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12TS_1REG_2020.09.07\SubRES_TMPL\"/>
    </mc:Choice>
  </mc:AlternateContent>
  <xr:revisionPtr revIDLastSave="0" documentId="13_ncr:1_{97A60BA4-6CFC-41EE-9991-B3661FA61B7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LC_EGP" sheetId="16" r:id="rId1"/>
    <sheet name="ELC_CCS" sheetId="18" r:id="rId2"/>
  </sheets>
  <externalReferences>
    <externalReference r:id="rId3"/>
  </externalReferences>
  <definedNames>
    <definedName name="FID_1">[1]AGR_Fuels!$A$2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5" i="16" l="1"/>
  <c r="AL35" i="16"/>
  <c r="AM34" i="16"/>
  <c r="AL34" i="16"/>
  <c r="L15" i="18" l="1"/>
  <c r="L14" i="18"/>
  <c r="AD20" i="18"/>
  <c r="AC20" i="18"/>
  <c r="AB20" i="18"/>
  <c r="AA20" i="18"/>
  <c r="AD19" i="18"/>
  <c r="AC19" i="18"/>
  <c r="AB19" i="18"/>
  <c r="AA19" i="18"/>
  <c r="AD18" i="18"/>
  <c r="AC18" i="18"/>
  <c r="AB18" i="18"/>
  <c r="AA18" i="18"/>
  <c r="AD17" i="18"/>
  <c r="AC17" i="18"/>
  <c r="AB17" i="18"/>
  <c r="AA17" i="18"/>
  <c r="AD16" i="18"/>
  <c r="AC16" i="18"/>
  <c r="AB16" i="18"/>
  <c r="AA16" i="18"/>
  <c r="AD15" i="18"/>
  <c r="AC15" i="18"/>
  <c r="AB15" i="18"/>
  <c r="AA15" i="18"/>
  <c r="AD14" i="18"/>
  <c r="AC14" i="18"/>
  <c r="AB14" i="18"/>
  <c r="AA14" i="18"/>
  <c r="AD13" i="18"/>
  <c r="AC13" i="18"/>
  <c r="AB13" i="18"/>
  <c r="AA13" i="18"/>
  <c r="AD12" i="18"/>
  <c r="AC12" i="18"/>
  <c r="AB12" i="18"/>
  <c r="AA12" i="18"/>
  <c r="AD11" i="18"/>
  <c r="AC11" i="18"/>
  <c r="AB11" i="18"/>
  <c r="AA11" i="18"/>
  <c r="AD10" i="18"/>
  <c r="AC10" i="18"/>
  <c r="AB10" i="18"/>
  <c r="AA10" i="18"/>
  <c r="AD9" i="18"/>
  <c r="AC9" i="18"/>
  <c r="AB9" i="18"/>
  <c r="AA9" i="18"/>
  <c r="AA24" i="18"/>
  <c r="C20" i="18" l="1"/>
  <c r="C19" i="18"/>
  <c r="C18" i="18"/>
  <c r="C17" i="18"/>
  <c r="C16" i="18"/>
  <c r="C15" i="18"/>
  <c r="C14" i="18"/>
  <c r="C13" i="18"/>
  <c r="C12" i="18"/>
  <c r="C11" i="18"/>
  <c r="C10" i="18"/>
  <c r="C9" i="18"/>
  <c r="B28" i="16"/>
  <c r="AM28" i="16" s="1"/>
  <c r="B27" i="16"/>
  <c r="AM27" i="16" s="1"/>
  <c r="B26" i="16"/>
  <c r="AM26" i="16" s="1"/>
  <c r="B25" i="16"/>
  <c r="AM25" i="16" s="1"/>
  <c r="B24" i="16"/>
  <c r="AM24" i="16" s="1"/>
  <c r="B23" i="16"/>
  <c r="AM23" i="16" s="1"/>
  <c r="B22" i="16"/>
  <c r="AM22" i="16" s="1"/>
  <c r="B21" i="16"/>
  <c r="AM21" i="16" s="1"/>
  <c r="B20" i="16"/>
  <c r="AM20" i="16" s="1"/>
  <c r="B19" i="16"/>
  <c r="AM19" i="16" s="1"/>
  <c r="B18" i="16"/>
  <c r="AM18" i="16" s="1"/>
  <c r="B17" i="16"/>
  <c r="AM17" i="16" s="1"/>
  <c r="B16" i="16"/>
  <c r="AM16" i="16" s="1"/>
  <c r="B15" i="16"/>
  <c r="AM15" i="16" s="1"/>
  <c r="B14" i="16"/>
  <c r="AM14" i="16" s="1"/>
  <c r="B13" i="16"/>
  <c r="AM13" i="16" s="1"/>
  <c r="B12" i="16"/>
  <c r="AM12" i="16" s="1"/>
  <c r="B11" i="16"/>
  <c r="AM11" i="16" s="1"/>
  <c r="B10" i="16"/>
  <c r="AM10" i="16" s="1"/>
  <c r="B9" i="16"/>
  <c r="AM9" i="16" s="1"/>
  <c r="B8" i="16"/>
  <c r="AM8" i="16" s="1"/>
  <c r="B7" i="16"/>
  <c r="AM7" i="16" s="1"/>
  <c r="B6" i="16"/>
  <c r="AM6" i="16" s="1"/>
  <c r="Z20" i="18" l="1"/>
  <c r="Y20" i="18"/>
  <c r="X20" i="18"/>
  <c r="W20" i="18"/>
  <c r="Z19" i="18"/>
  <c r="Y19" i="18"/>
  <c r="X19" i="18"/>
  <c r="W19" i="18"/>
  <c r="Z18" i="18"/>
  <c r="Y18" i="18"/>
  <c r="X18" i="18"/>
  <c r="W18" i="18"/>
  <c r="Z17" i="18"/>
  <c r="Y17" i="18"/>
  <c r="X17" i="18"/>
  <c r="W17" i="18"/>
  <c r="Z16" i="18"/>
  <c r="Y16" i="18"/>
  <c r="X16" i="18"/>
  <c r="W16" i="18"/>
  <c r="Z15" i="18"/>
  <c r="Y15" i="18"/>
  <c r="X15" i="18"/>
  <c r="W15" i="18"/>
  <c r="Z14" i="18"/>
  <c r="Y14" i="18"/>
  <c r="X14" i="18"/>
  <c r="W14" i="18"/>
  <c r="Z13" i="18"/>
  <c r="Y13" i="18"/>
  <c r="X13" i="18"/>
  <c r="W13" i="18"/>
  <c r="Z12" i="18"/>
  <c r="Y12" i="18"/>
  <c r="X12" i="18"/>
  <c r="W12" i="18"/>
  <c r="Z11" i="18"/>
  <c r="Y11" i="18"/>
  <c r="X11" i="18"/>
  <c r="W11" i="18"/>
  <c r="Z10" i="18"/>
  <c r="Y10" i="18"/>
  <c r="X10" i="18"/>
  <c r="W10" i="18"/>
  <c r="Z9" i="18"/>
  <c r="Y9" i="18"/>
  <c r="X9" i="18"/>
  <c r="W9" i="18"/>
  <c r="V20" i="18"/>
  <c r="V19" i="18"/>
  <c r="V18" i="18"/>
  <c r="V17" i="18"/>
  <c r="V16" i="18"/>
  <c r="V15" i="18"/>
  <c r="V14" i="18"/>
  <c r="V13" i="18"/>
  <c r="V12" i="18"/>
  <c r="V11" i="18"/>
  <c r="V10" i="18"/>
  <c r="V9" i="18"/>
  <c r="P19" i="18"/>
  <c r="O19" i="18"/>
  <c r="N19" i="18"/>
  <c r="M19" i="18"/>
  <c r="L19" i="18"/>
  <c r="P18" i="18"/>
  <c r="O18" i="18"/>
  <c r="N18" i="18"/>
  <c r="M18" i="18"/>
  <c r="L18" i="18"/>
  <c r="P14" i="18"/>
  <c r="O14" i="18"/>
  <c r="N14" i="18"/>
  <c r="M14" i="18"/>
  <c r="P13" i="18"/>
  <c r="O13" i="18"/>
  <c r="N13" i="18"/>
  <c r="M13" i="18"/>
  <c r="L13" i="18"/>
  <c r="L12" i="18"/>
  <c r="P17" i="18"/>
  <c r="O17" i="18"/>
  <c r="N17" i="18"/>
  <c r="M17" i="18"/>
  <c r="L17" i="18"/>
  <c r="P16" i="18"/>
  <c r="O16" i="18"/>
  <c r="N16" i="18"/>
  <c r="M16" i="18"/>
  <c r="L16" i="18"/>
  <c r="P15" i="18"/>
  <c r="O15" i="18"/>
  <c r="N15" i="18"/>
  <c r="M15" i="18"/>
  <c r="P12" i="18"/>
  <c r="O12" i="18"/>
  <c r="N12" i="18"/>
  <c r="M12" i="18"/>
  <c r="P10" i="18"/>
  <c r="O10" i="18"/>
  <c r="N10" i="18"/>
  <c r="M10" i="18"/>
  <c r="L10" i="18"/>
  <c r="L9" i="18"/>
  <c r="P20" i="18"/>
  <c r="O20" i="18"/>
  <c r="N20" i="18"/>
  <c r="M20" i="18"/>
  <c r="L20" i="18"/>
  <c r="P11" i="18"/>
  <c r="O11" i="18"/>
  <c r="N11" i="18"/>
  <c r="M11" i="18"/>
  <c r="L11" i="18"/>
  <c r="P9" i="18"/>
  <c r="O9" i="18"/>
  <c r="N9" i="18"/>
  <c r="M9" i="18"/>
  <c r="AM7" i="18" l="1"/>
  <c r="E20" i="18" l="1"/>
  <c r="E19" i="18"/>
  <c r="E18" i="18"/>
  <c r="E17" i="18"/>
  <c r="E16" i="18"/>
  <c r="E15" i="18"/>
  <c r="E14" i="18"/>
  <c r="E13" i="18"/>
  <c r="E12" i="18"/>
  <c r="E11" i="18"/>
  <c r="E10" i="18"/>
  <c r="E9" i="18"/>
  <c r="AK20" i="18"/>
  <c r="AJ20" i="18"/>
  <c r="AI20" i="18"/>
  <c r="AH20" i="18"/>
  <c r="AG20" i="18"/>
  <c r="AF20" i="18"/>
  <c r="AE20" i="18"/>
  <c r="U20" i="18"/>
  <c r="T20" i="18"/>
  <c r="S20" i="18"/>
  <c r="R20" i="18"/>
  <c r="Q20" i="18"/>
  <c r="K20" i="18"/>
  <c r="J20" i="18"/>
  <c r="I20" i="18"/>
  <c r="H20" i="18"/>
  <c r="G20" i="18"/>
  <c r="AK19" i="18"/>
  <c r="AJ19" i="18"/>
  <c r="AI19" i="18"/>
  <c r="AH19" i="18"/>
  <c r="AG19" i="18"/>
  <c r="AF19" i="18"/>
  <c r="AE19" i="18"/>
  <c r="U19" i="18"/>
  <c r="T19" i="18"/>
  <c r="S19" i="18"/>
  <c r="R19" i="18"/>
  <c r="Q19" i="18"/>
  <c r="K19" i="18"/>
  <c r="J19" i="18"/>
  <c r="I19" i="18"/>
  <c r="H19" i="18"/>
  <c r="G19" i="18"/>
  <c r="AK18" i="18"/>
  <c r="AJ18" i="18"/>
  <c r="AI18" i="18"/>
  <c r="AH18" i="18"/>
  <c r="AG18" i="18"/>
  <c r="AF18" i="18"/>
  <c r="AE18" i="18"/>
  <c r="U18" i="18"/>
  <c r="T18" i="18"/>
  <c r="S18" i="18"/>
  <c r="R18" i="18"/>
  <c r="Q18" i="18"/>
  <c r="K18" i="18"/>
  <c r="J18" i="18"/>
  <c r="I18" i="18"/>
  <c r="H18" i="18"/>
  <c r="G18" i="18"/>
  <c r="AK17" i="18"/>
  <c r="AJ17" i="18"/>
  <c r="AI17" i="18"/>
  <c r="AH17" i="18"/>
  <c r="AG17" i="18"/>
  <c r="AF17" i="18"/>
  <c r="AE17" i="18"/>
  <c r="U17" i="18"/>
  <c r="T17" i="18"/>
  <c r="S17" i="18"/>
  <c r="R17" i="18"/>
  <c r="Q17" i="18"/>
  <c r="K17" i="18"/>
  <c r="J17" i="18"/>
  <c r="I17" i="18"/>
  <c r="H17" i="18"/>
  <c r="G17" i="18"/>
  <c r="AK16" i="18"/>
  <c r="AJ16" i="18"/>
  <c r="AI16" i="18"/>
  <c r="AH16" i="18"/>
  <c r="AG16" i="18"/>
  <c r="AF16" i="18"/>
  <c r="AE16" i="18"/>
  <c r="U16" i="18"/>
  <c r="T16" i="18"/>
  <c r="S16" i="18"/>
  <c r="R16" i="18"/>
  <c r="Q16" i="18"/>
  <c r="K16" i="18"/>
  <c r="J16" i="18"/>
  <c r="I16" i="18"/>
  <c r="H16" i="18"/>
  <c r="G16" i="18"/>
  <c r="AK15" i="18"/>
  <c r="AJ15" i="18"/>
  <c r="AI15" i="18"/>
  <c r="AH15" i="18"/>
  <c r="AG15" i="18"/>
  <c r="AF15" i="18"/>
  <c r="AE15" i="18"/>
  <c r="U15" i="18"/>
  <c r="T15" i="18"/>
  <c r="S15" i="18"/>
  <c r="R15" i="18"/>
  <c r="Q15" i="18"/>
  <c r="K15" i="18"/>
  <c r="J15" i="18"/>
  <c r="I15" i="18"/>
  <c r="H15" i="18"/>
  <c r="G15" i="18"/>
  <c r="AK14" i="18"/>
  <c r="AJ14" i="18"/>
  <c r="AI14" i="18"/>
  <c r="AH14" i="18"/>
  <c r="AG14" i="18"/>
  <c r="AF14" i="18"/>
  <c r="AE14" i="18"/>
  <c r="U14" i="18"/>
  <c r="T14" i="18"/>
  <c r="S14" i="18"/>
  <c r="R14" i="18"/>
  <c r="Q14" i="18"/>
  <c r="K14" i="18"/>
  <c r="J14" i="18"/>
  <c r="I14" i="18"/>
  <c r="H14" i="18"/>
  <c r="G14" i="18"/>
  <c r="AK13" i="18"/>
  <c r="AJ13" i="18"/>
  <c r="AI13" i="18"/>
  <c r="AH13" i="18"/>
  <c r="AG13" i="18"/>
  <c r="AF13" i="18"/>
  <c r="AE13" i="18"/>
  <c r="U13" i="18"/>
  <c r="T13" i="18"/>
  <c r="S13" i="18"/>
  <c r="R13" i="18"/>
  <c r="Q13" i="18"/>
  <c r="K13" i="18"/>
  <c r="J13" i="18"/>
  <c r="I13" i="18"/>
  <c r="H13" i="18"/>
  <c r="G13" i="18"/>
  <c r="AK12" i="18"/>
  <c r="AJ12" i="18"/>
  <c r="AI12" i="18"/>
  <c r="AH12" i="18"/>
  <c r="AG12" i="18"/>
  <c r="AF12" i="18"/>
  <c r="AE12" i="18"/>
  <c r="U12" i="18"/>
  <c r="T12" i="18"/>
  <c r="S12" i="18"/>
  <c r="R12" i="18"/>
  <c r="Q12" i="18"/>
  <c r="K12" i="18"/>
  <c r="J12" i="18"/>
  <c r="I12" i="18"/>
  <c r="H12" i="18"/>
  <c r="G12" i="18"/>
  <c r="AK11" i="18"/>
  <c r="AJ11" i="18"/>
  <c r="AI11" i="18"/>
  <c r="AH11" i="18"/>
  <c r="AG11" i="18"/>
  <c r="AF11" i="18"/>
  <c r="AE11" i="18"/>
  <c r="U11" i="18"/>
  <c r="T11" i="18"/>
  <c r="S11" i="18"/>
  <c r="R11" i="18"/>
  <c r="Q11" i="18"/>
  <c r="K11" i="18"/>
  <c r="J11" i="18"/>
  <c r="I11" i="18"/>
  <c r="H11" i="18"/>
  <c r="G11" i="18"/>
  <c r="AK10" i="18"/>
  <c r="AJ10" i="18"/>
  <c r="AI10" i="18"/>
  <c r="AH10" i="18"/>
  <c r="AG10" i="18"/>
  <c r="AF10" i="18"/>
  <c r="AE10" i="18"/>
  <c r="U10" i="18"/>
  <c r="T10" i="18"/>
  <c r="S10" i="18"/>
  <c r="R10" i="18"/>
  <c r="Q10" i="18"/>
  <c r="K10" i="18"/>
  <c r="J10" i="18"/>
  <c r="I10" i="18"/>
  <c r="H10" i="18"/>
  <c r="G10" i="18"/>
  <c r="AK9" i="18"/>
  <c r="AJ9" i="18"/>
  <c r="AI9" i="18"/>
  <c r="AH9" i="18"/>
  <c r="AG9" i="18"/>
  <c r="AF9" i="18"/>
  <c r="AE9" i="18"/>
  <c r="U9" i="18"/>
  <c r="T9" i="18"/>
  <c r="S9" i="18"/>
  <c r="R9" i="18"/>
  <c r="Q9" i="18"/>
  <c r="K9" i="18"/>
  <c r="J9" i="18"/>
  <c r="I9" i="18"/>
  <c r="H9" i="18"/>
  <c r="G9" i="18"/>
  <c r="F19" i="18"/>
  <c r="F18" i="18"/>
  <c r="F14" i="18"/>
  <c r="F13" i="18"/>
  <c r="F17" i="18"/>
  <c r="F16" i="18"/>
  <c r="F15" i="18"/>
  <c r="F12" i="18"/>
  <c r="F10" i="18"/>
  <c r="F20" i="18"/>
  <c r="F11" i="18"/>
  <c r="F9" i="18"/>
  <c r="AQ20" i="18" l="1"/>
  <c r="AQ19" i="18"/>
  <c r="AQ18" i="18"/>
  <c r="AQ17" i="18"/>
  <c r="AQ16" i="18"/>
  <c r="AQ15" i="18"/>
  <c r="AQ14" i="18"/>
  <c r="AQ13" i="18"/>
  <c r="AQ12" i="18"/>
  <c r="AQ11" i="18"/>
  <c r="AQ10" i="18"/>
  <c r="AQ9" i="18"/>
  <c r="AP20" i="18"/>
  <c r="AP19" i="18"/>
  <c r="AP18" i="18"/>
  <c r="AP17" i="18"/>
  <c r="AP16" i="18"/>
  <c r="AP15" i="18"/>
  <c r="AP14" i="18"/>
  <c r="AP13" i="18"/>
  <c r="AP12" i="18"/>
  <c r="AP11" i="18"/>
  <c r="AP10" i="18"/>
  <c r="AP9" i="18"/>
  <c r="AL28" i="16" l="1"/>
  <c r="AL27" i="16"/>
  <c r="AL26" i="16"/>
  <c r="AL25" i="16"/>
  <c r="AL24" i="16"/>
  <c r="AL23" i="16"/>
  <c r="AL22" i="16"/>
  <c r="AL21" i="16"/>
  <c r="AL20" i="16"/>
  <c r="AL19" i="16"/>
  <c r="AL18" i="16"/>
  <c r="AL17" i="16"/>
  <c r="AL16" i="16"/>
  <c r="AL15" i="16"/>
  <c r="AL14" i="16"/>
  <c r="AL13" i="16"/>
  <c r="AL12" i="16"/>
  <c r="AL11" i="16"/>
  <c r="AL10" i="16"/>
  <c r="AL9" i="16"/>
  <c r="AL8" i="16"/>
  <c r="AL7" i="16"/>
  <c r="AL6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P4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R4" authorId="0" shapeId="0" xr:uid="{00000000-0006-0000-00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K5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P32" authorId="0" shapeId="0" xr:uid="{06F3231B-94BB-49C8-9F4C-DC586231478A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R32" authorId="0" shapeId="0" xr:uid="{8665A56B-AD80-484E-9EA0-FEA0F2B8C415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K33" authorId="0" shapeId="0" xr:uid="{EF74BA77-B7FB-4D73-B9D4-84185DF49218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  <author>Alessandro Chiodi</author>
  </authors>
  <commentList>
    <comment ref="AT7" authorId="0" shapeId="0" xr:uid="{12FD16F9-F81A-4344-8BC5-DD5F5FC107B1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V7" authorId="0" shapeId="0" xr:uid="{D6FC1886-C210-430A-A8C7-2F347583C0E5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X7" authorId="1" shapeId="0" xr:uid="{BF2496D6-E57D-4619-BDB3-2D9C2AA886BF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BB7" authorId="0" shapeId="0" xr:uid="{B42B104A-1270-4F66-97B1-D6601017704B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BC7" authorId="0" shapeId="0" xr:uid="{2EBD69CC-B620-4CFE-B992-394306276CDC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BD7" authorId="0" shapeId="0" xr:uid="{E3C49B11-C5BD-441A-B2A0-AB0734EEDF15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BE7" authorId="0" shapeId="0" xr:uid="{D33962D3-322E-4D2B-8744-67C61A533BEC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L8" authorId="2" shapeId="0" xr:uid="{E61415E8-B824-4F58-9AD2-1CAF6AD3417B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Plant + Pipeline + Storage</t>
        </r>
      </text>
    </comment>
    <comment ref="V8" authorId="2" shapeId="0" xr:uid="{2B51B894-C0F5-4C85-97AA-A9E3773FF99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Plant + Pipeline + Storage</t>
        </r>
      </text>
    </comment>
    <comment ref="AO8" authorId="0" shapeId="0" xr:uid="{222ACFC5-B47D-4259-BC83-D962E273C7A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<sst xmlns="http://schemas.openxmlformats.org/spreadsheetml/2006/main" count="525" uniqueCount="194">
  <si>
    <t>Unit</t>
  </si>
  <si>
    <t>Max. capacity factor</t>
  </si>
  <si>
    <t>GW</t>
  </si>
  <si>
    <t>Commercial solar PV system 0.1-2 MW</t>
  </si>
  <si>
    <t>Commercial solar PV &gt;2 MW without tracking</t>
  </si>
  <si>
    <t>Commercial solar PV &gt;2 MW with tracking</t>
  </si>
  <si>
    <t>Hydropower dam and reservoir, &gt;100 MW</t>
  </si>
  <si>
    <t>Hydropower dam and reservoir, 10-100 MW</t>
  </si>
  <si>
    <t>Hydropower dam and reservoir, &lt;10 MW</t>
  </si>
  <si>
    <t>Hydropower run-of-a-river</t>
  </si>
  <si>
    <t>Flash power plant extracting fluid from hydrothermal system at 2.5 km depth</t>
  </si>
  <si>
    <t>Organic Rankine Cycle hydrothermal system.</t>
  </si>
  <si>
    <t>Organic Rankine Cycle Enhanced Geothermal System at 5.5 km depth</t>
  </si>
  <si>
    <t>Wave energy</t>
  </si>
  <si>
    <t>Tidal energy</t>
  </si>
  <si>
    <t>Open-Cycle Gas Turbine conventional</t>
  </si>
  <si>
    <t>Open Cycle Gas Turbine advanced</t>
  </si>
  <si>
    <t>CCGT advanced CCS post combustion</t>
  </si>
  <si>
    <t>Pulverised coal supercritical CCS post-combustion</t>
  </si>
  <si>
    <t>TechName</t>
  </si>
  <si>
    <t>*TechDesc</t>
  </si>
  <si>
    <t>Comm-IN</t>
  </si>
  <si>
    <t>Comm-OUT</t>
  </si>
  <si>
    <t>INVCOST</t>
  </si>
  <si>
    <t>INVCOST~2020</t>
  </si>
  <si>
    <t>INVCOST~2030</t>
  </si>
  <si>
    <t>FIXOM</t>
  </si>
  <si>
    <t>FIXOM~2020</t>
  </si>
  <si>
    <t>FIXOM~2030</t>
  </si>
  <si>
    <t>VAROM</t>
  </si>
  <si>
    <t>VAROM~2020</t>
  </si>
  <si>
    <t>VAROM~2030</t>
  </si>
  <si>
    <t>LIFE</t>
  </si>
  <si>
    <t>Start</t>
  </si>
  <si>
    <t>Cap2Act</t>
  </si>
  <si>
    <t>*Technology Name</t>
  </si>
  <si>
    <t>Technology Description</t>
  </si>
  <si>
    <t>Input Commodity</t>
  </si>
  <si>
    <t>Output Commodity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</si>
  <si>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</si>
  <si>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</si>
  <si>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</si>
  <si>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</si>
  <si>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</si>
  <si>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</si>
  <si>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</si>
  <si>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</si>
  <si>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</si>
  <si>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</si>
  <si>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Activity Unit</t>
  </si>
  <si>
    <t>Capacity Unit</t>
  </si>
  <si>
    <t>Primary CommGrp</t>
  </si>
  <si>
    <t>Vintage Tracking</t>
  </si>
  <si>
    <t>Csets</t>
  </si>
  <si>
    <t>CommName</t>
  </si>
  <si>
    <t>CommDesc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</si>
  <si>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</si>
  <si>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</si>
  <si>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</si>
  <si>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</si>
  <si>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</si>
  <si>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</si>
  <si>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</si>
  <si>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</si>
  <si>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</si>
  <si>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</si>
  <si>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</si>
  <si>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~FI_Comm</t>
  </si>
  <si>
    <t>INVCOST~2040</t>
  </si>
  <si>
    <t>INVCOST~2050</t>
  </si>
  <si>
    <t>FIXOM~2040</t>
  </si>
  <si>
    <t>FIXOM~2050</t>
  </si>
  <si>
    <t>VAROM~2040</t>
  </si>
  <si>
    <t>VAROM~2050</t>
  </si>
  <si>
    <t>LIFE~2020</t>
  </si>
  <si>
    <t>LIFE~2030</t>
  </si>
  <si>
    <t>~FI_T: EUR13</t>
  </si>
  <si>
    <t>Technical life</t>
  </si>
  <si>
    <t>EFF</t>
  </si>
  <si>
    <t>EFF~2020</t>
  </si>
  <si>
    <t>EFF~2030</t>
  </si>
  <si>
    <t>EFF~2040</t>
  </si>
  <si>
    <t>EFF~2050</t>
  </si>
  <si>
    <t>Efficiency</t>
  </si>
  <si>
    <t>Solar thermal electricity power plants without thermal storage (power/heat=0.38)</t>
  </si>
  <si>
    <t>ELCC</t>
  </si>
  <si>
    <t>ELCD</t>
  </si>
  <si>
    <t>ELE</t>
  </si>
  <si>
    <t>PJ</t>
  </si>
  <si>
    <t>TimeSlice Level</t>
  </si>
  <si>
    <t>Electricity Generators Database</t>
  </si>
  <si>
    <t>Offshore wind</t>
  </si>
  <si>
    <t>CAPEX REF (€2013/kW)</t>
  </si>
  <si>
    <t>FOM (€2013/kW)</t>
  </si>
  <si>
    <t>VOM (€2013/GJ)</t>
  </si>
  <si>
    <t>ELCWIN</t>
  </si>
  <si>
    <t>ELCHYD</t>
  </si>
  <si>
    <t>ELCGAS</t>
  </si>
  <si>
    <t>ELCCOA</t>
  </si>
  <si>
    <t>Share-I~UP~ELCBIO</t>
  </si>
  <si>
    <t>DAYNITE</t>
  </si>
  <si>
    <t>\I: Process Set Membership</t>
  </si>
  <si>
    <t>Timeslice Operational Level</t>
  </si>
  <si>
    <t>Operational Commodity Group</t>
  </si>
  <si>
    <t>ELCPEA</t>
  </si>
  <si>
    <t>Electricity Generators Database - CCS options</t>
  </si>
  <si>
    <t>Techno-economic data: ETRI 2014 (https://setis.ec.europa.eu/publications/jrc-setis-reports/etri-2014 )</t>
  </si>
  <si>
    <t xml:space="preserve">Sources: </t>
  </si>
  <si>
    <t>ENV</t>
  </si>
  <si>
    <t>Sink_ELCCO2N</t>
  </si>
  <si>
    <t>kt</t>
  </si>
  <si>
    <t>Captured CO2 (ELC)</t>
  </si>
  <si>
    <t>Process options: Irish TIMES v1.0 (using Fionn's analysis)</t>
  </si>
  <si>
    <t>ENVACT_ELCCO2N</t>
  </si>
  <si>
    <t>kt/PJ</t>
  </si>
  <si>
    <t>Fluidised bed peat CCS post combustion</t>
  </si>
  <si>
    <t xml:space="preserve">Pulverised coal supercritical CCS post-combustion_Moneypoint Kinsale </t>
  </si>
  <si>
    <t xml:space="preserve">Pulverised coal supercritical CCS post-combustion_Moneypoint Spanish Point </t>
  </si>
  <si>
    <t>CCGT advanced CCS post combustion_Cork Kinsale</t>
  </si>
  <si>
    <t>CCGT advanced CCS post combustion_Cork Spanish Point</t>
  </si>
  <si>
    <t>CCGT advanced CCS post combustion_Dublin East Irish Sea</t>
  </si>
  <si>
    <t>CCGT advanced CCS post combustion_Dublin Central Irish Sea</t>
  </si>
  <si>
    <t>IGCC peat CCS pre combustion_Offaly Kinsale</t>
  </si>
  <si>
    <t>IGCC peat CCS pre combustion_Offaly East Irish Sea</t>
  </si>
  <si>
    <t>IGCC peat CCS pre combustion_Offaly Central Irish Sea</t>
  </si>
  <si>
    <t>Pulverised coal supercritical CCS post-combustion_Kilroot Portpatrick</t>
  </si>
  <si>
    <t xml:space="preserve">Pipeline </t>
  </si>
  <si>
    <t>Storage</t>
  </si>
  <si>
    <t>*VAROM</t>
  </si>
  <si>
    <t>*INVCOST</t>
  </si>
  <si>
    <t>Overall CAPEX (€2013/kW)</t>
  </si>
  <si>
    <t>Overall VOM (€2013/GJ)</t>
  </si>
  <si>
    <t>Combined Cycle Gas Turbine advanced</t>
  </si>
  <si>
    <t>Pulverised coal supercritical CCS oxyfuel</t>
  </si>
  <si>
    <t>IGCC peat CCS pre combustion</t>
  </si>
  <si>
    <t>EPPSol_01_PV</t>
  </si>
  <si>
    <t>EPPSol_02_PV</t>
  </si>
  <si>
    <t>EPPSol_03_PV</t>
  </si>
  <si>
    <t>EPPSol_05_CSP</t>
  </si>
  <si>
    <t>EPPHyd_01_DAM</t>
  </si>
  <si>
    <t>EPPHyd_02_DAM</t>
  </si>
  <si>
    <t>EPPHyd_03_DAM</t>
  </si>
  <si>
    <t>EPPHyd_04_ROR</t>
  </si>
  <si>
    <t>EPPGeo_01</t>
  </si>
  <si>
    <t>EPPGeo_02</t>
  </si>
  <si>
    <t>EPPGeo_03</t>
  </si>
  <si>
    <t>EPPOce_02_TID</t>
  </si>
  <si>
    <t>EPPGas_01_OCGT</t>
  </si>
  <si>
    <t>EPPGas_02_OCGT</t>
  </si>
  <si>
    <t>EPPGas_03_CCGT</t>
  </si>
  <si>
    <t>*EPPGas_04_CCS</t>
  </si>
  <si>
    <t>*EPPCoa_04_CCS</t>
  </si>
  <si>
    <t>*EPPPea_04_CCS</t>
  </si>
  <si>
    <t>*EPPCoa_05_CCS</t>
  </si>
  <si>
    <t>*EPPCoa_06_CCS</t>
  </si>
  <si>
    <t>*EPPPea_05_CCS</t>
  </si>
  <si>
    <t>EPPGas_04_CCS-Dublin1</t>
  </si>
  <si>
    <t>EPPGas_04_CCS-Dublin2</t>
  </si>
  <si>
    <t>EPPCoa_04_CCS-Moneypoint1</t>
  </si>
  <si>
    <t>EPPCoa_04_CCS-Moneypoint2</t>
  </si>
  <si>
    <t>EPPCoa_04_CCS-Kilroot1</t>
  </si>
  <si>
    <t>EPPCoa_06_CCS-Moneypoint1</t>
  </si>
  <si>
    <t>EPPCoa_06_CCS-Moneypoint2</t>
  </si>
  <si>
    <t>EPPGas_04_CCS-Cork1</t>
  </si>
  <si>
    <t>EPPGas_04_CCS-Cork2</t>
  </si>
  <si>
    <t>EPPPea_05_CCS-Offaly1</t>
  </si>
  <si>
    <t>EPPPea_05_CCS-Offaly2</t>
  </si>
  <si>
    <t>EPPPea_05_CCS-Offaly3</t>
  </si>
  <si>
    <t>2000-2012 CPI</t>
  </si>
  <si>
    <t>-&gt;</t>
  </si>
  <si>
    <t>(source Eurostat)</t>
  </si>
  <si>
    <t>EPPWin_02_OF</t>
  </si>
  <si>
    <t xml:space="preserve">IGCC coal CCS pre-combustion_Moneypoint Spanish Point </t>
  </si>
  <si>
    <t xml:space="preserve">IGCC coal CCS pre-combustion_Moneypoint Kinsale </t>
  </si>
  <si>
    <t>IGCC coal CCS pre-combustion</t>
  </si>
  <si>
    <t>EPPH2_02_CCGT</t>
  </si>
  <si>
    <t>New Power Plant - Hydrogen Combined Cycle Gas Turbine</t>
  </si>
  <si>
    <t>EPPH2_01_OCGT</t>
  </si>
  <si>
    <t>New Power Plant - Hydrogen Open Cycle Gas Turbine</t>
  </si>
  <si>
    <t xml:space="preserve">Source: ETRI 2014 (https://setis.ec.europa.eu/publications/jrc-setis-reports/etri-2014 ) </t>
  </si>
  <si>
    <t>~FI_T: EUR12</t>
  </si>
  <si>
    <t>Source: UK TIMES (for H2)</t>
  </si>
  <si>
    <t>CAPEX REF (€2012/kW)</t>
  </si>
  <si>
    <t>ELCH2G</t>
  </si>
  <si>
    <t>EPPOce_01_WAV</t>
    <phoneticPr fontId="78" type="noConversion"/>
  </si>
  <si>
    <t>AFA</t>
    <phoneticPr fontId="78" type="noConversion"/>
  </si>
  <si>
    <t>AFA~2020</t>
    <phoneticPr fontId="78" type="noConversion"/>
  </si>
  <si>
    <t>AFA~2030</t>
    <phoneticPr fontId="78" type="noConversion"/>
  </si>
  <si>
    <t>AFA~2040</t>
    <phoneticPr fontId="78" type="noConversion"/>
  </si>
  <si>
    <t>AFA~2050</t>
    <phoneticPr fontId="78" type="noConversion"/>
  </si>
  <si>
    <t>ELCSOL</t>
    <phoneticPr fontId="78" type="noConversion"/>
  </si>
  <si>
    <t>ELCGEO</t>
    <phoneticPr fontId="78" type="noConversion"/>
  </si>
  <si>
    <t>ELCOCE</t>
    <phoneticPr fontId="78" type="noConversion"/>
  </si>
  <si>
    <t>ELCC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</si>
</sst>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-* #,##0.00_-;\-* #,##0.00_-;_-* &quot;-&quot;??_-;_-@_-"/>
    <numFmt numFmtId="178" formatCode="\Te\x\t"/>
    <numFmt numFmtId="179" formatCode="0.0%"/>
    <numFmt numFmtId="180" formatCode="_([$€]* #,##0.00_);_([$€]* \(#,##0.00\);_([$€]* &quot;-&quot;??_);_(@_)"/>
    <numFmt numFmtId="181" formatCode="_-[$€-2]\ * #,##0.00_-;\-[$€-2]\ * #,##0.00_-;_-[$€-2]\ * &quot;-&quot;??_-"/>
    <numFmt numFmtId="182" formatCode="#,##0;\-\ #,##0;_-\ &quot;- &quot;"/>
    <numFmt numFmtId="183" formatCode="_ &quot;kr&quot;\ * #,##0_ ;_ &quot;kr&quot;\ * \-#,##0_ ;_ &quot;kr&quot;\ * &quot;-&quot;_ ;_ @_ "/>
    <numFmt numFmtId="184" formatCode="_ &quot;kr&quot;\ * #,##0.00_ ;_ &quot;kr&quot;\ * \-#,##0.00_ ;_ &quot;kr&quot;\ * &quot;-&quot;??_ ;_ @_ "/>
    <numFmt numFmtId="185" formatCode="_([$€-2]* #,##0.00_);_([$€-2]* \(#,##0.00\);_([$€-2]* &quot;-&quot;??_)"/>
    <numFmt numFmtId="186" formatCode="\(##\);\(##\)"/>
    <numFmt numFmtId="187" formatCode="#,##0.0"/>
    <numFmt numFmtId="188" formatCode="_-&quot;€&quot;\ * #,##0.00_-;\-&quot;€&quot;\ * #,##0.00_-;_-&quot;€&quot;\ * &quot;-&quot;??_-;_-@_-"/>
    <numFmt numFmtId="189" formatCode="0.0"/>
    <numFmt numFmtId="190" formatCode="&quot;$&quot;#,##0_);\(&quot;$&quot;#,##0\)"/>
    <numFmt numFmtId="191" formatCode="_(&quot;$&quot;* #,##0.00_);_(&quot;$&quot;* \(#,##0.00\);_(&quot;$&quot;* &quot;-&quot;??_);_(@_)"/>
    <numFmt numFmtId="192" formatCode="_-&quot;£&quot;* #,##0.00_-;\-&quot;£&quot;* #,##0.00_-;_-&quot;£&quot;* &quot;-&quot;??_-;_-@_-"/>
    <numFmt numFmtId="193" formatCode="_-[$€]* #,##0.00_-;\-[$€]* #,##0.00_-;_-[$€]* &quot;-&quot;??_-;_-@_-"/>
    <numFmt numFmtId="194" formatCode="#,##0.0000"/>
    <numFmt numFmtId="195" formatCode="_-&quot;$&quot;* #,##0.00_-;\-&quot;$&quot;* #,##0.00_-;_-&quot;$&quot;* &quot;-&quot;??_-;_-@_-"/>
    <numFmt numFmtId="196" formatCode="General_)"/>
    <numFmt numFmtId="197" formatCode="_-* #,##0.00_-;\-* #,##0.00_-;_-* \-??_-;_-@_-"/>
    <numFmt numFmtId="198" formatCode="[&gt;0.5]#,##0;[&lt;-0.5]\-#,##0;\-"/>
    <numFmt numFmtId="199" formatCode="_-[$€-2]* #,##0.00_-;\-[$€-2]* #,##0.00_-;_-[$€-2]* &quot;-&quot;??_-"/>
    <numFmt numFmtId="200" formatCode="_-* #,##0\ &quot;F&quot;_-;\-* #,##0\ &quot;F&quot;_-;_-* &quot;-&quot;\ &quot;F&quot;_-;_-@_-"/>
    <numFmt numFmtId="201" formatCode="_-* #,##0\ _F_-;\-* #,##0\ _F_-;_-* &quot;-&quot;\ _F_-;_-@_-"/>
    <numFmt numFmtId="202" formatCode="_-* #,##0.00\ &quot;F&quot;_-;\-* #,##0.00\ &quot;F&quot;_-;_-* &quot;-&quot;??\ &quot;F&quot;_-;_-@_-"/>
    <numFmt numFmtId="203" formatCode="_-* #,##0.00\ _F_-;\-* #,##0.00\ _F_-;_-* &quot;-&quot;??\ _F_-;_-@_-"/>
    <numFmt numFmtId="204" formatCode="#,##0.0;\-#,##0.0;&quot;-&quot;"/>
    <numFmt numFmtId="205" formatCode="_-* #,##0.00\ &quot;€&quot;_-;\-* #,##0.00\ &quot;€&quot;_-;_-* &quot;-&quot;??\ &quot;€&quot;_-;_-@_-"/>
    <numFmt numFmtId="206" formatCode="_-* #,##0.00\ _€_-;\-* #,##0.00\ _€_-;_-* &quot;-&quot;??\ _€_-;_-@_-"/>
  </numFmts>
  <fonts count="138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/>
      <name val="宋体"/>
      <family val="2"/>
      <scheme val="minor"/>
    </font>
    <font>
      <b/>
      <sz val="10"/>
      <color indexed="12"/>
      <name val="宋体"/>
      <family val="2"/>
      <scheme val="minor"/>
    </font>
    <font>
      <b/>
      <sz val="10"/>
      <name val="宋体"/>
      <family val="2"/>
      <scheme val="minor"/>
    </font>
    <font>
      <i/>
      <sz val="10"/>
      <name val="宋体"/>
      <family val="2"/>
      <scheme val="minor"/>
    </font>
    <font>
      <sz val="10"/>
      <name val="宋体"/>
      <family val="2"/>
      <scheme val="minor"/>
    </font>
    <font>
      <sz val="11"/>
      <color theme="7" tint="-0.499984740745262"/>
      <name val="宋体"/>
      <family val="2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4"/>
      <color indexed="9"/>
      <name val="Arial"/>
      <family val="2"/>
    </font>
    <font>
      <b/>
      <sz val="10"/>
      <color theme="4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name val="Myriad Pro"/>
      <family val="2"/>
    </font>
    <font>
      <sz val="11"/>
      <color theme="1"/>
      <name val="宋体"/>
      <family val="2"/>
      <charset val="186"/>
      <scheme val="minor"/>
    </font>
    <font>
      <u/>
      <sz val="12"/>
      <color indexed="20"/>
      <name val="宋体"/>
      <family val="3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Verdana"/>
      <family val="2"/>
    </font>
    <font>
      <sz val="12"/>
      <name val="Arial"/>
      <family val="2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0"/>
      <name val="宋体"/>
      <family val="2"/>
      <scheme val="minor"/>
    </font>
    <font>
      <sz val="8"/>
      <name val="Tahoma"/>
      <family val="2"/>
    </font>
    <font>
      <b/>
      <sz val="10"/>
      <color indexed="12"/>
      <name val="Arial"/>
      <family val="2"/>
    </font>
    <font>
      <sz val="9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6500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10"/>
      <name val="MS Sans Serif"/>
      <family val="2"/>
    </font>
    <font>
      <sz val="11"/>
      <color rgb="FFFA7D00"/>
      <name val="宋体"/>
      <family val="2"/>
      <scheme val="minor"/>
    </font>
    <font>
      <sz val="11"/>
      <color indexed="60"/>
      <name val="Calibri"/>
      <family val="2"/>
      <charset val="161"/>
    </font>
    <font>
      <sz val="12"/>
      <color theme="1"/>
      <name val="Myriad Pro"/>
      <family val="2"/>
    </font>
    <font>
      <sz val="10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sz val="8"/>
      <name val="Helv"/>
    </font>
    <font>
      <sz val="10"/>
      <name val="Calibri"/>
      <family val="2"/>
    </font>
    <font>
      <u/>
      <sz val="11"/>
      <color theme="10"/>
      <name val="Calibri"/>
      <family val="2"/>
    </font>
    <font>
      <i/>
      <sz val="10"/>
      <name val="Arial"/>
      <family val="2"/>
    </font>
    <font>
      <u/>
      <sz val="9.9"/>
      <color theme="10"/>
      <name val="Calibri"/>
      <family val="2"/>
    </font>
    <font>
      <sz val="10"/>
      <color theme="1"/>
      <name val="Arial"/>
      <family val="2"/>
    </font>
    <font>
      <sz val="10"/>
      <color theme="1"/>
      <name val="宋体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b/>
      <sz val="18"/>
      <color indexed="56"/>
      <name val="Cambria"/>
      <family val="1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b/>
      <i/>
      <sz val="11"/>
      <color rgb="FFFF0000"/>
      <name val="宋体"/>
      <family val="2"/>
      <scheme val="minor"/>
    </font>
    <font>
      <b/>
      <sz val="10"/>
      <color rgb="FFFA7D00"/>
      <name val="宋体"/>
      <family val="2"/>
      <scheme val="minor"/>
    </font>
    <font>
      <sz val="10"/>
      <color rgb="FFFA7D00"/>
      <name val="宋体"/>
      <family val="2"/>
      <scheme val="minor"/>
    </font>
    <font>
      <u/>
      <sz val="12"/>
      <color indexed="20"/>
      <name val="??"/>
      <family val="1"/>
    </font>
    <font>
      <sz val="11"/>
      <name val="Arial"/>
      <family val="2"/>
    </font>
    <font>
      <sz val="11"/>
      <color rgb="FF9C6500"/>
      <name val="宋体"/>
      <family val="2"/>
      <charset val="161"/>
      <scheme val="minor"/>
    </font>
  </fonts>
  <fills count="9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1B429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1"/>
        <bgColor indexed="64"/>
      </patternFill>
    </fill>
    <fill>
      <patternFill patternType="darkTrellis"/>
    </fill>
    <fill>
      <patternFill patternType="solid">
        <fgColor rgb="FFC2D69A"/>
        <bgColor indexed="64"/>
      </patternFill>
    </fill>
  </fills>
  <borders count="7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170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/>
    <xf numFmtId="0" fontId="5" fillId="5" borderId="0" applyNumberFormat="0" applyBorder="0" applyAlignment="0" applyProtection="0"/>
    <xf numFmtId="0" fontId="1" fillId="0" borderId="0"/>
    <xf numFmtId="17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3" fillId="11" borderId="4" applyNumberFormat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20" borderId="8" applyNumberFormat="0" applyAlignment="0" applyProtection="0"/>
    <xf numFmtId="177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11" fillId="21" borderId="10" applyNumberFormat="0" applyFont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5" borderId="0" applyNumberFormat="0" applyBorder="0" applyAlignment="0" applyProtection="0"/>
    <xf numFmtId="0" fontId="21" fillId="8" borderId="0" applyNumberFormat="0" applyBorder="0" applyAlignment="0" applyProtection="0"/>
    <xf numFmtId="0" fontId="22" fillId="26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0"/>
    <xf numFmtId="0" fontId="2" fillId="0" borderId="0"/>
    <xf numFmtId="0" fontId="25" fillId="0" borderId="0"/>
    <xf numFmtId="0" fontId="26" fillId="0" borderId="12" applyNumberFormat="0" applyFill="0" applyAlignment="0" applyProtection="0"/>
    <xf numFmtId="0" fontId="27" fillId="7" borderId="0" applyNumberFormat="0" applyBorder="0" applyAlignment="0" applyProtection="0"/>
    <xf numFmtId="0" fontId="28" fillId="27" borderId="0" applyNumberFormat="0" applyBorder="0" applyAlignment="0" applyProtection="0"/>
    <xf numFmtId="0" fontId="29" fillId="26" borderId="4" applyNumberFormat="0" applyAlignment="0" applyProtection="0"/>
    <xf numFmtId="0" fontId="30" fillId="2" borderId="0">
      <alignment horizontal="left"/>
    </xf>
    <xf numFmtId="0" fontId="31" fillId="0" borderId="0"/>
    <xf numFmtId="0" fontId="2" fillId="0" borderId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4" fontId="52" fillId="28" borderId="3">
      <alignment horizontal="right" vertical="center"/>
    </xf>
    <xf numFmtId="4" fontId="52" fillId="28" borderId="3">
      <alignment horizontal="right" vertical="center"/>
    </xf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53" fillId="0" borderId="13">
      <alignment horizontal="left" vertical="center" wrapText="1" indent="2"/>
    </xf>
    <xf numFmtId="180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" fontId="53" fillId="0" borderId="0" applyBorder="0">
      <alignment horizontal="right" vertical="center"/>
    </xf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5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8" fillId="0" borderId="0"/>
    <xf numFmtId="0" fontId="2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53" fillId="0" borderId="3" applyFill="0" applyBorder="0" applyProtection="0">
      <alignment horizontal="right" vertical="center"/>
    </xf>
    <xf numFmtId="0" fontId="54" fillId="0" borderId="0" applyNumberFormat="0" applyFill="0" applyBorder="0" applyProtection="0">
      <alignment horizontal="left" vertical="center"/>
    </xf>
    <xf numFmtId="0" fontId="2" fillId="29" borderId="0" applyNumberFormat="0" applyFon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182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83" fontId="55" fillId="0" borderId="0" applyFont="0" applyFill="0" applyBorder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56" fillId="30" borderId="0" applyNumberFormat="0" applyBorder="0" applyProtection="0">
      <alignment horizontal="lef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7" fillId="31" borderId="0" applyNumberFormat="0" applyBorder="0" applyProtection="0">
      <alignment horizontal="left"/>
    </xf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84" fontId="55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49" fontId="2" fillId="32" borderId="15">
      <alignment vertical="top" wrapText="1"/>
    </xf>
    <xf numFmtId="3" fontId="61" fillId="0" borderId="15">
      <alignment horizontal="right" vertical="top"/>
    </xf>
    <xf numFmtId="0" fontId="32" fillId="33" borderId="3">
      <alignment horizontal="centerContinuous" vertical="top" wrapText="1"/>
    </xf>
    <xf numFmtId="0" fontId="62" fillId="0" borderId="0">
      <alignment vertical="top" wrapText="1"/>
    </xf>
    <xf numFmtId="181" fontId="2" fillId="0" borderId="0" applyFont="0" applyFill="0" applyBorder="0" applyAlignment="0" applyProtection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21" borderId="10" applyNumberFormat="0" applyFont="0" applyAlignment="0" applyProtection="0"/>
    <xf numFmtId="186" fontId="64" fillId="0" borderId="0">
      <alignment horizontal="right"/>
    </xf>
    <xf numFmtId="0" fontId="62" fillId="0" borderId="0">
      <alignment vertical="top" wrapText="1"/>
    </xf>
    <xf numFmtId="187" fontId="65" fillId="34" borderId="16">
      <alignment vertical="center"/>
    </xf>
    <xf numFmtId="179" fontId="66" fillId="34" borderId="16">
      <alignment vertical="center"/>
    </xf>
    <xf numFmtId="187" fontId="67" fillId="35" borderId="16">
      <alignment vertical="center"/>
    </xf>
    <xf numFmtId="0" fontId="2" fillId="36" borderId="17" applyBorder="0">
      <alignment horizontal="left" vertical="center"/>
    </xf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69" fillId="0" borderId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0" fontId="60" fillId="0" borderId="0" applyNumberFormat="0" applyFill="0" applyBorder="0" applyAlignment="0" applyProtection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9" fontId="2" fillId="0" borderId="0" applyFont="0" applyFill="0" applyBorder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53" fillId="0" borderId="3" applyFill="0" applyBorder="0" applyProtection="0">
      <alignment horizontal="right" vertical="center"/>
    </xf>
    <xf numFmtId="0" fontId="2" fillId="0" borderId="0"/>
    <xf numFmtId="0" fontId="1" fillId="0" borderId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9" fontId="1" fillId="0" borderId="0" applyFont="0" applyFill="0" applyBorder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0" fontId="2" fillId="0" borderId="0"/>
    <xf numFmtId="0" fontId="70" fillId="0" borderId="0"/>
    <xf numFmtId="0" fontId="71" fillId="42" borderId="18"/>
    <xf numFmtId="0" fontId="72" fillId="0" borderId="19"/>
    <xf numFmtId="177" fontId="2" fillId="0" borderId="0" applyFont="0" applyFill="0" applyBorder="0" applyAlignment="0" applyProtection="0"/>
    <xf numFmtId="0" fontId="2" fillId="0" borderId="0"/>
    <xf numFmtId="0" fontId="13" fillId="11" borderId="22" applyNumberFormat="0" applyAlignment="0" applyProtection="0"/>
    <xf numFmtId="0" fontId="11" fillId="21" borderId="23" applyNumberFormat="0" applyFont="0" applyAlignment="0" applyProtection="0"/>
    <xf numFmtId="0" fontId="22" fillId="26" borderId="24" applyNumberFormat="0" applyAlignment="0" applyProtection="0"/>
    <xf numFmtId="0" fontId="26" fillId="0" borderId="25" applyNumberFormat="0" applyFill="0" applyAlignment="0" applyProtection="0"/>
    <xf numFmtId="0" fontId="29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4" fontId="53" fillId="0" borderId="20" applyFill="0" applyBorder="0" applyProtection="0">
      <alignment horizontal="right" vertical="center"/>
    </xf>
    <xf numFmtId="49" fontId="53" fillId="0" borderId="3" applyNumberFormat="0" applyFont="0" applyFill="0" applyBorder="0" applyProtection="0">
      <alignment horizontal="left" vertical="center" indent="2"/>
    </xf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35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35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35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30" borderId="20" applyNumberFormat="0" applyProtection="0">
      <alignment horizontal="right"/>
    </xf>
    <xf numFmtId="0" fontId="32" fillId="30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2" fillId="0" borderId="0"/>
    <xf numFmtId="49" fontId="2" fillId="32" borderId="27">
      <alignment vertical="top" wrapText="1"/>
    </xf>
    <xf numFmtId="0" fontId="35" fillId="21" borderId="23" applyNumberFormat="0" applyFont="0" applyAlignment="0" applyProtection="0"/>
    <xf numFmtId="187" fontId="65" fillId="34" borderId="28">
      <alignment vertical="center"/>
    </xf>
    <xf numFmtId="179" fontId="66" fillId="34" borderId="28">
      <alignment vertical="center"/>
    </xf>
    <xf numFmtId="187" fontId="67" fillId="35" borderId="28">
      <alignment vertical="center"/>
    </xf>
    <xf numFmtId="0" fontId="2" fillId="36" borderId="29" applyBorder="0">
      <alignment horizontal="left" vertical="center"/>
    </xf>
    <xf numFmtId="49" fontId="2" fillId="37" borderId="20">
      <alignment vertical="center" wrapText="1"/>
    </xf>
    <xf numFmtId="0" fontId="2" fillId="38" borderId="26">
      <alignment horizontal="left" vertical="center" wrapText="1"/>
    </xf>
    <xf numFmtId="0" fontId="68" fillId="39" borderId="20">
      <alignment horizontal="left" vertical="center" wrapText="1"/>
    </xf>
    <xf numFmtId="0" fontId="2" fillId="40" borderId="20">
      <alignment horizontal="left" vertical="center" wrapText="1"/>
    </xf>
    <xf numFmtId="0" fontId="2" fillId="41" borderId="20">
      <alignment horizontal="left" vertical="center" wrapText="1"/>
    </xf>
    <xf numFmtId="177" fontId="1" fillId="0" borderId="0" applyFont="0" applyFill="0" applyBorder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0" fontId="38" fillId="26" borderId="22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0" fontId="45" fillId="11" borderId="22" applyNumberFormat="0" applyAlignment="0" applyProtection="0"/>
    <xf numFmtId="4" fontId="53" fillId="0" borderId="20" applyFill="0" applyBorder="0" applyProtection="0">
      <alignment horizontal="right" vertical="center"/>
    </xf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35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35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35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2" fillId="21" borderId="23" applyNumberFormat="0" applyFon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48" fillId="26" borderId="24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30" borderId="20" applyNumberFormat="0" applyProtection="0">
      <alignment horizontal="right"/>
    </xf>
    <xf numFmtId="0" fontId="32" fillId="30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4" fontId="53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30" borderId="20" applyNumberFormat="0" applyProtection="0">
      <alignment horizontal="right"/>
    </xf>
    <xf numFmtId="0" fontId="32" fillId="30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0"/>
    <xf numFmtId="49" fontId="53" fillId="0" borderId="20" applyNumberFormat="0" applyFont="0" applyFill="0" applyBorder="0" applyProtection="0">
      <alignment horizontal="left" vertical="center" indent="2"/>
    </xf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9" borderId="0" applyNumberFormat="0" applyBorder="0" applyAlignment="0" applyProtection="0"/>
    <xf numFmtId="0" fontId="35" fillId="12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8" fillId="26" borderId="22" applyNumberFormat="0" applyAlignment="0" applyProtection="0"/>
    <xf numFmtId="0" fontId="46" fillId="0" borderId="9" applyNumberFormat="0" applyFill="0" applyAlignment="0" applyProtection="0"/>
    <xf numFmtId="0" fontId="39" fillId="20" borderId="8" applyNumberFormat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25" borderId="0" applyNumberFormat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7" fillId="27" borderId="0" applyNumberFormat="0" applyBorder="0" applyAlignment="0" applyProtection="0"/>
    <xf numFmtId="0" fontId="76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1" borderId="23" applyNumberFormat="0" applyFont="0" applyAlignment="0" applyProtection="0"/>
    <xf numFmtId="182" fontId="2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2" fillId="0" borderId="5" applyNumberFormat="0" applyFill="0" applyAlignment="0" applyProtection="0"/>
    <xf numFmtId="0" fontId="43" fillId="0" borderId="6" applyNumberFormat="0" applyFill="0" applyAlignment="0" applyProtection="0"/>
    <xf numFmtId="0" fontId="44" fillId="0" borderId="7" applyNumberFormat="0" applyFill="0" applyAlignment="0" applyProtection="0"/>
    <xf numFmtId="0" fontId="44" fillId="0" borderId="0" applyNumberFormat="0" applyFill="0" applyBorder="0" applyAlignment="0" applyProtection="0"/>
    <xf numFmtId="0" fontId="50" fillId="0" borderId="25" applyNumberFormat="0" applyFill="0" applyAlignment="0" applyProtection="0"/>
    <xf numFmtId="0" fontId="37" fillId="7" borderId="0" applyNumberFormat="0" applyBorder="0" applyAlignment="0" applyProtection="0"/>
    <xf numFmtId="0" fontId="41" fillId="8" borderId="0" applyNumberFormat="0" applyBorder="0" applyAlignment="0" applyProtection="0"/>
    <xf numFmtId="0" fontId="2" fillId="0" borderId="0"/>
    <xf numFmtId="177" fontId="2" fillId="0" borderId="0" applyFont="0" applyFill="0" applyBorder="0" applyAlignment="0" applyProtection="0"/>
    <xf numFmtId="0" fontId="2" fillId="0" borderId="0"/>
    <xf numFmtId="0" fontId="50" fillId="0" borderId="12" applyNumberFormat="0" applyFill="0" applyAlignment="0" applyProtection="0"/>
    <xf numFmtId="177" fontId="2" fillId="0" borderId="0" applyFont="0" applyFill="0" applyBorder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35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35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35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4" fontId="53" fillId="0" borderId="34" applyFill="0" applyBorder="0" applyProtection="0">
      <alignment horizontal="right" vertical="center"/>
    </xf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29" fillId="26" borderId="36" applyNumberFormat="0" applyAlignment="0" applyProtection="0"/>
    <xf numFmtId="0" fontId="26" fillId="0" borderId="39" applyNumberFormat="0" applyFill="0" applyAlignment="0" applyProtection="0"/>
    <xf numFmtId="0" fontId="22" fillId="26" borderId="38" applyNumberFormat="0" applyAlignment="0" applyProtection="0"/>
    <xf numFmtId="0" fontId="11" fillId="21" borderId="37" applyNumberFormat="0" applyFont="0" applyAlignment="0" applyProtection="0"/>
    <xf numFmtId="0" fontId="13" fillId="11" borderId="36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3" fillId="11" borderId="4" applyNumberFormat="0" applyAlignment="0" applyProtection="0"/>
    <xf numFmtId="0" fontId="22" fillId="26" borderId="11" applyNumberFormat="0" applyAlignment="0" applyProtection="0"/>
    <xf numFmtId="0" fontId="26" fillId="0" borderId="12" applyNumberFormat="0" applyFill="0" applyAlignment="0" applyProtection="0"/>
    <xf numFmtId="0" fontId="29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" fontId="53" fillId="0" borderId="3" applyFill="0" applyBorder="0" applyProtection="0">
      <alignment horizontal="right" vertical="center"/>
    </xf>
    <xf numFmtId="49" fontId="53" fillId="0" borderId="20" applyNumberFormat="0" applyFont="0" applyFill="0" applyBorder="0" applyProtection="0">
      <alignment horizontal="left" vertical="center" indent="2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9" fontId="2" fillId="32" borderId="15">
      <alignment vertical="top" wrapText="1"/>
    </xf>
    <xf numFmtId="187" fontId="65" fillId="34" borderId="16">
      <alignment vertical="center"/>
    </xf>
    <xf numFmtId="179" fontId="66" fillId="34" borderId="16">
      <alignment vertical="center"/>
    </xf>
    <xf numFmtId="187" fontId="67" fillId="35" borderId="16">
      <alignment vertical="center"/>
    </xf>
    <xf numFmtId="0" fontId="2" fillId="36" borderId="17" applyBorder="0">
      <alignment horizontal="left" vertical="center"/>
    </xf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177" fontId="1" fillId="0" borderId="0" applyFont="0" applyFill="0" applyBorder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" fontId="53" fillId="0" borderId="3" applyFill="0" applyBorder="0" applyProtection="0">
      <alignment horizontal="right" vertical="center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38" fillId="26" borderId="4" applyNumberFormat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44" borderId="1">
      <alignment horizontal="center" vertical="center" wrapText="1"/>
    </xf>
    <xf numFmtId="0" fontId="35" fillId="28" borderId="3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2" fillId="0" borderId="34" applyNumberFormat="0" applyFill="0" applyProtection="0">
      <alignment horizontal="right"/>
    </xf>
    <xf numFmtId="0" fontId="2" fillId="0" borderId="34" applyNumberFormat="0" applyFill="0" applyProtection="0">
      <alignment horizontal="right"/>
    </xf>
    <xf numFmtId="0" fontId="32" fillId="30" borderId="34" applyNumberFormat="0" applyProtection="0">
      <alignment horizontal="right"/>
    </xf>
    <xf numFmtId="0" fontId="32" fillId="30" borderId="34" applyNumberFormat="0" applyProtection="0">
      <alignment horizontal="left"/>
    </xf>
    <xf numFmtId="0" fontId="2" fillId="0" borderId="34" applyNumberFormat="0" applyFill="0" applyProtection="0">
      <alignment horizontal="right"/>
    </xf>
    <xf numFmtId="0" fontId="2" fillId="0" borderId="34" applyNumberFormat="0" applyFill="0" applyProtection="0">
      <alignment horizontal="right"/>
    </xf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49" fontId="2" fillId="32" borderId="41">
      <alignment vertical="top" wrapText="1"/>
    </xf>
    <xf numFmtId="0" fontId="35" fillId="21" borderId="37" applyNumberFormat="0" applyFont="0" applyAlignment="0" applyProtection="0"/>
    <xf numFmtId="187" fontId="65" fillId="34" borderId="42">
      <alignment vertical="center"/>
    </xf>
    <xf numFmtId="179" fontId="66" fillId="34" borderId="42">
      <alignment vertical="center"/>
    </xf>
    <xf numFmtId="187" fontId="67" fillId="35" borderId="42">
      <alignment vertical="center"/>
    </xf>
    <xf numFmtId="0" fontId="2" fillId="36" borderId="43" applyBorder="0">
      <alignment horizontal="left" vertical="center"/>
    </xf>
    <xf numFmtId="49" fontId="2" fillId="37" borderId="34">
      <alignment vertical="center" wrapText="1"/>
    </xf>
    <xf numFmtId="0" fontId="2" fillId="38" borderId="40">
      <alignment horizontal="left" vertical="center" wrapText="1"/>
    </xf>
    <xf numFmtId="0" fontId="68" fillId="39" borderId="34">
      <alignment horizontal="left" vertical="center" wrapText="1"/>
    </xf>
    <xf numFmtId="0" fontId="2" fillId="40" borderId="34">
      <alignment horizontal="left" vertical="center" wrapText="1"/>
    </xf>
    <xf numFmtId="0" fontId="2" fillId="41" borderId="34">
      <alignment horizontal="left" vertical="center" wrapText="1"/>
    </xf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0" fontId="45" fillId="11" borderId="36" applyNumberFormat="0" applyAlignment="0" applyProtection="0"/>
    <xf numFmtId="4" fontId="53" fillId="0" borderId="34" applyFill="0" applyBorder="0" applyProtection="0">
      <alignment horizontal="right" vertical="center"/>
    </xf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35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35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35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2" fillId="21" borderId="37" applyNumberFormat="0" applyFon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48" fillId="26" borderId="38" applyNumberFormat="0" applyAlignment="0" applyProtection="0"/>
    <xf numFmtId="0" fontId="2" fillId="0" borderId="34" applyNumberFormat="0" applyFill="0" applyProtection="0">
      <alignment horizontal="right"/>
    </xf>
    <xf numFmtId="0" fontId="2" fillId="0" borderId="34" applyNumberFormat="0" applyFill="0" applyProtection="0">
      <alignment horizontal="right"/>
    </xf>
    <xf numFmtId="0" fontId="32" fillId="30" borderId="34" applyNumberFormat="0" applyProtection="0">
      <alignment horizontal="right"/>
    </xf>
    <xf numFmtId="0" fontId="32" fillId="30" borderId="34" applyNumberFormat="0" applyProtection="0">
      <alignment horizontal="left"/>
    </xf>
    <xf numFmtId="0" fontId="2" fillId="0" borderId="34" applyNumberFormat="0" applyFill="0" applyProtection="0">
      <alignment horizontal="right"/>
    </xf>
    <xf numFmtId="0" fontId="2" fillId="0" borderId="34" applyNumberFormat="0" applyFill="0" applyProtection="0">
      <alignment horizontal="right"/>
    </xf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0" fontId="50" fillId="0" borderId="39" applyNumberFormat="0" applyFill="0" applyAlignment="0" applyProtection="0"/>
    <xf numFmtId="4" fontId="53" fillId="0" borderId="34" applyFill="0" applyBorder="0" applyProtection="0">
      <alignment horizontal="right" vertical="center"/>
    </xf>
    <xf numFmtId="0" fontId="2" fillId="0" borderId="34" applyNumberFormat="0" applyFill="0" applyProtection="0">
      <alignment horizontal="right"/>
    </xf>
    <xf numFmtId="0" fontId="2" fillId="0" borderId="34" applyNumberFormat="0" applyFill="0" applyProtection="0">
      <alignment horizontal="right"/>
    </xf>
    <xf numFmtId="0" fontId="32" fillId="30" borderId="34" applyNumberFormat="0" applyProtection="0">
      <alignment horizontal="right"/>
    </xf>
    <xf numFmtId="0" fontId="32" fillId="30" borderId="34" applyNumberFormat="0" applyProtection="0">
      <alignment horizontal="left"/>
    </xf>
    <xf numFmtId="0" fontId="2" fillId="0" borderId="34" applyNumberFormat="0" applyFill="0" applyProtection="0">
      <alignment horizontal="right"/>
    </xf>
    <xf numFmtId="0" fontId="2" fillId="0" borderId="34" applyNumberFormat="0" applyFill="0" applyProtection="0">
      <alignment horizontal="right"/>
    </xf>
    <xf numFmtId="49" fontId="53" fillId="0" borderId="34" applyNumberFormat="0" applyFont="0" applyFill="0" applyBorder="0" applyProtection="0">
      <alignment horizontal="left" vertical="center" indent="2"/>
    </xf>
    <xf numFmtId="0" fontId="38" fillId="26" borderId="36" applyNumberFormat="0" applyAlignment="0" applyProtection="0"/>
    <xf numFmtId="0" fontId="2" fillId="21" borderId="37" applyNumberFormat="0" applyFont="0" applyAlignment="0" applyProtection="0"/>
    <xf numFmtId="0" fontId="50" fillId="0" borderId="39" applyNumberFormat="0" applyFill="0" applyAlignment="0" applyProtection="0"/>
    <xf numFmtId="0" fontId="2" fillId="44" borderId="35">
      <alignment horizontal="center" vertical="center" wrapText="1"/>
    </xf>
    <xf numFmtId="0" fontId="35" fillId="28" borderId="34"/>
    <xf numFmtId="0" fontId="2" fillId="0" borderId="0"/>
    <xf numFmtId="0" fontId="2" fillId="0" borderId="0"/>
    <xf numFmtId="0" fontId="79" fillId="0" borderId="0" applyNumberFormat="0" applyFill="0" applyBorder="0" applyAlignment="0" applyProtection="0">
      <alignment vertical="center"/>
    </xf>
    <xf numFmtId="0" fontId="80" fillId="0" borderId="47" applyNumberFormat="0" applyFill="0" applyAlignment="0" applyProtection="0">
      <alignment vertical="center"/>
    </xf>
    <xf numFmtId="0" fontId="81" fillId="0" borderId="48" applyNumberFormat="0" applyFill="0" applyAlignment="0" applyProtection="0">
      <alignment vertical="center"/>
    </xf>
    <xf numFmtId="0" fontId="82" fillId="0" borderId="49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5" fillId="49" borderId="0" applyNumberFormat="0" applyBorder="0" applyAlignment="0" applyProtection="0">
      <alignment vertical="center"/>
    </xf>
    <xf numFmtId="0" fontId="86" fillId="50" borderId="50" applyNumberFormat="0" applyAlignment="0" applyProtection="0">
      <alignment vertical="center"/>
    </xf>
    <xf numFmtId="0" fontId="87" fillId="51" borderId="51" applyNumberFormat="0" applyAlignment="0" applyProtection="0">
      <alignment vertical="center"/>
    </xf>
    <xf numFmtId="0" fontId="88" fillId="51" borderId="50" applyNumberFormat="0" applyAlignment="0" applyProtection="0">
      <alignment vertical="center"/>
    </xf>
    <xf numFmtId="0" fontId="89" fillId="0" borderId="52" applyNumberFormat="0" applyFill="0" applyAlignment="0" applyProtection="0">
      <alignment vertical="center"/>
    </xf>
    <xf numFmtId="0" fontId="90" fillId="52" borderId="53" applyNumberFormat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0" borderId="55" applyNumberFormat="0" applyFill="0" applyAlignment="0" applyProtection="0">
      <alignment vertical="center"/>
    </xf>
    <xf numFmtId="0" fontId="94" fillId="54" borderId="0" applyNumberFormat="0" applyBorder="0" applyAlignment="0" applyProtection="0">
      <alignment vertical="center"/>
    </xf>
    <xf numFmtId="0" fontId="94" fillId="55" borderId="0" applyNumberFormat="0" applyBorder="0" applyAlignment="0" applyProtection="0">
      <alignment vertical="center"/>
    </xf>
    <xf numFmtId="0" fontId="94" fillId="56" borderId="0" applyNumberFormat="0" applyBorder="0" applyAlignment="0" applyProtection="0">
      <alignment vertical="center"/>
    </xf>
    <xf numFmtId="0" fontId="95" fillId="57" borderId="0" applyNumberFormat="0" applyBorder="0" applyAlignment="0" applyProtection="0">
      <alignment vertical="center"/>
    </xf>
    <xf numFmtId="0" fontId="94" fillId="58" borderId="0" applyNumberFormat="0" applyBorder="0" applyAlignment="0" applyProtection="0">
      <alignment vertical="center"/>
    </xf>
    <xf numFmtId="0" fontId="94" fillId="59" borderId="0" applyNumberFormat="0" applyBorder="0" applyAlignment="0" applyProtection="0">
      <alignment vertical="center"/>
    </xf>
    <xf numFmtId="0" fontId="94" fillId="60" borderId="0" applyNumberFormat="0" applyBorder="0" applyAlignment="0" applyProtection="0">
      <alignment vertical="center"/>
    </xf>
    <xf numFmtId="0" fontId="95" fillId="61" borderId="0" applyNumberFormat="0" applyBorder="0" applyAlignment="0" applyProtection="0">
      <alignment vertical="center"/>
    </xf>
    <xf numFmtId="0" fontId="94" fillId="62" borderId="0" applyNumberFormat="0" applyBorder="0" applyAlignment="0" applyProtection="0">
      <alignment vertical="center"/>
    </xf>
    <xf numFmtId="0" fontId="94" fillId="63" borderId="0" applyNumberFormat="0" applyBorder="0" applyAlignment="0" applyProtection="0">
      <alignment vertical="center"/>
    </xf>
    <xf numFmtId="0" fontId="94" fillId="64" borderId="0" applyNumberFormat="0" applyBorder="0" applyAlignment="0" applyProtection="0">
      <alignment vertical="center"/>
    </xf>
    <xf numFmtId="0" fontId="95" fillId="65" borderId="0" applyNumberFormat="0" applyBorder="0" applyAlignment="0" applyProtection="0">
      <alignment vertical="center"/>
    </xf>
    <xf numFmtId="0" fontId="94" fillId="66" borderId="0" applyNumberFormat="0" applyBorder="0" applyAlignment="0" applyProtection="0">
      <alignment vertical="center"/>
    </xf>
    <xf numFmtId="0" fontId="94" fillId="67" borderId="0" applyNumberFormat="0" applyBorder="0" applyAlignment="0" applyProtection="0">
      <alignment vertical="center"/>
    </xf>
    <xf numFmtId="0" fontId="94" fillId="68" borderId="0" applyNumberFormat="0" applyBorder="0" applyAlignment="0" applyProtection="0">
      <alignment vertical="center"/>
    </xf>
    <xf numFmtId="0" fontId="95" fillId="69" borderId="0" applyNumberFormat="0" applyBorder="0" applyAlignment="0" applyProtection="0">
      <alignment vertical="center"/>
    </xf>
    <xf numFmtId="0" fontId="94" fillId="70" borderId="0" applyNumberFormat="0" applyBorder="0" applyAlignment="0" applyProtection="0">
      <alignment vertical="center"/>
    </xf>
    <xf numFmtId="0" fontId="94" fillId="71" borderId="0" applyNumberFormat="0" applyBorder="0" applyAlignment="0" applyProtection="0">
      <alignment vertical="center"/>
    </xf>
    <xf numFmtId="0" fontId="94" fillId="72" borderId="0" applyNumberFormat="0" applyBorder="0" applyAlignment="0" applyProtection="0">
      <alignment vertical="center"/>
    </xf>
    <xf numFmtId="0" fontId="95" fillId="73" borderId="0" applyNumberFormat="0" applyBorder="0" applyAlignment="0" applyProtection="0">
      <alignment vertical="center"/>
    </xf>
    <xf numFmtId="0" fontId="94" fillId="74" borderId="0" applyNumberFormat="0" applyBorder="0" applyAlignment="0" applyProtection="0">
      <alignment vertical="center"/>
    </xf>
    <xf numFmtId="0" fontId="94" fillId="75" borderId="0" applyNumberFormat="0" applyBorder="0" applyAlignment="0" applyProtection="0">
      <alignment vertical="center"/>
    </xf>
    <xf numFmtId="0" fontId="94" fillId="76" borderId="0" applyNumberFormat="0" applyBorder="0" applyAlignment="0" applyProtection="0">
      <alignment vertical="center"/>
    </xf>
    <xf numFmtId="0" fontId="2" fillId="0" borderId="0"/>
    <xf numFmtId="0" fontId="2" fillId="21" borderId="10" applyNumberFormat="0" applyFont="0" applyAlignment="0" applyProtection="0"/>
    <xf numFmtId="177" fontId="1" fillId="0" borderId="0" applyFont="0" applyFill="0" applyBorder="0" applyAlignment="0" applyProtection="0"/>
    <xf numFmtId="0" fontId="1" fillId="0" borderId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21" borderId="0" applyNumberFormat="0" applyBorder="0" applyAlignment="0" applyProtection="0"/>
    <xf numFmtId="0" fontId="35" fillId="11" borderId="0" applyNumberFormat="0" applyBorder="0" applyAlignment="0" applyProtection="0"/>
    <xf numFmtId="0" fontId="35" fillId="10" borderId="0" applyNumberFormat="0" applyBorder="0" applyAlignment="0" applyProtection="0"/>
    <xf numFmtId="0" fontId="35" fillId="21" borderId="0" applyNumberFormat="0" applyBorder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35" fillId="10" borderId="0" applyNumberFormat="0" applyBorder="0" applyAlignment="0" applyProtection="0"/>
    <xf numFmtId="0" fontId="35" fillId="13" borderId="0" applyNumberFormat="0" applyBorder="0" applyAlignment="0" applyProtection="0"/>
    <xf numFmtId="0" fontId="35" fillId="27" borderId="0" applyNumberFormat="0" applyBorder="0" applyAlignment="0" applyProtection="0"/>
    <xf numFmtId="0" fontId="35" fillId="7" borderId="0" applyNumberFormat="0" applyBorder="0" applyAlignment="0" applyProtection="0"/>
    <xf numFmtId="0" fontId="35" fillId="10" borderId="0" applyNumberFormat="0" applyBorder="0" applyAlignment="0" applyProtection="0"/>
    <xf numFmtId="0" fontId="35" fillId="21" borderId="0" applyNumberFormat="0" applyBorder="0" applyAlignment="0" applyProtection="0"/>
    <xf numFmtId="0" fontId="36" fillId="10" borderId="0" applyNumberFormat="0" applyBorder="0" applyAlignment="0" applyProtection="0"/>
    <xf numFmtId="0" fontId="36" fillId="25" borderId="0" applyNumberFormat="0" applyBorder="0" applyAlignment="0" applyProtection="0"/>
    <xf numFmtId="0" fontId="36" fillId="15" borderId="0" applyNumberFormat="0" applyBorder="0" applyAlignment="0" applyProtection="0"/>
    <xf numFmtId="0" fontId="36" fillId="7" borderId="0" applyNumberFormat="0" applyBorder="0" applyAlignment="0" applyProtection="0"/>
    <xf numFmtId="0" fontId="36" fillId="10" borderId="0" applyNumberFormat="0" applyBorder="0" applyAlignment="0" applyProtection="0"/>
    <xf numFmtId="0" fontId="36" fillId="13" borderId="0" applyNumberFormat="0" applyBorder="0" applyAlignment="0" applyProtection="0"/>
    <xf numFmtId="0" fontId="51" fillId="0" borderId="0" applyNumberFormat="0" applyFill="0" applyBorder="0" applyAlignment="0" applyProtection="0"/>
    <xf numFmtId="0" fontId="103" fillId="80" borderId="4" applyNumberFormat="0" applyAlignment="0" applyProtection="0"/>
    <xf numFmtId="0" fontId="51" fillId="0" borderId="58" applyNumberFormat="0" applyFill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37" fillId="9" borderId="0" applyNumberFormat="0" applyBorder="0" applyAlignment="0" applyProtection="0"/>
    <xf numFmtId="0" fontId="104" fillId="27" borderId="0" applyNumberFormat="0" applyBorder="0" applyAlignment="0" applyProtection="0"/>
    <xf numFmtId="0" fontId="98" fillId="0" borderId="0"/>
    <xf numFmtId="0" fontId="41" fillId="10" borderId="0" applyNumberFormat="0" applyBorder="0" applyAlignment="0" applyProtection="0"/>
    <xf numFmtId="0" fontId="48" fillId="80" borderId="11" applyNumberFormat="0" applyAlignment="0" applyProtection="0"/>
    <xf numFmtId="0" fontId="70" fillId="0" borderId="0"/>
    <xf numFmtId="0" fontId="4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99" fillId="0" borderId="59" applyNumberFormat="0" applyFill="0" applyAlignment="0" applyProtection="0"/>
    <xf numFmtId="0" fontId="100" fillId="0" borderId="60" applyNumberFormat="0" applyFill="0" applyAlignment="0" applyProtection="0"/>
    <xf numFmtId="0" fontId="101" fillId="0" borderId="61" applyNumberFormat="0" applyFill="0" applyAlignment="0" applyProtection="0"/>
    <xf numFmtId="0" fontId="101" fillId="0" borderId="0" applyNumberFormat="0" applyFill="0" applyBorder="0" applyAlignment="0" applyProtection="0"/>
    <xf numFmtId="0" fontId="39" fillId="20" borderId="8" applyNumberFormat="0" applyAlignment="0" applyProtection="0"/>
    <xf numFmtId="49" fontId="53" fillId="0" borderId="34" applyNumberFormat="0" applyFont="0" applyFill="0" applyBorder="0" applyProtection="0">
      <alignment horizontal="left" vertical="center" indent="2"/>
    </xf>
    <xf numFmtId="0" fontId="103" fillId="80" borderId="4" applyNumberFormat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48" fillId="80" borderId="11" applyNumberFormat="0" applyAlignment="0" applyProtection="0"/>
    <xf numFmtId="177" fontId="2" fillId="0" borderId="0" applyFont="0" applyFill="0" applyBorder="0" applyAlignment="0" applyProtection="0"/>
    <xf numFmtId="0" fontId="13" fillId="11" borderId="4" applyNumberFormat="0" applyAlignment="0" applyProtection="0"/>
    <xf numFmtId="0" fontId="17" fillId="0" borderId="7" applyNumberFormat="0" applyFill="0" applyAlignment="0" applyProtection="0"/>
    <xf numFmtId="0" fontId="11" fillId="21" borderId="10" applyNumberFormat="0" applyFont="0" applyAlignment="0" applyProtection="0"/>
    <xf numFmtId="0" fontId="22" fillId="26" borderId="11" applyNumberFormat="0" applyAlignment="0" applyProtection="0"/>
    <xf numFmtId="0" fontId="26" fillId="0" borderId="12" applyNumberFormat="0" applyFill="0" applyAlignment="0" applyProtection="0"/>
    <xf numFmtId="0" fontId="29" fillId="26" borderId="4" applyNumberFormat="0" applyAlignment="0" applyProtection="0"/>
    <xf numFmtId="0" fontId="2" fillId="0" borderId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53" fillId="0" borderId="13">
      <alignment horizontal="left" vertical="center" wrapText="1" indent="2"/>
    </xf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177" fontId="35" fillId="0" borderId="0" applyFont="0" applyFill="0" applyBorder="0" applyAlignment="0" applyProtection="0"/>
    <xf numFmtId="0" fontId="53" fillId="0" borderId="13">
      <alignment horizontal="left" vertical="center" wrapText="1" indent="2"/>
    </xf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2" fillId="0" borderId="0"/>
    <xf numFmtId="0" fontId="1" fillId="0" borderId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9" fillId="26" borderId="4" applyNumberFormat="0" applyAlignment="0" applyProtection="0"/>
    <xf numFmtId="0" fontId="26" fillId="0" borderId="12" applyNumberFormat="0" applyFill="0" applyAlignment="0" applyProtection="0"/>
    <xf numFmtId="0" fontId="22" fillId="26" borderId="11" applyNumberFormat="0" applyAlignment="0" applyProtection="0"/>
    <xf numFmtId="0" fontId="11" fillId="21" borderId="10" applyNumberFormat="0" applyFont="0" applyAlignment="0" applyProtection="0"/>
    <xf numFmtId="0" fontId="18" fillId="20" borderId="8" applyNumberFormat="0" applyAlignment="0" applyProtection="0"/>
    <xf numFmtId="0" fontId="17" fillId="0" borderId="7" applyNumberFormat="0" applyFill="0" applyAlignment="0" applyProtection="0"/>
    <xf numFmtId="0" fontId="13" fillId="11" borderId="4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80" borderId="11" applyNumberFormat="0" applyAlignment="0" applyProtection="0"/>
    <xf numFmtId="0" fontId="45" fillId="27" borderId="4" applyNumberFormat="0" applyAlignment="0" applyProtection="0"/>
    <xf numFmtId="0" fontId="2" fillId="21" borderId="10" applyNumberFormat="0" applyFont="0" applyAlignment="0" applyProtection="0"/>
    <xf numFmtId="0" fontId="103" fillId="80" borderId="4" applyNumberFormat="0" applyAlignment="0" applyProtection="0"/>
    <xf numFmtId="0" fontId="39" fillId="20" borderId="8" applyNumberFormat="0" applyAlignment="0" applyProtection="0"/>
    <xf numFmtId="0" fontId="101" fillId="0" borderId="61" applyNumberFormat="0" applyFill="0" applyAlignment="0" applyProtection="0"/>
    <xf numFmtId="0" fontId="48" fillId="80" borderId="11" applyNumberFormat="0" applyAlignment="0" applyProtection="0"/>
    <xf numFmtId="0" fontId="45" fillId="27" borderId="4" applyNumberFormat="0" applyAlignment="0" applyProtection="0"/>
    <xf numFmtId="0" fontId="2" fillId="21" borderId="10" applyNumberFormat="0" applyFont="0" applyAlignment="0" applyProtection="0"/>
    <xf numFmtId="0" fontId="103" fillId="80" borderId="4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1" fillId="0" borderId="0"/>
    <xf numFmtId="177" fontId="1" fillId="0" borderId="0" applyFont="0" applyFill="0" applyBorder="0" applyAlignment="0" applyProtection="0"/>
    <xf numFmtId="49" fontId="2" fillId="32" borderId="15">
      <alignment vertical="top" wrapText="1"/>
    </xf>
    <xf numFmtId="0" fontId="35" fillId="21" borderId="10" applyNumberFormat="0" applyFont="0" applyAlignment="0" applyProtection="0"/>
    <xf numFmtId="187" fontId="65" fillId="34" borderId="16">
      <alignment vertical="center"/>
    </xf>
    <xf numFmtId="179" fontId="66" fillId="34" borderId="16">
      <alignment vertical="center"/>
    </xf>
    <xf numFmtId="187" fontId="67" fillId="35" borderId="16">
      <alignment vertical="center"/>
    </xf>
    <xf numFmtId="0" fontId="2" fillId="36" borderId="17" applyBorder="0">
      <alignment horizontal="left" vertical="center"/>
    </xf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177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4" fontId="53" fillId="0" borderId="3" applyFill="0" applyBorder="0" applyProtection="0">
      <alignment horizontal="right" vertical="center"/>
    </xf>
    <xf numFmtId="0" fontId="2" fillId="0" borderId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0"/>
    <xf numFmtId="0" fontId="2" fillId="0" borderId="0"/>
    <xf numFmtId="49" fontId="53" fillId="0" borderId="3" applyNumberFormat="0" applyFont="0" applyFill="0" applyBorder="0" applyProtection="0">
      <alignment horizontal="left" vertical="center" indent="2"/>
    </xf>
    <xf numFmtId="177" fontId="2" fillId="0" borderId="0" applyFont="0" applyFill="0" applyBorder="0" applyAlignment="0" applyProtection="0"/>
    <xf numFmtId="0" fontId="38" fillId="26" borderId="4" applyNumberFormat="0" applyAlignment="0" applyProtection="0"/>
    <xf numFmtId="176" fontId="2" fillId="0" borderId="0" applyFont="0" applyFill="0" applyBorder="0" applyAlignment="0" applyProtection="0"/>
    <xf numFmtId="0" fontId="2" fillId="21" borderId="10" applyNumberFormat="0" applyFont="0" applyAlignment="0" applyProtection="0"/>
    <xf numFmtId="0" fontId="44" fillId="0" borderId="7" applyNumberFormat="0" applyFill="0" applyAlignment="0" applyProtection="0"/>
    <xf numFmtId="0" fontId="50" fillId="0" borderId="12" applyNumberFormat="0" applyFill="0" applyAlignment="0" applyProtection="0"/>
    <xf numFmtId="0" fontId="2" fillId="0" borderId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35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103" fillId="80" borderId="4" applyNumberFormat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48" fillId="80" borderId="11" applyNumberFormat="0" applyAlignment="0" applyProtection="0"/>
    <xf numFmtId="0" fontId="39" fillId="20" borderId="8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103" fillId="80" borderId="4" applyNumberFormat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48" fillId="80" borderId="11" applyNumberFormat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13" fillId="11" borderId="4" applyNumberFormat="0" applyAlignment="0" applyProtection="0"/>
    <xf numFmtId="0" fontId="11" fillId="21" borderId="10" applyNumberFormat="0" applyFont="0" applyAlignment="0" applyProtection="0"/>
    <xf numFmtId="0" fontId="22" fillId="26" borderId="11" applyNumberFormat="0" applyAlignment="0" applyProtection="0"/>
    <xf numFmtId="0" fontId="26" fillId="0" borderId="12" applyNumberFormat="0" applyFill="0" applyAlignment="0" applyProtection="0"/>
    <xf numFmtId="0" fontId="29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53" fillId="0" borderId="13">
      <alignment horizontal="left" vertical="center" wrapText="1" indent="2"/>
    </xf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9" fontId="2" fillId="32" borderId="15">
      <alignment vertical="top" wrapText="1"/>
    </xf>
    <xf numFmtId="0" fontId="35" fillId="21" borderId="10" applyNumberFormat="0" applyFont="0" applyAlignment="0" applyProtection="0"/>
    <xf numFmtId="187" fontId="65" fillId="34" borderId="16">
      <alignment vertical="center"/>
    </xf>
    <xf numFmtId="179" fontId="66" fillId="34" borderId="16">
      <alignment vertical="center"/>
    </xf>
    <xf numFmtId="187" fontId="67" fillId="35" borderId="16">
      <alignment vertical="center"/>
    </xf>
    <xf numFmtId="0" fontId="2" fillId="36" borderId="17" applyBorder="0">
      <alignment horizontal="left" vertical="center"/>
    </xf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177" fontId="1" fillId="0" borderId="0" applyFont="0" applyFill="0" applyBorder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9" fontId="53" fillId="0" borderId="3" applyNumberFormat="0" applyFont="0" applyFill="0" applyBorder="0" applyProtection="0">
      <alignment horizontal="left" vertical="center" indent="2"/>
    </xf>
    <xf numFmtId="177" fontId="2" fillId="0" borderId="0" applyFont="0" applyFill="0" applyBorder="0" applyAlignment="0" applyProtection="0"/>
    <xf numFmtId="0" fontId="38" fillId="26" borderId="4" applyNumberFormat="0" applyAlignment="0" applyProtection="0"/>
    <xf numFmtId="176" fontId="2" fillId="0" borderId="0" applyFont="0" applyFill="0" applyBorder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177" fontId="2" fillId="0" borderId="0" applyFont="0" applyFill="0" applyBorder="0" applyAlignment="0" applyProtection="0"/>
    <xf numFmtId="4" fontId="53" fillId="0" borderId="3" applyFill="0" applyBorder="0" applyProtection="0">
      <alignment horizontal="right" vertical="center"/>
    </xf>
    <xf numFmtId="49" fontId="53" fillId="0" borderId="3" applyNumberFormat="0" applyFont="0" applyFill="0" applyBorder="0" applyProtection="0">
      <alignment horizontal="left" vertical="center" indent="2"/>
    </xf>
    <xf numFmtId="0" fontId="103" fillId="80" borderId="4" applyNumberFormat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80" borderId="11" applyNumberFormat="0" applyAlignment="0" applyProtection="0"/>
    <xf numFmtId="0" fontId="50" fillId="0" borderId="12" applyNumberFormat="0" applyFill="0" applyAlignment="0" applyProtection="0"/>
    <xf numFmtId="0" fontId="101" fillId="0" borderId="61" applyNumberFormat="0" applyFill="0" applyAlignment="0" applyProtection="0"/>
    <xf numFmtId="0" fontId="39" fillId="20" borderId="8" applyNumberFormat="0" applyAlignment="0" applyProtection="0"/>
    <xf numFmtId="0" fontId="103" fillId="80" borderId="4" applyNumberFormat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48" fillId="80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7" fillId="0" borderId="7" applyNumberFormat="0" applyFill="0" applyAlignment="0" applyProtection="0"/>
    <xf numFmtId="0" fontId="18" fillId="20" borderId="8" applyNumberFormat="0" applyAlignment="0" applyProtection="0"/>
    <xf numFmtId="0" fontId="11" fillId="21" borderId="10" applyNumberFormat="0" applyFon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53" fillId="0" borderId="13">
      <alignment horizontal="left" vertical="center" wrapText="1" indent="2"/>
    </xf>
    <xf numFmtId="0" fontId="53" fillId="0" borderId="13">
      <alignment horizontal="left" vertical="center" wrapText="1" indent="2"/>
    </xf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53" fillId="0" borderId="13">
      <alignment horizontal="left" vertical="center" wrapText="1" indent="2"/>
    </xf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9" fontId="2" fillId="32" borderId="15">
      <alignment vertical="top" wrapText="1"/>
    </xf>
    <xf numFmtId="0" fontId="35" fillId="21" borderId="10" applyNumberFormat="0" applyFont="0" applyAlignment="0" applyProtection="0"/>
    <xf numFmtId="187" fontId="65" fillId="34" borderId="16">
      <alignment vertical="center"/>
    </xf>
    <xf numFmtId="179" fontId="66" fillId="34" borderId="16">
      <alignment vertical="center"/>
    </xf>
    <xf numFmtId="187" fontId="67" fillId="35" borderId="16">
      <alignment vertical="center"/>
    </xf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39" fillId="20" borderId="8" applyNumberFormat="0" applyAlignment="0" applyProtection="0"/>
    <xf numFmtId="0" fontId="44" fillId="0" borderId="7" applyNumberFormat="0" applyFill="0" applyAlignment="0" applyProtection="0"/>
    <xf numFmtId="0" fontId="45" fillId="11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177" fontId="1" fillId="0" borderId="0" applyFont="0" applyFill="0" applyBorder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39" fillId="20" borderId="8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44" fillId="0" borderId="7" applyNumberFormat="0" applyFill="0" applyAlignment="0" applyProtection="0"/>
    <xf numFmtId="0" fontId="50" fillId="0" borderId="12" applyNumberFormat="0" applyFill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6" fillId="0" borderId="12" applyNumberFormat="0" applyFill="0" applyAlignment="0" applyProtection="0"/>
    <xf numFmtId="0" fontId="11" fillId="21" borderId="10" applyNumberFormat="0" applyFont="0" applyAlignment="0" applyProtection="0"/>
    <xf numFmtId="0" fontId="48" fillId="80" borderId="11" applyNumberFormat="0" applyAlignment="0" applyProtection="0"/>
    <xf numFmtId="0" fontId="45" fillId="27" borderId="4" applyNumberFormat="0" applyAlignment="0" applyProtection="0"/>
    <xf numFmtId="0" fontId="2" fillId="21" borderId="10" applyNumberFormat="0" applyFont="0" applyAlignment="0" applyProtection="0"/>
    <xf numFmtId="0" fontId="103" fillId="80" borderId="4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39" fillId="20" borderId="8" applyNumberFormat="0" applyAlignment="0" applyProtection="0"/>
    <xf numFmtId="0" fontId="101" fillId="0" borderId="61" applyNumberFormat="0" applyFill="0" applyAlignment="0" applyProtection="0"/>
    <xf numFmtId="0" fontId="48" fillId="80" borderId="11" applyNumberFormat="0" applyAlignment="0" applyProtection="0"/>
    <xf numFmtId="0" fontId="45" fillId="27" borderId="4" applyNumberFormat="0" applyAlignment="0" applyProtection="0"/>
    <xf numFmtId="0" fontId="2" fillId="21" borderId="10" applyNumberFormat="0" applyFont="0" applyAlignment="0" applyProtection="0"/>
    <xf numFmtId="0" fontId="103" fillId="80" borderId="4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177" fontId="1" fillId="0" borderId="0" applyFont="0" applyFill="0" applyBorder="0" applyAlignment="0" applyProtection="0"/>
    <xf numFmtId="0" fontId="2" fillId="36" borderId="17" applyBorder="0">
      <alignment horizontal="left" vertical="center"/>
    </xf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9" fillId="26" borderId="4" applyNumberFormat="0" applyAlignment="0" applyProtection="0"/>
    <xf numFmtId="0" fontId="22" fillId="26" borderId="11" applyNumberFormat="0" applyAlignment="0" applyProtection="0"/>
    <xf numFmtId="0" fontId="17" fillId="0" borderId="7" applyNumberFormat="0" applyFill="0" applyAlignment="0" applyProtection="0"/>
    <xf numFmtId="0" fontId="13" fillId="11" borderId="4" applyNumberFormat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9" fontId="53" fillId="0" borderId="3" applyNumberFormat="0" applyFont="0" applyFill="0" applyBorder="0" applyProtection="0">
      <alignment horizontal="left" vertical="center" indent="2"/>
    </xf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38" fillId="26" borderId="4" applyNumberFormat="0" applyAlignment="0" applyProtection="0"/>
    <xf numFmtId="0" fontId="2" fillId="21" borderId="10" applyNumberFormat="0" applyFont="0" applyAlignment="0" applyProtection="0"/>
    <xf numFmtId="0" fontId="44" fillId="0" borderId="7" applyNumberFormat="0" applyFill="0" applyAlignment="0" applyProtection="0"/>
    <xf numFmtId="0" fontId="50" fillId="0" borderId="12" applyNumberFormat="0" applyFill="0" applyAlignment="0" applyProtection="0"/>
    <xf numFmtId="177" fontId="1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03" fillId="80" borderId="4" applyNumberFormat="0" applyAlignment="0" applyProtection="0"/>
    <xf numFmtId="177" fontId="2" fillId="0" borderId="0" applyFont="0" applyFill="0" applyBorder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38" fillId="26" borderId="4" applyNumberFormat="0" applyAlignment="0" applyProtection="0"/>
    <xf numFmtId="0" fontId="48" fillId="80" borderId="11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103" fillId="80" borderId="4" applyNumberFormat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48" fillId="80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4" fillId="0" borderId="7" applyNumberFormat="0" applyFill="0" applyAlignment="0" applyProtection="0"/>
    <xf numFmtId="0" fontId="17" fillId="0" borderId="7" applyNumberFormat="0" applyFill="0" applyAlignment="0" applyProtection="0"/>
    <xf numFmtId="0" fontId="18" fillId="20" borderId="8" applyNumberFormat="0" applyAlignment="0" applyProtection="0"/>
    <xf numFmtId="0" fontId="39" fillId="20" borderId="8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9" fillId="20" borderId="8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41" borderId="3">
      <alignment horizontal="left" vertical="center" wrapText="1"/>
    </xf>
    <xf numFmtId="0" fontId="2" fillId="40" borderId="3">
      <alignment horizontal="left" vertical="center" wrapText="1"/>
    </xf>
    <xf numFmtId="0" fontId="68" fillId="39" borderId="3">
      <alignment horizontal="left" vertical="center" wrapText="1"/>
    </xf>
    <xf numFmtId="0" fontId="2" fillId="38" borderId="14">
      <alignment horizontal="left" vertical="center" wrapText="1"/>
    </xf>
    <xf numFmtId="49" fontId="2" fillId="37" borderId="3">
      <alignment vertical="center" wrapText="1"/>
    </xf>
    <xf numFmtId="0" fontId="2" fillId="36" borderId="17" applyBorder="0">
      <alignment horizontal="left" vertical="center"/>
    </xf>
    <xf numFmtId="187" fontId="67" fillId="35" borderId="16">
      <alignment vertical="center"/>
    </xf>
    <xf numFmtId="179" fontId="66" fillId="34" borderId="16">
      <alignment vertical="center"/>
    </xf>
    <xf numFmtId="187" fontId="65" fillId="34" borderId="16">
      <alignment vertical="center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35" fillId="21" borderId="10" applyNumberFormat="0" applyFont="0" applyAlignment="0" applyProtection="0"/>
    <xf numFmtId="0" fontId="45" fillId="11" borderId="4" applyNumberFormat="0" applyAlignment="0" applyProtection="0"/>
    <xf numFmtId="49" fontId="2" fillId="32" borderId="15">
      <alignment vertical="top" wrapText="1"/>
    </xf>
    <xf numFmtId="177" fontId="1" fillId="0" borderId="0" applyFont="0" applyFill="0" applyBorder="0" applyAlignment="0" applyProtection="0"/>
    <xf numFmtId="0" fontId="2" fillId="0" borderId="3" applyNumberFormat="0" applyFill="0" applyProtection="0">
      <alignment horizontal="right"/>
    </xf>
    <xf numFmtId="49" fontId="53" fillId="0" borderId="3" applyNumberFormat="0" applyFont="0" applyFill="0" applyBorder="0" applyProtection="0">
      <alignment horizontal="left" vertical="center" indent="2"/>
    </xf>
    <xf numFmtId="0" fontId="38" fillId="26" borderId="4" applyNumberFormat="0" applyAlignment="0" applyProtection="0"/>
    <xf numFmtId="0" fontId="103" fillId="80" borderId="4" applyNumberFormat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48" fillId="80" borderId="11" applyNumberFormat="0" applyAlignment="0" applyProtection="0"/>
    <xf numFmtId="0" fontId="39" fillId="20" borderId="8" applyNumberFormat="0" applyAlignment="0" applyProtection="0"/>
    <xf numFmtId="0" fontId="103" fillId="80" borderId="4" applyNumberFormat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48" fillId="80" borderId="11" applyNumberFormat="0" applyAlignment="0" applyProtection="0"/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3" fillId="11" borderId="4" applyNumberFormat="0" applyAlignment="0" applyProtection="0"/>
    <xf numFmtId="0" fontId="11" fillId="21" borderId="10" applyNumberFormat="0" applyFont="0" applyAlignment="0" applyProtection="0"/>
    <xf numFmtId="0" fontId="22" fillId="26" borderId="11" applyNumberFormat="0" applyAlignment="0" applyProtection="0"/>
    <xf numFmtId="0" fontId="26" fillId="0" borderId="12" applyNumberFormat="0" applyFill="0" applyAlignment="0" applyProtection="0"/>
    <xf numFmtId="0" fontId="29" fillId="26" borderId="4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left"/>
    </xf>
    <xf numFmtId="0" fontId="48" fillId="26" borderId="11" applyNumberFormat="0" applyAlignment="0" applyProtection="0"/>
    <xf numFmtId="0" fontId="32" fillId="30" borderId="3" applyNumberFormat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4" fontId="53" fillId="0" borderId="3" applyFill="0" applyBorder="0" applyProtection="0">
      <alignment horizontal="right" vertical="center"/>
    </xf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53" fillId="0" borderId="13">
      <alignment horizontal="left" vertical="center" wrapText="1" indent="2"/>
    </xf>
    <xf numFmtId="0" fontId="53" fillId="0" borderId="13">
      <alignment horizontal="left" vertical="center" wrapText="1" indent="2"/>
    </xf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53" fillId="0" borderId="13">
      <alignment horizontal="left" vertical="center" wrapText="1" indent="2"/>
    </xf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9" fillId="26" borderId="4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2" fillId="26" borderId="11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11" fillId="21" borderId="10" applyNumberFormat="0" applyFont="0" applyAlignment="0" applyProtection="0"/>
    <xf numFmtId="0" fontId="45" fillId="11" borderId="4" applyNumberFormat="0" applyAlignment="0" applyProtection="0"/>
    <xf numFmtId="0" fontId="17" fillId="0" borderId="7" applyNumberFormat="0" applyFill="0" applyAlignment="0" applyProtection="0"/>
    <xf numFmtId="0" fontId="13" fillId="11" borderId="4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80" borderId="11" applyNumberFormat="0" applyAlignment="0" applyProtection="0"/>
    <xf numFmtId="0" fontId="45" fillId="27" borderId="4" applyNumberFormat="0" applyAlignment="0" applyProtection="0"/>
    <xf numFmtId="0" fontId="2" fillId="21" borderId="10" applyNumberFormat="0" applyFont="0" applyAlignment="0" applyProtection="0"/>
    <xf numFmtId="0" fontId="103" fillId="80" borderId="4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32" fillId="30" borderId="3" applyNumberFormat="0" applyProtection="0">
      <alignment horizontal="right"/>
    </xf>
    <xf numFmtId="0" fontId="101" fillId="0" borderId="61" applyNumberFormat="0" applyFill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80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45" fillId="27" borderId="4" applyNumberFormat="0" applyAlignment="0" applyProtection="0"/>
    <xf numFmtId="0" fontId="2" fillId="21" borderId="10" applyNumberFormat="0" applyFont="0" applyAlignment="0" applyProtection="0"/>
    <xf numFmtId="0" fontId="103" fillId="80" borderId="4" applyNumberFormat="0" applyAlignment="0" applyProtection="0"/>
    <xf numFmtId="0" fontId="39" fillId="20" borderId="8" applyNumberFormat="0" applyAlignment="0" applyProtection="0"/>
    <xf numFmtId="0" fontId="48" fillId="26" borderId="11" applyNumberFormat="0" applyAlignment="0" applyProtection="0"/>
    <xf numFmtId="177" fontId="1" fillId="0" borderId="0" applyFont="0" applyFill="0" applyBorder="0" applyAlignment="0" applyProtection="0"/>
    <xf numFmtId="0" fontId="38" fillId="26" borderId="4" applyNumberFormat="0" applyAlignment="0" applyProtection="0"/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26" fillId="0" borderId="12" applyNumberFormat="0" applyFill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18" fillId="20" borderId="8" applyNumberFormat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9" fontId="53" fillId="0" borderId="3" applyNumberFormat="0" applyFont="0" applyFill="0" applyBorder="0" applyProtection="0">
      <alignment horizontal="left" vertical="center" indent="2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4" fillId="0" borderId="7" applyNumberFormat="0" applyFill="0" applyAlignment="0" applyProtection="0"/>
    <xf numFmtId="0" fontId="39" fillId="20" borderId="8" applyNumberFormat="0" applyAlignment="0" applyProtection="0"/>
    <xf numFmtId="0" fontId="44" fillId="0" borderId="7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38" fillId="26" borderId="4" applyNumberFormat="0" applyAlignment="0" applyProtection="0"/>
    <xf numFmtId="0" fontId="39" fillId="20" borderId="8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4" fillId="0" borderId="7" applyNumberFormat="0" applyFill="0" applyAlignment="0" applyProtection="0"/>
    <xf numFmtId="0" fontId="50" fillId="0" borderId="12" applyNumberFormat="0" applyFill="0" applyAlignment="0" applyProtection="0"/>
    <xf numFmtId="0" fontId="32" fillId="30" borderId="3" applyNumberFormat="0" applyProtection="0">
      <alignment horizontal="left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9" fillId="26" borderId="4" applyNumberFormat="0" applyAlignment="0" applyProtection="0"/>
    <xf numFmtId="0" fontId="26" fillId="0" borderId="12" applyNumberFormat="0" applyFill="0" applyAlignment="0" applyProtection="0"/>
    <xf numFmtId="0" fontId="22" fillId="26" borderId="11" applyNumberFormat="0" applyAlignment="0" applyProtection="0"/>
    <xf numFmtId="0" fontId="11" fillId="21" borderId="10" applyNumberFormat="0" applyFont="0" applyAlignment="0" applyProtection="0"/>
    <xf numFmtId="0" fontId="18" fillId="20" borderId="8" applyNumberFormat="0" applyAlignment="0" applyProtection="0"/>
    <xf numFmtId="0" fontId="13" fillId="11" borderId="4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80" borderId="11" applyNumberFormat="0" applyAlignment="0" applyProtection="0"/>
    <xf numFmtId="0" fontId="45" fillId="27" borderId="4" applyNumberFormat="0" applyAlignment="0" applyProtection="0"/>
    <xf numFmtId="0" fontId="2" fillId="21" borderId="10" applyNumberFormat="0" applyFont="0" applyAlignment="0" applyProtection="0"/>
    <xf numFmtId="0" fontId="103" fillId="80" borderId="4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48" fillId="80" borderId="11" applyNumberFormat="0" applyAlignment="0" applyProtection="0"/>
    <xf numFmtId="0" fontId="45" fillId="27" borderId="4" applyNumberFormat="0" applyAlignment="0" applyProtection="0"/>
    <xf numFmtId="0" fontId="2" fillId="21" borderId="10" applyNumberFormat="0" applyFont="0" applyAlignment="0" applyProtection="0"/>
    <xf numFmtId="0" fontId="103" fillId="80" borderId="4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177" fontId="1" fillId="0" borderId="0" applyFont="0" applyFill="0" applyBorder="0" applyAlignment="0" applyProtection="0"/>
    <xf numFmtId="49" fontId="2" fillId="32" borderId="15">
      <alignment vertical="top" wrapText="1"/>
    </xf>
    <xf numFmtId="0" fontId="35" fillId="21" borderId="10" applyNumberFormat="0" applyFont="0" applyAlignment="0" applyProtection="0"/>
    <xf numFmtId="187" fontId="65" fillId="34" borderId="16">
      <alignment vertical="center"/>
    </xf>
    <xf numFmtId="179" fontId="66" fillId="34" borderId="16">
      <alignment vertical="center"/>
    </xf>
    <xf numFmtId="187" fontId="67" fillId="35" borderId="16">
      <alignment vertical="center"/>
    </xf>
    <xf numFmtId="0" fontId="2" fillId="36" borderId="17" applyBorder="0">
      <alignment horizontal="left" vertical="center"/>
    </xf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9" fontId="2" fillId="32" borderId="15">
      <alignment vertical="top" wrapText="1"/>
    </xf>
    <xf numFmtId="0" fontId="35" fillId="21" borderId="10" applyNumberFormat="0" applyFont="0" applyAlignment="0" applyProtection="0"/>
    <xf numFmtId="187" fontId="65" fillId="34" borderId="16">
      <alignment vertical="center"/>
    </xf>
    <xf numFmtId="179" fontId="66" fillId="34" borderId="16">
      <alignment vertical="center"/>
    </xf>
    <xf numFmtId="187" fontId="67" fillId="35" borderId="16">
      <alignment vertical="center"/>
    </xf>
    <xf numFmtId="0" fontId="2" fillId="36" borderId="17" applyBorder="0">
      <alignment horizontal="left" vertical="center"/>
    </xf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9" fontId="53" fillId="0" borderId="3" applyNumberFormat="0" applyFont="0" applyFill="0" applyBorder="0" applyProtection="0">
      <alignment horizontal="left" vertical="center" indent="2"/>
    </xf>
    <xf numFmtId="0" fontId="38" fillId="26" borderId="4" applyNumberFormat="0" applyAlignment="0" applyProtection="0"/>
    <xf numFmtId="0" fontId="39" fillId="20" borderId="8" applyNumberForma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177" fontId="1" fillId="0" borderId="0" applyFont="0" applyFill="0" applyBorder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103" fillId="80" borderId="4" applyNumberFormat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48" fillId="80" borderId="11" applyNumberFormat="0" applyAlignment="0" applyProtection="0"/>
    <xf numFmtId="0" fontId="39" fillId="20" borderId="8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103" fillId="80" borderId="4" applyNumberFormat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48" fillId="80" borderId="11" applyNumberFormat="0" applyAlignment="0" applyProtection="0"/>
    <xf numFmtId="177" fontId="2" fillId="0" borderId="0" applyFont="0" applyFill="0" applyBorder="0" applyAlignment="0" applyProtection="0"/>
    <xf numFmtId="0" fontId="13" fillId="11" borderId="4" applyNumberFormat="0" applyAlignment="0" applyProtection="0"/>
    <xf numFmtId="0" fontId="18" fillId="20" borderId="8" applyNumberFormat="0" applyAlignment="0" applyProtection="0"/>
    <xf numFmtId="0" fontId="11" fillId="21" borderId="10" applyNumberFormat="0" applyFont="0" applyAlignment="0" applyProtection="0"/>
    <xf numFmtId="0" fontId="22" fillId="26" borderId="11" applyNumberFormat="0" applyAlignment="0" applyProtection="0"/>
    <xf numFmtId="0" fontId="26" fillId="0" borderId="12" applyNumberFormat="0" applyFill="0" applyAlignment="0" applyProtection="0"/>
    <xf numFmtId="0" fontId="29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177" fontId="35" fillId="0" borderId="0" applyFont="0" applyFill="0" applyBorder="0" applyAlignment="0" applyProtection="0"/>
    <xf numFmtId="0" fontId="53" fillId="0" borderId="13">
      <alignment horizontal="left" vertical="center" wrapText="1" indent="2"/>
    </xf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9" fontId="2" fillId="32" borderId="15">
      <alignment vertical="top" wrapText="1"/>
    </xf>
    <xf numFmtId="0" fontId="35" fillId="21" borderId="10" applyNumberFormat="0" applyFont="0" applyAlignment="0" applyProtection="0"/>
    <xf numFmtId="187" fontId="65" fillId="34" borderId="16">
      <alignment vertical="center"/>
    </xf>
    <xf numFmtId="179" fontId="66" fillId="34" borderId="16">
      <alignment vertical="center"/>
    </xf>
    <xf numFmtId="187" fontId="67" fillId="35" borderId="16">
      <alignment vertical="center"/>
    </xf>
    <xf numFmtId="0" fontId="2" fillId="36" borderId="17" applyBorder="0">
      <alignment horizontal="left" vertical="center"/>
    </xf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9" fontId="53" fillId="0" borderId="3" applyNumberFormat="0" applyFont="0" applyFill="0" applyBorder="0" applyProtection="0">
      <alignment horizontal="left" vertical="center" indent="2"/>
    </xf>
    <xf numFmtId="177" fontId="2" fillId="0" borderId="0" applyFont="0" applyFill="0" applyBorder="0" applyAlignment="0" applyProtection="0"/>
    <xf numFmtId="0" fontId="38" fillId="26" borderId="4" applyNumberFormat="0" applyAlignment="0" applyProtection="0"/>
    <xf numFmtId="0" fontId="39" fillId="20" borderId="8" applyNumberFormat="0" applyAlignment="0" applyProtection="0"/>
    <xf numFmtId="176" fontId="2" fillId="0" borderId="0" applyFont="0" applyFill="0" applyBorder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177" fontId="2" fillId="0" borderId="0" applyFont="0" applyFill="0" applyBorder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9" fontId="2" fillId="32" borderId="15">
      <alignment vertical="top" wrapText="1"/>
    </xf>
    <xf numFmtId="0" fontId="35" fillId="21" borderId="10" applyNumberFormat="0" applyFont="0" applyAlignment="0" applyProtection="0"/>
    <xf numFmtId="187" fontId="65" fillId="34" borderId="16">
      <alignment vertical="center"/>
    </xf>
    <xf numFmtId="179" fontId="66" fillId="34" borderId="16">
      <alignment vertical="center"/>
    </xf>
    <xf numFmtId="187" fontId="67" fillId="35" borderId="16">
      <alignment vertical="center"/>
    </xf>
    <xf numFmtId="0" fontId="2" fillId="36" borderId="17" applyBorder="0">
      <alignment horizontal="left" vertical="center"/>
    </xf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9" fontId="53" fillId="0" borderId="3" applyNumberFormat="0" applyFont="0" applyFill="0" applyBorder="0" applyProtection="0">
      <alignment horizontal="left" vertical="center" indent="2"/>
    </xf>
    <xf numFmtId="0" fontId="38" fillId="26" borderId="4" applyNumberFormat="0" applyAlignment="0" applyProtection="0"/>
    <xf numFmtId="0" fontId="39" fillId="20" borderId="8" applyNumberFormat="0" applyAlignment="0" applyProtection="0"/>
    <xf numFmtId="0" fontId="2" fillId="21" borderId="10" applyNumberFormat="0" applyFont="0" applyAlignment="0" applyProtection="0"/>
    <xf numFmtId="0" fontId="44" fillId="0" borderId="7" applyNumberFormat="0" applyFill="0" applyAlignment="0" applyProtection="0"/>
    <xf numFmtId="0" fontId="50" fillId="0" borderId="12" applyNumberFormat="0" applyFill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103" fillId="80" borderId="4" applyNumberFormat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48" fillId="80" borderId="11" applyNumberFormat="0" applyAlignment="0" applyProtection="0"/>
    <xf numFmtId="0" fontId="39" fillId="20" borderId="8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103" fillId="80" borderId="4" applyNumberFormat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48" fillId="80" borderId="11" applyNumberFormat="0" applyAlignment="0" applyProtection="0"/>
    <xf numFmtId="0" fontId="50" fillId="0" borderId="12" applyNumberFormat="0" applyFill="0" applyAlignment="0" applyProtection="0"/>
    <xf numFmtId="0" fontId="13" fillId="11" borderId="4" applyNumberFormat="0" applyAlignment="0" applyProtection="0"/>
    <xf numFmtId="0" fontId="11" fillId="21" borderId="10" applyNumberFormat="0" applyFont="0" applyAlignment="0" applyProtection="0"/>
    <xf numFmtId="0" fontId="22" fillId="26" borderId="11" applyNumberFormat="0" applyAlignment="0" applyProtection="0"/>
    <xf numFmtId="0" fontId="26" fillId="0" borderId="12" applyNumberFormat="0" applyFill="0" applyAlignment="0" applyProtection="0"/>
    <xf numFmtId="0" fontId="29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53" fillId="0" borderId="13">
      <alignment horizontal="left" vertical="center" wrapText="1" indent="2"/>
    </xf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9" fontId="2" fillId="32" borderId="15">
      <alignment vertical="top" wrapText="1"/>
    </xf>
    <xf numFmtId="0" fontId="35" fillId="21" borderId="10" applyNumberFormat="0" applyFont="0" applyAlignment="0" applyProtection="0"/>
    <xf numFmtId="187" fontId="65" fillId="34" borderId="16">
      <alignment vertical="center"/>
    </xf>
    <xf numFmtId="179" fontId="66" fillId="34" borderId="16">
      <alignment vertical="center"/>
    </xf>
    <xf numFmtId="187" fontId="67" fillId="35" borderId="16">
      <alignment vertical="center"/>
    </xf>
    <xf numFmtId="0" fontId="2" fillId="36" borderId="17" applyBorder="0">
      <alignment horizontal="left" vertical="center"/>
    </xf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9" fontId="53" fillId="0" borderId="3" applyNumberFormat="0" applyFont="0" applyFill="0" applyBorder="0" applyProtection="0">
      <alignment horizontal="left" vertical="center" indent="2"/>
    </xf>
    <xf numFmtId="0" fontId="38" fillId="26" borderId="4" applyNumberForma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4" fontId="53" fillId="0" borderId="3" applyFill="0" applyBorder="0" applyProtection="0">
      <alignment horizontal="right" vertical="center"/>
    </xf>
    <xf numFmtId="49" fontId="53" fillId="0" borderId="3" applyNumberFormat="0" applyFont="0" applyFill="0" applyBorder="0" applyProtection="0">
      <alignment horizontal="left" vertical="center" indent="2"/>
    </xf>
    <xf numFmtId="0" fontId="103" fillId="80" borderId="4" applyNumberFormat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80" borderId="11" applyNumberFormat="0" applyAlignment="0" applyProtection="0"/>
    <xf numFmtId="0" fontId="50" fillId="0" borderId="12" applyNumberFormat="0" applyFill="0" applyAlignment="0" applyProtection="0"/>
    <xf numFmtId="0" fontId="101" fillId="0" borderId="61" applyNumberFormat="0" applyFill="0" applyAlignment="0" applyProtection="0"/>
    <xf numFmtId="0" fontId="39" fillId="20" borderId="8" applyNumberFormat="0" applyAlignment="0" applyProtection="0"/>
    <xf numFmtId="0" fontId="103" fillId="80" borderId="4" applyNumberFormat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48" fillId="80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7" fillId="0" borderId="7" applyNumberFormat="0" applyFill="0" applyAlignment="0" applyProtection="0"/>
    <xf numFmtId="0" fontId="18" fillId="20" borderId="8" applyNumberFormat="0" applyAlignment="0" applyProtection="0"/>
    <xf numFmtId="0" fontId="11" fillId="21" borderId="10" applyNumberFormat="0" applyFon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53" fillId="0" borderId="13">
      <alignment horizontal="left" vertical="center" wrapText="1" indent="2"/>
    </xf>
    <xf numFmtId="0" fontId="53" fillId="0" borderId="13">
      <alignment horizontal="left" vertical="center" wrapText="1" indent="2"/>
    </xf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53" fillId="0" borderId="13">
      <alignment horizontal="left" vertical="center" wrapText="1" indent="2"/>
    </xf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9" fontId="2" fillId="32" borderId="15">
      <alignment vertical="top" wrapText="1"/>
    </xf>
    <xf numFmtId="0" fontId="35" fillId="21" borderId="10" applyNumberFormat="0" applyFont="0" applyAlignment="0" applyProtection="0"/>
    <xf numFmtId="187" fontId="65" fillId="34" borderId="16">
      <alignment vertical="center"/>
    </xf>
    <xf numFmtId="179" fontId="66" fillId="34" borderId="16">
      <alignment vertical="center"/>
    </xf>
    <xf numFmtId="187" fontId="67" fillId="35" borderId="16">
      <alignment vertical="center"/>
    </xf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39" fillId="20" borderId="8" applyNumberFormat="0" applyAlignment="0" applyProtection="0"/>
    <xf numFmtId="0" fontId="44" fillId="0" borderId="7" applyNumberFormat="0" applyFill="0" applyAlignment="0" applyProtection="0"/>
    <xf numFmtId="0" fontId="45" fillId="11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38" fillId="26" borderId="4" applyNumberFormat="0" applyAlignment="0" applyProtection="0"/>
    <xf numFmtId="0" fontId="39" fillId="20" borderId="8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44" fillId="0" borderId="7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6" fillId="0" borderId="12" applyNumberFormat="0" applyFill="0" applyAlignment="0" applyProtection="0"/>
    <xf numFmtId="0" fontId="11" fillId="21" borderId="10" applyNumberFormat="0" applyFont="0" applyAlignment="0" applyProtection="0"/>
    <xf numFmtId="0" fontId="48" fillId="80" borderId="11" applyNumberFormat="0" applyAlignment="0" applyProtection="0"/>
    <xf numFmtId="0" fontId="45" fillId="27" borderId="4" applyNumberFormat="0" applyAlignment="0" applyProtection="0"/>
    <xf numFmtId="0" fontId="2" fillId="21" borderId="10" applyNumberFormat="0" applyFont="0" applyAlignment="0" applyProtection="0"/>
    <xf numFmtId="0" fontId="103" fillId="80" borderId="4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39" fillId="20" borderId="8" applyNumberFormat="0" applyAlignment="0" applyProtection="0"/>
    <xf numFmtId="0" fontId="101" fillId="0" borderId="61" applyNumberFormat="0" applyFill="0" applyAlignment="0" applyProtection="0"/>
    <xf numFmtId="0" fontId="48" fillId="80" borderId="11" applyNumberFormat="0" applyAlignment="0" applyProtection="0"/>
    <xf numFmtId="0" fontId="45" fillId="27" borderId="4" applyNumberFormat="0" applyAlignment="0" applyProtection="0"/>
    <xf numFmtId="0" fontId="2" fillId="21" borderId="10" applyNumberFormat="0" applyFont="0" applyAlignment="0" applyProtection="0"/>
    <xf numFmtId="0" fontId="103" fillId="80" borderId="4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2" fillId="36" borderId="17" applyBorder="0">
      <alignment horizontal="left" vertical="center"/>
    </xf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9" fillId="26" borderId="4" applyNumberFormat="0" applyAlignment="0" applyProtection="0"/>
    <xf numFmtId="0" fontId="22" fillId="26" borderId="11" applyNumberFormat="0" applyAlignment="0" applyProtection="0"/>
    <xf numFmtId="0" fontId="17" fillId="0" borderId="7" applyNumberFormat="0" applyFill="0" applyAlignment="0" applyProtection="0"/>
    <xf numFmtId="0" fontId="13" fillId="11" borderId="4" applyNumberFormat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9" fontId="53" fillId="0" borderId="3" applyNumberFormat="0" applyFont="0" applyFill="0" applyBorder="0" applyProtection="0">
      <alignment horizontal="left" vertical="center" indent="2"/>
    </xf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38" fillId="26" borderId="4" applyNumberFormat="0" applyAlignment="0" applyProtection="0"/>
    <xf numFmtId="0" fontId="2" fillId="21" borderId="10" applyNumberFormat="0" applyFont="0" applyAlignment="0" applyProtection="0"/>
    <xf numFmtId="0" fontId="44" fillId="0" borderId="7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03" fillId="80" borderId="4" applyNumberFormat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38" fillId="26" borderId="4" applyNumberFormat="0" applyAlignment="0" applyProtection="0"/>
    <xf numFmtId="0" fontId="48" fillId="80" borderId="11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103" fillId="80" borderId="4" applyNumberFormat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48" fillId="80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4" fillId="0" borderId="7" applyNumberFormat="0" applyFill="0" applyAlignment="0" applyProtection="0"/>
    <xf numFmtId="0" fontId="17" fillId="0" borderId="7" applyNumberFormat="0" applyFill="0" applyAlignment="0" applyProtection="0"/>
    <xf numFmtId="0" fontId="18" fillId="20" borderId="8" applyNumberFormat="0" applyAlignment="0" applyProtection="0"/>
    <xf numFmtId="0" fontId="39" fillId="20" borderId="8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9" fillId="20" borderId="8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41" borderId="3">
      <alignment horizontal="left" vertical="center" wrapText="1"/>
    </xf>
    <xf numFmtId="0" fontId="2" fillId="40" borderId="3">
      <alignment horizontal="left" vertical="center" wrapText="1"/>
    </xf>
    <xf numFmtId="0" fontId="68" fillId="39" borderId="3">
      <alignment horizontal="left" vertical="center" wrapText="1"/>
    </xf>
    <xf numFmtId="0" fontId="2" fillId="38" borderId="14">
      <alignment horizontal="left" vertical="center" wrapText="1"/>
    </xf>
    <xf numFmtId="49" fontId="2" fillId="37" borderId="3">
      <alignment vertical="center" wrapText="1"/>
    </xf>
    <xf numFmtId="0" fontId="2" fillId="36" borderId="17" applyBorder="0">
      <alignment horizontal="left" vertical="center"/>
    </xf>
    <xf numFmtId="187" fontId="67" fillId="35" borderId="16">
      <alignment vertical="center"/>
    </xf>
    <xf numFmtId="179" fontId="66" fillId="34" borderId="16">
      <alignment vertical="center"/>
    </xf>
    <xf numFmtId="187" fontId="65" fillId="34" borderId="16">
      <alignment vertical="center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35" fillId="21" borderId="10" applyNumberFormat="0" applyFont="0" applyAlignment="0" applyProtection="0"/>
    <xf numFmtId="0" fontId="45" fillId="11" borderId="4" applyNumberFormat="0" applyAlignment="0" applyProtection="0"/>
    <xf numFmtId="49" fontId="2" fillId="32" borderId="15">
      <alignment vertical="top" wrapText="1"/>
    </xf>
    <xf numFmtId="0" fontId="2" fillId="0" borderId="3" applyNumberFormat="0" applyFill="0" applyProtection="0">
      <alignment horizontal="right"/>
    </xf>
    <xf numFmtId="49" fontId="53" fillId="0" borderId="3" applyNumberFormat="0" applyFont="0" applyFill="0" applyBorder="0" applyProtection="0">
      <alignment horizontal="left" vertical="center" indent="2"/>
    </xf>
    <xf numFmtId="0" fontId="38" fillId="26" borderId="4" applyNumberFormat="0" applyAlignment="0" applyProtection="0"/>
    <xf numFmtId="0" fontId="103" fillId="80" borderId="4" applyNumberFormat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48" fillId="80" borderId="11" applyNumberFormat="0" applyAlignment="0" applyProtection="0"/>
    <xf numFmtId="0" fontId="39" fillId="20" borderId="8" applyNumberFormat="0" applyAlignment="0" applyProtection="0"/>
    <xf numFmtId="0" fontId="103" fillId="80" borderId="4" applyNumberFormat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48" fillId="80" borderId="11" applyNumberFormat="0" applyAlignment="0" applyProtection="0"/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3" fillId="11" borderId="4" applyNumberFormat="0" applyAlignment="0" applyProtection="0"/>
    <xf numFmtId="0" fontId="11" fillId="21" borderId="10" applyNumberFormat="0" applyFont="0" applyAlignment="0" applyProtection="0"/>
    <xf numFmtId="0" fontId="22" fillId="26" borderId="11" applyNumberFormat="0" applyAlignment="0" applyProtection="0"/>
    <xf numFmtId="0" fontId="26" fillId="0" borderId="12" applyNumberFormat="0" applyFill="0" applyAlignment="0" applyProtection="0"/>
    <xf numFmtId="0" fontId="29" fillId="26" borderId="4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left"/>
    </xf>
    <xf numFmtId="0" fontId="48" fillId="26" borderId="11" applyNumberFormat="0" applyAlignment="0" applyProtection="0"/>
    <xf numFmtId="0" fontId="32" fillId="30" borderId="3" applyNumberFormat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4" fontId="53" fillId="0" borderId="3" applyFill="0" applyBorder="0" applyProtection="0">
      <alignment horizontal="right" vertical="center"/>
    </xf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53" fillId="0" borderId="13">
      <alignment horizontal="left" vertical="center" wrapText="1" indent="2"/>
    </xf>
    <xf numFmtId="0" fontId="53" fillId="0" borderId="13">
      <alignment horizontal="left" vertical="center" wrapText="1" indent="2"/>
    </xf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53" fillId="0" borderId="13">
      <alignment horizontal="left" vertical="center" wrapText="1" indent="2"/>
    </xf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9" fillId="26" borderId="4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2" fillId="26" borderId="11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11" fillId="21" borderId="10" applyNumberFormat="0" applyFont="0" applyAlignment="0" applyProtection="0"/>
    <xf numFmtId="0" fontId="45" fillId="11" borderId="4" applyNumberFormat="0" applyAlignment="0" applyProtection="0"/>
    <xf numFmtId="0" fontId="17" fillId="0" borderId="7" applyNumberFormat="0" applyFill="0" applyAlignment="0" applyProtection="0"/>
    <xf numFmtId="0" fontId="13" fillId="11" borderId="4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80" borderId="11" applyNumberFormat="0" applyAlignment="0" applyProtection="0"/>
    <xf numFmtId="0" fontId="45" fillId="27" borderId="4" applyNumberFormat="0" applyAlignment="0" applyProtection="0"/>
    <xf numFmtId="0" fontId="2" fillId="21" borderId="10" applyNumberFormat="0" applyFont="0" applyAlignment="0" applyProtection="0"/>
    <xf numFmtId="0" fontId="103" fillId="80" borderId="4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32" fillId="30" borderId="3" applyNumberFormat="0" applyProtection="0">
      <alignment horizontal="right"/>
    </xf>
    <xf numFmtId="0" fontId="101" fillId="0" borderId="61" applyNumberFormat="0" applyFill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80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45" fillId="27" borderId="4" applyNumberFormat="0" applyAlignment="0" applyProtection="0"/>
    <xf numFmtId="0" fontId="2" fillId="21" borderId="10" applyNumberFormat="0" applyFont="0" applyAlignment="0" applyProtection="0"/>
    <xf numFmtId="0" fontId="103" fillId="80" borderId="4" applyNumberFormat="0" applyAlignment="0" applyProtection="0"/>
    <xf numFmtId="0" fontId="39" fillId="20" borderId="8" applyNumberFormat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26" fillId="0" borderId="12" applyNumberFormat="0" applyFill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18" fillId="20" borderId="8" applyNumberFormat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9" fontId="53" fillId="0" borderId="3" applyNumberFormat="0" applyFont="0" applyFill="0" applyBorder="0" applyProtection="0">
      <alignment horizontal="left" vertical="center" indent="2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4" fillId="0" borderId="7" applyNumberFormat="0" applyFill="0" applyAlignment="0" applyProtection="0"/>
    <xf numFmtId="0" fontId="39" fillId="20" borderId="8" applyNumberFormat="0" applyAlignment="0" applyProtection="0"/>
    <xf numFmtId="0" fontId="44" fillId="0" borderId="7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38" fillId="26" borderId="4" applyNumberFormat="0" applyAlignment="0" applyProtection="0"/>
    <xf numFmtId="0" fontId="39" fillId="20" borderId="8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4" fillId="0" borderId="7" applyNumberFormat="0" applyFill="0" applyAlignment="0" applyProtection="0"/>
    <xf numFmtId="0" fontId="50" fillId="0" borderId="12" applyNumberFormat="0" applyFill="0" applyAlignment="0" applyProtection="0"/>
    <xf numFmtId="0" fontId="32" fillId="30" borderId="3" applyNumberFormat="0" applyProtection="0">
      <alignment horizontal="left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9" fillId="26" borderId="4" applyNumberFormat="0" applyAlignment="0" applyProtection="0"/>
    <xf numFmtId="0" fontId="26" fillId="0" borderId="12" applyNumberFormat="0" applyFill="0" applyAlignment="0" applyProtection="0"/>
    <xf numFmtId="0" fontId="22" fillId="26" borderId="11" applyNumberFormat="0" applyAlignment="0" applyProtection="0"/>
    <xf numFmtId="0" fontId="11" fillId="21" borderId="10" applyNumberFormat="0" applyFont="0" applyAlignment="0" applyProtection="0"/>
    <xf numFmtId="0" fontId="18" fillId="20" borderId="8" applyNumberFormat="0" applyAlignment="0" applyProtection="0"/>
    <xf numFmtId="0" fontId="13" fillId="11" borderId="4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80" borderId="11" applyNumberFormat="0" applyAlignment="0" applyProtection="0"/>
    <xf numFmtId="0" fontId="45" fillId="27" borderId="4" applyNumberFormat="0" applyAlignment="0" applyProtection="0"/>
    <xf numFmtId="0" fontId="2" fillId="21" borderId="10" applyNumberFormat="0" applyFont="0" applyAlignment="0" applyProtection="0"/>
    <xf numFmtId="0" fontId="103" fillId="80" borderId="4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48" fillId="80" borderId="11" applyNumberFormat="0" applyAlignment="0" applyProtection="0"/>
    <xf numFmtId="0" fontId="45" fillId="27" borderId="4" applyNumberFormat="0" applyAlignment="0" applyProtection="0"/>
    <xf numFmtId="0" fontId="2" fillId="21" borderId="10" applyNumberFormat="0" applyFont="0" applyAlignment="0" applyProtection="0"/>
    <xf numFmtId="0" fontId="103" fillId="80" borderId="4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49" fontId="2" fillId="32" borderId="15">
      <alignment vertical="top" wrapText="1"/>
    </xf>
    <xf numFmtId="0" fontId="35" fillId="21" borderId="10" applyNumberFormat="0" applyFont="0" applyAlignment="0" applyProtection="0"/>
    <xf numFmtId="187" fontId="65" fillId="34" borderId="16">
      <alignment vertical="center"/>
    </xf>
    <xf numFmtId="179" fontId="66" fillId="34" borderId="16">
      <alignment vertical="center"/>
    </xf>
    <xf numFmtId="187" fontId="67" fillId="35" borderId="16">
      <alignment vertical="center"/>
    </xf>
    <xf numFmtId="0" fontId="2" fillId="36" borderId="17" applyBorder="0">
      <alignment horizontal="left" vertical="center"/>
    </xf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9" fontId="2" fillId="32" borderId="15">
      <alignment vertical="top" wrapText="1"/>
    </xf>
    <xf numFmtId="0" fontId="35" fillId="21" borderId="10" applyNumberFormat="0" applyFont="0" applyAlignment="0" applyProtection="0"/>
    <xf numFmtId="187" fontId="65" fillId="34" borderId="16">
      <alignment vertical="center"/>
    </xf>
    <xf numFmtId="179" fontId="66" fillId="34" borderId="16">
      <alignment vertical="center"/>
    </xf>
    <xf numFmtId="187" fontId="67" fillId="35" borderId="16">
      <alignment vertical="center"/>
    </xf>
    <xf numFmtId="0" fontId="2" fillId="36" borderId="17" applyBorder="0">
      <alignment horizontal="left" vertical="center"/>
    </xf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9" fontId="53" fillId="0" borderId="3" applyNumberFormat="0" applyFont="0" applyFill="0" applyBorder="0" applyProtection="0">
      <alignment horizontal="left" vertical="center" indent="2"/>
    </xf>
    <xf numFmtId="0" fontId="38" fillId="26" borderId="4" applyNumberFormat="0" applyAlignment="0" applyProtection="0"/>
    <xf numFmtId="0" fontId="39" fillId="20" borderId="8" applyNumberForma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103" fillId="80" borderId="4" applyNumberFormat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48" fillId="80" borderId="11" applyNumberFormat="0" applyAlignment="0" applyProtection="0"/>
    <xf numFmtId="0" fontId="39" fillId="20" borderId="8" applyNumberForma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103" fillId="80" borderId="4" applyNumberFormat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48" fillId="80" borderId="11" applyNumberFormat="0" applyAlignment="0" applyProtection="0"/>
    <xf numFmtId="0" fontId="13" fillId="11" borderId="4" applyNumberFormat="0" applyAlignment="0" applyProtection="0"/>
    <xf numFmtId="0" fontId="18" fillId="20" borderId="8" applyNumberFormat="0" applyAlignment="0" applyProtection="0"/>
    <xf numFmtId="0" fontId="11" fillId="21" borderId="10" applyNumberFormat="0" applyFont="0" applyAlignment="0" applyProtection="0"/>
    <xf numFmtId="0" fontId="22" fillId="26" borderId="11" applyNumberFormat="0" applyAlignment="0" applyProtection="0"/>
    <xf numFmtId="0" fontId="26" fillId="0" borderId="12" applyNumberFormat="0" applyFill="0" applyAlignment="0" applyProtection="0"/>
    <xf numFmtId="0" fontId="29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53" fillId="0" borderId="13">
      <alignment horizontal="left" vertical="center" wrapText="1" indent="2"/>
    </xf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9" fontId="2" fillId="32" borderId="15">
      <alignment vertical="top" wrapText="1"/>
    </xf>
    <xf numFmtId="0" fontId="35" fillId="21" borderId="10" applyNumberFormat="0" applyFont="0" applyAlignment="0" applyProtection="0"/>
    <xf numFmtId="187" fontId="65" fillId="34" borderId="16">
      <alignment vertical="center"/>
    </xf>
    <xf numFmtId="179" fontId="66" fillId="34" borderId="16">
      <alignment vertical="center"/>
    </xf>
    <xf numFmtId="187" fontId="67" fillId="35" borderId="16">
      <alignment vertical="center"/>
    </xf>
    <xf numFmtId="0" fontId="2" fillId="36" borderId="17" applyBorder="0">
      <alignment horizontal="left" vertical="center"/>
    </xf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9" fontId="53" fillId="0" borderId="3" applyNumberFormat="0" applyFont="0" applyFill="0" applyBorder="0" applyProtection="0">
      <alignment horizontal="left" vertical="center" indent="2"/>
    </xf>
    <xf numFmtId="0" fontId="38" fillId="26" borderId="4" applyNumberFormat="0" applyAlignment="0" applyProtection="0"/>
    <xf numFmtId="0" fontId="39" fillId="20" borderId="8" applyNumberForma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0" fontId="107" fillId="27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8" fillId="0" borderId="0"/>
    <xf numFmtId="0" fontId="1" fillId="0" borderId="0"/>
    <xf numFmtId="0" fontId="2" fillId="0" borderId="0"/>
    <xf numFmtId="0" fontId="108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35" fillId="0" borderId="0"/>
    <xf numFmtId="0" fontId="1" fillId="0" borderId="0"/>
    <xf numFmtId="0" fontId="2" fillId="0" borderId="0"/>
    <xf numFmtId="0" fontId="35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35" fillId="0" borderId="0"/>
    <xf numFmtId="0" fontId="58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2" fillId="0" borderId="0"/>
    <xf numFmtId="0" fontId="35" fillId="0" borderId="0"/>
    <xf numFmtId="0" fontId="2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/>
    <xf numFmtId="0" fontId="35" fillId="0" borderId="0"/>
    <xf numFmtId="0" fontId="2" fillId="0" borderId="0"/>
    <xf numFmtId="0" fontId="2" fillId="0" borderId="0"/>
    <xf numFmtId="0" fontId="1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53" fillId="0" borderId="3" applyFill="0" applyBorder="0" applyProtection="0">
      <alignment horizontal="right" vertical="center"/>
    </xf>
    <xf numFmtId="0" fontId="2" fillId="0" borderId="0"/>
    <xf numFmtId="0" fontId="2" fillId="0" borderId="0"/>
    <xf numFmtId="0" fontId="35" fillId="21" borderId="10" applyNumberFormat="0" applyFont="0" applyAlignment="0" applyProtection="0"/>
    <xf numFmtId="0" fontId="35" fillId="21" borderId="10" applyNumberFormat="0" applyFont="0" applyAlignment="0" applyProtection="0"/>
    <xf numFmtId="0" fontId="35" fillId="21" borderId="10" applyNumberFormat="0" applyFont="0" applyAlignment="0" applyProtection="0"/>
    <xf numFmtId="0" fontId="35" fillId="21" borderId="10" applyNumberFormat="0" applyFont="0" applyAlignment="0" applyProtection="0"/>
    <xf numFmtId="18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" fontId="53" fillId="4" borderId="0" applyBorder="0">
      <alignment horizontal="right" vertical="center"/>
    </xf>
    <xf numFmtId="177" fontId="109" fillId="0" borderId="0" applyFont="0" applyFill="0" applyBorder="0" applyAlignment="0" applyProtection="0"/>
    <xf numFmtId="0" fontId="52" fillId="0" borderId="0" applyNumberFormat="0">
      <alignment horizontal="right"/>
    </xf>
    <xf numFmtId="0" fontId="52" fillId="0" borderId="68">
      <alignment horizontal="left" vertical="top" wrapText="1"/>
    </xf>
    <xf numFmtId="0" fontId="63" fillId="0" borderId="0" applyNumberForma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29" borderId="0" applyNumberFormat="0" applyFont="0" applyBorder="0" applyAlignment="0" applyProtection="0"/>
    <xf numFmtId="0" fontId="2" fillId="29" borderId="0" applyNumberFormat="0" applyFont="0" applyBorder="0" applyAlignment="0" applyProtection="0"/>
    <xf numFmtId="0" fontId="54" fillId="32" borderId="0" applyBorder="0" applyAlignment="0"/>
    <xf numFmtId="0" fontId="53" fillId="32" borderId="0" applyBorder="0">
      <alignment horizontal="right" vertical="center"/>
    </xf>
    <xf numFmtId="4" fontId="53" fillId="4" borderId="0" applyBorder="0">
      <alignment horizontal="right" vertical="center"/>
    </xf>
    <xf numFmtId="0" fontId="52" fillId="4" borderId="3">
      <alignment horizontal="right" vertical="center"/>
    </xf>
    <xf numFmtId="0" fontId="110" fillId="4" borderId="3">
      <alignment horizontal="right" vertical="center"/>
    </xf>
    <xf numFmtId="0" fontId="52" fillId="28" borderId="3">
      <alignment horizontal="right" vertical="center"/>
    </xf>
    <xf numFmtId="0" fontId="52" fillId="28" borderId="3">
      <alignment horizontal="right" vertical="center"/>
    </xf>
    <xf numFmtId="0" fontId="52" fillId="28" borderId="62">
      <alignment horizontal="right" vertical="center"/>
    </xf>
    <xf numFmtId="0" fontId="52" fillId="28" borderId="65">
      <alignment horizontal="right" vertical="center"/>
    </xf>
    <xf numFmtId="0" fontId="52" fillId="28" borderId="66">
      <alignment horizontal="right" vertical="center"/>
    </xf>
    <xf numFmtId="0" fontId="53" fillId="28" borderId="13">
      <alignment horizontal="left" vertical="center" wrapText="1" indent="2"/>
    </xf>
    <xf numFmtId="0" fontId="53" fillId="4" borderId="65">
      <alignment horizontal="left" vertical="center"/>
    </xf>
    <xf numFmtId="0" fontId="111" fillId="81" borderId="69">
      <alignment horizontal="center" vertical="center" wrapText="1"/>
    </xf>
    <xf numFmtId="0" fontId="2" fillId="0" borderId="64"/>
    <xf numFmtId="0" fontId="112" fillId="0" borderId="57"/>
    <xf numFmtId="0" fontId="53" fillId="0" borderId="3">
      <alignment horizontal="right" vertical="center"/>
    </xf>
    <xf numFmtId="1" fontId="113" fillId="4" borderId="0" applyBorder="0">
      <alignment horizontal="right" vertical="center"/>
    </xf>
    <xf numFmtId="0" fontId="1" fillId="0" borderId="0"/>
    <xf numFmtId="0" fontId="1" fillId="0" borderId="0"/>
    <xf numFmtId="0" fontId="53" fillId="0" borderId="3" applyNumberFormat="0" applyFill="0" applyAlignment="0" applyProtection="0"/>
    <xf numFmtId="0" fontId="53" fillId="29" borderId="3"/>
    <xf numFmtId="0" fontId="2" fillId="0" borderId="0"/>
    <xf numFmtId="0" fontId="114" fillId="0" borderId="0" applyNumberFormat="0" applyFill="0" applyBorder="0" applyAlignment="0" applyProtection="0"/>
    <xf numFmtId="0" fontId="53" fillId="0" borderId="0"/>
    <xf numFmtId="185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94" fontId="53" fillId="0" borderId="0" applyBorder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80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56" fillId="30" borderId="0" applyNumberFormat="0" applyBorder="0" applyProtection="0">
      <alignment horizontal="lef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7" fillId="31" borderId="0" applyNumberFormat="0" applyBorder="0" applyProtection="0">
      <alignment horizontal="left"/>
    </xf>
    <xf numFmtId="0" fontId="49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12" fillId="0" borderId="0" applyNumberFormat="0" applyFont="0" applyFill="0" applyBorder="0" applyProtection="0">
      <alignment horizontal="left" vertical="center" indent="5"/>
    </xf>
    <xf numFmtId="4" fontId="53" fillId="0" borderId="0" applyFill="0" applyBorder="0" applyProtection="0">
      <alignment horizontal="right" vertical="center"/>
    </xf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82" borderId="0" applyNumberFormat="0" applyBorder="0" applyAlignment="0" applyProtection="0"/>
    <xf numFmtId="0" fontId="36" fillId="82" borderId="0" applyNumberFormat="0" applyBorder="0" applyAlignment="0" applyProtection="0"/>
    <xf numFmtId="0" fontId="36" fillId="82" borderId="0" applyNumberFormat="0" applyBorder="0" applyAlignment="0" applyProtection="0"/>
    <xf numFmtId="0" fontId="36" fillId="82" borderId="0" applyNumberFormat="0" applyBorder="0" applyAlignment="0" applyProtection="0"/>
    <xf numFmtId="0" fontId="36" fillId="82" borderId="0" applyNumberFormat="0" applyBorder="0" applyAlignment="0" applyProtection="0"/>
    <xf numFmtId="0" fontId="36" fillId="82" borderId="0" applyNumberFormat="0" applyBorder="0" applyAlignment="0" applyProtection="0"/>
    <xf numFmtId="0" fontId="36" fillId="82" borderId="0" applyNumberFormat="0" applyBorder="0" applyAlignment="0" applyProtection="0"/>
    <xf numFmtId="0" fontId="36" fillId="82" borderId="0" applyNumberFormat="0" applyBorder="0" applyAlignment="0" applyProtection="0"/>
    <xf numFmtId="0" fontId="36" fillId="82" borderId="0" applyNumberFormat="0" applyBorder="0" applyAlignment="0" applyProtection="0"/>
    <xf numFmtId="0" fontId="36" fillId="8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83" borderId="0" applyNumberFormat="0" applyBorder="0" applyAlignment="0" applyProtection="0"/>
    <xf numFmtId="0" fontId="36" fillId="83" borderId="0" applyNumberFormat="0" applyBorder="0" applyAlignment="0" applyProtection="0"/>
    <xf numFmtId="0" fontId="36" fillId="83" borderId="0" applyNumberFormat="0" applyBorder="0" applyAlignment="0" applyProtection="0"/>
    <xf numFmtId="0" fontId="36" fillId="83" borderId="0" applyNumberFormat="0" applyBorder="0" applyAlignment="0" applyProtection="0"/>
    <xf numFmtId="0" fontId="36" fillId="83" borderId="0" applyNumberFormat="0" applyBorder="0" applyAlignment="0" applyProtection="0"/>
    <xf numFmtId="0" fontId="36" fillId="83" borderId="0" applyNumberFormat="0" applyBorder="0" applyAlignment="0" applyProtection="0"/>
    <xf numFmtId="0" fontId="36" fillId="83" borderId="0" applyNumberFormat="0" applyBorder="0" applyAlignment="0" applyProtection="0"/>
    <xf numFmtId="0" fontId="36" fillId="83" borderId="0" applyNumberFormat="0" applyBorder="0" applyAlignment="0" applyProtection="0"/>
    <xf numFmtId="0" fontId="36" fillId="83" borderId="0" applyNumberFormat="0" applyBorder="0" applyAlignment="0" applyProtection="0"/>
    <xf numFmtId="0" fontId="36" fillId="8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40" fontId="10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40" fontId="10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5" fontId="2" fillId="0" borderId="0" applyFont="0" applyFill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99" fillId="0" borderId="59" applyNumberFormat="0" applyFill="0" applyAlignment="0" applyProtection="0"/>
    <xf numFmtId="0" fontId="99" fillId="0" borderId="59" applyNumberFormat="0" applyFill="0" applyAlignment="0" applyProtection="0"/>
    <xf numFmtId="0" fontId="99" fillId="0" borderId="59" applyNumberFormat="0" applyFill="0" applyAlignment="0" applyProtection="0"/>
    <xf numFmtId="0" fontId="99" fillId="0" borderId="59" applyNumberFormat="0" applyFill="0" applyAlignment="0" applyProtection="0"/>
    <xf numFmtId="0" fontId="99" fillId="0" borderId="59" applyNumberFormat="0" applyFill="0" applyAlignment="0" applyProtection="0"/>
    <xf numFmtId="0" fontId="99" fillId="0" borderId="59" applyNumberFormat="0" applyFill="0" applyAlignment="0" applyProtection="0"/>
    <xf numFmtId="0" fontId="99" fillId="0" borderId="59" applyNumberFormat="0" applyFill="0" applyAlignment="0" applyProtection="0"/>
    <xf numFmtId="0" fontId="99" fillId="0" borderId="59" applyNumberFormat="0" applyFill="0" applyAlignment="0" applyProtection="0"/>
    <xf numFmtId="0" fontId="99" fillId="0" borderId="59" applyNumberFormat="0" applyFill="0" applyAlignment="0" applyProtection="0"/>
    <xf numFmtId="0" fontId="99" fillId="0" borderId="59" applyNumberFormat="0" applyFill="0" applyAlignment="0" applyProtection="0"/>
    <xf numFmtId="0" fontId="100" fillId="0" borderId="60" applyNumberFormat="0" applyFill="0" applyAlignment="0" applyProtection="0"/>
    <xf numFmtId="0" fontId="100" fillId="0" borderId="60" applyNumberFormat="0" applyFill="0" applyAlignment="0" applyProtection="0"/>
    <xf numFmtId="0" fontId="100" fillId="0" borderId="60" applyNumberFormat="0" applyFill="0" applyAlignment="0" applyProtection="0"/>
    <xf numFmtId="0" fontId="100" fillId="0" borderId="60" applyNumberFormat="0" applyFill="0" applyAlignment="0" applyProtection="0"/>
    <xf numFmtId="0" fontId="100" fillId="0" borderId="60" applyNumberFormat="0" applyFill="0" applyAlignment="0" applyProtection="0"/>
    <xf numFmtId="0" fontId="100" fillId="0" borderId="60" applyNumberFormat="0" applyFill="0" applyAlignment="0" applyProtection="0"/>
    <xf numFmtId="0" fontId="100" fillId="0" borderId="60" applyNumberFormat="0" applyFill="0" applyAlignment="0" applyProtection="0"/>
    <xf numFmtId="0" fontId="100" fillId="0" borderId="60" applyNumberFormat="0" applyFill="0" applyAlignment="0" applyProtection="0"/>
    <xf numFmtId="0" fontId="100" fillId="0" borderId="60" applyNumberFormat="0" applyFill="0" applyAlignment="0" applyProtection="0"/>
    <xf numFmtId="0" fontId="100" fillId="0" borderId="60" applyNumberFormat="0" applyFill="0" applyAlignment="0" applyProtection="0"/>
    <xf numFmtId="0" fontId="101" fillId="0" borderId="61" applyNumberFormat="0" applyFill="0" applyAlignment="0" applyProtection="0"/>
    <xf numFmtId="0" fontId="101" fillId="0" borderId="61" applyNumberFormat="0" applyFill="0" applyAlignment="0" applyProtection="0"/>
    <xf numFmtId="0" fontId="101" fillId="0" borderId="61" applyNumberFormat="0" applyFill="0" applyAlignment="0" applyProtection="0"/>
    <xf numFmtId="0" fontId="101" fillId="0" borderId="61" applyNumberFormat="0" applyFill="0" applyAlignment="0" applyProtection="0"/>
    <xf numFmtId="0" fontId="101" fillId="0" borderId="61" applyNumberFormat="0" applyFill="0" applyAlignment="0" applyProtection="0"/>
    <xf numFmtId="0" fontId="101" fillId="0" borderId="61" applyNumberFormat="0" applyFill="0" applyAlignment="0" applyProtection="0"/>
    <xf numFmtId="0" fontId="101" fillId="0" borderId="61" applyNumberFormat="0" applyFill="0" applyAlignment="0" applyProtection="0"/>
    <xf numFmtId="0" fontId="101" fillId="0" borderId="61" applyNumberFormat="0" applyFill="0" applyAlignment="0" applyProtection="0"/>
    <xf numFmtId="0" fontId="101" fillId="0" borderId="61" applyNumberFormat="0" applyFill="0" applyAlignment="0" applyProtection="0"/>
    <xf numFmtId="0" fontId="101" fillId="0" borderId="61" applyNumberFormat="0" applyFill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17" fillId="0" borderId="0" applyNumberFormat="0" applyFill="0" applyBorder="0" applyAlignment="0" applyProtection="0">
      <alignment vertical="top"/>
      <protection locked="0"/>
    </xf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51" fillId="0" borderId="58" applyNumberFormat="0" applyFill="0" applyAlignment="0" applyProtection="0"/>
    <xf numFmtId="0" fontId="51" fillId="0" borderId="58" applyNumberFormat="0" applyFill="0" applyAlignment="0" applyProtection="0"/>
    <xf numFmtId="0" fontId="51" fillId="0" borderId="58" applyNumberFormat="0" applyFill="0" applyAlignment="0" applyProtection="0"/>
    <xf numFmtId="0" fontId="51" fillId="0" borderId="58" applyNumberFormat="0" applyFill="0" applyAlignment="0" applyProtection="0"/>
    <xf numFmtId="0" fontId="51" fillId="0" borderId="58" applyNumberFormat="0" applyFill="0" applyAlignment="0" applyProtection="0"/>
    <xf numFmtId="0" fontId="51" fillId="0" borderId="58" applyNumberFormat="0" applyFill="0" applyAlignment="0" applyProtection="0"/>
    <xf numFmtId="0" fontId="51" fillId="0" borderId="58" applyNumberFormat="0" applyFill="0" applyAlignment="0" applyProtection="0"/>
    <xf numFmtId="0" fontId="51" fillId="0" borderId="58" applyNumberFormat="0" applyFill="0" applyAlignment="0" applyProtection="0"/>
    <xf numFmtId="0" fontId="51" fillId="0" borderId="58" applyNumberFormat="0" applyFill="0" applyAlignment="0" applyProtection="0"/>
    <xf numFmtId="0" fontId="51" fillId="0" borderId="58" applyNumberFormat="0" applyFill="0" applyAlignment="0" applyProtection="0"/>
    <xf numFmtId="0" fontId="104" fillId="27" borderId="0" applyNumberFormat="0" applyBorder="0" applyAlignment="0" applyProtection="0"/>
    <xf numFmtId="0" fontId="104" fillId="27" borderId="0" applyNumberFormat="0" applyBorder="0" applyAlignment="0" applyProtection="0"/>
    <xf numFmtId="0" fontId="104" fillId="27" borderId="0" applyNumberFormat="0" applyBorder="0" applyAlignment="0" applyProtection="0"/>
    <xf numFmtId="0" fontId="104" fillId="27" borderId="0" applyNumberFormat="0" applyBorder="0" applyAlignment="0" applyProtection="0"/>
    <xf numFmtId="0" fontId="104" fillId="27" borderId="0" applyNumberFormat="0" applyBorder="0" applyAlignment="0" applyProtection="0"/>
    <xf numFmtId="0" fontId="104" fillId="27" borderId="0" applyNumberFormat="0" applyBorder="0" applyAlignment="0" applyProtection="0"/>
    <xf numFmtId="0" fontId="104" fillId="27" borderId="0" applyNumberFormat="0" applyBorder="0" applyAlignment="0" applyProtection="0"/>
    <xf numFmtId="0" fontId="104" fillId="27" borderId="0" applyNumberFormat="0" applyBorder="0" applyAlignment="0" applyProtection="0"/>
    <xf numFmtId="0" fontId="104" fillId="27" borderId="0" applyNumberFormat="0" applyBorder="0" applyAlignment="0" applyProtection="0"/>
    <xf numFmtId="0" fontId="104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190" fontId="11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90" fontId="115" fillId="0" borderId="0">
      <alignment vertical="center"/>
    </xf>
    <xf numFmtId="190" fontId="115" fillId="0" borderId="0">
      <alignment vertical="center"/>
    </xf>
    <xf numFmtId="190" fontId="115" fillId="0" borderId="0">
      <alignment vertical="center"/>
    </xf>
    <xf numFmtId="190" fontId="11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0" fontId="115" fillId="0" borderId="0">
      <alignment vertical="center"/>
    </xf>
    <xf numFmtId="190" fontId="115" fillId="0" borderId="0">
      <alignment vertical="center"/>
    </xf>
    <xf numFmtId="190" fontId="11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190" fontId="115" fillId="0" borderId="0">
      <alignment vertical="center"/>
    </xf>
    <xf numFmtId="190" fontId="115" fillId="0" borderId="0">
      <alignment vertical="center"/>
    </xf>
    <xf numFmtId="190" fontId="115" fillId="0" borderId="0">
      <alignment vertical="center"/>
    </xf>
    <xf numFmtId="190" fontId="115" fillId="0" borderId="0">
      <alignment vertical="center"/>
    </xf>
    <xf numFmtId="0" fontId="1" fillId="0" borderId="0"/>
    <xf numFmtId="179" fontId="11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179" fontId="115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 applyNumberFormat="0" applyFont="0" applyFill="0" applyBorder="0" applyAlignment="0" applyProtection="0"/>
    <xf numFmtId="0" fontId="1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6" fontId="115" fillId="0" borderId="0">
      <alignment vertical="center"/>
    </xf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81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2" fillId="0" borderId="0"/>
    <xf numFmtId="0" fontId="2" fillId="0" borderId="0"/>
    <xf numFmtId="0" fontId="1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53" fillId="0" borderId="3" applyFill="0" applyBorder="0" applyProtection="0">
      <alignment horizontal="right" vertical="center"/>
    </xf>
    <xf numFmtId="4" fontId="53" fillId="0" borderId="3" applyFill="0" applyBorder="0" applyProtection="0">
      <alignment horizontal="right" vertical="center"/>
    </xf>
    <xf numFmtId="0" fontId="1" fillId="0" borderId="0"/>
    <xf numFmtId="0" fontId="1" fillId="0" borderId="0"/>
    <xf numFmtId="0" fontId="70" fillId="0" borderId="0"/>
    <xf numFmtId="0" fontId="2" fillId="21" borderId="10" applyNumberFormat="0" applyFont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7" fontId="2" fillId="0" borderId="0" applyFont="0" applyFill="0" applyBorder="0" applyAlignment="0" applyProtection="0"/>
    <xf numFmtId="0" fontId="2" fillId="0" borderId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58" fillId="0" borderId="0"/>
    <xf numFmtId="0" fontId="5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21" borderId="10" applyNumberFormat="0" applyFont="0" applyAlignment="0" applyProtection="0"/>
    <xf numFmtId="182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6" fillId="30" borderId="0" applyNumberFormat="0" applyBorder="0" applyProtection="0">
      <alignment horizontal="left"/>
    </xf>
    <xf numFmtId="0" fontId="57" fillId="31" borderId="0" applyNumberFormat="0" applyBorder="0" applyProtection="0">
      <alignment horizontal="left"/>
    </xf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1" fillId="0" borderId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2" fillId="0" borderId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2" fillId="0" borderId="0"/>
    <xf numFmtId="0" fontId="119" fillId="0" borderId="0" applyNumberFormat="0" applyFill="0" applyBorder="0" applyAlignment="0" applyProtection="0">
      <alignment vertical="top"/>
      <protection locked="0"/>
    </xf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2" fillId="0" borderId="0"/>
    <xf numFmtId="0" fontId="35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2" fillId="0" borderId="0"/>
    <xf numFmtId="0" fontId="2" fillId="0" borderId="0"/>
    <xf numFmtId="177" fontId="2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08" fillId="0" borderId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10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 applyNumberFormat="0" applyFont="0" applyFill="0" applyBorder="0" applyProtection="0">
      <alignment horizontal="left" vertical="center" indent="2"/>
    </xf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5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53" fillId="0" borderId="0" applyFill="0" applyBorder="0" applyProtection="0">
      <alignment horizontal="right" vertical="center"/>
    </xf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3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21" borderId="10" applyNumberFormat="0" applyFont="0" applyAlignment="0" applyProtection="0"/>
    <xf numFmtId="0" fontId="98" fillId="0" borderId="0"/>
    <xf numFmtId="0" fontId="1" fillId="0" borderId="0"/>
    <xf numFmtId="49" fontId="53" fillId="0" borderId="3" applyNumberFormat="0" applyFont="0" applyFill="0" applyBorder="0" applyProtection="0">
      <alignment horizontal="left" vertical="center" indent="2"/>
    </xf>
    <xf numFmtId="0" fontId="2" fillId="21" borderId="10" applyNumberFormat="0" applyFont="0" applyAlignment="0" applyProtection="0"/>
    <xf numFmtId="177" fontId="2" fillId="0" borderId="0" applyFont="0" applyFill="0" applyBorder="0" applyAlignment="0" applyProtection="0"/>
    <xf numFmtId="0" fontId="13" fillId="11" borderId="4" applyNumberFormat="0" applyAlignment="0" applyProtection="0"/>
    <xf numFmtId="0" fontId="11" fillId="21" borderId="10" applyNumberFormat="0" applyFont="0" applyAlignment="0" applyProtection="0"/>
    <xf numFmtId="0" fontId="29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53" fillId="0" borderId="3" applyFill="0" applyBorder="0" applyProtection="0">
      <alignment horizontal="right" vertical="center"/>
    </xf>
    <xf numFmtId="0" fontId="1" fillId="0" borderId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9" fontId="1" fillId="0" borderId="0" applyFont="0" applyFill="0" applyBorder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35" fillId="21" borderId="10" applyNumberFormat="0" applyFont="0" applyAlignment="0" applyProtection="0"/>
    <xf numFmtId="49" fontId="2" fillId="37" borderId="3">
      <alignment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53" fillId="0" borderId="3" applyFill="0" applyBorder="0" applyProtection="0">
      <alignment horizontal="right" vertical="center"/>
    </xf>
    <xf numFmtId="0" fontId="1" fillId="0" borderId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9" fontId="1" fillId="0" borderId="0" applyFont="0" applyFill="0" applyBorder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9" fontId="53" fillId="0" borderId="3" applyNumberFormat="0" applyFont="0" applyFill="0" applyBorder="0" applyProtection="0">
      <alignment horizontal="left" vertical="center" indent="2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35" fillId="0" borderId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9" fontId="53" fillId="0" borderId="34" applyNumberFormat="0" applyFont="0" applyFill="0" applyBorder="0" applyProtection="0">
      <alignment horizontal="left" vertical="center" indent="2"/>
    </xf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21" borderId="10" applyNumberFormat="0" applyFont="0" applyAlignment="0" applyProtection="0"/>
    <xf numFmtId="49" fontId="53" fillId="0" borderId="34" applyNumberFormat="0" applyFont="0" applyFill="0" applyBorder="0" applyProtection="0">
      <alignment horizontal="left" vertical="center" indent="2"/>
    </xf>
    <xf numFmtId="0" fontId="2" fillId="21" borderId="10" applyNumberFormat="0" applyFont="0" applyAlignment="0" applyProtection="0"/>
    <xf numFmtId="177" fontId="2" fillId="0" borderId="0" applyFont="0" applyFill="0" applyBorder="0" applyAlignment="0" applyProtection="0"/>
    <xf numFmtId="0" fontId="11" fillId="21" borderId="10" applyNumberFormat="0" applyFon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" fontId="53" fillId="0" borderId="34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0" borderId="34" applyNumberFormat="0" applyFill="0" applyProtection="0">
      <alignment horizontal="right"/>
    </xf>
    <xf numFmtId="0" fontId="2" fillId="0" borderId="34" applyNumberFormat="0" applyFill="0" applyProtection="0">
      <alignment horizontal="right"/>
    </xf>
    <xf numFmtId="0" fontId="32" fillId="30" borderId="34" applyNumberFormat="0" applyProtection="0">
      <alignment horizontal="right"/>
    </xf>
    <xf numFmtId="0" fontId="32" fillId="30" borderId="34" applyNumberFormat="0" applyProtection="0">
      <alignment horizontal="left"/>
    </xf>
    <xf numFmtId="0" fontId="2" fillId="0" borderId="34" applyNumberFormat="0" applyFill="0" applyProtection="0">
      <alignment horizontal="right"/>
    </xf>
    <xf numFmtId="0" fontId="2" fillId="0" borderId="34" applyNumberFormat="0" applyFill="0" applyProtection="0">
      <alignment horizontal="right"/>
    </xf>
    <xf numFmtId="0" fontId="35" fillId="21" borderId="10" applyNumberFormat="0" applyFont="0" applyAlignment="0" applyProtection="0"/>
    <xf numFmtId="49" fontId="2" fillId="37" borderId="34">
      <alignment vertical="center" wrapText="1"/>
    </xf>
    <xf numFmtId="0" fontId="2" fillId="38" borderId="14">
      <alignment horizontal="left" vertical="center" wrapText="1"/>
    </xf>
    <xf numFmtId="0" fontId="68" fillId="39" borderId="34">
      <alignment horizontal="left" vertical="center" wrapText="1"/>
    </xf>
    <xf numFmtId="0" fontId="2" fillId="40" borderId="34">
      <alignment horizontal="left" vertical="center" wrapText="1"/>
    </xf>
    <xf numFmtId="0" fontId="2" fillId="41" borderId="34">
      <alignment horizontal="left" vertical="center" wrapText="1"/>
    </xf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" fontId="53" fillId="0" borderId="34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0" borderId="34" applyNumberFormat="0" applyFill="0" applyProtection="0">
      <alignment horizontal="right"/>
    </xf>
    <xf numFmtId="0" fontId="2" fillId="0" borderId="34" applyNumberFormat="0" applyFill="0" applyProtection="0">
      <alignment horizontal="right"/>
    </xf>
    <xf numFmtId="0" fontId="32" fillId="30" borderId="34" applyNumberFormat="0" applyProtection="0">
      <alignment horizontal="right"/>
    </xf>
    <xf numFmtId="0" fontId="32" fillId="30" borderId="34" applyNumberFormat="0" applyProtection="0">
      <alignment horizontal="left"/>
    </xf>
    <xf numFmtId="0" fontId="2" fillId="0" borderId="34" applyNumberFormat="0" applyFill="0" applyProtection="0">
      <alignment horizontal="right"/>
    </xf>
    <xf numFmtId="0" fontId="2" fillId="0" borderId="34" applyNumberFormat="0" applyFill="0" applyProtection="0">
      <alignment horizontal="right"/>
    </xf>
    <xf numFmtId="4" fontId="53" fillId="0" borderId="34" applyFill="0" applyBorder="0" applyProtection="0">
      <alignment horizontal="right" vertical="center"/>
    </xf>
    <xf numFmtId="0" fontId="2" fillId="0" borderId="34" applyNumberFormat="0" applyFill="0" applyProtection="0">
      <alignment horizontal="right"/>
    </xf>
    <xf numFmtId="0" fontId="2" fillId="0" borderId="34" applyNumberFormat="0" applyFill="0" applyProtection="0">
      <alignment horizontal="right"/>
    </xf>
    <xf numFmtId="0" fontId="32" fillId="30" borderId="34" applyNumberFormat="0" applyProtection="0">
      <alignment horizontal="right"/>
    </xf>
    <xf numFmtId="0" fontId="32" fillId="30" borderId="34" applyNumberFormat="0" applyProtection="0">
      <alignment horizontal="left"/>
    </xf>
    <xf numFmtId="0" fontId="2" fillId="0" borderId="34" applyNumberFormat="0" applyFill="0" applyProtection="0">
      <alignment horizontal="right"/>
    </xf>
    <xf numFmtId="0" fontId="2" fillId="0" borderId="34" applyNumberFormat="0" applyFill="0" applyProtection="0">
      <alignment horizontal="right"/>
    </xf>
    <xf numFmtId="49" fontId="53" fillId="0" borderId="34" applyNumberFormat="0" applyFont="0" applyFill="0" applyBorder="0" applyProtection="0">
      <alignment horizontal="left" vertical="center" indent="2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2" fillId="21" borderId="10" applyNumberFormat="0" applyFont="0" applyAlignment="0" applyProtection="0"/>
    <xf numFmtId="177" fontId="2" fillId="0" borderId="0" applyFont="0" applyFill="0" applyBorder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11" fillId="21" borderId="10" applyNumberFormat="0" applyFont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49" fontId="53" fillId="0" borderId="3" applyNumberFormat="0" applyFont="0" applyFill="0" applyBorder="0" applyProtection="0">
      <alignment horizontal="left" vertical="center" indent="2"/>
    </xf>
    <xf numFmtId="177" fontId="1" fillId="0" borderId="0" applyFont="0" applyFill="0" applyBorder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9" fontId="53" fillId="0" borderId="3" applyNumberFormat="0" applyFont="0" applyFill="0" applyBorder="0" applyProtection="0">
      <alignment horizontal="left" vertical="center" indent="2"/>
    </xf>
    <xf numFmtId="0" fontId="38" fillId="26" borderId="4" applyNumberFormat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11" fillId="21" borderId="10" applyNumberFormat="0" applyFont="0" applyAlignment="0" applyProtection="0"/>
    <xf numFmtId="0" fontId="2" fillId="21" borderId="10" applyNumberFormat="0" applyFon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2" fillId="21" borderId="10" applyNumberFormat="0" applyFon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177" fontId="1" fillId="0" borderId="0" applyFont="0" applyFill="0" applyBorder="0" applyAlignment="0" applyProtection="0"/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4" fontId="53" fillId="0" borderId="3" applyFill="0" applyBorder="0" applyProtection="0">
      <alignment horizontal="right" vertical="center"/>
    </xf>
    <xf numFmtId="49" fontId="53" fillId="0" borderId="3" applyNumberFormat="0" applyFont="0" applyFill="0" applyBorder="0" applyProtection="0">
      <alignment horizontal="left" vertical="center" indent="2"/>
    </xf>
    <xf numFmtId="0" fontId="2" fillId="21" borderId="10" applyNumberFormat="0" applyFont="0" applyAlignment="0" applyProtection="0"/>
    <xf numFmtId="177" fontId="1" fillId="0" borderId="0" applyFont="0" applyFill="0" applyBorder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21" borderId="10" applyNumberFormat="0" applyFon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2" fillId="21" borderId="10" applyNumberFormat="0" applyFont="0" applyAlignment="0" applyProtection="0"/>
    <xf numFmtId="177" fontId="2" fillId="0" borderId="0" applyFont="0" applyFill="0" applyBorder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41" borderId="3">
      <alignment horizontal="left" vertical="center" wrapText="1"/>
    </xf>
    <xf numFmtId="0" fontId="2" fillId="40" borderId="3">
      <alignment horizontal="left" vertical="center" wrapText="1"/>
    </xf>
    <xf numFmtId="0" fontId="68" fillId="39" borderId="3">
      <alignment horizontal="left" vertical="center" wrapText="1"/>
    </xf>
    <xf numFmtId="0" fontId="2" fillId="38" borderId="14">
      <alignment horizontal="left" vertical="center" wrapText="1"/>
    </xf>
    <xf numFmtId="49" fontId="2" fillId="37" borderId="3">
      <alignment vertical="center" wrapText="1"/>
    </xf>
    <xf numFmtId="0" fontId="35" fillId="21" borderId="10" applyNumberFormat="0" applyFont="0" applyAlignment="0" applyProtection="0"/>
    <xf numFmtId="177" fontId="1" fillId="0" borderId="0" applyFont="0" applyFill="0" applyBorder="0" applyAlignment="0" applyProtection="0"/>
    <xf numFmtId="0" fontId="2" fillId="0" borderId="3" applyNumberFormat="0" applyFill="0" applyProtection="0">
      <alignment horizontal="right"/>
    </xf>
    <xf numFmtId="49" fontId="53" fillId="0" borderId="3" applyNumberFormat="0" applyFont="0" applyFill="0" applyBorder="0" applyProtection="0">
      <alignment horizontal="left" vertical="center" indent="2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1" fillId="21" borderId="10" applyNumberFormat="0" applyFon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left"/>
    </xf>
    <xf numFmtId="0" fontId="32" fillId="30" borderId="3" applyNumberFormat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4" fontId="53" fillId="0" borderId="3" applyFill="0" applyBorder="0" applyProtection="0">
      <alignment horizontal="right" vertical="center"/>
    </xf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11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32" fillId="30" borderId="3" applyNumberFormat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21" borderId="10" applyNumberFormat="0" applyFont="0" applyAlignment="0" applyProtection="0"/>
    <xf numFmtId="177" fontId="1" fillId="0" borderId="0" applyFont="0" applyFill="0" applyBorder="0" applyAlignment="0" applyProtection="0"/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21" borderId="10" applyNumberFormat="0" applyFont="0" applyAlignment="0" applyProtection="0"/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9" fontId="53" fillId="0" borderId="3" applyNumberFormat="0" applyFont="0" applyFill="0" applyBorder="0" applyProtection="0">
      <alignment horizontal="left" vertical="center" indent="2"/>
    </xf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9" fontId="53" fillId="0" borderId="3" applyNumberFormat="0" applyFont="0" applyFill="0" applyBorder="0" applyProtection="0">
      <alignment horizontal="left" vertical="center" indent="2"/>
    </xf>
    <xf numFmtId="0" fontId="2" fillId="21" borderId="10" applyNumberFormat="0" applyFont="0" applyAlignment="0" applyProtection="0"/>
    <xf numFmtId="0" fontId="32" fillId="30" borderId="3" applyNumberFormat="0" applyProtection="0">
      <alignment horizontal="left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11" fillId="21" borderId="10" applyNumberFormat="0" applyFon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2" fillId="21" borderId="10" applyNumberFormat="0" applyFon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177" fontId="1" fillId="0" borderId="0" applyFont="0" applyFill="0" applyBorder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9" fontId="53" fillId="0" borderId="3" applyNumberFormat="0" applyFont="0" applyFill="0" applyBorder="0" applyProtection="0">
      <alignment horizontal="left" vertical="center" indent="2"/>
    </xf>
    <xf numFmtId="0" fontId="2" fillId="21" borderId="10" applyNumberFormat="0" applyFont="0" applyAlignment="0" applyProtection="0"/>
    <xf numFmtId="177" fontId="1" fillId="0" borderId="0" applyFont="0" applyFill="0" applyBorder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21" borderId="10" applyNumberFormat="0" applyFont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2" fillId="21" borderId="10" applyNumberFormat="0" applyFont="0" applyAlignment="0" applyProtection="0"/>
    <xf numFmtId="177" fontId="2" fillId="0" borderId="0" applyFont="0" applyFill="0" applyBorder="0" applyAlignment="0" applyProtection="0"/>
    <xf numFmtId="0" fontId="11" fillId="21" borderId="10" applyNumberFormat="0" applyFon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5" fillId="21" borderId="10" applyNumberFormat="0" applyFont="0" applyAlignment="0" applyProtection="0"/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" fontId="53" fillId="0" borderId="3" applyFill="0" applyBorder="0" applyProtection="0">
      <alignment horizontal="righ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9" fontId="53" fillId="0" borderId="3" applyNumberFormat="0" applyFont="0" applyFill="0" applyBorder="0" applyProtection="0">
      <alignment horizontal="left" vertical="center" indent="2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2" fillId="21" borderId="10" applyNumberFormat="0" applyFont="0" applyAlignment="0" applyProtection="0"/>
    <xf numFmtId="177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" fillId="0" borderId="0"/>
    <xf numFmtId="0" fontId="1" fillId="0" borderId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58" fillId="0" borderId="0"/>
    <xf numFmtId="0" fontId="58" fillId="0" borderId="0"/>
    <xf numFmtId="0" fontId="1" fillId="0" borderId="0"/>
    <xf numFmtId="0" fontId="58" fillId="0" borderId="0"/>
    <xf numFmtId="0" fontId="58" fillId="0" borderId="0"/>
    <xf numFmtId="0" fontId="1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2" fillId="0" borderId="0"/>
    <xf numFmtId="0" fontId="3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4" fontId="53" fillId="0" borderId="34" applyFill="0" applyBorder="0" applyProtection="0">
      <alignment horizontal="right" vertical="center"/>
    </xf>
    <xf numFmtId="0" fontId="1" fillId="0" borderId="0"/>
    <xf numFmtId="0" fontId="35" fillId="21" borderId="10" applyNumberFormat="0" applyFont="0" applyAlignment="0" applyProtection="0"/>
    <xf numFmtId="0" fontId="35" fillId="21" borderId="1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34" applyNumberFormat="0" applyFill="0" applyProtection="0">
      <alignment horizontal="right"/>
    </xf>
    <xf numFmtId="0" fontId="2" fillId="0" borderId="34" applyNumberFormat="0" applyFill="0" applyProtection="0">
      <alignment horizontal="right"/>
    </xf>
    <xf numFmtId="0" fontId="32" fillId="30" borderId="34" applyNumberFormat="0" applyProtection="0">
      <alignment horizontal="right"/>
    </xf>
    <xf numFmtId="0" fontId="32" fillId="30" borderId="34" applyNumberFormat="0" applyProtection="0">
      <alignment horizontal="left"/>
    </xf>
    <xf numFmtId="0" fontId="2" fillId="0" borderId="34" applyNumberFormat="0" applyFill="0" applyProtection="0">
      <alignment horizontal="right"/>
    </xf>
    <xf numFmtId="0" fontId="2" fillId="0" borderId="34" applyNumberFormat="0" applyFill="0" applyProtection="0">
      <alignment horizontal="right"/>
    </xf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1" fillId="0" borderId="0"/>
    <xf numFmtId="0" fontId="1" fillId="0" borderId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52" fillId="4" borderId="3">
      <alignment horizontal="right" vertical="center"/>
    </xf>
    <xf numFmtId="0" fontId="110" fillId="4" borderId="3">
      <alignment horizontal="right" vertical="center"/>
    </xf>
    <xf numFmtId="0" fontId="52" fillId="28" borderId="3">
      <alignment horizontal="right" vertical="center"/>
    </xf>
    <xf numFmtId="0" fontId="52" fillId="28" borderId="3">
      <alignment horizontal="right" vertical="center"/>
    </xf>
    <xf numFmtId="0" fontId="52" fillId="28" borderId="72">
      <alignment horizontal="right" vertical="center"/>
    </xf>
    <xf numFmtId="0" fontId="53" fillId="0" borderId="3">
      <alignment horizontal="right" vertical="center"/>
    </xf>
    <xf numFmtId="0" fontId="53" fillId="0" borderId="3" applyNumberFormat="0" applyFill="0" applyAlignment="0" applyProtection="0"/>
    <xf numFmtId="0" fontId="53" fillId="29" borderId="3"/>
    <xf numFmtId="49" fontId="53" fillId="0" borderId="3" applyNumberFormat="0" applyFont="0" applyFill="0" applyBorder="0" applyProtection="0">
      <alignment horizontal="left" vertical="center" indent="2"/>
    </xf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4" borderId="34">
      <alignment horizontal="right" vertical="center"/>
    </xf>
    <xf numFmtId="0" fontId="110" fillId="4" borderId="34">
      <alignment horizontal="right" vertical="center"/>
    </xf>
    <xf numFmtId="0" fontId="52" fillId="28" borderId="34">
      <alignment horizontal="right" vertical="center"/>
    </xf>
    <xf numFmtId="0" fontId="52" fillId="28" borderId="34">
      <alignment horizontal="right" vertical="center"/>
    </xf>
    <xf numFmtId="0" fontId="52" fillId="28" borderId="72">
      <alignment horizontal="right" vertical="center"/>
    </xf>
    <xf numFmtId="0" fontId="53" fillId="0" borderId="34">
      <alignment horizontal="right" vertical="center"/>
    </xf>
    <xf numFmtId="0" fontId="1" fillId="0" borderId="0"/>
    <xf numFmtId="0" fontId="1" fillId="0" borderId="0"/>
    <xf numFmtId="0" fontId="53" fillId="0" borderId="34" applyNumberFormat="0" applyFill="0" applyAlignment="0" applyProtection="0"/>
    <xf numFmtId="0" fontId="53" fillId="29" borderId="34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34" applyNumberFormat="0" applyFill="0" applyProtection="0">
      <alignment horizontal="right"/>
    </xf>
    <xf numFmtId="0" fontId="2" fillId="0" borderId="34" applyNumberFormat="0" applyFill="0" applyProtection="0">
      <alignment horizontal="right"/>
    </xf>
    <xf numFmtId="0" fontId="32" fillId="30" borderId="34" applyNumberFormat="0" applyProtection="0">
      <alignment horizontal="right"/>
    </xf>
    <xf numFmtId="0" fontId="32" fillId="30" borderId="34" applyNumberFormat="0" applyProtection="0">
      <alignment horizontal="left"/>
    </xf>
    <xf numFmtId="0" fontId="2" fillId="0" borderId="34" applyNumberFormat="0" applyFill="0" applyProtection="0">
      <alignment horizontal="right"/>
    </xf>
    <xf numFmtId="0" fontId="2" fillId="0" borderId="34" applyNumberFormat="0" applyFill="0" applyProtection="0">
      <alignment horizontal="right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53" fillId="0" borderId="0" applyFill="0" applyBorder="0" applyProtection="0">
      <alignment horizontal="right" vertical="center"/>
    </xf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9" fontId="53" fillId="0" borderId="34" applyNumberFormat="0" applyFont="0" applyFill="0" applyBorder="0" applyProtection="0">
      <alignment horizontal="left" vertical="center" indent="2"/>
    </xf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40" fontId="10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101" fillId="0" borderId="61" applyNumberFormat="0" applyFill="0" applyAlignment="0" applyProtection="0"/>
    <xf numFmtId="0" fontId="101" fillId="0" borderId="61" applyNumberFormat="0" applyFill="0" applyAlignment="0" applyProtection="0"/>
    <xf numFmtId="0" fontId="101" fillId="0" borderId="61" applyNumberFormat="0" applyFill="0" applyAlignment="0" applyProtection="0"/>
    <xf numFmtId="0" fontId="101" fillId="0" borderId="61" applyNumberFormat="0" applyFill="0" applyAlignment="0" applyProtection="0"/>
    <xf numFmtId="0" fontId="101" fillId="0" borderId="61" applyNumberFormat="0" applyFill="0" applyAlignment="0" applyProtection="0"/>
    <xf numFmtId="0" fontId="101" fillId="0" borderId="61" applyNumberFormat="0" applyFill="0" applyAlignment="0" applyProtection="0"/>
    <xf numFmtId="0" fontId="101" fillId="0" borderId="61" applyNumberFormat="0" applyFill="0" applyAlignment="0" applyProtection="0"/>
    <xf numFmtId="0" fontId="101" fillId="0" borderId="61" applyNumberFormat="0" applyFill="0" applyAlignment="0" applyProtection="0"/>
    <xf numFmtId="0" fontId="101" fillId="0" borderId="61" applyNumberFormat="0" applyFill="0" applyAlignment="0" applyProtection="0"/>
    <xf numFmtId="0" fontId="101" fillId="0" borderId="61" applyNumberFormat="0" applyFill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96" fillId="49" borderId="0" applyNumberFormat="0" applyBorder="0" applyAlignment="0" applyProtection="0"/>
    <xf numFmtId="0" fontId="122" fillId="0" borderId="0"/>
    <xf numFmtId="0" fontId="123" fillId="0" borderId="0"/>
    <xf numFmtId="177" fontId="124" fillId="0" borderId="0" applyFont="0" applyFill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25" borderId="0" applyNumberFormat="0" applyBorder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5" fillId="11" borderId="4" applyNumberFormat="0" applyAlignment="0" applyProtection="0"/>
    <xf numFmtId="0" fontId="50" fillId="0" borderId="12" applyNumberFormat="0" applyFill="0" applyAlignment="0" applyProtection="0"/>
    <xf numFmtId="0" fontId="40" fillId="0" borderId="0" applyNumberForma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0" fontId="41" fillId="8" borderId="0" applyNumberFormat="0" applyBorder="0" applyAlignment="0" applyProtection="0"/>
    <xf numFmtId="0" fontId="35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7" fillId="7" borderId="0" applyNumberFormat="0" applyBorder="0" applyAlignment="0" applyProtection="0"/>
    <xf numFmtId="0" fontId="49" fillId="0" borderId="0" applyNumberFormat="0" applyFill="0" applyBorder="0" applyAlignment="0" applyProtection="0"/>
    <xf numFmtId="0" fontId="42" fillId="0" borderId="5" applyNumberFormat="0" applyFill="0" applyAlignment="0" applyProtection="0"/>
    <xf numFmtId="0" fontId="43" fillId="0" borderId="6" applyNumberFormat="0" applyFill="0" applyAlignment="0" applyProtection="0"/>
    <xf numFmtId="0" fontId="44" fillId="0" borderId="7" applyNumberFormat="0" applyFill="0" applyAlignment="0" applyProtection="0"/>
    <xf numFmtId="0" fontId="44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51" fillId="0" borderId="0" applyNumberFormat="0" applyFill="0" applyBorder="0" applyAlignment="0" applyProtection="0"/>
    <xf numFmtId="177" fontId="1" fillId="0" borderId="0" applyFont="0" applyFill="0" applyBorder="0" applyAlignment="0" applyProtection="0"/>
    <xf numFmtId="0" fontId="39" fillId="20" borderId="8" applyNumberFormat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2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24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24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54" borderId="0" applyNumberFormat="0" applyBorder="0" applyAlignment="0" applyProtection="0"/>
    <xf numFmtId="0" fontId="1" fillId="58" borderId="0" applyNumberFormat="0" applyBorder="0" applyAlignment="0" applyProtection="0"/>
    <xf numFmtId="0" fontId="1" fillId="62" borderId="0" applyNumberFormat="0" applyBorder="0" applyAlignment="0" applyProtection="0"/>
    <xf numFmtId="0" fontId="1" fillId="66" borderId="0" applyNumberFormat="0" applyBorder="0" applyAlignment="0" applyProtection="0"/>
    <xf numFmtId="0" fontId="1" fillId="63" borderId="0" applyNumberFormat="0" applyBorder="0" applyAlignment="0" applyProtection="0"/>
    <xf numFmtId="0" fontId="129" fillId="0" borderId="0" applyNumberFormat="0" applyFont="0" applyFill="0" applyBorder="0" applyProtection="0">
      <alignment horizontal="left" vertical="center" indent="5"/>
    </xf>
    <xf numFmtId="0" fontId="129" fillId="0" borderId="0" applyNumberFormat="0" applyFont="0" applyFill="0" applyBorder="0" applyProtection="0">
      <alignment horizontal="left" vertical="center" indent="5"/>
    </xf>
    <xf numFmtId="0" fontId="5" fillId="64" borderId="0" applyNumberFormat="0" applyBorder="0" applyAlignment="0" applyProtection="0"/>
    <xf numFmtId="0" fontId="5" fillId="68" borderId="0" applyNumberFormat="0" applyBorder="0" applyAlignment="0" applyProtection="0"/>
    <xf numFmtId="0" fontId="5" fillId="76" borderId="0" applyNumberFormat="0" applyBorder="0" applyAlignment="0" applyProtection="0"/>
    <xf numFmtId="0" fontId="32" fillId="0" borderId="0">
      <alignment horizontal="center" vertical="center"/>
    </xf>
    <xf numFmtId="0" fontId="132" fillId="85" borderId="0"/>
    <xf numFmtId="0" fontId="32" fillId="44" borderId="1">
      <alignment horizontal="center" vertical="center" wrapText="1"/>
    </xf>
    <xf numFmtId="0" fontId="2" fillId="44" borderId="1">
      <alignment horizontal="center" vertical="center" wrapText="1"/>
    </xf>
    <xf numFmtId="0" fontId="2" fillId="44" borderId="1">
      <alignment horizontal="center" vertical="center" wrapText="1"/>
    </xf>
    <xf numFmtId="0" fontId="2" fillId="44" borderId="1">
      <alignment horizontal="center" vertical="center" wrapText="1"/>
    </xf>
    <xf numFmtId="4" fontId="54" fillId="0" borderId="67" applyFill="0" applyBorder="0" applyProtection="0">
      <alignment horizontal="right" vertical="center"/>
    </xf>
    <xf numFmtId="0" fontId="106" fillId="51" borderId="50" applyNumberFormat="0" applyAlignment="0" applyProtection="0"/>
    <xf numFmtId="0" fontId="133" fillId="51" borderId="50" applyNumberFormat="0" applyAlignment="0" applyProtection="0"/>
    <xf numFmtId="1" fontId="1" fillId="86" borderId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7" fontId="2" fillId="0" borderId="0" applyFill="0" applyBorder="0" applyAlignment="0" applyProtection="0"/>
    <xf numFmtId="197" fontId="2" fillId="0" borderId="0" applyFill="0" applyBorder="0" applyAlignment="0" applyProtection="0"/>
    <xf numFmtId="197" fontId="2" fillId="0" borderId="0" applyFill="0" applyBorder="0" applyAlignment="0" applyProtection="0"/>
    <xf numFmtId="177" fontId="2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70" fillId="0" borderId="0" applyFont="0" applyFill="0" applyBorder="0" applyAlignment="0" applyProtection="0"/>
    <xf numFmtId="177" fontId="70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" fontId="1" fillId="77" borderId="0"/>
    <xf numFmtId="0" fontId="2" fillId="79" borderId="0"/>
    <xf numFmtId="0" fontId="2" fillId="79" borderId="0"/>
    <xf numFmtId="0" fontId="2" fillId="78" borderId="2">
      <alignment horizontal="center" vertical="center" wrapText="1"/>
    </xf>
    <xf numFmtId="0" fontId="2" fillId="78" borderId="2">
      <alignment horizontal="center" vertical="center" wrapText="1"/>
    </xf>
    <xf numFmtId="0" fontId="2" fillId="78" borderId="2">
      <alignment horizontal="center" vertical="center" wrapText="1"/>
    </xf>
    <xf numFmtId="0" fontId="2" fillId="78" borderId="56">
      <alignment horizontal="center" vertical="center" wrapText="1"/>
    </xf>
    <xf numFmtId="0" fontId="2" fillId="78" borderId="56">
      <alignment horizontal="center" vertical="center" wrapText="1"/>
    </xf>
    <xf numFmtId="0" fontId="2" fillId="78" borderId="56">
      <alignment horizontal="center" vertical="center" wrapText="1"/>
    </xf>
    <xf numFmtId="0" fontId="2" fillId="78" borderId="2">
      <alignment horizontal="center" vertical="center" wrapText="1"/>
    </xf>
    <xf numFmtId="0" fontId="127" fillId="0" borderId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32" fillId="0" borderId="31" applyNumberFormat="0">
      <alignment horizontal="center" wrapText="1"/>
    </xf>
    <xf numFmtId="0" fontId="32" fillId="0" borderId="31" applyNumberFormat="0">
      <alignment horizontal="center" wrapText="1"/>
    </xf>
    <xf numFmtId="0" fontId="32" fillId="0" borderId="31" applyNumberFormat="0">
      <alignment horizontal="center" wrapText="1"/>
    </xf>
    <xf numFmtId="0" fontId="30" fillId="2" borderId="0">
      <alignment horizontal="left"/>
    </xf>
    <xf numFmtId="198" fontId="128" fillId="0" borderId="0">
      <alignment horizontal="left" vertical="center"/>
    </xf>
    <xf numFmtId="198" fontId="128" fillId="0" borderId="0">
      <alignment horizontal="left" vertical="center"/>
    </xf>
    <xf numFmtId="0" fontId="126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13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4" fontId="53" fillId="0" borderId="63">
      <alignment horizontal="right" vertical="center"/>
    </xf>
    <xf numFmtId="0" fontId="134" fillId="0" borderId="52" applyNumberFormat="0" applyFill="0" applyAlignment="0" applyProtection="0"/>
    <xf numFmtId="201" fontId="2" fillId="0" borderId="0" applyFont="0" applyFill="0" applyBorder="0" applyAlignment="0" applyProtection="0"/>
    <xf numFmtId="203" fontId="2" fillId="0" borderId="0" applyFont="0" applyFill="0" applyBorder="0" applyAlignment="0" applyProtection="0"/>
    <xf numFmtId="200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1" fillId="0" borderId="0"/>
    <xf numFmtId="0" fontId="109" fillId="0" borderId="0"/>
    <xf numFmtId="0" fontId="109" fillId="0" borderId="0"/>
    <xf numFmtId="0" fontId="10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5" fillId="0" borderId="0"/>
    <xf numFmtId="0" fontId="2" fillId="0" borderId="0"/>
    <xf numFmtId="0" fontId="1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2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1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9" fillId="29" borderId="0" applyNumberFormat="0" applyFont="0" applyBorder="0" applyAlignment="0" applyProtection="0"/>
    <xf numFmtId="0" fontId="129" fillId="29" borderId="0" applyNumberFormat="0" applyFont="0" applyBorder="0" applyAlignment="0" applyProtection="0"/>
    <xf numFmtId="0" fontId="35" fillId="53" borderId="54" applyNumberFormat="0" applyFont="0" applyAlignment="0" applyProtection="0"/>
    <xf numFmtId="0" fontId="35" fillId="53" borderId="54" applyNumberFormat="0" applyFont="0" applyAlignment="0" applyProtection="0"/>
    <xf numFmtId="204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198" fontId="109" fillId="0" borderId="0" applyFill="0" applyBorder="0" applyAlignment="0" applyProtection="0"/>
    <xf numFmtId="0" fontId="2" fillId="0" borderId="0"/>
    <xf numFmtId="0" fontId="2" fillId="0" borderId="0"/>
    <xf numFmtId="0" fontId="53" fillId="29" borderId="3"/>
    <xf numFmtId="0" fontId="131" fillId="0" borderId="0"/>
    <xf numFmtId="0" fontId="25" fillId="0" borderId="0">
      <alignment vertical="top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1" fillId="0" borderId="0"/>
    <xf numFmtId="0" fontId="125" fillId="0" borderId="0" applyNumberFormat="0" applyFill="0" applyBorder="0" applyAlignment="0" applyProtection="0"/>
    <xf numFmtId="0" fontId="118" fillId="84" borderId="56">
      <alignment horizontal="center" vertical="center" wrapText="1"/>
    </xf>
    <xf numFmtId="0" fontId="118" fillId="84" borderId="56">
      <alignment horizontal="center" vertical="center" wrapText="1"/>
    </xf>
    <xf numFmtId="0" fontId="118" fillId="84" borderId="56">
      <alignment vertical="center" wrapText="1"/>
    </xf>
    <xf numFmtId="0" fontId="2" fillId="0" borderId="0"/>
    <xf numFmtId="0" fontId="17" fillId="0" borderId="7" applyNumberFormat="0" applyFill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9" fontId="2" fillId="0" borderId="0" applyFont="0" applyFill="0" applyBorder="0" applyAlignment="0" applyProtection="0"/>
    <xf numFmtId="0" fontId="50" fillId="0" borderId="70" applyNumberFormat="0" applyFill="0" applyAlignment="0" applyProtection="0"/>
    <xf numFmtId="0" fontId="38" fillId="26" borderId="4" applyNumberFormat="0" applyAlignment="0" applyProtection="0"/>
    <xf numFmtId="0" fontId="50" fillId="0" borderId="12" applyNumberFormat="0" applyFill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38" fillId="26" borderId="4" applyNumberFormat="0" applyAlignment="0" applyProtection="0"/>
    <xf numFmtId="0" fontId="50" fillId="0" borderId="70" applyNumberFormat="0" applyFill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0" fontId="50" fillId="0" borderId="70" applyNumberFormat="0" applyFill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38" fillId="26" borderId="4" applyNumberFormat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35" fillId="21" borderId="10" applyNumberFormat="0" applyFont="0" applyAlignment="0" applyProtection="0"/>
    <xf numFmtId="0" fontId="38" fillId="26" borderId="4" applyNumberFormat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8" fillId="80" borderId="11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8" fillId="80" borderId="11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49" fontId="53" fillId="0" borderId="34" applyNumberFormat="0" applyFont="0" applyFill="0" applyBorder="0" applyProtection="0">
      <alignment horizontal="left" vertical="center" indent="2"/>
    </xf>
    <xf numFmtId="0" fontId="45" fillId="27" borderId="4" applyNumberForma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103" fillId="80" borderId="4" applyNumberFormat="0" applyAlignment="0" applyProtection="0"/>
    <xf numFmtId="49" fontId="53" fillId="0" borderId="34" applyNumberFormat="0" applyFont="0" applyFill="0" applyBorder="0" applyProtection="0">
      <alignment horizontal="left" vertical="center" indent="2"/>
    </xf>
    <xf numFmtId="0" fontId="32" fillId="30" borderId="34" applyNumberFormat="0" applyProtection="0">
      <alignment horizontal="left"/>
    </xf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50" fillId="0" borderId="70" applyNumberFormat="0" applyFill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50" fillId="0" borderId="12" applyNumberFormat="0" applyFill="0" applyAlignment="0" applyProtection="0"/>
    <xf numFmtId="0" fontId="48" fillId="80" borderId="11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8" fillId="26" borderId="11" applyNumberFormat="0" applyAlignment="0" applyProtection="0"/>
    <xf numFmtId="0" fontId="48" fillId="80" borderId="11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35" fillId="21" borderId="10" applyNumberFormat="0" applyFont="0" applyAlignment="0" applyProtection="0"/>
    <xf numFmtId="0" fontId="45" fillId="11" borderId="4" applyNumberFormat="0" applyAlignment="0" applyProtection="0"/>
    <xf numFmtId="0" fontId="50" fillId="0" borderId="70" applyNumberFormat="0" applyFill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5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2" fillId="0" borderId="34" applyNumberFormat="0" applyFill="0" applyProtection="0">
      <alignment horizontal="right"/>
    </xf>
    <xf numFmtId="0" fontId="2" fillId="0" borderId="34" applyNumberFormat="0" applyFill="0" applyProtection="0">
      <alignment horizontal="right"/>
    </xf>
    <xf numFmtId="0" fontId="32" fillId="30" borderId="34" applyNumberFormat="0" applyProtection="0">
      <alignment horizontal="left"/>
    </xf>
    <xf numFmtId="0" fontId="32" fillId="30" borderId="34" applyNumberFormat="0" applyProtection="0">
      <alignment horizontal="right"/>
    </xf>
    <xf numFmtId="0" fontId="2" fillId="0" borderId="34" applyNumberFormat="0" applyFill="0" applyProtection="0">
      <alignment horizontal="right"/>
    </xf>
    <xf numFmtId="0" fontId="2" fillId="0" borderId="34" applyNumberFormat="0" applyFill="0" applyProtection="0">
      <alignment horizontal="righ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53" fillId="29" borderId="34"/>
    <xf numFmtId="0" fontId="53" fillId="0" borderId="34" applyNumberFormat="0" applyFill="0" applyAlignment="0" applyProtection="0"/>
    <xf numFmtId="0" fontId="48" fillId="26" borderId="11" applyNumberFormat="0" applyAlignment="0" applyProtection="0"/>
    <xf numFmtId="0" fontId="53" fillId="0" borderId="34">
      <alignment horizontal="right" vertical="center"/>
    </xf>
    <xf numFmtId="0" fontId="53" fillId="28" borderId="13">
      <alignment horizontal="left" vertical="center" wrapText="1" indent="2"/>
    </xf>
    <xf numFmtId="0" fontId="52" fillId="28" borderId="72">
      <alignment horizontal="right" vertical="center"/>
    </xf>
    <xf numFmtId="0" fontId="52" fillId="28" borderId="34">
      <alignment horizontal="right" vertical="center"/>
    </xf>
    <xf numFmtId="0" fontId="52" fillId="28" borderId="34">
      <alignment horizontal="right" vertical="center"/>
    </xf>
    <xf numFmtId="0" fontId="110" fillId="4" borderId="34">
      <alignment horizontal="right" vertical="center"/>
    </xf>
    <xf numFmtId="0" fontId="52" fillId="4" borderId="34">
      <alignment horizontal="right" vertical="center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5" fillId="11" borderId="4" applyNumberFormat="0" applyAlignment="0" applyProtection="0"/>
    <xf numFmtId="0" fontId="32" fillId="44" borderId="71">
      <alignment horizontal="center" vertical="center" wrapText="1"/>
    </xf>
    <xf numFmtId="0" fontId="50" fillId="0" borderId="12" applyNumberFormat="0" applyFill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8" fillId="80" borderId="11" applyNumberForma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49" fontId="2" fillId="32" borderId="15">
      <alignment vertical="top" wrapText="1"/>
    </xf>
    <xf numFmtId="0" fontId="45" fillId="11" borderId="4" applyNumberFormat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0" fontId="45" fillId="27" borderId="4" applyNumberForma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5" fillId="11" borderId="4" applyNumberFormat="0" applyAlignment="0" applyProtection="0"/>
    <xf numFmtId="0" fontId="2" fillId="44" borderId="71">
      <alignment horizontal="center" vertical="center" wrapText="1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8" fillId="26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5" fillId="11" borderId="4" applyNumberFormat="0" applyAlignment="0" applyProtection="0"/>
    <xf numFmtId="0" fontId="13" fillId="11" borderId="4" applyNumberForma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187" fontId="65" fillId="34" borderId="16">
      <alignment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3" fillId="0" borderId="3" applyNumberFormat="0" applyFill="0" applyAlignment="0" applyProtection="0"/>
    <xf numFmtId="0" fontId="52" fillId="28" borderId="72">
      <alignment horizontal="right" vertical="center"/>
    </xf>
    <xf numFmtId="0" fontId="52" fillId="28" borderId="3">
      <alignment horizontal="right" vertical="center"/>
    </xf>
    <xf numFmtId="0" fontId="52" fillId="4" borderId="3">
      <alignment horizontal="right" vertical="center"/>
    </xf>
    <xf numFmtId="0" fontId="2" fillId="21" borderId="10" applyNumberFormat="0" applyFont="0" applyAlignment="0" applyProtection="0"/>
    <xf numFmtId="0" fontId="50" fillId="0" borderId="70" applyNumberFormat="0" applyFill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2" fillId="30" borderId="34" applyNumberFormat="0" applyProtection="0">
      <alignment horizontal="right"/>
    </xf>
    <xf numFmtId="0" fontId="48" fillId="26" borderId="11" applyNumberFormat="0" applyAlignment="0" applyProtection="0"/>
    <xf numFmtId="0" fontId="2" fillId="78" borderId="2">
      <alignment horizontal="center" vertical="center" wrapText="1"/>
    </xf>
    <xf numFmtId="0" fontId="2" fillId="0" borderId="34" applyNumberFormat="0" applyFill="0" applyProtection="0">
      <alignment horizontal="right"/>
    </xf>
    <xf numFmtId="0" fontId="2" fillId="0" borderId="34" applyNumberFormat="0" applyFill="0" applyProtection="0">
      <alignment horizontal="right"/>
    </xf>
    <xf numFmtId="0" fontId="32" fillId="30" borderId="34" applyNumberFormat="0" applyProtection="0">
      <alignment horizontal="left"/>
    </xf>
    <xf numFmtId="0" fontId="32" fillId="30" borderId="34" applyNumberFormat="0" applyProtection="0">
      <alignment horizontal="right"/>
    </xf>
    <xf numFmtId="0" fontId="2" fillId="0" borderId="34" applyNumberFormat="0" applyFill="0" applyProtection="0">
      <alignment horizontal="right"/>
    </xf>
    <xf numFmtId="0" fontId="2" fillId="0" borderId="34" applyNumberFormat="0" applyFill="0" applyProtection="0">
      <alignment horizontal="right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3" fillId="0" borderId="34">
      <alignment horizontal="right" vertical="center"/>
    </xf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35" fillId="21" borderId="10" applyNumberFormat="0" applyFon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179" fontId="66" fillId="34" borderId="16">
      <alignment vertical="center"/>
    </xf>
    <xf numFmtId="0" fontId="48" fillId="26" borderId="11" applyNumberFormat="0" applyAlignment="0" applyProtection="0"/>
    <xf numFmtId="0" fontId="52" fillId="28" borderId="34">
      <alignment horizontal="right" vertical="center"/>
    </xf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2" fillId="0" borderId="0"/>
    <xf numFmtId="0" fontId="103" fillId="80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50" fillId="0" borderId="12" applyNumberFormat="0" applyFill="0" applyAlignment="0" applyProtection="0"/>
    <xf numFmtId="0" fontId="45" fillId="11" borderId="4" applyNumberFormat="0" applyAlignment="0" applyProtection="0"/>
    <xf numFmtId="187" fontId="67" fillId="35" borderId="16">
      <alignment vertical="center"/>
    </xf>
    <xf numFmtId="0" fontId="50" fillId="0" borderId="12" applyNumberFormat="0" applyFill="0" applyAlignment="0" applyProtection="0"/>
    <xf numFmtId="0" fontId="45" fillId="11" borderId="4" applyNumberFormat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50" fillId="0" borderId="70" applyNumberFormat="0" applyFill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" fontId="53" fillId="0" borderId="3" applyFill="0" applyBorder="0" applyProtection="0">
      <alignment horizontal="right" vertical="center"/>
    </xf>
    <xf numFmtId="4" fontId="53" fillId="0" borderId="3" applyFill="0" applyBorder="0" applyProtection="0">
      <alignment horizontal="right" vertical="center"/>
    </xf>
    <xf numFmtId="4" fontId="53" fillId="0" borderId="3" applyFill="0" applyBorder="0" applyProtection="0">
      <alignment horizontal="right" vertical="center"/>
    </xf>
    <xf numFmtId="0" fontId="45" fillId="11" borderId="4" applyNumberFormat="0" applyAlignment="0" applyProtection="0"/>
    <xf numFmtId="0" fontId="35" fillId="21" borderId="10" applyNumberFormat="0" applyFont="0" applyAlignment="0" applyProtection="0"/>
    <xf numFmtId="0" fontId="35" fillId="21" borderId="10" applyNumberFormat="0" applyFont="0" applyAlignment="0" applyProtection="0"/>
    <xf numFmtId="0" fontId="45" fillId="27" borderId="4" applyNumberFormat="0" applyAlignment="0" applyProtection="0"/>
    <xf numFmtId="0" fontId="48" fillId="80" borderId="11" applyNumberFormat="0" applyAlignment="0" applyProtection="0"/>
    <xf numFmtId="0" fontId="50" fillId="0" borderId="70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78" borderId="2">
      <alignment horizontal="center" vertical="center" wrapText="1"/>
    </xf>
    <xf numFmtId="0" fontId="35" fillId="21" borderId="10" applyNumberFormat="0" applyFont="0" applyAlignment="0" applyProtection="0"/>
    <xf numFmtId="0" fontId="45" fillId="27" borderId="4" applyNumberFormat="0" applyAlignment="0" applyProtection="0"/>
    <xf numFmtId="0" fontId="2" fillId="78" borderId="2">
      <alignment horizontal="center" vertical="center" wrapText="1"/>
    </xf>
    <xf numFmtId="0" fontId="38" fillId="26" borderId="4" applyNumberFormat="0" applyAlignment="0" applyProtection="0"/>
    <xf numFmtId="0" fontId="38" fillId="26" borderId="4" applyNumberFormat="0" applyAlignment="0" applyProtection="0"/>
    <xf numFmtId="187" fontId="67" fillId="35" borderId="16">
      <alignment vertical="center"/>
    </xf>
    <xf numFmtId="0" fontId="50" fillId="0" borderId="12" applyNumberFormat="0" applyFill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32" fillId="30" borderId="3" applyNumberFormat="0" applyProtection="0">
      <alignment horizontal="lef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36" borderId="17" applyBorder="0">
      <alignment horizontal="left" vertical="center"/>
    </xf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0" fontId="38" fillId="26" borderId="4" applyNumberFormat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22" fillId="26" borderId="11" applyNumberFormat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2" fillId="21" borderId="10" applyNumberFormat="0" applyFon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50" fillId="0" borderId="70" applyNumberFormat="0" applyFill="0" applyAlignment="0" applyProtection="0"/>
    <xf numFmtId="0" fontId="2" fillId="0" borderId="0"/>
    <xf numFmtId="0" fontId="45" fillId="11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8" fillId="80" borderId="11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32" fillId="30" borderId="34" applyNumberFormat="0" applyProtection="0">
      <alignment horizontal="right"/>
    </xf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38" fillId="26" borderId="4" applyNumberForma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103" fillId="80" borderId="4" applyNumberFormat="0" applyAlignment="0" applyProtection="0"/>
    <xf numFmtId="0" fontId="38" fillId="26" borderId="4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2" fillId="0" borderId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45" fillId="27" borderId="4" applyNumberFormat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50" fillId="0" borderId="70" applyNumberFormat="0" applyFill="0" applyAlignment="0" applyProtection="0"/>
    <xf numFmtId="49" fontId="2" fillId="32" borderId="15">
      <alignment vertical="top" wrapText="1"/>
    </xf>
    <xf numFmtId="0" fontId="2" fillId="44" borderId="71">
      <alignment horizontal="center" vertical="center" wrapText="1"/>
    </xf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2" fillId="0" borderId="34" applyNumberFormat="0" applyFill="0" applyProtection="0">
      <alignment horizontal="right"/>
    </xf>
    <xf numFmtId="0" fontId="2" fillId="0" borderId="34" applyNumberFormat="0" applyFill="0" applyProtection="0">
      <alignment horizontal="right"/>
    </xf>
    <xf numFmtId="0" fontId="45" fillId="11" borderId="4" applyNumberFormat="0" applyAlignment="0" applyProtection="0"/>
    <xf numFmtId="0" fontId="50" fillId="0" borderId="12" applyNumberFormat="0" applyFill="0" applyAlignment="0" applyProtection="0"/>
    <xf numFmtId="0" fontId="11" fillId="21" borderId="10" applyNumberFormat="0" applyFont="0" applyAlignment="0" applyProtection="0"/>
    <xf numFmtId="0" fontId="2" fillId="0" borderId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103" fillId="80" borderId="4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8" fillId="26" borderId="4" applyNumberFormat="0" applyAlignment="0" applyProtection="0"/>
    <xf numFmtId="0" fontId="45" fillId="27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38" fillId="26" borderId="4" applyNumberFormat="0" applyAlignment="0" applyProtection="0"/>
    <xf numFmtId="0" fontId="35" fillId="21" borderId="10" applyNumberFormat="0" applyFont="0" applyAlignment="0" applyProtection="0"/>
    <xf numFmtId="0" fontId="48" fillId="26" borderId="11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38" fillId="26" borderId="4" applyNumberForma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50" fillId="0" borderId="12" applyNumberFormat="0" applyFill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50" fillId="0" borderId="12" applyNumberFormat="0" applyFill="0" applyAlignment="0" applyProtection="0"/>
    <xf numFmtId="0" fontId="45" fillId="11" borderId="4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5" fillId="27" borderId="4" applyNumberFormat="0" applyAlignment="0" applyProtection="0"/>
    <xf numFmtId="0" fontId="52" fillId="4" borderId="3">
      <alignment horizontal="right" vertical="center"/>
    </xf>
    <xf numFmtId="0" fontId="110" fillId="4" borderId="3">
      <alignment horizontal="right" vertical="center"/>
    </xf>
    <xf numFmtId="0" fontId="52" fillId="28" borderId="3">
      <alignment horizontal="right" vertical="center"/>
    </xf>
    <xf numFmtId="0" fontId="52" fillId="28" borderId="3">
      <alignment horizontal="right" vertical="center"/>
    </xf>
    <xf numFmtId="0" fontId="52" fillId="28" borderId="66">
      <alignment horizontal="right" vertical="center"/>
    </xf>
    <xf numFmtId="0" fontId="53" fillId="0" borderId="3">
      <alignment horizontal="right" vertical="center"/>
    </xf>
    <xf numFmtId="0" fontId="53" fillId="0" borderId="3" applyNumberFormat="0" applyFill="0" applyAlignment="0" applyProtection="0"/>
    <xf numFmtId="0" fontId="53" fillId="29" borderId="3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9" fontId="53" fillId="0" borderId="3" applyNumberFormat="0" applyFont="0" applyFill="0" applyBorder="0" applyProtection="0">
      <alignment horizontal="left" vertical="center" indent="2"/>
    </xf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103" fillId="80" borderId="4" applyNumberFormat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48" fillId="26" borderId="11" applyNumberFormat="0" applyAlignment="0" applyProtection="0"/>
    <xf numFmtId="0" fontId="2" fillId="0" borderId="34" applyNumberFormat="0" applyFill="0" applyProtection="0">
      <alignment horizontal="right"/>
    </xf>
    <xf numFmtId="0" fontId="48" fillId="80" borderId="11" applyNumberFormat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48" fillId="26" borderId="11" applyNumberFormat="0" applyAlignment="0" applyProtection="0"/>
    <xf numFmtId="0" fontId="52" fillId="28" borderId="34">
      <alignment horizontal="right" vertical="center"/>
    </xf>
    <xf numFmtId="0" fontId="38" fillId="26" borderId="4" applyNumberForma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36" borderId="17" applyBorder="0">
      <alignment horizontal="left" vertical="center"/>
    </xf>
    <xf numFmtId="0" fontId="38" fillId="26" borderId="4" applyNumberFormat="0" applyAlignment="0" applyProtection="0"/>
    <xf numFmtId="0" fontId="2" fillId="0" borderId="34" applyNumberFormat="0" applyFill="0" applyProtection="0">
      <alignment horizontal="right"/>
    </xf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45" fillId="27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50" fillId="0" borderId="12" applyNumberFormat="0" applyFill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38" fillId="26" borderId="4" applyNumberFormat="0" applyAlignment="0" applyProtection="0"/>
    <xf numFmtId="177" fontId="109" fillId="0" borderId="0" applyFont="0" applyFill="0" applyBorder="0" applyAlignment="0" applyProtection="0"/>
    <xf numFmtId="0" fontId="2" fillId="38" borderId="14">
      <alignment horizontal="left" vertical="center" wrapText="1"/>
    </xf>
    <xf numFmtId="0" fontId="2" fillId="0" borderId="3" applyNumberFormat="0" applyFill="0" applyProtection="0">
      <alignment horizontal="righ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4" fontId="53" fillId="0" borderId="3" applyFill="0" applyBorder="0" applyProtection="0">
      <alignment horizontal="right" vertical="center"/>
    </xf>
    <xf numFmtId="0" fontId="45" fillId="11" borderId="4" applyNumberFormat="0" applyAlignment="0" applyProtection="0"/>
    <xf numFmtId="0" fontId="48" fillId="26" borderId="11" applyNumberFormat="0" applyAlignment="0" applyProtection="0"/>
    <xf numFmtId="4" fontId="53" fillId="0" borderId="34" applyFill="0" applyBorder="0" applyProtection="0">
      <alignment horizontal="right" vertical="center"/>
    </xf>
    <xf numFmtId="0" fontId="52" fillId="28" borderId="66">
      <alignment horizontal="right" vertical="center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35" fillId="21" borderId="10" applyNumberFormat="0" applyFont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50" fillId="0" borderId="70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177" fontId="109" fillId="0" borderId="0" applyFont="0" applyFill="0" applyBorder="0" applyAlignment="0" applyProtection="0"/>
    <xf numFmtId="0" fontId="45" fillId="11" borderId="4" applyNumberFormat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70" applyNumberFormat="0" applyFill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0" borderId="3" applyNumberFormat="0" applyFill="0" applyProtection="0">
      <alignment horizontal="right"/>
    </xf>
    <xf numFmtId="187" fontId="67" fillId="35" borderId="16">
      <alignment vertical="center"/>
    </xf>
    <xf numFmtId="0" fontId="32" fillId="30" borderId="3" applyNumberFormat="0" applyProtection="0">
      <alignment horizontal="lef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35" fillId="21" borderId="10" applyNumberFormat="0" applyFont="0" applyAlignment="0" applyProtection="0"/>
    <xf numFmtId="0" fontId="45" fillId="11" borderId="4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0" borderId="3" applyNumberFormat="0" applyFill="0" applyProtection="0">
      <alignment horizontal="right"/>
    </xf>
    <xf numFmtId="179" fontId="66" fillId="34" borderId="16">
      <alignment vertical="center"/>
    </xf>
    <xf numFmtId="0" fontId="32" fillId="30" borderId="3" applyNumberFormat="0" applyProtection="0">
      <alignment horizontal="lef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179" fontId="66" fillId="34" borderId="16">
      <alignment vertical="center"/>
    </xf>
    <xf numFmtId="177" fontId="109" fillId="0" borderId="0" applyFont="0" applyFill="0" applyBorder="0" applyAlignment="0" applyProtection="0"/>
    <xf numFmtId="0" fontId="2" fillId="21" borderId="10" applyNumberFormat="0" applyFont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35" fillId="21" borderId="10" applyNumberFormat="0" applyFont="0" applyAlignment="0" applyProtection="0"/>
    <xf numFmtId="0" fontId="103" fillId="80" borderId="4" applyNumberForma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187" fontId="65" fillId="34" borderId="16">
      <alignment vertical="center"/>
    </xf>
    <xf numFmtId="0" fontId="32" fillId="30" borderId="3" applyNumberFormat="0" applyProtection="0">
      <alignment horizontal="lef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177" fontId="109" fillId="0" borderId="0" applyFont="0" applyFill="0" applyBorder="0" applyAlignment="0" applyProtection="0"/>
    <xf numFmtId="0" fontId="38" fillId="26" borderId="4" applyNumberFormat="0" applyAlignment="0" applyProtection="0"/>
    <xf numFmtId="0" fontId="2" fillId="44" borderId="71">
      <alignment horizontal="center" vertical="center" wrapText="1"/>
    </xf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5" fillId="27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50" fillId="0" borderId="12" applyNumberFormat="0" applyFill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50" fillId="0" borderId="12" applyNumberFormat="0" applyFill="0" applyAlignment="0" applyProtection="0"/>
    <xf numFmtId="0" fontId="53" fillId="29" borderId="34"/>
    <xf numFmtId="0" fontId="48" fillId="26" borderId="11" applyNumberFormat="0" applyAlignment="0" applyProtection="0"/>
    <xf numFmtId="0" fontId="35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38" fillId="26" borderId="4" applyNumberFormat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32" fillId="30" borderId="3" applyNumberFormat="0" applyProtection="0">
      <alignment horizontal="right"/>
    </xf>
    <xf numFmtId="0" fontId="53" fillId="29" borderId="3"/>
    <xf numFmtId="0" fontId="53" fillId="0" borderId="3">
      <alignment horizontal="right" vertical="center"/>
    </xf>
    <xf numFmtId="0" fontId="52" fillId="28" borderId="3">
      <alignment horizontal="right" vertical="center"/>
    </xf>
    <xf numFmtId="0" fontId="110" fillId="4" borderId="3">
      <alignment horizontal="right" vertical="center"/>
    </xf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2" fillId="0" borderId="34" applyNumberFormat="0" applyFill="0" applyProtection="0">
      <alignment horizontal="right"/>
    </xf>
    <xf numFmtId="0" fontId="38" fillId="26" borderId="4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8" fillId="26" borderId="11" applyNumberFormat="0" applyAlignment="0" applyProtection="0"/>
    <xf numFmtId="0" fontId="52" fillId="28" borderId="72">
      <alignment horizontal="right" vertical="center"/>
    </xf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0" borderId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38" fillId="26" borderId="4" applyNumberFormat="0" applyAlignment="0" applyProtection="0"/>
    <xf numFmtId="49" fontId="2" fillId="32" borderId="15">
      <alignment vertical="top" wrapText="1"/>
    </xf>
    <xf numFmtId="0" fontId="45" fillId="11" borderId="4" applyNumberFormat="0" applyAlignment="0" applyProtection="0"/>
    <xf numFmtId="0" fontId="45" fillId="11" borderId="4" applyNumberFormat="0" applyAlignment="0" applyProtection="0"/>
    <xf numFmtId="0" fontId="38" fillId="26" borderId="4" applyNumberFormat="0" applyAlignment="0" applyProtection="0"/>
    <xf numFmtId="0" fontId="48" fillId="26" borderId="11" applyNumberFormat="0" applyAlignment="0" applyProtection="0"/>
    <xf numFmtId="0" fontId="53" fillId="0" borderId="13">
      <alignment horizontal="left" vertical="center" wrapText="1" indent="2"/>
    </xf>
    <xf numFmtId="0" fontId="103" fillId="80" borderId="4" applyNumberFormat="0" applyAlignment="0" applyProtection="0"/>
    <xf numFmtId="0" fontId="45" fillId="27" borderId="4" applyNumberFormat="0" applyAlignment="0" applyProtection="0"/>
    <xf numFmtId="0" fontId="48" fillId="80" borderId="11" applyNumberFormat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103" fillId="80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0" borderId="3" applyNumberFormat="0" applyFill="0" applyProtection="0">
      <alignment horizontal="righ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52" fillId="28" borderId="72">
      <alignment horizontal="right" vertical="center"/>
    </xf>
    <xf numFmtId="0" fontId="45" fillId="11" borderId="4" applyNumberFormat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35" fillId="21" borderId="10" applyNumberFormat="0" applyFont="0" applyAlignment="0" applyProtection="0"/>
    <xf numFmtId="0" fontId="103" fillId="80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27" borderId="4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50" fillId="0" borderId="70" applyNumberFormat="0" applyFill="0" applyAlignment="0" applyProtection="0"/>
    <xf numFmtId="177" fontId="109" fillId="0" borderId="0" applyFont="0" applyFill="0" applyBorder="0" applyAlignment="0" applyProtection="0"/>
    <xf numFmtId="0" fontId="48" fillId="26" borderId="11" applyNumberFormat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103" fillId="80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32" fillId="30" borderId="34" applyNumberFormat="0" applyProtection="0">
      <alignment horizontal="left"/>
    </xf>
    <xf numFmtId="0" fontId="38" fillId="26" borderId="4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4" fontId="53" fillId="0" borderId="3" applyFill="0" applyBorder="0" applyProtection="0">
      <alignment horizontal="right" vertical="center"/>
    </xf>
    <xf numFmtId="0" fontId="45" fillId="11" borderId="4" applyNumberFormat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52" fillId="4" borderId="34">
      <alignment horizontal="right" vertical="center"/>
    </xf>
    <xf numFmtId="0" fontId="48" fillId="80" borderId="11" applyNumberFormat="0" applyAlignment="0" applyProtection="0"/>
    <xf numFmtId="0" fontId="103" fillId="80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41" borderId="3">
      <alignment horizontal="left" vertical="center" wrapText="1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4" fontId="53" fillId="0" borderId="3" applyFill="0" applyBorder="0" applyProtection="0">
      <alignment horizontal="right" vertical="center"/>
    </xf>
    <xf numFmtId="0" fontId="110" fillId="4" borderId="34">
      <alignment horizontal="right" vertical="center"/>
    </xf>
    <xf numFmtId="0" fontId="50" fillId="0" borderId="12" applyNumberFormat="0" applyFill="0" applyAlignment="0" applyProtection="0"/>
    <xf numFmtId="0" fontId="48" fillId="80" borderId="11" applyNumberFormat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40" borderId="3">
      <alignment horizontal="left" vertical="center" wrapText="1"/>
    </xf>
    <xf numFmtId="49" fontId="2" fillId="37" borderId="3">
      <alignment vertical="center" wrapText="1"/>
    </xf>
    <xf numFmtId="0" fontId="2" fillId="0" borderId="3" applyNumberFormat="0" applyFill="0" applyProtection="0">
      <alignment horizontal="righ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80" borderId="11" applyNumberFormat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24" fillId="0" borderId="0" applyFont="0" applyFill="0" applyBorder="0" applyAlignment="0" applyProtection="0"/>
    <xf numFmtId="0" fontId="45" fillId="11" borderId="4" applyNumberFormat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34" applyNumberFormat="0" applyFill="0" applyProtection="0">
      <alignment horizontal="righ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177" fontId="1" fillId="0" borderId="0" applyFont="0" applyFill="0" applyBorder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177" fontId="1" fillId="0" borderId="0" applyFont="0" applyFill="0" applyBorder="0" applyAlignment="0" applyProtection="0"/>
    <xf numFmtId="0" fontId="45" fillId="11" borderId="4" applyNumberFormat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24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24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70" applyNumberFormat="0" applyFill="0" applyAlignment="0" applyProtection="0"/>
    <xf numFmtId="0" fontId="48" fillId="26" borderId="11" applyNumberFormat="0" applyAlignment="0" applyProtection="0"/>
    <xf numFmtId="0" fontId="32" fillId="44" borderId="71">
      <alignment horizontal="center" vertical="center" wrapText="1"/>
    </xf>
    <xf numFmtId="0" fontId="2" fillId="44" borderId="71">
      <alignment horizontal="center" vertical="center" wrapText="1"/>
    </xf>
    <xf numFmtId="0" fontId="2" fillId="44" borderId="71">
      <alignment horizontal="center" vertical="center" wrapText="1"/>
    </xf>
    <xf numFmtId="0" fontId="2" fillId="44" borderId="71">
      <alignment horizontal="center" vertical="center" wrapText="1"/>
    </xf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70" fillId="0" borderId="0" applyFont="0" applyFill="0" applyBorder="0" applyAlignment="0" applyProtection="0"/>
    <xf numFmtId="177" fontId="70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2" fillId="78" borderId="33">
      <alignment horizontal="center" vertical="center" wrapText="1"/>
    </xf>
    <xf numFmtId="0" fontId="2" fillId="78" borderId="33">
      <alignment horizontal="center" vertical="center" wrapText="1"/>
    </xf>
    <xf numFmtId="0" fontId="2" fillId="78" borderId="33">
      <alignment horizontal="center" vertical="center" wrapText="1"/>
    </xf>
    <xf numFmtId="0" fontId="2" fillId="78" borderId="33">
      <alignment horizontal="center" vertical="center" wrapText="1"/>
    </xf>
    <xf numFmtId="0" fontId="103" fillId="80" borderId="4" applyNumberForma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187" fontId="65" fillId="34" borderId="16">
      <alignment vertical="center"/>
    </xf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68" fillId="39" borderId="3">
      <alignment horizontal="left" vertical="center" wrapText="1"/>
    </xf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35" fillId="21" borderId="10" applyNumberFormat="0" applyFont="0" applyAlignment="0" applyProtection="0"/>
    <xf numFmtId="0" fontId="35" fillId="21" borderId="10" applyNumberFormat="0" applyFont="0" applyAlignment="0" applyProtection="0"/>
    <xf numFmtId="0" fontId="53" fillId="29" borderId="3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32" fillId="30" borderId="3" applyNumberFormat="0" applyProtection="0">
      <alignment horizontal="lef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45" fillId="11" borderId="4" applyNumberFormat="0" applyAlignment="0" applyProtection="0"/>
    <xf numFmtId="0" fontId="103" fillId="80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5" fillId="11" borderId="4" applyNumberFormat="0" applyAlignment="0" applyProtection="0"/>
    <xf numFmtId="0" fontId="38" fillId="26" borderId="4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45" fillId="27" borderId="4" applyNumberFormat="0" applyAlignment="0" applyProtection="0"/>
    <xf numFmtId="0" fontId="48" fillId="26" borderId="11" applyNumberFormat="0" applyAlignment="0" applyProtection="0"/>
    <xf numFmtId="0" fontId="2" fillId="78" borderId="2">
      <alignment horizontal="center" vertical="center" wrapText="1"/>
    </xf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38" fillId="26" borderId="4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50" fillId="0" borderId="12" applyNumberFormat="0" applyFill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36" borderId="17" applyBorder="0">
      <alignment horizontal="left" vertical="center"/>
    </xf>
    <xf numFmtId="49" fontId="2" fillId="37" borderId="3">
      <alignment vertical="center" wrapText="1"/>
    </xf>
    <xf numFmtId="0" fontId="2" fillId="38" borderId="14">
      <alignment horizontal="left" vertical="center" wrapText="1"/>
    </xf>
    <xf numFmtId="0" fontId="68" fillId="39" borderId="3">
      <alignment horizontal="left" vertical="center" wrapText="1"/>
    </xf>
    <xf numFmtId="0" fontId="2" fillId="40" borderId="3">
      <alignment horizontal="left" vertical="center" wrapText="1"/>
    </xf>
    <xf numFmtId="0" fontId="2" fillId="41" borderId="3">
      <alignment horizontal="left" vertical="center" wrapText="1"/>
    </xf>
    <xf numFmtId="0" fontId="45" fillId="27" borderId="4" applyNumberFormat="0" applyAlignment="0" applyProtection="0"/>
    <xf numFmtId="0" fontId="50" fillId="0" borderId="12" applyNumberFormat="0" applyFill="0" applyAlignment="0" applyProtection="0"/>
    <xf numFmtId="0" fontId="32" fillId="44" borderId="71">
      <alignment horizontal="center" vertical="center" wrapText="1"/>
    </xf>
    <xf numFmtId="0" fontId="2" fillId="44" borderId="71">
      <alignment horizontal="center" vertical="center" wrapText="1"/>
    </xf>
    <xf numFmtId="0" fontId="2" fillId="44" borderId="71">
      <alignment horizontal="center" vertical="center" wrapText="1"/>
    </xf>
    <xf numFmtId="0" fontId="2" fillId="44" borderId="71">
      <alignment horizontal="center" vertical="center" wrapText="1"/>
    </xf>
    <xf numFmtId="0" fontId="50" fillId="0" borderId="12" applyNumberFormat="0" applyFill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2" fillId="78" borderId="2">
      <alignment horizontal="center" vertical="center" wrapText="1"/>
    </xf>
    <xf numFmtId="0" fontId="2" fillId="78" borderId="2">
      <alignment horizontal="center" vertical="center" wrapText="1"/>
    </xf>
    <xf numFmtId="0" fontId="2" fillId="78" borderId="2">
      <alignment horizontal="center" vertical="center" wrapText="1"/>
    </xf>
    <xf numFmtId="0" fontId="2" fillId="78" borderId="2">
      <alignment horizontal="center" vertical="center" wrapText="1"/>
    </xf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26" borderId="11" applyNumberFormat="0" applyAlignment="0" applyProtection="0"/>
    <xf numFmtId="0" fontId="38" fillId="26" borderId="4" applyNumberForma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35" fillId="21" borderId="10" applyNumberFormat="0" applyFont="0" applyAlignment="0" applyProtection="0"/>
    <xf numFmtId="0" fontId="38" fillId="26" borderId="4" applyNumberFormat="0" applyAlignment="0" applyProtection="0"/>
    <xf numFmtId="0" fontId="53" fillId="29" borderId="3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32" fillId="30" borderId="3" applyNumberFormat="0" applyProtection="0">
      <alignment horizontal="lef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48" fillId="80" borderId="11" applyNumberFormat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2" fillId="26" borderId="11" applyNumberFormat="0" applyAlignment="0" applyProtection="0"/>
    <xf numFmtId="0" fontId="48" fillId="80" borderId="11" applyNumberFormat="0" applyAlignment="0" applyProtection="0"/>
    <xf numFmtId="0" fontId="26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48" fillId="26" borderId="11" applyNumberFormat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49" fontId="2" fillId="32" borderId="15">
      <alignment vertical="top" wrapText="1"/>
    </xf>
    <xf numFmtId="0" fontId="38" fillId="26" borderId="4" applyNumberFormat="0" applyAlignment="0" applyProtection="0"/>
    <xf numFmtId="0" fontId="45" fillId="11" borderId="4" applyNumberFormat="0" applyAlignment="0" applyProtection="0"/>
    <xf numFmtId="0" fontId="48" fillId="80" borderId="11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35" fillId="21" borderId="10" applyNumberFormat="0" applyFont="0" applyAlignment="0" applyProtection="0"/>
    <xf numFmtId="0" fontId="13" fillId="11" borderId="4" applyNumberFormat="0" applyAlignment="0" applyProtection="0"/>
    <xf numFmtId="0" fontId="29" fillId="26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2" fillId="36" borderId="17" applyBorder="0">
      <alignment horizontal="left" vertical="center"/>
    </xf>
    <xf numFmtId="0" fontId="53" fillId="0" borderId="34" applyNumberFormat="0" applyFill="0" applyAlignment="0" applyProtection="0"/>
    <xf numFmtId="0" fontId="35" fillId="21" borderId="10" applyNumberFormat="0" applyFon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38" fillId="26" borderId="4" applyNumberFormat="0" applyAlignment="0" applyProtection="0"/>
    <xf numFmtId="0" fontId="2" fillId="21" borderId="10" applyNumberFormat="0" applyFont="0" applyAlignment="0" applyProtection="0"/>
    <xf numFmtId="0" fontId="26" fillId="0" borderId="12" applyNumberFormat="0" applyFill="0" applyAlignment="0" applyProtection="0"/>
    <xf numFmtId="0" fontId="50" fillId="0" borderId="12" applyNumberFormat="0" applyFill="0" applyAlignment="0" applyProtection="0"/>
    <xf numFmtId="0" fontId="2" fillId="0" borderId="34" applyNumberFormat="0" applyFill="0" applyProtection="0">
      <alignment horizontal="right"/>
    </xf>
    <xf numFmtId="0" fontId="2" fillId="0" borderId="34" applyNumberFormat="0" applyFill="0" applyProtection="0">
      <alignment horizontal="right"/>
    </xf>
    <xf numFmtId="0" fontId="45" fillId="11" borderId="4" applyNumberFormat="0" applyAlignment="0" applyProtection="0"/>
    <xf numFmtId="0" fontId="29" fillId="26" borderId="4" applyNumberFormat="0" applyAlignment="0" applyProtection="0"/>
    <xf numFmtId="0" fontId="98" fillId="0" borderId="0"/>
    <xf numFmtId="0" fontId="38" fillId="26" borderId="4" applyNumberFormat="0" applyAlignment="0" applyProtection="0"/>
    <xf numFmtId="2" fontId="1" fillId="77" borderId="0"/>
    <xf numFmtId="0" fontId="35" fillId="87" borderId="3"/>
    <xf numFmtId="0" fontId="1" fillId="0" borderId="0"/>
    <xf numFmtId="0" fontId="38" fillId="26" borderId="4" applyNumberFormat="0" applyAlignment="0" applyProtection="0"/>
    <xf numFmtId="0" fontId="35" fillId="21" borderId="10" applyNumberFormat="0" applyFont="0" applyAlignment="0" applyProtection="0"/>
    <xf numFmtId="0" fontId="35" fillId="21" borderId="10" applyNumberFormat="0" applyFont="0" applyAlignment="0" applyProtection="0"/>
    <xf numFmtId="177" fontId="35" fillId="0" borderId="0" applyFont="0" applyFill="0" applyBorder="0" applyAlignment="0" applyProtection="0"/>
    <xf numFmtId="0" fontId="38" fillId="26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5" fillId="11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2" fillId="0" borderId="0" applyNumberFormat="0" applyFont="0" applyFill="0" applyBorder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177" fontId="35" fillId="0" borderId="0" applyFont="0" applyFill="0" applyBorder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8" fillId="26" borderId="11" applyNumberFormat="0" applyAlignment="0" applyProtection="0"/>
    <xf numFmtId="0" fontId="13" fillId="11" borderId="4" applyNumberFormat="0" applyAlignment="0" applyProtection="0"/>
    <xf numFmtId="0" fontId="135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12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12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6" borderId="0" applyNumberFormat="0" applyBorder="0" applyAlignment="0" applyProtection="0"/>
    <xf numFmtId="0" fontId="35" fillId="12" borderId="0" applyNumberFormat="0" applyBorder="0" applyAlignment="0" applyProtection="0"/>
    <xf numFmtId="0" fontId="35" fillId="6" borderId="0" applyNumberFormat="0" applyBorder="0" applyAlignment="0" applyProtection="0"/>
    <xf numFmtId="0" fontId="35" fillId="12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13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13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7" borderId="0" applyNumberFormat="0" applyBorder="0" applyAlignment="0" applyProtection="0"/>
    <xf numFmtId="0" fontId="35" fillId="13" borderId="0" applyNumberFormat="0" applyBorder="0" applyAlignment="0" applyProtection="0"/>
    <xf numFmtId="0" fontId="35" fillId="7" borderId="0" applyNumberFormat="0" applyBorder="0" applyAlignment="0" applyProtection="0"/>
    <xf numFmtId="0" fontId="35" fillId="13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21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21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8" borderId="0" applyNumberFormat="0" applyBorder="0" applyAlignment="0" applyProtection="0"/>
    <xf numFmtId="0" fontId="35" fillId="21" borderId="0" applyNumberFormat="0" applyBorder="0" applyAlignment="0" applyProtection="0"/>
    <xf numFmtId="0" fontId="35" fillId="8" borderId="0" applyNumberFormat="0" applyBorder="0" applyAlignment="0" applyProtection="0"/>
    <xf numFmtId="0" fontId="35" fillId="21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1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1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9" borderId="0" applyNumberFormat="0" applyBorder="0" applyAlignment="0" applyProtection="0"/>
    <xf numFmtId="0" fontId="35" fillId="11" borderId="0" applyNumberFormat="0" applyBorder="0" applyAlignment="0" applyProtection="0"/>
    <xf numFmtId="0" fontId="35" fillId="9" borderId="0" applyNumberFormat="0" applyBorder="0" applyAlignment="0" applyProtection="0"/>
    <xf numFmtId="0" fontId="35" fillId="11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2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2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11" borderId="0" applyNumberFormat="0" applyBorder="0" applyAlignment="0" applyProtection="0"/>
    <xf numFmtId="0" fontId="35" fillId="21" borderId="0" applyNumberFormat="0" applyBorder="0" applyAlignment="0" applyProtection="0"/>
    <xf numFmtId="0" fontId="35" fillId="11" borderId="0" applyNumberFormat="0" applyBorder="0" applyAlignment="0" applyProtection="0"/>
    <xf numFmtId="0" fontId="35" fillId="21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0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0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2" borderId="0" applyNumberFormat="0" applyBorder="0" applyAlignment="0" applyProtection="0"/>
    <xf numFmtId="0" fontId="35" fillId="10" borderId="0" applyNumberFormat="0" applyBorder="0" applyAlignment="0" applyProtection="0"/>
    <xf numFmtId="0" fontId="35" fillId="12" borderId="0" applyNumberFormat="0" applyBorder="0" applyAlignment="0" applyProtection="0"/>
    <xf numFmtId="0" fontId="35" fillId="10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27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27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14" borderId="0" applyNumberFormat="0" applyBorder="0" applyAlignment="0" applyProtection="0"/>
    <xf numFmtId="0" fontId="35" fillId="27" borderId="0" applyNumberFormat="0" applyBorder="0" applyAlignment="0" applyProtection="0"/>
    <xf numFmtId="0" fontId="35" fillId="14" borderId="0" applyNumberFormat="0" applyBorder="0" applyAlignment="0" applyProtection="0"/>
    <xf numFmtId="0" fontId="35" fillId="27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7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7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9" borderId="0" applyNumberFormat="0" applyBorder="0" applyAlignment="0" applyProtection="0"/>
    <xf numFmtId="0" fontId="35" fillId="7" borderId="0" applyNumberFormat="0" applyBorder="0" applyAlignment="0" applyProtection="0"/>
    <xf numFmtId="0" fontId="35" fillId="9" borderId="0" applyNumberFormat="0" applyBorder="0" applyAlignment="0" applyProtection="0"/>
    <xf numFmtId="0" fontId="35" fillId="7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0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177" fontId="35" fillId="0" borderId="0" applyFont="0" applyFill="0" applyBorder="0" applyAlignment="0" applyProtection="0"/>
    <xf numFmtId="0" fontId="35" fillId="10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2" borderId="0" applyNumberFormat="0" applyBorder="0" applyAlignment="0" applyProtection="0"/>
    <xf numFmtId="0" fontId="35" fillId="10" borderId="0" applyNumberFormat="0" applyBorder="0" applyAlignment="0" applyProtection="0"/>
    <xf numFmtId="0" fontId="35" fillId="12" borderId="0" applyNumberFormat="0" applyBorder="0" applyAlignment="0" applyProtection="0"/>
    <xf numFmtId="0" fontId="35" fillId="10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21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21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15" borderId="0" applyNumberFormat="0" applyBorder="0" applyAlignment="0" applyProtection="0"/>
    <xf numFmtId="0" fontId="35" fillId="21" borderId="0" applyNumberFormat="0" applyBorder="0" applyAlignment="0" applyProtection="0"/>
    <xf numFmtId="0" fontId="35" fillId="15" borderId="0" applyNumberFormat="0" applyBorder="0" applyAlignment="0" applyProtection="0"/>
    <xf numFmtId="0" fontId="35" fillId="21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0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25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0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3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7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8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5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15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83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3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53" fillId="4" borderId="0" applyBorder="0">
      <alignment horizontal="right" vertical="center"/>
    </xf>
    <xf numFmtId="0" fontId="53" fillId="4" borderId="0" applyBorder="0">
      <alignment horizontal="right" vertical="center"/>
    </xf>
    <xf numFmtId="0" fontId="48" fillId="26" borderId="11" applyNumberFormat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9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103" fillId="80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49" fontId="2" fillId="32" borderId="15">
      <alignment vertical="top" wrapText="1"/>
    </xf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1" fontId="2" fillId="0" borderId="0" applyFont="0" applyFill="0" applyBorder="0" applyAlignment="0" applyProtection="0"/>
    <xf numFmtId="0" fontId="45" fillId="11" borderId="4" applyNumberFormat="0" applyAlignment="0" applyProtection="0"/>
    <xf numFmtId="0" fontId="50" fillId="0" borderId="12" applyNumberFormat="0" applyFill="0" applyAlignment="0" applyProtection="0"/>
    <xf numFmtId="0" fontId="25" fillId="0" borderId="0">
      <alignment vertical="top"/>
    </xf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20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205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10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99" fillId="0" borderId="59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100" fillId="0" borderId="60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101" fillId="0" borderId="61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27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27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38" fillId="26" borderId="4" applyNumberFormat="0" applyAlignment="0" applyProtection="0"/>
    <xf numFmtId="0" fontId="51" fillId="0" borderId="58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38" fillId="26" borderId="4" applyNumberFormat="0" applyAlignment="0" applyProtection="0"/>
    <xf numFmtId="0" fontId="104" fillId="27" borderId="0" applyNumberFormat="0" applyBorder="0" applyAlignment="0" applyProtection="0"/>
    <xf numFmtId="0" fontId="137" fillId="49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38" fillId="26" borderId="4" applyNumberFormat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5" fillId="0" borderId="0"/>
    <xf numFmtId="0" fontId="38" fillId="26" borderId="4" applyNumberFormat="0" applyAlignment="0" applyProtection="0"/>
    <xf numFmtId="0" fontId="35" fillId="0" borderId="0"/>
    <xf numFmtId="0" fontId="38" fillId="26" borderId="4" applyNumberFormat="0" applyAlignment="0" applyProtection="0"/>
    <xf numFmtId="0" fontId="35" fillId="0" borderId="0"/>
    <xf numFmtId="0" fontId="38" fillId="26" borderId="4" applyNumberFormat="0" applyAlignment="0" applyProtection="0"/>
    <xf numFmtId="179" fontId="115" fillId="0" borderId="0">
      <alignment vertical="center"/>
    </xf>
    <xf numFmtId="0" fontId="35" fillId="0" borderId="0"/>
    <xf numFmtId="0" fontId="1" fillId="0" borderId="0"/>
    <xf numFmtId="0" fontId="35" fillId="0" borderId="0"/>
    <xf numFmtId="179" fontId="115" fillId="0" borderId="0">
      <alignment vertical="center"/>
    </xf>
    <xf numFmtId="0" fontId="35" fillId="0" borderId="0"/>
    <xf numFmtId="0" fontId="1" fillId="0" borderId="0"/>
    <xf numFmtId="0" fontId="35" fillId="0" borderId="0"/>
    <xf numFmtId="0" fontId="2" fillId="0" borderId="0"/>
    <xf numFmtId="0" fontId="35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5" fillId="0" borderId="0"/>
    <xf numFmtId="0" fontId="136" fillId="0" borderId="0"/>
    <xf numFmtId="0" fontId="2" fillId="0" borderId="0"/>
    <xf numFmtId="0" fontId="35" fillId="0" borderId="0"/>
    <xf numFmtId="0" fontId="1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10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9" fillId="0" borderId="0"/>
    <xf numFmtId="196" fontId="115" fillId="0" borderId="0">
      <alignment vertical="center"/>
    </xf>
    <xf numFmtId="0" fontId="35" fillId="0" borderId="0"/>
    <xf numFmtId="0" fontId="10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9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35" fillId="0" borderId="0"/>
    <xf numFmtId="0" fontId="1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35" fillId="0" borderId="0"/>
    <xf numFmtId="0" fontId="2" fillId="89" borderId="0" applyNumberFormat="0" applyFont="0" applyBorder="0" applyAlignment="0" applyProtection="0"/>
    <xf numFmtId="0" fontId="35" fillId="0" borderId="0"/>
    <xf numFmtId="0" fontId="2" fillId="0" borderId="0"/>
    <xf numFmtId="0" fontId="2" fillId="0" borderId="0" applyNumberFormat="0" applyFont="0" applyFill="0" applyBorder="0" applyAlignment="0" applyProtection="0"/>
    <xf numFmtId="0" fontId="35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9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35" fillId="0" borderId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80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194" fontId="53" fillId="88" borderId="3" applyNumberFormat="0" applyFont="0" applyBorder="0" applyAlignment="0" applyProtection="0">
      <alignment horizontal="right" vertical="center"/>
    </xf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26" borderId="1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8" borderId="2">
      <alignment horizontal="center" vertical="center" wrapText="1"/>
    </xf>
    <xf numFmtId="0" fontId="2" fillId="0" borderId="0"/>
    <xf numFmtId="0" fontId="2" fillId="0" borderId="0"/>
    <xf numFmtId="0" fontId="2" fillId="78" borderId="2">
      <alignment horizontal="center" vertical="center" wrapText="1"/>
    </xf>
    <xf numFmtId="0" fontId="2" fillId="44" borderId="1">
      <alignment horizontal="center" vertical="center" wrapText="1"/>
    </xf>
    <xf numFmtId="0" fontId="2" fillId="44" borderId="1">
      <alignment horizontal="center" vertical="center" wrapText="1"/>
    </xf>
    <xf numFmtId="0" fontId="2" fillId="0" borderId="0"/>
    <xf numFmtId="0" fontId="2" fillId="0" borderId="0"/>
    <xf numFmtId="0" fontId="2" fillId="0" borderId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36" borderId="17" applyBorder="0">
      <alignment horizontal="left" vertical="center"/>
    </xf>
    <xf numFmtId="187" fontId="67" fillId="35" borderId="16">
      <alignment vertical="center"/>
    </xf>
    <xf numFmtId="179" fontId="66" fillId="34" borderId="16">
      <alignment vertical="center"/>
    </xf>
    <xf numFmtId="187" fontId="65" fillId="34" borderId="16">
      <alignment vertical="center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177" fontId="3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2" fillId="0" borderId="0"/>
    <xf numFmtId="0" fontId="29" fillId="26" borderId="4" applyNumberFormat="0" applyAlignment="0" applyProtection="0"/>
    <xf numFmtId="0" fontId="26" fillId="0" borderId="12" applyNumberFormat="0" applyFill="0" applyAlignment="0" applyProtection="0"/>
    <xf numFmtId="0" fontId="22" fillId="26" borderId="11" applyNumberFormat="0" applyAlignment="0" applyProtection="0"/>
    <xf numFmtId="0" fontId="11" fillId="21" borderId="10" applyNumberFormat="0" applyFont="0" applyAlignment="0" applyProtection="0"/>
    <xf numFmtId="0" fontId="50" fillId="0" borderId="12" applyNumberFormat="0" applyFill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35" fillId="21" borderId="10" applyNumberFormat="0" applyFont="0" applyAlignment="0" applyProtection="0"/>
    <xf numFmtId="0" fontId="35" fillId="21" borderId="10" applyNumberFormat="0" applyFon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0" fontId="50" fillId="0" borderId="12" applyNumberFormat="0" applyFill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96" fillId="49" borderId="0" applyNumberFormat="0" applyBorder="0" applyAlignment="0" applyProtection="0"/>
    <xf numFmtId="177" fontId="2" fillId="0" borderId="0" applyFont="0" applyFill="0" applyBorder="0" applyAlignment="0" applyProtection="0"/>
    <xf numFmtId="0" fontId="5" fillId="64" borderId="0" applyNumberFormat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35" fillId="0" borderId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108" fillId="0" borderId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50" fillId="0" borderId="70" applyNumberFormat="0" applyFill="0" applyAlignment="0" applyProtection="0"/>
    <xf numFmtId="0" fontId="48" fillId="26" borderId="11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24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24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24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108" fillId="0" borderId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177" fontId="109" fillId="0" borderId="0" applyFont="0" applyFill="0" applyBorder="0" applyAlignment="0" applyProtection="0"/>
    <xf numFmtId="0" fontId="52" fillId="28" borderId="66">
      <alignment horizontal="right" vertical="center"/>
    </xf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177" fontId="109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24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24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24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3" fillId="0" borderId="3" applyNumberFormat="0" applyFill="0" applyAlignment="0" applyProtection="0"/>
    <xf numFmtId="0" fontId="110" fillId="4" borderId="3">
      <alignment horizontal="right" vertical="center"/>
    </xf>
    <xf numFmtId="0" fontId="52" fillId="4" borderId="3">
      <alignment horizontal="right" vertical="center"/>
    </xf>
    <xf numFmtId="0" fontId="22" fillId="26" borderId="11" applyNumberFormat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26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2" fillId="36" borderId="17" applyBorder="0">
      <alignment horizontal="left" vertical="center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3" fillId="0" borderId="3">
      <alignment horizontal="right" vertical="center"/>
    </xf>
    <xf numFmtId="0" fontId="52" fillId="28" borderId="3">
      <alignment horizontal="right" vertical="center"/>
    </xf>
    <xf numFmtId="0" fontId="50" fillId="0" borderId="12" applyNumberFormat="0" applyFill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1" fillId="0" borderId="0"/>
    <xf numFmtId="0" fontId="1" fillId="0" borderId="0"/>
    <xf numFmtId="0" fontId="1" fillId="0" borderId="0"/>
    <xf numFmtId="0" fontId="48" fillId="80" borderId="11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2" fillId="0" borderId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50" fillId="0" borderId="12" applyNumberFormat="0" applyFill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109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2" fillId="4" borderId="3">
      <alignment horizontal="right" vertical="center"/>
    </xf>
    <xf numFmtId="0" fontId="110" fillId="4" borderId="3">
      <alignment horizontal="right" vertical="center"/>
    </xf>
    <xf numFmtId="0" fontId="52" fillId="28" borderId="3">
      <alignment horizontal="right" vertical="center"/>
    </xf>
    <xf numFmtId="0" fontId="52" fillId="28" borderId="3">
      <alignment horizontal="right" vertical="center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3" fillId="0" borderId="3">
      <alignment horizontal="right" vertical="center"/>
    </xf>
    <xf numFmtId="0" fontId="53" fillId="0" borderId="3" applyNumberFormat="0" applyFill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109" fillId="0" borderId="0" applyFont="0" applyFill="0" applyBorder="0" applyAlignment="0" applyProtection="0"/>
    <xf numFmtId="0" fontId="50" fillId="0" borderId="12" applyNumberFormat="0" applyFill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109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50" fillId="0" borderId="12" applyNumberFormat="0" applyFill="0" applyAlignment="0" applyProtection="0"/>
    <xf numFmtId="0" fontId="53" fillId="29" borderId="3"/>
    <xf numFmtId="0" fontId="52" fillId="28" borderId="3">
      <alignment horizontal="right" vertical="center"/>
    </xf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2" fillId="0" borderId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0"/>
    <xf numFmtId="0" fontId="2" fillId="0" borderId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0" borderId="12" applyNumberFormat="0" applyFill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22" fillId="26" borderId="11" applyNumberFormat="0" applyAlignment="0" applyProtection="0"/>
    <xf numFmtId="0" fontId="11" fillId="21" borderId="10" applyNumberFormat="0" applyFont="0" applyAlignment="0" applyProtection="0"/>
    <xf numFmtId="177" fontId="3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36" fillId="14" borderId="0" applyNumberFormat="0" applyBorder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52" fillId="4" borderId="3">
      <alignment horizontal="right" vertical="center"/>
    </xf>
    <xf numFmtId="0" fontId="110" fillId="4" borderId="3">
      <alignment horizontal="right" vertical="center"/>
    </xf>
    <xf numFmtId="0" fontId="52" fillId="28" borderId="3">
      <alignment horizontal="right" vertical="center"/>
    </xf>
    <xf numFmtId="0" fontId="52" fillId="28" borderId="3">
      <alignment horizontal="right" vertical="center"/>
    </xf>
    <xf numFmtId="0" fontId="48" fillId="26" borderId="11" applyNumberFormat="0" applyAlignment="0" applyProtection="0"/>
    <xf numFmtId="0" fontId="38" fillId="26" borderId="4" applyNumberFormat="0" applyAlignment="0" applyProtection="0"/>
    <xf numFmtId="0" fontId="103" fillId="80" borderId="4" applyNumberFormat="0" applyAlignment="0" applyProtection="0"/>
    <xf numFmtId="49" fontId="2" fillId="32" borderId="15">
      <alignment vertical="top" wrapText="1"/>
    </xf>
    <xf numFmtId="177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5" fillId="11" borderId="4" applyNumberFormat="0" applyAlignment="0" applyProtection="0"/>
    <xf numFmtId="0" fontId="50" fillId="0" borderId="12" applyNumberFormat="0" applyFill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0" fontId="101" fillId="0" borderId="61" applyNumberFormat="0" applyFill="0" applyAlignment="0" applyProtection="0"/>
    <xf numFmtId="0" fontId="45" fillId="11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53" fillId="0" borderId="3">
      <alignment horizontal="right" vertical="center"/>
    </xf>
    <xf numFmtId="0" fontId="47" fillId="27" borderId="0" applyNumberFormat="0" applyBorder="0" applyAlignment="0" applyProtection="0"/>
    <xf numFmtId="0" fontId="35" fillId="0" borderId="0"/>
    <xf numFmtId="179" fontId="115" fillId="0" borderId="0">
      <alignment vertical="center"/>
    </xf>
    <xf numFmtId="0" fontId="35" fillId="0" borderId="0"/>
    <xf numFmtId="0" fontId="2" fillId="0" borderId="0"/>
    <xf numFmtId="0" fontId="35" fillId="0" borderId="0"/>
    <xf numFmtId="0" fontId="2" fillId="0" borderId="0"/>
    <xf numFmtId="0" fontId="2" fillId="0" borderId="0" applyNumberFormat="0" applyFont="0" applyFill="0" applyBorder="0" applyAlignment="0" applyProtection="0"/>
    <xf numFmtId="0" fontId="35" fillId="0" borderId="0"/>
    <xf numFmtId="0" fontId="136" fillId="0" borderId="0"/>
    <xf numFmtId="0" fontId="2" fillId="0" borderId="0"/>
    <xf numFmtId="0" fontId="35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35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53" fillId="0" borderId="3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80" borderId="11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26" borderId="4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11" borderId="4" applyNumberFormat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36" borderId="17" applyBorder="0">
      <alignment horizontal="left" vertical="center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35" fillId="21" borderId="10" applyNumberFormat="0" applyFont="0" applyAlignment="0" applyProtection="0"/>
    <xf numFmtId="0" fontId="35" fillId="21" borderId="10" applyNumberFormat="0" applyFon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35" fillId="21" borderId="10" applyNumberFormat="0" applyFont="0" applyAlignment="0" applyProtection="0"/>
    <xf numFmtId="0" fontId="35" fillId="21" borderId="10" applyNumberFormat="0" applyFon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09" fillId="0" borderId="0" applyFont="0" applyFill="0" applyBorder="0" applyAlignment="0" applyProtection="0"/>
    <xf numFmtId="0" fontId="52" fillId="4" borderId="3">
      <alignment horizontal="right" vertical="center"/>
    </xf>
    <xf numFmtId="0" fontId="110" fillId="4" borderId="3">
      <alignment horizontal="right" vertical="center"/>
    </xf>
    <xf numFmtId="0" fontId="52" fillId="28" borderId="3">
      <alignment horizontal="right" vertical="center"/>
    </xf>
    <xf numFmtId="0" fontId="52" fillId="28" borderId="3">
      <alignment horizontal="right" vertical="center"/>
    </xf>
    <xf numFmtId="0" fontId="52" fillId="28" borderId="66">
      <alignment horizontal="right" vertical="center"/>
    </xf>
    <xf numFmtId="0" fontId="53" fillId="0" borderId="3">
      <alignment horizontal="right" vertical="center"/>
    </xf>
    <xf numFmtId="0" fontId="53" fillId="0" borderId="3" applyNumberFormat="0" applyFill="0" applyAlignment="0" applyProtection="0"/>
    <xf numFmtId="0" fontId="53" fillId="29" borderId="3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0" fontId="50" fillId="0" borderId="12" applyNumberFormat="0" applyFill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103" fillId="80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45" fillId="27" borderId="4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2" fillId="0" borderId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0"/>
    <xf numFmtId="0" fontId="2" fillId="0" borderId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21" borderId="10" applyNumberFormat="0" applyFont="0" applyAlignment="0" applyProtection="0"/>
    <xf numFmtId="0" fontId="50" fillId="0" borderId="12" applyNumberFormat="0" applyFill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24" fillId="0" borderId="0" applyFont="0" applyFill="0" applyBorder="0" applyAlignment="0" applyProtection="0"/>
    <xf numFmtId="0" fontId="48" fillId="26" borderId="11" applyNumberFormat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24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24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left"/>
    </xf>
    <xf numFmtId="0" fontId="32" fillId="30" borderId="3" applyNumberFormat="0" applyProtection="0">
      <alignment horizontal="right"/>
    </xf>
    <xf numFmtId="0" fontId="2" fillId="0" borderId="3" applyNumberFormat="0" applyFill="0" applyProtection="0">
      <alignment horizontal="righ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09" fillId="0" borderId="0" applyFont="0" applyFill="0" applyBorder="0" applyAlignment="0" applyProtection="0"/>
    <xf numFmtId="0" fontId="52" fillId="28" borderId="66">
      <alignment horizontal="right" vertical="center"/>
    </xf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177" fontId="109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4" fontId="53" fillId="0" borderId="3" applyFill="0" applyBorder="0" applyProtection="0">
      <alignment horizontal="right" vertical="center"/>
    </xf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24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24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24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left"/>
    </xf>
    <xf numFmtId="0" fontId="32" fillId="30" borderId="3" applyNumberFormat="0" applyProtection="0">
      <alignment horizontal="right"/>
    </xf>
    <xf numFmtId="0" fontId="2" fillId="0" borderId="3" applyNumberFormat="0" applyFill="0" applyProtection="0">
      <alignment horizontal="righ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3" fillId="0" borderId="3" applyNumberFormat="0" applyFill="0" applyAlignment="0" applyProtection="0"/>
    <xf numFmtId="0" fontId="110" fillId="4" borderId="3">
      <alignment horizontal="right" vertical="center"/>
    </xf>
    <xf numFmtId="0" fontId="52" fillId="4" borderId="3">
      <alignment horizontal="right" vertical="center"/>
    </xf>
    <xf numFmtId="0" fontId="22" fillId="26" borderId="11" applyNumberFormat="0" applyAlignment="0" applyProtection="0"/>
    <xf numFmtId="0" fontId="50" fillId="0" borderId="12" applyNumberFormat="0" applyFill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48" fillId="26" borderId="11" applyNumberFormat="0" applyAlignment="0" applyProtection="0"/>
    <xf numFmtId="0" fontId="26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0" fontId="2" fillId="36" borderId="17" applyBorder="0">
      <alignment horizontal="left" vertical="center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lef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4" fontId="53" fillId="0" borderId="3" applyFill="0" applyBorder="0" applyProtection="0">
      <alignment horizontal="right" vertical="center"/>
    </xf>
    <xf numFmtId="4" fontId="53" fillId="0" borderId="3" applyFill="0" applyBorder="0" applyProtection="0">
      <alignment horizontal="right" vertical="center"/>
    </xf>
    <xf numFmtId="4" fontId="53" fillId="0" borderId="3" applyFill="0" applyBorder="0" applyProtection="0">
      <alignment horizontal="right" vertical="center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" fontId="53" fillId="0" borderId="3" applyFill="0" applyBorder="0" applyProtection="0">
      <alignment horizontal="right" vertical="center"/>
    </xf>
    <xf numFmtId="4" fontId="53" fillId="0" borderId="3" applyFill="0" applyBorder="0" applyProtection="0">
      <alignment horizontal="right" vertical="center"/>
    </xf>
    <xf numFmtId="4" fontId="53" fillId="0" borderId="3" applyFill="0" applyBorder="0" applyProtection="0">
      <alignment horizontal="right" vertical="center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48" fillId="80" borderId="11" applyNumberFormat="0" applyAlignment="0" applyProtection="0"/>
    <xf numFmtId="0" fontId="48" fillId="80" borderId="11" applyNumberFormat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3" fillId="0" borderId="3">
      <alignment horizontal="right" vertical="center"/>
    </xf>
    <xf numFmtId="0" fontId="52" fillId="28" borderId="3">
      <alignment horizontal="right" vertical="center"/>
    </xf>
    <xf numFmtId="0" fontId="50" fillId="0" borderId="12" applyNumberFormat="0" applyFill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0" borderId="3" applyNumberFormat="0" applyFill="0" applyProtection="0">
      <alignment horizontal="righ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80" borderId="11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50" fillId="0" borderId="12" applyNumberFormat="0" applyFill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109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2" fillId="4" borderId="3">
      <alignment horizontal="right" vertical="center"/>
    </xf>
    <xf numFmtId="0" fontId="110" fillId="4" borderId="3">
      <alignment horizontal="right" vertical="center"/>
    </xf>
    <xf numFmtId="0" fontId="52" fillId="28" borderId="3">
      <alignment horizontal="right" vertical="center"/>
    </xf>
    <xf numFmtId="0" fontId="52" fillId="28" borderId="3">
      <alignment horizontal="right" vertical="center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2" fillId="28" borderId="66">
      <alignment horizontal="right" vertical="center"/>
    </xf>
    <xf numFmtId="0" fontId="53" fillId="0" borderId="3">
      <alignment horizontal="right" vertical="center"/>
    </xf>
    <xf numFmtId="0" fontId="53" fillId="0" borderId="3" applyNumberFormat="0" applyFill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3" applyNumberFormat="0" applyFill="0" applyProtection="0">
      <alignment horizontal="right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109" fillId="0" borderId="0" applyFont="0" applyFill="0" applyBorder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109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9" fontId="53" fillId="0" borderId="3" applyNumberFormat="0" applyFont="0" applyFill="0" applyBorder="0" applyProtection="0">
      <alignment horizontal="left" vertical="center" indent="2"/>
    </xf>
    <xf numFmtId="0" fontId="50" fillId="0" borderId="12" applyNumberFormat="0" applyFill="0" applyAlignment="0" applyProtection="0"/>
    <xf numFmtId="0" fontId="53" fillId="29" borderId="3"/>
    <xf numFmtId="0" fontId="52" fillId="28" borderId="3">
      <alignment horizontal="right" vertical="center"/>
    </xf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80" borderId="11" applyNumberFormat="0" applyAlignment="0" applyProtection="0"/>
    <xf numFmtId="0" fontId="48" fillId="80" borderId="11" applyNumberFormat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177" fontId="109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35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35" fillId="21" borderId="10" applyNumberFormat="0" applyFont="0" applyAlignment="0" applyProtection="0"/>
    <xf numFmtId="187" fontId="65" fillId="34" borderId="16">
      <alignment vertical="center"/>
    </xf>
    <xf numFmtId="179" fontId="66" fillId="34" borderId="16">
      <alignment vertical="center"/>
    </xf>
    <xf numFmtId="187" fontId="67" fillId="35" borderId="16">
      <alignment vertical="center"/>
    </xf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4" fontId="53" fillId="0" borderId="3" applyFill="0" applyBorder="0" applyProtection="0">
      <alignment horizontal="right" vertical="center"/>
    </xf>
    <xf numFmtId="0" fontId="45" fillId="11" borderId="4" applyNumberFormat="0" applyAlignment="0" applyProtection="0"/>
    <xf numFmtId="0" fontId="38" fillId="26" borderId="4" applyNumberFormat="0" applyAlignment="0" applyProtection="0"/>
    <xf numFmtId="0" fontId="11" fillId="21" borderId="10" applyNumberFormat="0" applyFont="0" applyAlignment="0" applyProtection="0"/>
    <xf numFmtId="0" fontId="13" fillId="11" borderId="4" applyNumberFormat="0" applyAlignment="0" applyProtection="0"/>
    <xf numFmtId="0" fontId="29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9" fontId="2" fillId="32" borderId="15">
      <alignment vertical="top" wrapText="1"/>
    </xf>
    <xf numFmtId="187" fontId="65" fillId="34" borderId="16">
      <alignment vertical="center"/>
    </xf>
    <xf numFmtId="179" fontId="66" fillId="34" borderId="16">
      <alignment vertical="center"/>
    </xf>
    <xf numFmtId="187" fontId="67" fillId="35" borderId="16">
      <alignment vertical="center"/>
    </xf>
    <xf numFmtId="177" fontId="1" fillId="0" borderId="0" applyFont="0" applyFill="0" applyBorder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4" fontId="53" fillId="0" borderId="3" applyFill="0" applyBorder="0" applyProtection="0">
      <alignment horizontal="right" vertical="center"/>
    </xf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49" fontId="2" fillId="32" borderId="15">
      <alignment vertical="top" wrapText="1"/>
    </xf>
    <xf numFmtId="0" fontId="35" fillId="21" borderId="10" applyNumberFormat="0" applyFont="0" applyAlignment="0" applyProtection="0"/>
    <xf numFmtId="187" fontId="65" fillId="34" borderId="16">
      <alignment vertical="center"/>
    </xf>
    <xf numFmtId="179" fontId="66" fillId="34" borderId="16">
      <alignment vertical="center"/>
    </xf>
    <xf numFmtId="187" fontId="67" fillId="35" borderId="16">
      <alignment vertical="center"/>
    </xf>
    <xf numFmtId="0" fontId="2" fillId="36" borderId="17" applyBorder="0">
      <alignment horizontal="left" vertical="center"/>
    </xf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38" fillId="26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45" fillId="11" borderId="4" applyNumberForma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35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2" fillId="21" borderId="10" applyNumberFormat="0" applyFon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48" fillId="26" borderId="11" applyNumberFormat="0" applyAlignment="0" applyProtection="0"/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32" fillId="30" borderId="3" applyNumberFormat="0" applyProtection="0">
      <alignment horizontal="right"/>
    </xf>
    <xf numFmtId="0" fontId="32" fillId="30" borderId="3" applyNumberFormat="0" applyProtection="0">
      <alignment horizontal="left"/>
    </xf>
    <xf numFmtId="0" fontId="2" fillId="0" borderId="3" applyNumberFormat="0" applyFill="0" applyProtection="0">
      <alignment horizontal="right"/>
    </xf>
    <xf numFmtId="0" fontId="2" fillId="0" borderId="3" applyNumberFormat="0" applyFill="0" applyProtection="0">
      <alignment horizontal="right"/>
    </xf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38" fillId="26" borderId="4" applyNumberFormat="0" applyAlignment="0" applyProtection="0"/>
    <xf numFmtId="0" fontId="35" fillId="28" borderId="3"/>
    <xf numFmtId="0" fontId="94" fillId="0" borderId="0">
      <alignment vertical="center"/>
    </xf>
    <xf numFmtId="0" fontId="94" fillId="53" borderId="54" applyNumberFormat="0" applyFont="0" applyAlignment="0" applyProtection="0">
      <alignment vertical="center"/>
    </xf>
    <xf numFmtId="0" fontId="95" fillId="5" borderId="0" applyNumberFormat="0" applyBorder="0" applyAlignment="0" applyProtection="0">
      <alignment vertical="center"/>
    </xf>
    <xf numFmtId="0" fontId="94" fillId="0" borderId="0">
      <alignment vertical="center"/>
    </xf>
    <xf numFmtId="0" fontId="94" fillId="53" borderId="54" applyNumberFormat="0" applyFont="0" applyAlignment="0" applyProtection="0">
      <alignment vertical="center"/>
    </xf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178" fontId="5" fillId="5" borderId="0" xfId="4" applyNumberFormat="1" applyFont="1" applyAlignment="1">
      <alignment vertical="center"/>
    </xf>
    <xf numFmtId="0" fontId="7" fillId="3" borderId="1" xfId="0" applyFont="1" applyFill="1" applyBorder="1" applyAlignment="1">
      <alignment vertical="center"/>
    </xf>
    <xf numFmtId="178" fontId="7" fillId="3" borderId="2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 wrapText="1"/>
    </xf>
    <xf numFmtId="0" fontId="0" fillId="0" borderId="0" xfId="0" applyFont="1" applyFill="1"/>
    <xf numFmtId="178" fontId="6" fillId="0" borderId="0" xfId="0" applyNumberFormat="1" applyFont="1" applyAlignment="1">
      <alignment vertical="center"/>
    </xf>
    <xf numFmtId="178" fontId="0" fillId="0" borderId="0" xfId="0" applyNumberFormat="1" applyFont="1" applyAlignment="1">
      <alignment vertical="center"/>
    </xf>
    <xf numFmtId="178" fontId="8" fillId="4" borderId="2" xfId="3" applyNumberFormat="1" applyFont="1" applyFill="1" applyBorder="1" applyAlignment="1">
      <alignment horizontal="left" vertical="center" wrapText="1"/>
    </xf>
    <xf numFmtId="178" fontId="9" fillId="0" borderId="0" xfId="0" applyNumberFormat="1" applyFont="1" applyAlignment="1">
      <alignment vertical="center"/>
    </xf>
    <xf numFmtId="178" fontId="7" fillId="3" borderId="1" xfId="0" applyNumberFormat="1" applyFont="1" applyFill="1" applyBorder="1" applyAlignment="1">
      <alignment vertical="center"/>
    </xf>
    <xf numFmtId="178" fontId="7" fillId="3" borderId="1" xfId="0" applyNumberFormat="1" applyFont="1" applyFill="1" applyBorder="1" applyAlignment="1">
      <alignment horizontal="left" vertical="center"/>
    </xf>
    <xf numFmtId="0" fontId="75" fillId="2" borderId="0" xfId="0" applyFont="1" applyFill="1" applyAlignment="1">
      <alignment vertical="center"/>
    </xf>
    <xf numFmtId="0" fontId="5" fillId="2" borderId="0" xfId="0" applyFont="1" applyFill="1"/>
    <xf numFmtId="0" fontId="8" fillId="4" borderId="30" xfId="3" applyFont="1" applyFill="1" applyBorder="1" applyAlignment="1">
      <alignment vertical="center"/>
    </xf>
    <xf numFmtId="9" fontId="0" fillId="0" borderId="0" xfId="1" applyFont="1" applyBorder="1"/>
    <xf numFmtId="0" fontId="10" fillId="0" borderId="0" xfId="0" applyFont="1" applyBorder="1" applyAlignment="1">
      <alignment vertical="center"/>
    </xf>
    <xf numFmtId="0" fontId="0" fillId="0" borderId="0" xfId="0"/>
    <xf numFmtId="0" fontId="0" fillId="0" borderId="0" xfId="0" applyFont="1"/>
    <xf numFmtId="0" fontId="0" fillId="0" borderId="31" xfId="0" applyFont="1" applyFill="1" applyBorder="1"/>
    <xf numFmtId="0" fontId="0" fillId="0" borderId="31" xfId="0" applyFont="1" applyBorder="1"/>
    <xf numFmtId="0" fontId="0" fillId="0" borderId="31" xfId="0" applyBorder="1" applyAlignment="1">
      <alignment vertical="center"/>
    </xf>
    <xf numFmtId="9" fontId="0" fillId="0" borderId="31" xfId="1" applyFont="1" applyBorder="1"/>
    <xf numFmtId="0" fontId="0" fillId="0" borderId="31" xfId="0" applyFont="1" applyBorder="1" applyAlignment="1">
      <alignment horizontal="center" vertical="center"/>
    </xf>
    <xf numFmtId="0" fontId="8" fillId="4" borderId="21" xfId="3" applyFont="1" applyFill="1" applyBorder="1" applyAlignment="1">
      <alignment horizontal="left" vertical="center" wrapText="1"/>
    </xf>
    <xf numFmtId="0" fontId="8" fillId="4" borderId="21" xfId="3" applyFont="1" applyFill="1" applyBorder="1" applyAlignment="1">
      <alignment vertical="center" wrapText="1"/>
    </xf>
    <xf numFmtId="0" fontId="8" fillId="4" borderId="21" xfId="3" applyFont="1" applyFill="1" applyBorder="1" applyAlignment="1">
      <alignment horizontal="center" vertical="center" wrapText="1"/>
    </xf>
    <xf numFmtId="0" fontId="0" fillId="0" borderId="32" xfId="0" applyFont="1" applyFill="1" applyBorder="1"/>
    <xf numFmtId="0" fontId="10" fillId="0" borderId="32" xfId="0" applyFont="1" applyFill="1" applyBorder="1" applyAlignment="1">
      <alignment vertical="center"/>
    </xf>
    <xf numFmtId="9" fontId="0" fillId="0" borderId="32" xfId="1" applyFont="1" applyBorder="1"/>
    <xf numFmtId="0" fontId="0" fillId="0" borderId="32" xfId="0" applyFont="1" applyBorder="1"/>
    <xf numFmtId="0" fontId="0" fillId="0" borderId="32" xfId="0" applyFont="1" applyBorder="1" applyAlignment="1">
      <alignment horizontal="center" vertical="center"/>
    </xf>
    <xf numFmtId="9" fontId="0" fillId="0" borderId="32" xfId="1" applyFont="1" applyFill="1" applyBorder="1"/>
    <xf numFmtId="0" fontId="9" fillId="0" borderId="32" xfId="3" applyFont="1" applyBorder="1"/>
    <xf numFmtId="0" fontId="10" fillId="0" borderId="32" xfId="0" applyFont="1" applyFill="1" applyBorder="1"/>
    <xf numFmtId="0" fontId="10" fillId="0" borderId="32" xfId="0" applyFont="1" applyBorder="1" applyAlignment="1">
      <alignment vertical="center"/>
    </xf>
    <xf numFmtId="0" fontId="0" fillId="43" borderId="32" xfId="0" applyFont="1" applyFill="1" applyBorder="1"/>
    <xf numFmtId="0" fontId="10" fillId="43" borderId="32" xfId="0" applyFont="1" applyFill="1" applyBorder="1" applyAlignment="1">
      <alignment vertical="center"/>
    </xf>
    <xf numFmtId="9" fontId="0" fillId="43" borderId="32" xfId="1" applyFont="1" applyFill="1" applyBorder="1"/>
    <xf numFmtId="0" fontId="0" fillId="43" borderId="32" xfId="0" applyFont="1" applyFill="1" applyBorder="1" applyAlignment="1">
      <alignment horizontal="center" vertical="center"/>
    </xf>
    <xf numFmtId="0" fontId="8" fillId="4" borderId="33" xfId="3" applyFont="1" applyFill="1" applyBorder="1" applyAlignment="1">
      <alignment vertical="center"/>
    </xf>
    <xf numFmtId="0" fontId="8" fillId="4" borderId="33" xfId="3" applyFont="1" applyFill="1" applyBorder="1" applyAlignment="1">
      <alignment horizontal="left" vertical="center"/>
    </xf>
    <xf numFmtId="1" fontId="0" fillId="0" borderId="32" xfId="0" applyNumberFormat="1" applyFont="1" applyBorder="1"/>
    <xf numFmtId="1" fontId="0" fillId="43" borderId="32" xfId="0" applyNumberFormat="1" applyFont="1" applyFill="1" applyBorder="1"/>
    <xf numFmtId="0" fontId="0" fillId="0" borderId="0" xfId="0" applyFont="1" applyBorder="1"/>
    <xf numFmtId="0" fontId="0" fillId="0" borderId="0" xfId="0" applyFont="1"/>
    <xf numFmtId="9" fontId="0" fillId="0" borderId="32" xfId="1" applyFont="1" applyFill="1" applyBorder="1"/>
    <xf numFmtId="0" fontId="7" fillId="3" borderId="2" xfId="2" applyFont="1" applyFill="1" applyBorder="1" applyAlignment="1">
      <alignment horizontal="center" vertical="center" wrapText="1"/>
    </xf>
    <xf numFmtId="0" fontId="2" fillId="0" borderId="0" xfId="5512"/>
    <xf numFmtId="0" fontId="77" fillId="0" borderId="0" xfId="5512" applyFont="1" applyAlignment="1">
      <alignment horizontal="left"/>
    </xf>
    <xf numFmtId="0" fontId="77" fillId="0" borderId="0" xfId="5512" applyFont="1"/>
    <xf numFmtId="0" fontId="77" fillId="0" borderId="0" xfId="5512" applyFont="1" applyFill="1"/>
    <xf numFmtId="0" fontId="2" fillId="0" borderId="0" xfId="5512" applyFont="1"/>
    <xf numFmtId="178" fontId="77" fillId="0" borderId="0" xfId="5512" applyNumberFormat="1" applyFont="1"/>
    <xf numFmtId="178" fontId="2" fillId="0" borderId="0" xfId="5512" applyNumberFormat="1"/>
    <xf numFmtId="178" fontId="2" fillId="0" borderId="0" xfId="5512" applyNumberFormat="1" applyFill="1"/>
    <xf numFmtId="0" fontId="8" fillId="4" borderId="35" xfId="3" applyFont="1" applyFill="1" applyBorder="1" applyAlignment="1">
      <alignment horizontal="left" vertical="center" wrapText="1"/>
    </xf>
    <xf numFmtId="0" fontId="8" fillId="4" borderId="35" xfId="3" applyFont="1" applyFill="1" applyBorder="1" applyAlignment="1">
      <alignment vertical="center" wrapText="1"/>
    </xf>
    <xf numFmtId="0" fontId="8" fillId="4" borderId="35" xfId="3" applyFont="1" applyFill="1" applyBorder="1" applyAlignment="1">
      <alignment horizontal="center" vertical="center" wrapText="1"/>
    </xf>
    <xf numFmtId="0" fontId="8" fillId="4" borderId="35" xfId="3" applyFont="1" applyFill="1" applyBorder="1" applyAlignment="1">
      <alignment vertical="center"/>
    </xf>
    <xf numFmtId="0" fontId="8" fillId="4" borderId="35" xfId="3" applyFont="1" applyFill="1" applyBorder="1" applyAlignment="1">
      <alignment horizontal="left" vertical="center"/>
    </xf>
    <xf numFmtId="0" fontId="8" fillId="4" borderId="35" xfId="3" applyFont="1" applyFill="1" applyBorder="1" applyAlignment="1">
      <alignment horizontal="center" vertical="center" wrapText="1"/>
    </xf>
    <xf numFmtId="189" fontId="0" fillId="0" borderId="32" xfId="0" applyNumberFormat="1" applyFont="1" applyBorder="1"/>
    <xf numFmtId="189" fontId="0" fillId="0" borderId="44" xfId="0" applyNumberFormat="1" applyFont="1" applyBorder="1"/>
    <xf numFmtId="0" fontId="8" fillId="4" borderId="35" xfId="3" applyFont="1" applyFill="1" applyBorder="1" applyAlignment="1">
      <alignment horizontal="center" vertical="center" wrapText="1"/>
    </xf>
    <xf numFmtId="0" fontId="7" fillId="3" borderId="33" xfId="2" applyFont="1" applyFill="1" applyBorder="1" applyAlignment="1">
      <alignment horizontal="center" vertical="center" wrapText="1"/>
    </xf>
    <xf numFmtId="2" fontId="0" fillId="0" borderId="32" xfId="0" applyNumberFormat="1" applyFont="1" applyBorder="1"/>
    <xf numFmtId="1" fontId="0" fillId="45" borderId="32" xfId="0" applyNumberFormat="1" applyFont="1" applyFill="1" applyBorder="1"/>
    <xf numFmtId="2" fontId="0" fillId="45" borderId="32" xfId="0" applyNumberFormat="1" applyFont="1" applyFill="1" applyBorder="1"/>
    <xf numFmtId="1" fontId="0" fillId="45" borderId="31" xfId="0" applyNumberFormat="1" applyFont="1" applyFill="1" applyBorder="1"/>
    <xf numFmtId="1" fontId="0" fillId="45" borderId="44" xfId="0" applyNumberFormat="1" applyFont="1" applyFill="1" applyBorder="1"/>
    <xf numFmtId="1" fontId="0" fillId="46" borderId="32" xfId="0" applyNumberFormat="1" applyFont="1" applyFill="1" applyBorder="1"/>
    <xf numFmtId="1" fontId="0" fillId="46" borderId="31" xfId="0" applyNumberFormat="1" applyFont="1" applyFill="1" applyBorder="1"/>
    <xf numFmtId="2" fontId="0" fillId="45" borderId="44" xfId="0" applyNumberFormat="1" applyFont="1" applyFill="1" applyBorder="1"/>
    <xf numFmtId="2" fontId="0" fillId="43" borderId="32" xfId="0" applyNumberFormat="1" applyFont="1" applyFill="1" applyBorder="1"/>
    <xf numFmtId="2" fontId="0" fillId="0" borderId="44" xfId="0" applyNumberFormat="1" applyFont="1" applyBorder="1"/>
    <xf numFmtId="0" fontId="0" fillId="0" borderId="44" xfId="0" applyFont="1" applyFill="1" applyBorder="1"/>
    <xf numFmtId="0" fontId="10" fillId="0" borderId="44" xfId="0" applyFont="1" applyBorder="1" applyAlignment="1">
      <alignment vertical="center"/>
    </xf>
    <xf numFmtId="9" fontId="0" fillId="0" borderId="44" xfId="1" applyFont="1" applyBorder="1"/>
    <xf numFmtId="0" fontId="0" fillId="0" borderId="44" xfId="0" applyFont="1" applyBorder="1"/>
    <xf numFmtId="1" fontId="0" fillId="0" borderId="44" xfId="0" applyNumberFormat="1" applyFont="1" applyBorder="1"/>
    <xf numFmtId="0" fontId="0" fillId="0" borderId="44" xfId="0" applyFont="1" applyBorder="1" applyAlignment="1">
      <alignment horizontal="center" vertical="center"/>
    </xf>
    <xf numFmtId="9" fontId="0" fillId="0" borderId="44" xfId="1" applyFont="1" applyFill="1" applyBorder="1"/>
    <xf numFmtId="189" fontId="0" fillId="46" borderId="32" xfId="0" applyNumberFormat="1" applyFont="1" applyFill="1" applyBorder="1"/>
    <xf numFmtId="189" fontId="0" fillId="46" borderId="31" xfId="0" applyNumberFormat="1" applyFont="1" applyFill="1" applyBorder="1"/>
    <xf numFmtId="0" fontId="2" fillId="0" borderId="0" xfId="5512" quotePrefix="1"/>
    <xf numFmtId="0" fontId="0" fillId="0" borderId="0" xfId="0" applyFont="1" applyFill="1" applyBorder="1"/>
    <xf numFmtId="0" fontId="0" fillId="0" borderId="45" xfId="0" applyFont="1" applyFill="1" applyBorder="1"/>
    <xf numFmtId="0" fontId="10" fillId="0" borderId="45" xfId="0" applyFont="1" applyBorder="1" applyAlignment="1">
      <alignment vertical="center"/>
    </xf>
    <xf numFmtId="9" fontId="0" fillId="0" borderId="45" xfId="1" applyFont="1" applyBorder="1"/>
    <xf numFmtId="0" fontId="0" fillId="0" borderId="45" xfId="0" applyFont="1" applyBorder="1"/>
    <xf numFmtId="1" fontId="0" fillId="0" borderId="45" xfId="0" applyNumberFormat="1" applyFont="1" applyBorder="1"/>
    <xf numFmtId="2" fontId="0" fillId="0" borderId="45" xfId="0" applyNumberFormat="1" applyFont="1" applyBorder="1"/>
    <xf numFmtId="0" fontId="0" fillId="0" borderId="45" xfId="0" applyFont="1" applyBorder="1" applyAlignment="1">
      <alignment horizontal="center" vertical="center"/>
    </xf>
    <xf numFmtId="9" fontId="0" fillId="0" borderId="45" xfId="1" applyFont="1" applyFill="1" applyBorder="1"/>
    <xf numFmtId="1" fontId="0" fillId="0" borderId="0" xfId="0" applyNumberFormat="1" applyFont="1" applyBorder="1"/>
    <xf numFmtId="2" fontId="0" fillId="0" borderId="0" xfId="0" applyNumberFormat="1" applyFont="1" applyBorder="1"/>
    <xf numFmtId="0" fontId="0" fillId="0" borderId="0" xfId="0" applyFont="1" applyBorder="1" applyAlignment="1">
      <alignment horizontal="center" vertical="center"/>
    </xf>
    <xf numFmtId="9" fontId="0" fillId="0" borderId="0" xfId="1" applyFont="1" applyFill="1" applyBorder="1"/>
    <xf numFmtId="0" fontId="0" fillId="0" borderId="46" xfId="0" applyFont="1" applyFill="1" applyBorder="1"/>
    <xf numFmtId="0" fontId="10" fillId="0" borderId="46" xfId="0" applyFont="1" applyBorder="1" applyAlignment="1">
      <alignment vertical="center"/>
    </xf>
    <xf numFmtId="9" fontId="0" fillId="0" borderId="46" xfId="1" applyFont="1" applyBorder="1"/>
    <xf numFmtId="0" fontId="0" fillId="0" borderId="46" xfId="0" applyFont="1" applyBorder="1"/>
    <xf numFmtId="1" fontId="0" fillId="0" borderId="46" xfId="0" applyNumberFormat="1" applyFont="1" applyBorder="1"/>
    <xf numFmtId="2" fontId="0" fillId="0" borderId="46" xfId="0" applyNumberFormat="1" applyFont="1" applyBorder="1"/>
    <xf numFmtId="0" fontId="0" fillId="0" borderId="46" xfId="0" applyFont="1" applyBorder="1" applyAlignment="1">
      <alignment horizontal="center" vertical="center"/>
    </xf>
    <xf numFmtId="9" fontId="0" fillId="0" borderId="46" xfId="1" applyFont="1" applyFill="1" applyBorder="1"/>
    <xf numFmtId="0" fontId="8" fillId="4" borderId="33" xfId="3" applyFont="1" applyFill="1" applyBorder="1" applyAlignment="1">
      <alignment horizontal="left" vertical="center" wrapText="1"/>
    </xf>
    <xf numFmtId="0" fontId="8" fillId="4" borderId="33" xfId="3" applyFont="1" applyFill="1" applyBorder="1" applyAlignment="1">
      <alignment vertical="center" wrapText="1"/>
    </xf>
    <xf numFmtId="0" fontId="8" fillId="4" borderId="33" xfId="3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4" borderId="21" xfId="3" applyFont="1" applyFill="1" applyBorder="1" applyAlignment="1">
      <alignment horizontal="center" vertical="center" wrapText="1"/>
    </xf>
    <xf numFmtId="0" fontId="8" fillId="4" borderId="33" xfId="3" applyFont="1" applyFill="1" applyBorder="1" applyAlignment="1">
      <alignment horizontal="center" vertical="center" wrapText="1"/>
    </xf>
  </cellXfs>
  <cellStyles count="41706">
    <cellStyle name="???????" xfId="31695" xr:uid="{21462481-9415-4C0A-8ED5-BD9A0365DE1D}"/>
    <cellStyle name="20 % - Accent1" xfId="5557" xr:uid="{A30DC515-181B-439E-BFAE-2322FB24C36B}"/>
    <cellStyle name="20 % - Accent2" xfId="5558" xr:uid="{F2710296-4256-4D19-B590-DBAFCEF6FCAF}"/>
    <cellStyle name="20 % - Accent3" xfId="5559" xr:uid="{38C11432-D925-46D6-B8DF-392BB62D052F}"/>
    <cellStyle name="20 % - Accent4" xfId="5560" xr:uid="{9C9D8D44-7545-4CCA-837A-E6E25CE2AD85}"/>
    <cellStyle name="20 % - Accent5" xfId="5561" xr:uid="{59892A7F-2496-4FDC-9B50-DB6F8107925B}"/>
    <cellStyle name="20 % - Accent6" xfId="5562" xr:uid="{1ED03B6C-980C-4928-B20E-BC53DC2FA2FE}"/>
    <cellStyle name="20% - 1. jelölőszín" xfId="10" xr:uid="{00000000-0005-0000-0000-000000000000}"/>
    <cellStyle name="20% - 2. jelölőszín" xfId="11" xr:uid="{00000000-0005-0000-0000-000001000000}"/>
    <cellStyle name="20% - 3. jelölőszín" xfId="12" xr:uid="{00000000-0005-0000-0000-000002000000}"/>
    <cellStyle name="20% - 4. jelölőszín" xfId="13" xr:uid="{00000000-0005-0000-0000-000003000000}"/>
    <cellStyle name="20% - 5. jelölőszín" xfId="14" xr:uid="{00000000-0005-0000-0000-000004000000}"/>
    <cellStyle name="20% - 6. jelölőszín" xfId="15" xr:uid="{00000000-0005-0000-0000-000005000000}"/>
    <cellStyle name="20% - Accent1" xfId="5530" builtinId="30" customBuiltin="1"/>
    <cellStyle name="20% - Accent1 10" xfId="58" xr:uid="{00000000-0005-0000-0000-000006000000}"/>
    <cellStyle name="20% - Accent1 10 2" xfId="16386" xr:uid="{2114B0F7-E106-4D7D-B360-31415A338FCC}"/>
    <cellStyle name="20% - Accent1 11" xfId="31696" xr:uid="{5B0D7058-D652-4B81-AAD0-173F019C2E0C}"/>
    <cellStyle name="20% - Accent1 11 2" xfId="31697" xr:uid="{E98D468D-3F5C-465C-BFD7-465BE4D97B74}"/>
    <cellStyle name="20% - Accent1 12" xfId="31698" xr:uid="{E8430849-CF76-4641-AFF9-438F39752545}"/>
    <cellStyle name="20% - Accent1 13" xfId="31699" xr:uid="{5FDE8B65-4190-4D64-8EFD-A990575F2E5F}"/>
    <cellStyle name="20% - Accent1 14" xfId="31700" xr:uid="{006C0F83-B0F0-46FB-A5B7-E82A260BC313}"/>
    <cellStyle name="20% - Accent1 15" xfId="31701" xr:uid="{2ABA7905-A9FA-461E-BEDA-1889468DD621}"/>
    <cellStyle name="20% - Accent1 16" xfId="31702" xr:uid="{1FC90547-CF20-4A39-A618-D170BACAC770}"/>
    <cellStyle name="20% - Accent1 17" xfId="31703" xr:uid="{5391EABE-8BEB-4788-9A61-AFE0E06B76CB}"/>
    <cellStyle name="20% - Accent1 18" xfId="31704" xr:uid="{E3C3D3B9-9B67-42BE-9F55-8AF749CEB681}"/>
    <cellStyle name="20% - Accent1 19" xfId="31705" xr:uid="{6A52A61E-E581-450E-8A95-D6A8F2284694}"/>
    <cellStyle name="20% - Accent1 2" xfId="59" xr:uid="{00000000-0005-0000-0000-000007000000}"/>
    <cellStyle name="20% - Accent1 2 10" xfId="60" xr:uid="{00000000-0005-0000-0000-000008000000}"/>
    <cellStyle name="20% - Accent1 2 10 2" xfId="16387" xr:uid="{80F5E5B4-E3FE-4EF4-9701-813B9A4C122C}"/>
    <cellStyle name="20% - Accent1 2 10 3" xfId="18809" xr:uid="{5F700048-BBA9-4C1B-9755-835F46CB0D13}"/>
    <cellStyle name="20% - Accent1 2 11" xfId="61" xr:uid="{00000000-0005-0000-0000-000009000000}"/>
    <cellStyle name="20% - Accent1 2 11 2" xfId="16388" xr:uid="{F4296A47-BAFF-4DCC-BC69-A2293FEDD114}"/>
    <cellStyle name="20% - Accent1 2 11 3" xfId="18810" xr:uid="{4EA7DE67-7809-431A-B3EA-E5C2AF2C34A7}"/>
    <cellStyle name="20% - Accent1 2 12" xfId="16389" xr:uid="{524997C4-A20B-4279-A90D-02167131E593}"/>
    <cellStyle name="20% - Accent1 2 12 2" xfId="16390" xr:uid="{15930D34-4EC9-4DB8-B236-14C10A02F217}"/>
    <cellStyle name="20% - Accent1 2 12 3" xfId="18811" xr:uid="{B2CDA919-C6D7-4D40-9B23-9C614C765A41}"/>
    <cellStyle name="20% - Accent1 2 13" xfId="16391" xr:uid="{DEF7A7FA-F2D5-4946-8EFF-A8ACF7997187}"/>
    <cellStyle name="20% - Accent1 2 13 2" xfId="18812" xr:uid="{A90D6D6A-3BAF-4983-B06F-63305B20015B}"/>
    <cellStyle name="20% - Accent1 2 14" xfId="18813" xr:uid="{85B1A767-A65C-4198-919F-77B30098EB68}"/>
    <cellStyle name="20% - Accent1 2 15" xfId="18814" xr:uid="{626740ED-5BF2-446F-BA86-C85135113DF4}"/>
    <cellStyle name="20% - Accent1 2 16" xfId="31706" xr:uid="{A44C0CF1-4556-4DA5-9022-BC1D258BDB62}"/>
    <cellStyle name="20% - Accent1 2 2" xfId="62" xr:uid="{00000000-0005-0000-0000-00000A000000}"/>
    <cellStyle name="20% - Accent1 2 2 2" xfId="16392" xr:uid="{0AA4C54D-3EE2-4969-A391-EC87095ABA13}"/>
    <cellStyle name="20% - Accent1 2 2 3" xfId="18815" xr:uid="{D8158C5B-75B4-4D73-AABE-BCAFE68C6FBB}"/>
    <cellStyle name="20% - Accent1 2 3" xfId="63" xr:uid="{00000000-0005-0000-0000-00000B000000}"/>
    <cellStyle name="20% - Accent1 2 3 2" xfId="16393" xr:uid="{7CC11FA5-914A-4154-8495-B3F9EC9EAD92}"/>
    <cellStyle name="20% - Accent1 2 3 3" xfId="18816" xr:uid="{0974F5D6-85DA-494E-8C72-F3E5C3AD785E}"/>
    <cellStyle name="20% - Accent1 2 4" xfId="64" xr:uid="{00000000-0005-0000-0000-00000C000000}"/>
    <cellStyle name="20% - Accent1 2 4 2" xfId="16394" xr:uid="{966BA344-3ED6-4771-9854-878A61B648E2}"/>
    <cellStyle name="20% - Accent1 2 4 3" xfId="18817" xr:uid="{DE3D9233-E43C-4524-B67A-6DC85087CA22}"/>
    <cellStyle name="20% - Accent1 2 5" xfId="65" xr:uid="{00000000-0005-0000-0000-00000D000000}"/>
    <cellStyle name="20% - Accent1 2 5 2" xfId="16395" xr:uid="{E9C8AD66-9C7D-4F2F-9CA9-8B44A7C22F35}"/>
    <cellStyle name="20% - Accent1 2 5 3" xfId="18818" xr:uid="{775CFE73-ADCA-4110-834C-C8DEC8F6C81F}"/>
    <cellStyle name="20% - Accent1 2 6" xfId="66" xr:uid="{00000000-0005-0000-0000-00000E000000}"/>
    <cellStyle name="20% - Accent1 2 6 2" xfId="16396" xr:uid="{4AAA3CFA-18D8-4DA5-9ABF-2F6FD11D1C87}"/>
    <cellStyle name="20% - Accent1 2 6 3" xfId="18819" xr:uid="{8A8A2D99-F431-41CD-A90B-E01331843111}"/>
    <cellStyle name="20% - Accent1 2 7" xfId="67" xr:uid="{00000000-0005-0000-0000-00000F000000}"/>
    <cellStyle name="20% - Accent1 2 7 2" xfId="16397" xr:uid="{37898DD1-BA54-44A1-A7B5-75B734FDF27C}"/>
    <cellStyle name="20% - Accent1 2 7 3" xfId="18820" xr:uid="{B02332DA-DB19-433D-AB49-C6B546F5324E}"/>
    <cellStyle name="20% - Accent1 2 8" xfId="68" xr:uid="{00000000-0005-0000-0000-000010000000}"/>
    <cellStyle name="20% - Accent1 2 8 2" xfId="16398" xr:uid="{C8BAE8FF-62B1-4880-812C-5D10B549449C}"/>
    <cellStyle name="20% - Accent1 2 8 3" xfId="18821" xr:uid="{8E688F73-760D-400B-BBDE-40441627F965}"/>
    <cellStyle name="20% - Accent1 2 9" xfId="69" xr:uid="{00000000-0005-0000-0000-000011000000}"/>
    <cellStyle name="20% - Accent1 2 9 2" xfId="16399" xr:uid="{2DB78986-8B43-462B-8710-78F3A0B83E07}"/>
    <cellStyle name="20% - Accent1 2 9 3" xfId="18822" xr:uid="{2D0D8069-927A-4493-88A2-978B51871E1A}"/>
    <cellStyle name="20% - Accent1 20" xfId="31707" xr:uid="{FF324085-E15A-4C09-8DEA-B1EB04FD7942}"/>
    <cellStyle name="20% - Accent1 21" xfId="31708" xr:uid="{7F385EAA-3960-4813-A564-DE4C7B012B47}"/>
    <cellStyle name="20% - Accent1 22" xfId="31709" xr:uid="{406D363E-E20A-4F24-83FE-375E9D09C614}"/>
    <cellStyle name="20% - Accent1 23" xfId="31710" xr:uid="{04E053E6-8B14-4F0C-B84B-EEA0A5D48C31}"/>
    <cellStyle name="20% - Accent1 24" xfId="31711" xr:uid="{B685C151-A817-4B43-97BD-42EA8D027CFA}"/>
    <cellStyle name="20% - Accent1 25" xfId="31712" xr:uid="{A56B53F8-CD32-42C2-A846-48F39F243AF5}"/>
    <cellStyle name="20% - Accent1 26" xfId="31713" xr:uid="{0F1E6DBB-2C86-4049-8987-EF3D80FBC6E8}"/>
    <cellStyle name="20% - Accent1 27" xfId="31714" xr:uid="{C985FE63-AC81-41DE-84C4-388192B50469}"/>
    <cellStyle name="20% - Accent1 28" xfId="31715" xr:uid="{2C799CD9-430B-420C-AC8D-1795E3005897}"/>
    <cellStyle name="20% - Accent1 29" xfId="31716" xr:uid="{D98CEC4D-84F3-4DC6-A6BE-8E1CA9B72C5B}"/>
    <cellStyle name="20% - Accent1 3" xfId="70" xr:uid="{00000000-0005-0000-0000-000012000000}"/>
    <cellStyle name="20% - Accent1 3 10" xfId="71" xr:uid="{00000000-0005-0000-0000-000013000000}"/>
    <cellStyle name="20% - Accent1 3 10 2" xfId="16400" xr:uid="{9754122D-7AF0-4413-991E-933A2782CADA}"/>
    <cellStyle name="20% - Accent1 3 11" xfId="72" xr:uid="{00000000-0005-0000-0000-000014000000}"/>
    <cellStyle name="20% - Accent1 3 11 2" xfId="16401" xr:uid="{6B4BB298-83E2-44D2-BB63-1D7F5CF12B99}"/>
    <cellStyle name="20% - Accent1 3 12" xfId="16402" xr:uid="{9A116EB8-3F08-4387-9B4C-09812F1C67E3}"/>
    <cellStyle name="20% - Accent1 3 13" xfId="18823" xr:uid="{9BA5E05C-EA5C-400A-B011-C1B245881524}"/>
    <cellStyle name="20% - Accent1 3 14" xfId="28963" xr:uid="{ECD1F157-D156-449E-9479-F7B5EA4B631F}"/>
    <cellStyle name="20% - Accent1 3 2" xfId="73" xr:uid="{00000000-0005-0000-0000-000015000000}"/>
    <cellStyle name="20% - Accent1 3 2 2" xfId="16403" xr:uid="{122D747D-2293-4DDB-821B-B73C7662E4A5}"/>
    <cellStyle name="20% - Accent1 3 2 3" xfId="31717" xr:uid="{EC271F9C-CA66-407C-8643-B49BAF01FF46}"/>
    <cellStyle name="20% - Accent1 3 3" xfId="74" xr:uid="{00000000-0005-0000-0000-000016000000}"/>
    <cellStyle name="20% - Accent1 3 3 2" xfId="16404" xr:uid="{BF0EAC28-442D-4098-9501-B4E1D5AD4F1A}"/>
    <cellStyle name="20% - Accent1 3 4" xfId="75" xr:uid="{00000000-0005-0000-0000-000017000000}"/>
    <cellStyle name="20% - Accent1 3 4 2" xfId="16405" xr:uid="{3C63C74E-58D1-42C7-9D83-99EE42C20DBA}"/>
    <cellStyle name="20% - Accent1 3 5" xfId="76" xr:uid="{00000000-0005-0000-0000-000018000000}"/>
    <cellStyle name="20% - Accent1 3 5 2" xfId="16406" xr:uid="{2031C205-ABF6-4F30-B600-5F3C5633DA2A}"/>
    <cellStyle name="20% - Accent1 3 6" xfId="77" xr:uid="{00000000-0005-0000-0000-000019000000}"/>
    <cellStyle name="20% - Accent1 3 6 2" xfId="16407" xr:uid="{B627E5A5-5D6A-4C3F-B535-89261E0FECB5}"/>
    <cellStyle name="20% - Accent1 3 7" xfId="78" xr:uid="{00000000-0005-0000-0000-00001A000000}"/>
    <cellStyle name="20% - Accent1 3 7 2" xfId="16408" xr:uid="{5A64A16D-101A-4F6F-8CB8-A01AA53B7CE8}"/>
    <cellStyle name="20% - Accent1 3 8" xfId="79" xr:uid="{00000000-0005-0000-0000-00001B000000}"/>
    <cellStyle name="20% - Accent1 3 8 2" xfId="16409" xr:uid="{EA8E4BE0-4C29-4408-9717-F83447F01A70}"/>
    <cellStyle name="20% - Accent1 3 9" xfId="80" xr:uid="{00000000-0005-0000-0000-00001C000000}"/>
    <cellStyle name="20% - Accent1 3 9 2" xfId="16410" xr:uid="{69C753C4-C915-48B5-B349-9B1F46974A02}"/>
    <cellStyle name="20% - Accent1 30" xfId="31718" xr:uid="{D9D280A1-0520-4A5E-A2F7-167A0F1A6A3D}"/>
    <cellStyle name="20% - Accent1 31" xfId="31719" xr:uid="{9885B19E-2F13-4B92-855D-F53911C9F992}"/>
    <cellStyle name="20% - Accent1 32" xfId="31720" xr:uid="{E424C96C-AC30-449B-871E-05892DE2ECFE}"/>
    <cellStyle name="20% - Accent1 33" xfId="31721" xr:uid="{CD2343A8-6E21-44AD-B33B-9D9CF4712A6D}"/>
    <cellStyle name="20% - Accent1 34" xfId="31722" xr:uid="{30C38A17-25E9-4ECB-AB7B-83B1B1383B57}"/>
    <cellStyle name="20% - Accent1 35" xfId="31723" xr:uid="{21FD6854-6EB5-4A92-9842-E993C56BD22F}"/>
    <cellStyle name="20% - Accent1 36" xfId="31724" xr:uid="{EF9B3D02-048B-4F4A-B883-B69BA87706E9}"/>
    <cellStyle name="20% - Accent1 37" xfId="31725" xr:uid="{39A022CA-0B4F-43E9-B3BB-60037C96BD5F}"/>
    <cellStyle name="20% - Accent1 38" xfId="31726" xr:uid="{64545574-4FBC-449E-B913-5EF089FDF40A}"/>
    <cellStyle name="20% - Accent1 39" xfId="31727" xr:uid="{7A838889-3268-4D80-8BD2-5A27833C4EED}"/>
    <cellStyle name="20% - Accent1 4" xfId="81" xr:uid="{00000000-0005-0000-0000-00001D000000}"/>
    <cellStyle name="20% - Accent1 4 10" xfId="82" xr:uid="{00000000-0005-0000-0000-00001E000000}"/>
    <cellStyle name="20% - Accent1 4 10 2" xfId="16411" xr:uid="{30D24933-0827-4076-B96E-1766536DA3BF}"/>
    <cellStyle name="20% - Accent1 4 11" xfId="83" xr:uid="{00000000-0005-0000-0000-00001F000000}"/>
    <cellStyle name="20% - Accent1 4 11 2" xfId="16412" xr:uid="{7A5642FE-C4F0-4309-A737-5415D7F69871}"/>
    <cellStyle name="20% - Accent1 4 12" xfId="16413" xr:uid="{A0F02309-2C5D-440A-934F-2E21A4F17674}"/>
    <cellStyle name="20% - Accent1 4 13" xfId="18824" xr:uid="{C59EB10A-E614-496A-B327-30F039744CC5}"/>
    <cellStyle name="20% - Accent1 4 2" xfId="84" xr:uid="{00000000-0005-0000-0000-000020000000}"/>
    <cellStyle name="20% - Accent1 4 2 2" xfId="16414" xr:uid="{D233BB4F-5FC4-4286-A9E1-177B749B7FB5}"/>
    <cellStyle name="20% - Accent1 4 2 3" xfId="31728" xr:uid="{2A85361D-D831-48B7-A9F2-79C44EA55902}"/>
    <cellStyle name="20% - Accent1 4 3" xfId="85" xr:uid="{00000000-0005-0000-0000-000021000000}"/>
    <cellStyle name="20% - Accent1 4 3 2" xfId="16415" xr:uid="{CA3A86F1-2CCC-44A5-BA78-DF1B1A5F755D}"/>
    <cellStyle name="20% - Accent1 4 4" xfId="86" xr:uid="{00000000-0005-0000-0000-000022000000}"/>
    <cellStyle name="20% - Accent1 4 4 2" xfId="16416" xr:uid="{C35661F2-3956-4FBC-A0B1-87C0F5123A96}"/>
    <cellStyle name="20% - Accent1 4 5" xfId="87" xr:uid="{00000000-0005-0000-0000-000023000000}"/>
    <cellStyle name="20% - Accent1 4 5 2" xfId="16417" xr:uid="{5C6B3E9C-68B3-4C5C-A127-53868BA7011B}"/>
    <cellStyle name="20% - Accent1 4 6" xfId="88" xr:uid="{00000000-0005-0000-0000-000024000000}"/>
    <cellStyle name="20% - Accent1 4 6 2" xfId="16418" xr:uid="{4BA9563F-E6AD-4BEC-81BB-E9B7156BA2B1}"/>
    <cellStyle name="20% - Accent1 4 7" xfId="89" xr:uid="{00000000-0005-0000-0000-000025000000}"/>
    <cellStyle name="20% - Accent1 4 7 2" xfId="16419" xr:uid="{AA25E6A1-FFB7-4590-A987-5E19088BBD1E}"/>
    <cellStyle name="20% - Accent1 4 8" xfId="90" xr:uid="{00000000-0005-0000-0000-000026000000}"/>
    <cellStyle name="20% - Accent1 4 8 2" xfId="16420" xr:uid="{5A9919EA-7FD9-4C91-883E-EF5F2A2C2481}"/>
    <cellStyle name="20% - Accent1 4 9" xfId="91" xr:uid="{00000000-0005-0000-0000-000027000000}"/>
    <cellStyle name="20% - Accent1 4 9 2" xfId="16421" xr:uid="{F43252D0-3409-40B7-989E-B841586657F1}"/>
    <cellStyle name="20% - Accent1 40" xfId="31729" xr:uid="{AC0814F4-09DC-4F1A-B725-AB226B7FA308}"/>
    <cellStyle name="20% - Accent1 41" xfId="31730" xr:uid="{F380951C-B581-4DCA-B189-72AFBB508552}"/>
    <cellStyle name="20% - Accent1 42" xfId="31731" xr:uid="{11062280-8294-4474-88C9-238D15EEDE26}"/>
    <cellStyle name="20% - Accent1 43" xfId="31732" xr:uid="{9F2083EC-C717-40D8-B47C-A0C62AE658A1}"/>
    <cellStyle name="20% - Accent1 5" xfId="92" xr:uid="{00000000-0005-0000-0000-000028000000}"/>
    <cellStyle name="20% - Accent1 5 10" xfId="93" xr:uid="{00000000-0005-0000-0000-000029000000}"/>
    <cellStyle name="20% - Accent1 5 10 2" xfId="16422" xr:uid="{DD689675-FBDF-40DD-8D67-401481D0EA6C}"/>
    <cellStyle name="20% - Accent1 5 11" xfId="94" xr:uid="{00000000-0005-0000-0000-00002A000000}"/>
    <cellStyle name="20% - Accent1 5 11 2" xfId="16423" xr:uid="{E9BA6B5C-42AD-4025-B107-EDF623AB2AAB}"/>
    <cellStyle name="20% - Accent1 5 12" xfId="16424" xr:uid="{4D8CC6D0-5D23-4CC8-B1E2-A4ADE83340BA}"/>
    <cellStyle name="20% - Accent1 5 13" xfId="18825" xr:uid="{EDCD6A57-2792-441B-BEBE-7BC9B5E5F089}"/>
    <cellStyle name="20% - Accent1 5 2" xfId="95" xr:uid="{00000000-0005-0000-0000-00002B000000}"/>
    <cellStyle name="20% - Accent1 5 2 2" xfId="16425" xr:uid="{21023991-978C-4143-BDA8-9F48F8F1520B}"/>
    <cellStyle name="20% - Accent1 5 2 3" xfId="31733" xr:uid="{10E77B13-03F0-4A47-88ED-B805FCA48B3F}"/>
    <cellStyle name="20% - Accent1 5 3" xfId="96" xr:uid="{00000000-0005-0000-0000-00002C000000}"/>
    <cellStyle name="20% - Accent1 5 3 2" xfId="16426" xr:uid="{85722B82-7DA5-45C4-8CCF-8E1BCC090A58}"/>
    <cellStyle name="20% - Accent1 5 4" xfId="97" xr:uid="{00000000-0005-0000-0000-00002D000000}"/>
    <cellStyle name="20% - Accent1 5 4 2" xfId="16427" xr:uid="{DDF5ACFE-E554-4FED-A64B-CEF48C5522D1}"/>
    <cellStyle name="20% - Accent1 5 5" xfId="98" xr:uid="{00000000-0005-0000-0000-00002E000000}"/>
    <cellStyle name="20% - Accent1 5 5 2" xfId="16428" xr:uid="{22898923-034D-4E46-A5BF-D58C53D5C070}"/>
    <cellStyle name="20% - Accent1 5 6" xfId="99" xr:uid="{00000000-0005-0000-0000-00002F000000}"/>
    <cellStyle name="20% - Accent1 5 6 2" xfId="16429" xr:uid="{FE5130E8-9FA1-4F4D-B70B-AE259F1C55B2}"/>
    <cellStyle name="20% - Accent1 5 7" xfId="100" xr:uid="{00000000-0005-0000-0000-000030000000}"/>
    <cellStyle name="20% - Accent1 5 7 2" xfId="16430" xr:uid="{023EDFDC-AFC4-4816-A10F-495B578E1556}"/>
    <cellStyle name="20% - Accent1 5 8" xfId="101" xr:uid="{00000000-0005-0000-0000-000031000000}"/>
    <cellStyle name="20% - Accent1 5 8 2" xfId="16431" xr:uid="{7E9A66C5-006A-4C8F-8904-8ED3313DD934}"/>
    <cellStyle name="20% - Accent1 5 9" xfId="102" xr:uid="{00000000-0005-0000-0000-000032000000}"/>
    <cellStyle name="20% - Accent1 5 9 2" xfId="16432" xr:uid="{09642BAF-DB76-49BF-9B21-98AC8FC936F0}"/>
    <cellStyle name="20% - Accent1 6" xfId="103" xr:uid="{00000000-0005-0000-0000-000033000000}"/>
    <cellStyle name="20% - Accent1 6 10" xfId="104" xr:uid="{00000000-0005-0000-0000-000034000000}"/>
    <cellStyle name="20% - Accent1 6 10 2" xfId="16433" xr:uid="{D16EADD9-4471-4A25-A591-68D983F27757}"/>
    <cellStyle name="20% - Accent1 6 11" xfId="105" xr:uid="{00000000-0005-0000-0000-000035000000}"/>
    <cellStyle name="20% - Accent1 6 11 2" xfId="16434" xr:uid="{CE3ED595-61C9-40AE-8727-459D74250BE7}"/>
    <cellStyle name="20% - Accent1 6 12" xfId="16435" xr:uid="{539714AC-A7E2-4715-B424-4CB3A6390C53}"/>
    <cellStyle name="20% - Accent1 6 13" xfId="18826" xr:uid="{0E3D8C82-7E74-43F4-BBC5-CB2320AFD733}"/>
    <cellStyle name="20% - Accent1 6 2" xfId="106" xr:uid="{00000000-0005-0000-0000-000036000000}"/>
    <cellStyle name="20% - Accent1 6 2 2" xfId="16436" xr:uid="{EEB3C8EB-44C1-46A2-80A4-6C6E6A271B6E}"/>
    <cellStyle name="20% - Accent1 6 2 3" xfId="31734" xr:uid="{AA605179-85E0-495D-B43C-38EACA1FE784}"/>
    <cellStyle name="20% - Accent1 6 3" xfId="107" xr:uid="{00000000-0005-0000-0000-000037000000}"/>
    <cellStyle name="20% - Accent1 6 3 2" xfId="16437" xr:uid="{B23F3F3B-DC88-4BC1-9C08-E0CE90DF4A2E}"/>
    <cellStyle name="20% - Accent1 6 4" xfId="108" xr:uid="{00000000-0005-0000-0000-000038000000}"/>
    <cellStyle name="20% - Accent1 6 4 2" xfId="16438" xr:uid="{52A82539-335E-4474-AF60-642BAD626704}"/>
    <cellStyle name="20% - Accent1 6 5" xfId="109" xr:uid="{00000000-0005-0000-0000-000039000000}"/>
    <cellStyle name="20% - Accent1 6 5 2" xfId="16439" xr:uid="{867C9EDD-F155-4CFE-A523-254DEB62C61B}"/>
    <cellStyle name="20% - Accent1 6 6" xfId="110" xr:uid="{00000000-0005-0000-0000-00003A000000}"/>
    <cellStyle name="20% - Accent1 6 6 2" xfId="16440" xr:uid="{F0F8C878-6918-4705-85F0-7F1B985AF77D}"/>
    <cellStyle name="20% - Accent1 6 7" xfId="111" xr:uid="{00000000-0005-0000-0000-00003B000000}"/>
    <cellStyle name="20% - Accent1 6 7 2" xfId="16441" xr:uid="{9D545C47-76C3-47BD-82BF-34D275E686CA}"/>
    <cellStyle name="20% - Accent1 6 8" xfId="112" xr:uid="{00000000-0005-0000-0000-00003C000000}"/>
    <cellStyle name="20% - Accent1 6 8 2" xfId="16442" xr:uid="{DDC807E8-B643-4CBB-ADD7-736720DCE34E}"/>
    <cellStyle name="20% - Accent1 6 9" xfId="113" xr:uid="{00000000-0005-0000-0000-00003D000000}"/>
    <cellStyle name="20% - Accent1 6 9 2" xfId="16443" xr:uid="{7B7F3B57-605D-435E-8FDD-8C0F5E0A0734}"/>
    <cellStyle name="20% - Accent1 7" xfId="114" xr:uid="{00000000-0005-0000-0000-00003E000000}"/>
    <cellStyle name="20% - Accent1 7 2" xfId="16444" xr:uid="{9E625D20-AE5D-464D-BEB8-63F3CE76A50D}"/>
    <cellStyle name="20% - Accent1 7 2 2" xfId="31736" xr:uid="{145F40BC-1E2A-4120-8FD2-D6FDC7E9A4B6}"/>
    <cellStyle name="20% - Accent1 7 3" xfId="18827" xr:uid="{414CF429-8D8D-42E2-BE0F-4ED6F9BA5FA0}"/>
    <cellStyle name="20% - Accent1 7 3 2" xfId="31735" xr:uid="{4B709DB5-0A7A-4E80-99B5-898C8D6FE46F}"/>
    <cellStyle name="20% - Accent1 8" xfId="115" xr:uid="{00000000-0005-0000-0000-00003F000000}"/>
    <cellStyle name="20% - Accent1 8 2" xfId="16445" xr:uid="{38E12C94-E1FE-4024-A2C8-C8B9C67BF44A}"/>
    <cellStyle name="20% - Accent1 8 2 2" xfId="31738" xr:uid="{2099C414-B46B-44A6-AEDD-CB0AD76DD6E7}"/>
    <cellStyle name="20% - Accent1 8 3" xfId="18828" xr:uid="{6FEF38F1-1A02-44A3-B65F-0A95F47290DA}"/>
    <cellStyle name="20% - Accent1 8 3 2" xfId="31737" xr:uid="{71FED15F-C9C1-4E3D-B5E5-92D9C8B9A06A}"/>
    <cellStyle name="20% - Accent1 9" xfId="116" xr:uid="{00000000-0005-0000-0000-000040000000}"/>
    <cellStyle name="20% - Accent1 9 2" xfId="16446" xr:uid="{EABEC0B5-080C-489F-BBD7-4449BD5A0D57}"/>
    <cellStyle name="20% - Accent2" xfId="5534" builtinId="34" customBuiltin="1"/>
    <cellStyle name="20% - Accent2 10" xfId="117" xr:uid="{00000000-0005-0000-0000-000041000000}"/>
    <cellStyle name="20% - Accent2 10 2" xfId="16447" xr:uid="{C08A156D-FBE9-4128-85F7-406181B87FB1}"/>
    <cellStyle name="20% - Accent2 11" xfId="31739" xr:uid="{F06DA22D-192C-43F0-9250-AEE6955E25BA}"/>
    <cellStyle name="20% - Accent2 11 2" xfId="31740" xr:uid="{845D3C12-3CAB-42B2-BFEA-09FF57A9D35F}"/>
    <cellStyle name="20% - Accent2 12" xfId="31741" xr:uid="{D4C02207-C213-4039-9AB3-DAE7123DAAED}"/>
    <cellStyle name="20% - Accent2 13" xfId="31742" xr:uid="{F384938C-256F-4554-9AE3-FDBE15767593}"/>
    <cellStyle name="20% - Accent2 14" xfId="31743" xr:uid="{84B04203-68F7-46EA-9FA8-8C843E44DE36}"/>
    <cellStyle name="20% - Accent2 15" xfId="31744" xr:uid="{45874744-DF0F-4A03-AAA8-8035AAD77DA0}"/>
    <cellStyle name="20% - Accent2 16" xfId="31745" xr:uid="{861EB4DB-EF25-43EC-B259-C5C68352C056}"/>
    <cellStyle name="20% - Accent2 17" xfId="31746" xr:uid="{1B02F5D7-E783-4A9E-9166-F009C1485C18}"/>
    <cellStyle name="20% - Accent2 18" xfId="31747" xr:uid="{C622413C-BA90-47CE-91F3-26047817C44F}"/>
    <cellStyle name="20% - Accent2 19" xfId="31748" xr:uid="{F90EC117-CC4F-4AF2-93AB-B26F5D1723A4}"/>
    <cellStyle name="20% - Accent2 2" xfId="118" xr:uid="{00000000-0005-0000-0000-000042000000}"/>
    <cellStyle name="20% - Accent2 2 10" xfId="119" xr:uid="{00000000-0005-0000-0000-000043000000}"/>
    <cellStyle name="20% - Accent2 2 10 2" xfId="16448" xr:uid="{D9F6C2AD-A99E-446E-8465-0AF2042196EF}"/>
    <cellStyle name="20% - Accent2 2 10 3" xfId="18829" xr:uid="{D178E4CB-A53C-4C99-927C-2F95A7B12993}"/>
    <cellStyle name="20% - Accent2 2 11" xfId="120" xr:uid="{00000000-0005-0000-0000-000044000000}"/>
    <cellStyle name="20% - Accent2 2 11 2" xfId="16449" xr:uid="{AB1FA1FC-206F-48BC-88EC-1C98CCC1E6BF}"/>
    <cellStyle name="20% - Accent2 2 11 3" xfId="18830" xr:uid="{AD31819C-B34A-4935-90E8-26AB713DBE10}"/>
    <cellStyle name="20% - Accent2 2 12" xfId="16450" xr:uid="{116E09C6-5869-45C0-B14F-776F4049FB7E}"/>
    <cellStyle name="20% - Accent2 2 12 2" xfId="16451" xr:uid="{06DC219F-E777-4BFE-B7EE-E4C812A84526}"/>
    <cellStyle name="20% - Accent2 2 12 3" xfId="18831" xr:uid="{18D3E108-9C5D-4A70-88C9-2B8C53A6FEB0}"/>
    <cellStyle name="20% - Accent2 2 13" xfId="16452" xr:uid="{E5DA439F-F891-4763-8EBD-73AAF461FD47}"/>
    <cellStyle name="20% - Accent2 2 13 2" xfId="18832" xr:uid="{F6C93959-12A8-42DA-B0A4-565393107BEF}"/>
    <cellStyle name="20% - Accent2 2 14" xfId="18833" xr:uid="{46E467EE-C66D-4BED-BDD5-8370F336DA84}"/>
    <cellStyle name="20% - Accent2 2 15" xfId="18834" xr:uid="{6854677B-C857-4C42-87B3-27BADAA282CB}"/>
    <cellStyle name="20% - Accent2 2 16" xfId="31749" xr:uid="{C53B395C-CA27-47D6-8CEE-FFB4E2DFA46E}"/>
    <cellStyle name="20% - Accent2 2 2" xfId="121" xr:uid="{00000000-0005-0000-0000-000045000000}"/>
    <cellStyle name="20% - Accent2 2 2 2" xfId="16453" xr:uid="{F6492D8C-DD07-4AAC-A5BE-49C1F8514FF3}"/>
    <cellStyle name="20% - Accent2 2 2 3" xfId="18835" xr:uid="{0A2C8D80-6197-4AA2-94CD-B048C5A72037}"/>
    <cellStyle name="20% - Accent2 2 3" xfId="122" xr:uid="{00000000-0005-0000-0000-000046000000}"/>
    <cellStyle name="20% - Accent2 2 3 2" xfId="16454" xr:uid="{3920922A-134F-49DE-AA41-60CC93917219}"/>
    <cellStyle name="20% - Accent2 2 3 3" xfId="18836" xr:uid="{FA2C7BAB-D93D-4120-AF88-9F36705945D8}"/>
    <cellStyle name="20% - Accent2 2 4" xfId="123" xr:uid="{00000000-0005-0000-0000-000047000000}"/>
    <cellStyle name="20% - Accent2 2 4 2" xfId="16455" xr:uid="{780B58EA-811A-4208-A288-6634CCE7899C}"/>
    <cellStyle name="20% - Accent2 2 4 3" xfId="18837" xr:uid="{D7D96A8D-DCF0-4A6E-8A8D-D8E07FF26F57}"/>
    <cellStyle name="20% - Accent2 2 5" xfId="124" xr:uid="{00000000-0005-0000-0000-000048000000}"/>
    <cellStyle name="20% - Accent2 2 5 2" xfId="16456" xr:uid="{1EEC8737-8AB8-4895-A6FA-F614EADFC3BB}"/>
    <cellStyle name="20% - Accent2 2 5 3" xfId="18838" xr:uid="{B91235F2-32E1-4E38-82D7-CE2D74B0DE2D}"/>
    <cellStyle name="20% - Accent2 2 6" xfId="125" xr:uid="{00000000-0005-0000-0000-000049000000}"/>
    <cellStyle name="20% - Accent2 2 6 2" xfId="16457" xr:uid="{796CB197-82F9-4D4A-90E0-00137860FF37}"/>
    <cellStyle name="20% - Accent2 2 6 3" xfId="18839" xr:uid="{03236D21-212B-4D07-954D-D0900D1B654E}"/>
    <cellStyle name="20% - Accent2 2 7" xfId="126" xr:uid="{00000000-0005-0000-0000-00004A000000}"/>
    <cellStyle name="20% - Accent2 2 7 2" xfId="16458" xr:uid="{E0A6C15F-6A73-4634-856B-F0861D237673}"/>
    <cellStyle name="20% - Accent2 2 7 3" xfId="18840" xr:uid="{AFA2E183-6611-4D05-9450-6E54158C1D79}"/>
    <cellStyle name="20% - Accent2 2 8" xfId="127" xr:uid="{00000000-0005-0000-0000-00004B000000}"/>
    <cellStyle name="20% - Accent2 2 8 2" xfId="16459" xr:uid="{BA24B78A-352C-4648-9CB1-605168A50C14}"/>
    <cellStyle name="20% - Accent2 2 8 3" xfId="18841" xr:uid="{3D39D819-8EA0-432E-9696-759D10CE2A12}"/>
    <cellStyle name="20% - Accent2 2 9" xfId="128" xr:uid="{00000000-0005-0000-0000-00004C000000}"/>
    <cellStyle name="20% - Accent2 2 9 2" xfId="16460" xr:uid="{6321DB50-8758-4F4C-BC56-DEFC04F5204C}"/>
    <cellStyle name="20% - Accent2 2 9 3" xfId="18842" xr:uid="{93FAF6DF-09EB-4C06-AEDA-8578242052B6}"/>
    <cellStyle name="20% - Accent2 20" xfId="31750" xr:uid="{27D40C76-EB22-4342-8E61-27BA73C1B04B}"/>
    <cellStyle name="20% - Accent2 21" xfId="31751" xr:uid="{CEBAB882-EBDB-42A8-AF32-F4A84CD16379}"/>
    <cellStyle name="20% - Accent2 22" xfId="31752" xr:uid="{CE698E0A-BF56-42A7-AE14-10CC9B0A47D5}"/>
    <cellStyle name="20% - Accent2 23" xfId="31753" xr:uid="{DE2F5F79-F1EC-48FC-9523-C1B89B611F83}"/>
    <cellStyle name="20% - Accent2 24" xfId="31754" xr:uid="{B255C1CF-77E6-42DC-822F-81BE2F541C77}"/>
    <cellStyle name="20% - Accent2 25" xfId="31755" xr:uid="{37CA12F4-2FAB-4C46-8E92-452203DB07D3}"/>
    <cellStyle name="20% - Accent2 26" xfId="31756" xr:uid="{7BCEA014-D26E-4F67-B2AF-DAF8CB825AE4}"/>
    <cellStyle name="20% - Accent2 27" xfId="31757" xr:uid="{64C55FAC-31A2-4B5A-9562-A7F91740BFB7}"/>
    <cellStyle name="20% - Accent2 28" xfId="31758" xr:uid="{A24697CD-D691-4B25-875D-60FEF32C39D6}"/>
    <cellStyle name="20% - Accent2 29" xfId="31759" xr:uid="{39D8E273-A62B-452E-B726-41AC511189E9}"/>
    <cellStyle name="20% - Accent2 3" xfId="129" xr:uid="{00000000-0005-0000-0000-00004D000000}"/>
    <cellStyle name="20% - Accent2 3 10" xfId="130" xr:uid="{00000000-0005-0000-0000-00004E000000}"/>
    <cellStyle name="20% - Accent2 3 10 2" xfId="16461" xr:uid="{ED2403A1-84F2-4036-AFC7-6C488235702E}"/>
    <cellStyle name="20% - Accent2 3 11" xfId="131" xr:uid="{00000000-0005-0000-0000-00004F000000}"/>
    <cellStyle name="20% - Accent2 3 11 2" xfId="16462" xr:uid="{15628593-9244-4F20-AA47-0031BB536955}"/>
    <cellStyle name="20% - Accent2 3 12" xfId="16463" xr:uid="{C8FFA468-131F-447E-8C75-D4CB7A0E3B20}"/>
    <cellStyle name="20% - Accent2 3 13" xfId="18843" xr:uid="{1F6C3609-CBCF-4CDD-B3EB-06C7CBB3152A}"/>
    <cellStyle name="20% - Accent2 3 14" xfId="28964" xr:uid="{E5A0912C-DFDE-430B-8116-80AE1A65F256}"/>
    <cellStyle name="20% - Accent2 3 2" xfId="132" xr:uid="{00000000-0005-0000-0000-000050000000}"/>
    <cellStyle name="20% - Accent2 3 2 2" xfId="16464" xr:uid="{9097BF15-EA67-44F8-9D08-06F0E06E0B28}"/>
    <cellStyle name="20% - Accent2 3 2 3" xfId="31760" xr:uid="{8D184B9F-A0D8-49B0-A227-D8117B8B7C02}"/>
    <cellStyle name="20% - Accent2 3 3" xfId="133" xr:uid="{00000000-0005-0000-0000-000051000000}"/>
    <cellStyle name="20% - Accent2 3 3 2" xfId="16465" xr:uid="{13F5E7E8-A627-4066-B461-590F3063EC72}"/>
    <cellStyle name="20% - Accent2 3 4" xfId="134" xr:uid="{00000000-0005-0000-0000-000052000000}"/>
    <cellStyle name="20% - Accent2 3 4 2" xfId="16466" xr:uid="{0B755BA1-BE92-4584-BACF-5AA471623393}"/>
    <cellStyle name="20% - Accent2 3 5" xfId="135" xr:uid="{00000000-0005-0000-0000-000053000000}"/>
    <cellStyle name="20% - Accent2 3 5 2" xfId="16467" xr:uid="{05D1970A-FA0F-4407-9A7C-4833E2C7A1E2}"/>
    <cellStyle name="20% - Accent2 3 6" xfId="136" xr:uid="{00000000-0005-0000-0000-000054000000}"/>
    <cellStyle name="20% - Accent2 3 6 2" xfId="16468" xr:uid="{28DFF578-2FAB-46DF-BCA5-75DD06A4B364}"/>
    <cellStyle name="20% - Accent2 3 7" xfId="137" xr:uid="{00000000-0005-0000-0000-000055000000}"/>
    <cellStyle name="20% - Accent2 3 7 2" xfId="16469" xr:uid="{044F2584-615F-4C78-975C-A6E62DC782EC}"/>
    <cellStyle name="20% - Accent2 3 8" xfId="138" xr:uid="{00000000-0005-0000-0000-000056000000}"/>
    <cellStyle name="20% - Accent2 3 8 2" xfId="16470" xr:uid="{3762BC61-D356-4EB4-BC83-E3FF35819381}"/>
    <cellStyle name="20% - Accent2 3 9" xfId="139" xr:uid="{00000000-0005-0000-0000-000057000000}"/>
    <cellStyle name="20% - Accent2 3 9 2" xfId="16471" xr:uid="{7EC12AF1-3CBA-428D-B8D4-3F0BD57B2A3D}"/>
    <cellStyle name="20% - Accent2 30" xfId="31761" xr:uid="{D5F8361B-0FBC-4E77-BC09-E7126BDCBD71}"/>
    <cellStyle name="20% - Accent2 31" xfId="31762" xr:uid="{E5E94F52-8FED-4A76-A5F7-063872EE2687}"/>
    <cellStyle name="20% - Accent2 32" xfId="31763" xr:uid="{DEB10EF4-F4CF-4371-A381-D0EE29BEEC4F}"/>
    <cellStyle name="20% - Accent2 33" xfId="31764" xr:uid="{0EBF3D1D-8D4F-4BB9-898B-71051A47B441}"/>
    <cellStyle name="20% - Accent2 34" xfId="31765" xr:uid="{7366536D-115B-48C6-A56C-B8DBE6A7901D}"/>
    <cellStyle name="20% - Accent2 35" xfId="31766" xr:uid="{CC6DD970-8F4E-469C-9893-2D0179AD8BDA}"/>
    <cellStyle name="20% - Accent2 36" xfId="31767" xr:uid="{8DDA217E-3920-4F0F-B4D4-5479D8502EF1}"/>
    <cellStyle name="20% - Accent2 37" xfId="31768" xr:uid="{3E89D030-0C9E-412D-A6F1-6461A0E6E459}"/>
    <cellStyle name="20% - Accent2 38" xfId="31769" xr:uid="{37769DE6-C83A-46D1-A17D-A2FD9A37383D}"/>
    <cellStyle name="20% - Accent2 39" xfId="31770" xr:uid="{DB62191E-1A5B-41CF-A0DA-C04A16D7A602}"/>
    <cellStyle name="20% - Accent2 4" xfId="140" xr:uid="{00000000-0005-0000-0000-000058000000}"/>
    <cellStyle name="20% - Accent2 4 10" xfId="141" xr:uid="{00000000-0005-0000-0000-000059000000}"/>
    <cellStyle name="20% - Accent2 4 10 2" xfId="16472" xr:uid="{043677A0-4F64-4377-B5EF-1AFA8CCDA413}"/>
    <cellStyle name="20% - Accent2 4 11" xfId="142" xr:uid="{00000000-0005-0000-0000-00005A000000}"/>
    <cellStyle name="20% - Accent2 4 11 2" xfId="16473" xr:uid="{B9EA8690-76CD-4D67-B76C-821FDF435F68}"/>
    <cellStyle name="20% - Accent2 4 12" xfId="16474" xr:uid="{08649D97-7A69-4E2D-B1CE-A95627DF89C4}"/>
    <cellStyle name="20% - Accent2 4 13" xfId="18844" xr:uid="{6BF4AD6D-54FE-4E79-BAA8-AB5F23695FC6}"/>
    <cellStyle name="20% - Accent2 4 2" xfId="143" xr:uid="{00000000-0005-0000-0000-00005B000000}"/>
    <cellStyle name="20% - Accent2 4 2 2" xfId="16475" xr:uid="{20D96B72-46AC-4F7A-BB97-8718B3EF64B2}"/>
    <cellStyle name="20% - Accent2 4 2 3" xfId="31771" xr:uid="{75FAEA75-D9C0-4EB3-AF66-EC0285EF78E2}"/>
    <cellStyle name="20% - Accent2 4 3" xfId="144" xr:uid="{00000000-0005-0000-0000-00005C000000}"/>
    <cellStyle name="20% - Accent2 4 3 2" xfId="16476" xr:uid="{BB2AAE98-7D0B-469C-B1CE-A83760F7949D}"/>
    <cellStyle name="20% - Accent2 4 4" xfId="145" xr:uid="{00000000-0005-0000-0000-00005D000000}"/>
    <cellStyle name="20% - Accent2 4 4 2" xfId="16477" xr:uid="{6F1E6EC5-2C28-49D9-9C4A-F254A8022C3D}"/>
    <cellStyle name="20% - Accent2 4 5" xfId="146" xr:uid="{00000000-0005-0000-0000-00005E000000}"/>
    <cellStyle name="20% - Accent2 4 5 2" xfId="16478" xr:uid="{189D04D0-7DF7-40CB-B80A-D1BDEC64EA32}"/>
    <cellStyle name="20% - Accent2 4 6" xfId="147" xr:uid="{00000000-0005-0000-0000-00005F000000}"/>
    <cellStyle name="20% - Accent2 4 6 2" xfId="16479" xr:uid="{DA829D77-FF00-4C42-92C7-3740551B69EE}"/>
    <cellStyle name="20% - Accent2 4 7" xfId="148" xr:uid="{00000000-0005-0000-0000-000060000000}"/>
    <cellStyle name="20% - Accent2 4 7 2" xfId="16480" xr:uid="{59A9572F-9573-4CC9-8384-493820607623}"/>
    <cellStyle name="20% - Accent2 4 8" xfId="149" xr:uid="{00000000-0005-0000-0000-000061000000}"/>
    <cellStyle name="20% - Accent2 4 8 2" xfId="16481" xr:uid="{1FFBD747-5C0C-467B-AECA-70DBECA4EE42}"/>
    <cellStyle name="20% - Accent2 4 9" xfId="150" xr:uid="{00000000-0005-0000-0000-000062000000}"/>
    <cellStyle name="20% - Accent2 4 9 2" xfId="16482" xr:uid="{6C66A33D-6903-410B-963D-61F7FAE68F3B}"/>
    <cellStyle name="20% - Accent2 40" xfId="31772" xr:uid="{7C6DF2DC-30F0-4F74-88C5-0A32DFF94C1B}"/>
    <cellStyle name="20% - Accent2 41" xfId="31773" xr:uid="{0F1C0ACC-891F-4E7E-8DD9-8A6A8E1D8F47}"/>
    <cellStyle name="20% - Accent2 42" xfId="31774" xr:uid="{A36B7347-08C0-472C-90D8-838789A7513E}"/>
    <cellStyle name="20% - Accent2 43" xfId="31775" xr:uid="{E7BF3C3F-6B36-4FD1-8D42-1F57C07B83B7}"/>
    <cellStyle name="20% - Accent2 5" xfId="151" xr:uid="{00000000-0005-0000-0000-000063000000}"/>
    <cellStyle name="20% - Accent2 5 10" xfId="152" xr:uid="{00000000-0005-0000-0000-000064000000}"/>
    <cellStyle name="20% - Accent2 5 10 2" xfId="16483" xr:uid="{5A8A8B9C-A2B8-40A7-B58A-25FC8E1AD944}"/>
    <cellStyle name="20% - Accent2 5 11" xfId="153" xr:uid="{00000000-0005-0000-0000-000065000000}"/>
    <cellStyle name="20% - Accent2 5 11 2" xfId="16484" xr:uid="{34615611-B713-4653-9CA1-FDE3E164D14C}"/>
    <cellStyle name="20% - Accent2 5 12" xfId="16485" xr:uid="{89FF7CE6-B1F7-44CB-9370-C11B1FDBB567}"/>
    <cellStyle name="20% - Accent2 5 13" xfId="18845" xr:uid="{4E1A85E9-B564-4456-86BE-06DEB487022F}"/>
    <cellStyle name="20% - Accent2 5 2" xfId="154" xr:uid="{00000000-0005-0000-0000-000066000000}"/>
    <cellStyle name="20% - Accent2 5 2 2" xfId="16486" xr:uid="{1E2B3191-465F-4D5C-A6EA-BA8F323BD139}"/>
    <cellStyle name="20% - Accent2 5 2 3" xfId="31776" xr:uid="{4353C70A-30C0-4990-80FC-3A21D9DDFB3F}"/>
    <cellStyle name="20% - Accent2 5 3" xfId="155" xr:uid="{00000000-0005-0000-0000-000067000000}"/>
    <cellStyle name="20% - Accent2 5 3 2" xfId="16487" xr:uid="{EEB5A281-5F8D-48E5-A34B-B27592BE73A9}"/>
    <cellStyle name="20% - Accent2 5 4" xfId="156" xr:uid="{00000000-0005-0000-0000-000068000000}"/>
    <cellStyle name="20% - Accent2 5 4 2" xfId="16488" xr:uid="{E989181D-76DE-4145-BF4C-768C8FB80136}"/>
    <cellStyle name="20% - Accent2 5 5" xfId="157" xr:uid="{00000000-0005-0000-0000-000069000000}"/>
    <cellStyle name="20% - Accent2 5 5 2" xfId="16489" xr:uid="{E86DE5E9-5565-44C9-8DD1-1AB9AC819602}"/>
    <cellStyle name="20% - Accent2 5 6" xfId="158" xr:uid="{00000000-0005-0000-0000-00006A000000}"/>
    <cellStyle name="20% - Accent2 5 6 2" xfId="16490" xr:uid="{30D1EBAE-ADCE-4293-979A-4BD39B1D4E86}"/>
    <cellStyle name="20% - Accent2 5 7" xfId="159" xr:uid="{00000000-0005-0000-0000-00006B000000}"/>
    <cellStyle name="20% - Accent2 5 7 2" xfId="16491" xr:uid="{0DF8CC9B-BF67-4707-929E-1115315E913D}"/>
    <cellStyle name="20% - Accent2 5 8" xfId="160" xr:uid="{00000000-0005-0000-0000-00006C000000}"/>
    <cellStyle name="20% - Accent2 5 8 2" xfId="16492" xr:uid="{A9289D33-52D5-4823-9C10-4A946B0D89F9}"/>
    <cellStyle name="20% - Accent2 5 9" xfId="161" xr:uid="{00000000-0005-0000-0000-00006D000000}"/>
    <cellStyle name="20% - Accent2 5 9 2" xfId="16493" xr:uid="{9368CE1C-6191-4459-8F54-F0D4D615538B}"/>
    <cellStyle name="20% - Accent2 6" xfId="162" xr:uid="{00000000-0005-0000-0000-00006E000000}"/>
    <cellStyle name="20% - Accent2 6 10" xfId="163" xr:uid="{00000000-0005-0000-0000-00006F000000}"/>
    <cellStyle name="20% - Accent2 6 10 2" xfId="16494" xr:uid="{F4D86E5D-6D8F-45FB-964D-17B55BCA64EA}"/>
    <cellStyle name="20% - Accent2 6 11" xfId="164" xr:uid="{00000000-0005-0000-0000-000070000000}"/>
    <cellStyle name="20% - Accent2 6 11 2" xfId="16495" xr:uid="{ECEA58EF-4E1C-4013-882C-3D5A7BFBFA99}"/>
    <cellStyle name="20% - Accent2 6 12" xfId="16496" xr:uid="{04C56761-A08C-4E64-A226-F21B9D6B290C}"/>
    <cellStyle name="20% - Accent2 6 13" xfId="18846" xr:uid="{94C34005-C103-483E-A839-7062BEAA14C9}"/>
    <cellStyle name="20% - Accent2 6 2" xfId="165" xr:uid="{00000000-0005-0000-0000-000071000000}"/>
    <cellStyle name="20% - Accent2 6 2 2" xfId="16497" xr:uid="{4840FB0B-1311-48CE-BC28-51B748A826F3}"/>
    <cellStyle name="20% - Accent2 6 2 3" xfId="31777" xr:uid="{20358246-EA7A-4982-A816-00F8CC6B9F83}"/>
    <cellStyle name="20% - Accent2 6 3" xfId="166" xr:uid="{00000000-0005-0000-0000-000072000000}"/>
    <cellStyle name="20% - Accent2 6 3 2" xfId="16498" xr:uid="{898ADC7F-11CA-4196-9749-E7D55FB61D3C}"/>
    <cellStyle name="20% - Accent2 6 4" xfId="167" xr:uid="{00000000-0005-0000-0000-000073000000}"/>
    <cellStyle name="20% - Accent2 6 4 2" xfId="16499" xr:uid="{AD1350FE-0FA5-4C39-A267-F1EE2BF3B67D}"/>
    <cellStyle name="20% - Accent2 6 5" xfId="168" xr:uid="{00000000-0005-0000-0000-000074000000}"/>
    <cellStyle name="20% - Accent2 6 5 2" xfId="16500" xr:uid="{8F8580D2-E3C4-4ED3-BED9-79E6E8B43233}"/>
    <cellStyle name="20% - Accent2 6 6" xfId="169" xr:uid="{00000000-0005-0000-0000-000075000000}"/>
    <cellStyle name="20% - Accent2 6 6 2" xfId="16501" xr:uid="{E08E1661-5636-4A0A-A346-2BC58767AEBC}"/>
    <cellStyle name="20% - Accent2 6 7" xfId="170" xr:uid="{00000000-0005-0000-0000-000076000000}"/>
    <cellStyle name="20% - Accent2 6 7 2" xfId="16502" xr:uid="{40D25A59-68E7-452A-9B26-C6D5BEDDDEB0}"/>
    <cellStyle name="20% - Accent2 6 8" xfId="171" xr:uid="{00000000-0005-0000-0000-000077000000}"/>
    <cellStyle name="20% - Accent2 6 8 2" xfId="16503" xr:uid="{A2FCEFEA-DF93-446B-88A4-03CA1944CD4C}"/>
    <cellStyle name="20% - Accent2 6 9" xfId="172" xr:uid="{00000000-0005-0000-0000-000078000000}"/>
    <cellStyle name="20% - Accent2 6 9 2" xfId="16504" xr:uid="{A6B476B6-0471-4694-AA0E-15A0278E7760}"/>
    <cellStyle name="20% - Accent2 7" xfId="173" xr:uid="{00000000-0005-0000-0000-000079000000}"/>
    <cellStyle name="20% - Accent2 7 2" xfId="16505" xr:uid="{8B59C914-0440-465D-ACE0-AD731FCC1E5B}"/>
    <cellStyle name="20% - Accent2 7 2 2" xfId="31779" xr:uid="{D088F4FC-BB95-4A11-BD1C-AE37E247454E}"/>
    <cellStyle name="20% - Accent2 7 3" xfId="18847" xr:uid="{F001EDAB-B344-484B-A477-DEB949DED8E5}"/>
    <cellStyle name="20% - Accent2 7 3 2" xfId="31778" xr:uid="{D0309471-0706-4361-B1F1-E9C0D1BFF0DC}"/>
    <cellStyle name="20% - Accent2 8" xfId="174" xr:uid="{00000000-0005-0000-0000-00007A000000}"/>
    <cellStyle name="20% - Accent2 8 2" xfId="16506" xr:uid="{77F4FD94-17DD-4AE0-94B0-F5243EE4A6CF}"/>
    <cellStyle name="20% - Accent2 8 2 2" xfId="31781" xr:uid="{BDB19C2E-B671-4EE3-8C73-B72EC0BD8817}"/>
    <cellStyle name="20% - Accent2 8 3" xfId="18848" xr:uid="{5EF29238-EE72-483A-8674-0D8B7D3CB907}"/>
    <cellStyle name="20% - Accent2 8 3 2" xfId="31780" xr:uid="{CC01F8F7-0C35-46E7-803D-A94C96E2E6C7}"/>
    <cellStyle name="20% - Accent2 9" xfId="175" xr:uid="{00000000-0005-0000-0000-00007B000000}"/>
    <cellStyle name="20% - Accent2 9 2" xfId="16507" xr:uid="{258D3912-3A53-45AA-9368-57A33AEBED96}"/>
    <cellStyle name="20% - Accent3" xfId="5538" builtinId="38" customBuiltin="1"/>
    <cellStyle name="20% - Accent3 10" xfId="176" xr:uid="{00000000-0005-0000-0000-00007C000000}"/>
    <cellStyle name="20% - Accent3 10 2" xfId="16508" xr:uid="{436E297A-6244-4B95-88FE-572B8BA455D3}"/>
    <cellStyle name="20% - Accent3 11" xfId="31782" xr:uid="{F671FAFC-2DC9-4605-A8EC-5B3DA65D3398}"/>
    <cellStyle name="20% - Accent3 11 2" xfId="31783" xr:uid="{A9771285-D4B3-46A2-9D96-2E1342ABD350}"/>
    <cellStyle name="20% - Accent3 12" xfId="31784" xr:uid="{3394FACB-AC1B-46A8-B02A-82364EEBA84D}"/>
    <cellStyle name="20% - Accent3 13" xfId="31785" xr:uid="{7D919538-58E5-472D-AFA9-35FC8CBF1EA6}"/>
    <cellStyle name="20% - Accent3 14" xfId="31786" xr:uid="{29A03BE6-6F1E-4763-A49A-E8E090B69161}"/>
    <cellStyle name="20% - Accent3 15" xfId="31787" xr:uid="{27B60E8B-51EC-467D-8C3C-7D073FED9B18}"/>
    <cellStyle name="20% - Accent3 16" xfId="31788" xr:uid="{CF916270-3359-4C4F-A45D-29B56B686A8D}"/>
    <cellStyle name="20% - Accent3 17" xfId="31789" xr:uid="{70081E15-1320-4258-8A71-84FEE69B2FE0}"/>
    <cellStyle name="20% - Accent3 18" xfId="31790" xr:uid="{E8544A2C-D4D8-4453-B394-24A9ECD8F8E6}"/>
    <cellStyle name="20% - Accent3 19" xfId="31791" xr:uid="{0AE61752-F89D-4611-9A70-13E32A3E9830}"/>
    <cellStyle name="20% - Accent3 2" xfId="177" xr:uid="{00000000-0005-0000-0000-00007D000000}"/>
    <cellStyle name="20% - Accent3 2 10" xfId="178" xr:uid="{00000000-0005-0000-0000-00007E000000}"/>
    <cellStyle name="20% - Accent3 2 10 2" xfId="16509" xr:uid="{92A57714-F9AB-49C5-B925-8C320DF3CE68}"/>
    <cellStyle name="20% - Accent3 2 10 3" xfId="18849" xr:uid="{65855739-F769-47C4-AF18-A5751559A84A}"/>
    <cellStyle name="20% - Accent3 2 11" xfId="179" xr:uid="{00000000-0005-0000-0000-00007F000000}"/>
    <cellStyle name="20% - Accent3 2 11 2" xfId="16510" xr:uid="{760A7A3C-CD4E-4C13-8F63-A3F1EB5689A9}"/>
    <cellStyle name="20% - Accent3 2 11 3" xfId="18850" xr:uid="{968D69B7-DC9C-4F2F-ADB2-225E90618F9D}"/>
    <cellStyle name="20% - Accent3 2 12" xfId="16511" xr:uid="{78A0C5B2-231B-4E61-841E-015C93CD6C20}"/>
    <cellStyle name="20% - Accent3 2 12 2" xfId="16512" xr:uid="{FA2983B6-0C0E-4F4A-B8FF-B88370625387}"/>
    <cellStyle name="20% - Accent3 2 12 3" xfId="18851" xr:uid="{41490204-040A-407C-A710-E436190C8C7E}"/>
    <cellStyle name="20% - Accent3 2 13" xfId="16513" xr:uid="{878B30F4-A569-426F-827C-5643C20D71BC}"/>
    <cellStyle name="20% - Accent3 2 13 2" xfId="18852" xr:uid="{17A57921-1510-468F-A7EE-D83E9C1A80BD}"/>
    <cellStyle name="20% - Accent3 2 14" xfId="18853" xr:uid="{DE0AADDC-3629-4A6E-AFA6-C1214BE8C1AB}"/>
    <cellStyle name="20% - Accent3 2 15" xfId="18854" xr:uid="{E798EF84-7696-4F2D-82CC-CFC99177465B}"/>
    <cellStyle name="20% - Accent3 2 16" xfId="31792" xr:uid="{E489A9C1-0409-46C2-8A6B-682BE99E6C23}"/>
    <cellStyle name="20% - Accent3 2 2" xfId="180" xr:uid="{00000000-0005-0000-0000-000080000000}"/>
    <cellStyle name="20% - Accent3 2 2 2" xfId="16514" xr:uid="{233BE93B-76D1-4E93-A555-5BF510E58C6C}"/>
    <cellStyle name="20% - Accent3 2 2 3" xfId="18855" xr:uid="{46ACC59A-D707-4856-98FF-BE69A1A8703E}"/>
    <cellStyle name="20% - Accent3 2 3" xfId="181" xr:uid="{00000000-0005-0000-0000-000081000000}"/>
    <cellStyle name="20% - Accent3 2 3 2" xfId="16515" xr:uid="{BD414699-6A46-46D8-9D09-9704EC7A881D}"/>
    <cellStyle name="20% - Accent3 2 3 3" xfId="18856" xr:uid="{298942A2-9596-48D0-B5AD-CCA5CA95F412}"/>
    <cellStyle name="20% - Accent3 2 4" xfId="182" xr:uid="{00000000-0005-0000-0000-000082000000}"/>
    <cellStyle name="20% - Accent3 2 4 2" xfId="16516" xr:uid="{8CCD5C7A-F60C-4EEA-9B38-A092D387C396}"/>
    <cellStyle name="20% - Accent3 2 4 3" xfId="18857" xr:uid="{431E3487-A879-4857-8F90-89DDA1554A2D}"/>
    <cellStyle name="20% - Accent3 2 5" xfId="183" xr:uid="{00000000-0005-0000-0000-000083000000}"/>
    <cellStyle name="20% - Accent3 2 5 2" xfId="16517" xr:uid="{8F3B681F-BA1B-4FCF-9FB4-2BA3BA484FAC}"/>
    <cellStyle name="20% - Accent3 2 5 3" xfId="18858" xr:uid="{E173631F-B8A3-4382-8816-09635A4F6216}"/>
    <cellStyle name="20% - Accent3 2 6" xfId="184" xr:uid="{00000000-0005-0000-0000-000084000000}"/>
    <cellStyle name="20% - Accent3 2 6 2" xfId="16518" xr:uid="{9FDBE049-2AE6-4D51-BD7C-5C28CF348F8B}"/>
    <cellStyle name="20% - Accent3 2 6 3" xfId="18859" xr:uid="{3C1FB49E-EE23-4399-80E4-DFCFA662AEE6}"/>
    <cellStyle name="20% - Accent3 2 7" xfId="185" xr:uid="{00000000-0005-0000-0000-000085000000}"/>
    <cellStyle name="20% - Accent3 2 7 2" xfId="16519" xr:uid="{1DE69AC5-35D6-454A-9FA0-B666FDCBC354}"/>
    <cellStyle name="20% - Accent3 2 7 3" xfId="18860" xr:uid="{5070B222-546C-483A-A3A2-EC90DA5C4658}"/>
    <cellStyle name="20% - Accent3 2 8" xfId="186" xr:uid="{00000000-0005-0000-0000-000086000000}"/>
    <cellStyle name="20% - Accent3 2 8 2" xfId="16520" xr:uid="{936CAF96-1A47-44D2-A26A-6767CCF8BCCD}"/>
    <cellStyle name="20% - Accent3 2 8 3" xfId="18861" xr:uid="{DC0B80B4-AA95-4381-9A43-2746E5E12E4C}"/>
    <cellStyle name="20% - Accent3 2 9" xfId="187" xr:uid="{00000000-0005-0000-0000-000087000000}"/>
    <cellStyle name="20% - Accent3 2 9 2" xfId="16521" xr:uid="{E2CAD2FA-3C8F-44F6-B12C-3DCB63DF47B5}"/>
    <cellStyle name="20% - Accent3 2 9 3" xfId="18862" xr:uid="{6CF824DB-9A34-4D4B-89B6-346A1F05FC09}"/>
    <cellStyle name="20% - Accent3 20" xfId="31793" xr:uid="{B2634F0F-37D4-4FF3-854D-EF468BBE0C84}"/>
    <cellStyle name="20% - Accent3 21" xfId="31794" xr:uid="{A2D8DA7C-00BB-4252-9125-F27CE5811573}"/>
    <cellStyle name="20% - Accent3 22" xfId="31795" xr:uid="{B99B4A5D-B387-4821-84BD-E3AF944E37F6}"/>
    <cellStyle name="20% - Accent3 23" xfId="31796" xr:uid="{6A9110C8-35B3-4554-BD93-049B4C9C9D5E}"/>
    <cellStyle name="20% - Accent3 24" xfId="31797" xr:uid="{829E51D8-384B-4A71-AFD3-80721BED4D68}"/>
    <cellStyle name="20% - Accent3 25" xfId="31798" xr:uid="{7372008A-E23D-42A7-BDD7-56D4972872B4}"/>
    <cellStyle name="20% - Accent3 26" xfId="31799" xr:uid="{0A98AE1B-ABE4-4D76-9B25-46431EE70B54}"/>
    <cellStyle name="20% - Accent3 27" xfId="31800" xr:uid="{D81C8591-93EF-46E4-BE18-570E7641B7C9}"/>
    <cellStyle name="20% - Accent3 28" xfId="31801" xr:uid="{3AEB0ACF-1CFC-4ABB-BB0C-6AD3861AC082}"/>
    <cellStyle name="20% - Accent3 29" xfId="31802" xr:uid="{876EF7B8-1B21-47EB-923E-107DBECF89A2}"/>
    <cellStyle name="20% - Accent3 3" xfId="188" xr:uid="{00000000-0005-0000-0000-000088000000}"/>
    <cellStyle name="20% - Accent3 3 10" xfId="189" xr:uid="{00000000-0005-0000-0000-000089000000}"/>
    <cellStyle name="20% - Accent3 3 10 2" xfId="16522" xr:uid="{2F0F8C7D-4B02-407C-A7F2-05FD1C4E03F7}"/>
    <cellStyle name="20% - Accent3 3 11" xfId="190" xr:uid="{00000000-0005-0000-0000-00008A000000}"/>
    <cellStyle name="20% - Accent3 3 11 2" xfId="16523" xr:uid="{905ADB53-8FB4-4CD9-A8AB-969876D5D4E7}"/>
    <cellStyle name="20% - Accent3 3 12" xfId="16524" xr:uid="{5AE0F890-7DA5-4866-9666-F6F4D57BE5CA}"/>
    <cellStyle name="20% - Accent3 3 13" xfId="18863" xr:uid="{F9B9C1C3-6079-4DA0-B75E-CF7191D64FD5}"/>
    <cellStyle name="20% - Accent3 3 14" xfId="28965" xr:uid="{621350EE-EA62-4D1F-B50B-BD328935D36E}"/>
    <cellStyle name="20% - Accent3 3 2" xfId="191" xr:uid="{00000000-0005-0000-0000-00008B000000}"/>
    <cellStyle name="20% - Accent3 3 2 2" xfId="16525" xr:uid="{195C9508-F63B-4AAD-82BD-D12AE99F9959}"/>
    <cellStyle name="20% - Accent3 3 2 3" xfId="31803" xr:uid="{C386D07D-208F-4276-816E-EBCB2ECE7166}"/>
    <cellStyle name="20% - Accent3 3 3" xfId="192" xr:uid="{00000000-0005-0000-0000-00008C000000}"/>
    <cellStyle name="20% - Accent3 3 3 2" xfId="16526" xr:uid="{B6B2D2FB-8011-4F07-923B-BF471EEE7178}"/>
    <cellStyle name="20% - Accent3 3 4" xfId="193" xr:uid="{00000000-0005-0000-0000-00008D000000}"/>
    <cellStyle name="20% - Accent3 3 4 2" xfId="16527" xr:uid="{3ED09757-A6C3-4A3B-8A21-59884314FE1F}"/>
    <cellStyle name="20% - Accent3 3 5" xfId="194" xr:uid="{00000000-0005-0000-0000-00008E000000}"/>
    <cellStyle name="20% - Accent3 3 5 2" xfId="16528" xr:uid="{81F29A1C-9FF0-4377-8C22-B038969B4192}"/>
    <cellStyle name="20% - Accent3 3 6" xfId="195" xr:uid="{00000000-0005-0000-0000-00008F000000}"/>
    <cellStyle name="20% - Accent3 3 6 2" xfId="16529" xr:uid="{869E1EBB-9536-4361-802B-E9980E07E873}"/>
    <cellStyle name="20% - Accent3 3 7" xfId="196" xr:uid="{00000000-0005-0000-0000-000090000000}"/>
    <cellStyle name="20% - Accent3 3 7 2" xfId="16530" xr:uid="{08616632-0F95-4487-B3A6-4EC7A658D5CF}"/>
    <cellStyle name="20% - Accent3 3 8" xfId="197" xr:uid="{00000000-0005-0000-0000-000091000000}"/>
    <cellStyle name="20% - Accent3 3 8 2" xfId="16531" xr:uid="{57ECD2DD-6BBD-4CE7-A019-3D3473CC5E44}"/>
    <cellStyle name="20% - Accent3 3 9" xfId="198" xr:uid="{00000000-0005-0000-0000-000092000000}"/>
    <cellStyle name="20% - Accent3 3 9 2" xfId="16532" xr:uid="{272C0656-F693-4C2E-882E-CFE426AD901F}"/>
    <cellStyle name="20% - Accent3 30" xfId="31804" xr:uid="{D3B44B35-9EAD-41F8-B588-B5307F5A4E78}"/>
    <cellStyle name="20% - Accent3 31" xfId="31805" xr:uid="{F7DC7927-8BA6-4118-9F62-6CACE71BB6DC}"/>
    <cellStyle name="20% - Accent3 32" xfId="31806" xr:uid="{71F5A572-E12F-4DF5-9D7C-109BF5317391}"/>
    <cellStyle name="20% - Accent3 33" xfId="31807" xr:uid="{60E121A7-4E0C-431E-BD79-254DA4FDB974}"/>
    <cellStyle name="20% - Accent3 34" xfId="31808" xr:uid="{78632BF4-079D-4A8C-85E6-271EEC402964}"/>
    <cellStyle name="20% - Accent3 35" xfId="31809" xr:uid="{21CD3B7F-1BD3-4DEF-A7A3-661D132BF4EC}"/>
    <cellStyle name="20% - Accent3 36" xfId="31810" xr:uid="{D74D7E19-3642-4BC7-A1FD-6D1C448FF0D5}"/>
    <cellStyle name="20% - Accent3 37" xfId="31811" xr:uid="{D37AA8CD-635D-4D48-8E9E-497FEAD1857E}"/>
    <cellStyle name="20% - Accent3 38" xfId="31812" xr:uid="{AE656ED2-EB39-4B6C-9C4E-1BDD135116D0}"/>
    <cellStyle name="20% - Accent3 39" xfId="31813" xr:uid="{180D33CC-97F3-4EB9-AC1D-0E0BBF6D588E}"/>
    <cellStyle name="20% - Accent3 4" xfId="199" xr:uid="{00000000-0005-0000-0000-000093000000}"/>
    <cellStyle name="20% - Accent3 4 10" xfId="200" xr:uid="{00000000-0005-0000-0000-000094000000}"/>
    <cellStyle name="20% - Accent3 4 10 2" xfId="16533" xr:uid="{CCE4CDDF-20D3-4794-BF2F-A53A6335AB83}"/>
    <cellStyle name="20% - Accent3 4 11" xfId="201" xr:uid="{00000000-0005-0000-0000-000095000000}"/>
    <cellStyle name="20% - Accent3 4 11 2" xfId="16534" xr:uid="{C75AA8B0-84C3-4F58-8FFB-34CFDB4396B3}"/>
    <cellStyle name="20% - Accent3 4 12" xfId="16535" xr:uid="{3D78378B-B166-4D86-9EA5-B5398139BB19}"/>
    <cellStyle name="20% - Accent3 4 13" xfId="18864" xr:uid="{91CF41F9-BB2C-4191-90E2-B57F72512B64}"/>
    <cellStyle name="20% - Accent3 4 2" xfId="202" xr:uid="{00000000-0005-0000-0000-000096000000}"/>
    <cellStyle name="20% - Accent3 4 2 2" xfId="16536" xr:uid="{90326D35-282D-42E0-A639-2F0FA61C712A}"/>
    <cellStyle name="20% - Accent3 4 2 3" xfId="31814" xr:uid="{1C11BC6C-503D-4F2C-A357-401BE4AFF31D}"/>
    <cellStyle name="20% - Accent3 4 3" xfId="203" xr:uid="{00000000-0005-0000-0000-000097000000}"/>
    <cellStyle name="20% - Accent3 4 3 2" xfId="16537" xr:uid="{67FD09D6-B905-42B6-96D9-1E432230ABDC}"/>
    <cellStyle name="20% - Accent3 4 4" xfId="204" xr:uid="{00000000-0005-0000-0000-000098000000}"/>
    <cellStyle name="20% - Accent3 4 4 2" xfId="16538" xr:uid="{8E42B490-349B-4354-BEBE-5ED53631F177}"/>
    <cellStyle name="20% - Accent3 4 5" xfId="205" xr:uid="{00000000-0005-0000-0000-000099000000}"/>
    <cellStyle name="20% - Accent3 4 5 2" xfId="16539" xr:uid="{4235A668-1C90-4E64-81D4-69FDDA3F4D61}"/>
    <cellStyle name="20% - Accent3 4 6" xfId="206" xr:uid="{00000000-0005-0000-0000-00009A000000}"/>
    <cellStyle name="20% - Accent3 4 6 2" xfId="16540" xr:uid="{8476D702-8068-459D-BD02-EE05FDB9F881}"/>
    <cellStyle name="20% - Accent3 4 7" xfId="207" xr:uid="{00000000-0005-0000-0000-00009B000000}"/>
    <cellStyle name="20% - Accent3 4 7 2" xfId="16541" xr:uid="{7E34A7F9-FC2D-4F0A-95B8-9822B568A5D5}"/>
    <cellStyle name="20% - Accent3 4 8" xfId="208" xr:uid="{00000000-0005-0000-0000-00009C000000}"/>
    <cellStyle name="20% - Accent3 4 8 2" xfId="16542" xr:uid="{C5D9F042-3E17-4ADE-8D19-F76A15C4B489}"/>
    <cellStyle name="20% - Accent3 4 9" xfId="209" xr:uid="{00000000-0005-0000-0000-00009D000000}"/>
    <cellStyle name="20% - Accent3 4 9 2" xfId="16543" xr:uid="{1620373D-8B49-4131-B127-46C02A35F29C}"/>
    <cellStyle name="20% - Accent3 40" xfId="31815" xr:uid="{FC886593-DC4D-4BE7-BA34-E66A66A59AF2}"/>
    <cellStyle name="20% - Accent3 41" xfId="31816" xr:uid="{047939CE-AC27-4086-874D-FB800683D638}"/>
    <cellStyle name="20% - Accent3 42" xfId="31817" xr:uid="{E026F453-07E5-4196-A672-539CD1F2E481}"/>
    <cellStyle name="20% - Accent3 43" xfId="31818" xr:uid="{436E71DA-8DEA-479B-8749-52FB46334D16}"/>
    <cellStyle name="20% - Accent3 5" xfId="210" xr:uid="{00000000-0005-0000-0000-00009E000000}"/>
    <cellStyle name="20% - Accent3 5 10" xfId="211" xr:uid="{00000000-0005-0000-0000-00009F000000}"/>
    <cellStyle name="20% - Accent3 5 10 2" xfId="16544" xr:uid="{0C8D8097-4E16-43F7-8CDD-80877138B52F}"/>
    <cellStyle name="20% - Accent3 5 11" xfId="212" xr:uid="{00000000-0005-0000-0000-0000A0000000}"/>
    <cellStyle name="20% - Accent3 5 11 2" xfId="16545" xr:uid="{332F2A5B-0EBC-4F26-AB10-9290B96D2E03}"/>
    <cellStyle name="20% - Accent3 5 12" xfId="16546" xr:uid="{5A6EECD4-2B94-4F41-B5FC-87E7DAFA5C04}"/>
    <cellStyle name="20% - Accent3 5 13" xfId="18865" xr:uid="{43373AB8-C8D2-4EA1-A2CE-461505431F43}"/>
    <cellStyle name="20% - Accent3 5 2" xfId="213" xr:uid="{00000000-0005-0000-0000-0000A1000000}"/>
    <cellStyle name="20% - Accent3 5 2 2" xfId="16547" xr:uid="{69FACF2A-5534-42C0-A639-2851A1304521}"/>
    <cellStyle name="20% - Accent3 5 2 3" xfId="31819" xr:uid="{1CEFE210-DE91-454D-B7D6-4EFE80E25882}"/>
    <cellStyle name="20% - Accent3 5 3" xfId="214" xr:uid="{00000000-0005-0000-0000-0000A2000000}"/>
    <cellStyle name="20% - Accent3 5 3 2" xfId="16548" xr:uid="{459F4963-EA8D-408B-B433-AB313AAAA979}"/>
    <cellStyle name="20% - Accent3 5 4" xfId="215" xr:uid="{00000000-0005-0000-0000-0000A3000000}"/>
    <cellStyle name="20% - Accent3 5 4 2" xfId="16549" xr:uid="{839FC4C0-24BF-4645-AE36-689B056D5483}"/>
    <cellStyle name="20% - Accent3 5 5" xfId="216" xr:uid="{00000000-0005-0000-0000-0000A4000000}"/>
    <cellStyle name="20% - Accent3 5 5 2" xfId="16550" xr:uid="{FC90E333-7C8F-4F5C-9AC3-6F7A720DA043}"/>
    <cellStyle name="20% - Accent3 5 6" xfId="217" xr:uid="{00000000-0005-0000-0000-0000A5000000}"/>
    <cellStyle name="20% - Accent3 5 6 2" xfId="16551" xr:uid="{0DECCF3F-DA2C-4879-966C-F48A1D71D932}"/>
    <cellStyle name="20% - Accent3 5 7" xfId="218" xr:uid="{00000000-0005-0000-0000-0000A6000000}"/>
    <cellStyle name="20% - Accent3 5 7 2" xfId="16552" xr:uid="{15715947-6624-4B45-A9FD-0259534087C1}"/>
    <cellStyle name="20% - Accent3 5 8" xfId="219" xr:uid="{00000000-0005-0000-0000-0000A7000000}"/>
    <cellStyle name="20% - Accent3 5 8 2" xfId="16553" xr:uid="{76A5B7DF-A024-4DC2-8E9D-27D39514E55E}"/>
    <cellStyle name="20% - Accent3 5 9" xfId="220" xr:uid="{00000000-0005-0000-0000-0000A8000000}"/>
    <cellStyle name="20% - Accent3 5 9 2" xfId="16554" xr:uid="{C1A44819-D0B4-41E8-875B-F63ED728CB42}"/>
    <cellStyle name="20% - Accent3 6" xfId="221" xr:uid="{00000000-0005-0000-0000-0000A9000000}"/>
    <cellStyle name="20% - Accent3 6 10" xfId="222" xr:uid="{00000000-0005-0000-0000-0000AA000000}"/>
    <cellStyle name="20% - Accent3 6 10 2" xfId="16555" xr:uid="{60B9BC5D-4FE2-4B32-A491-90D3DAF71497}"/>
    <cellStyle name="20% - Accent3 6 11" xfId="223" xr:uid="{00000000-0005-0000-0000-0000AB000000}"/>
    <cellStyle name="20% - Accent3 6 11 2" xfId="16556" xr:uid="{F7795BEC-1099-4C13-B882-91A58D22A151}"/>
    <cellStyle name="20% - Accent3 6 12" xfId="16557" xr:uid="{41D0763D-CDA4-4D71-8098-9B9FE9EEEF61}"/>
    <cellStyle name="20% - Accent3 6 13" xfId="18866" xr:uid="{6A56925D-CA62-412F-9871-CB051F56187F}"/>
    <cellStyle name="20% - Accent3 6 2" xfId="224" xr:uid="{00000000-0005-0000-0000-0000AC000000}"/>
    <cellStyle name="20% - Accent3 6 2 2" xfId="16558" xr:uid="{7A3E3072-0CE7-4941-8A34-0153673DDAF9}"/>
    <cellStyle name="20% - Accent3 6 2 3" xfId="31820" xr:uid="{EFEA58BC-9F5A-406B-8B47-B3ADFEFFE8BC}"/>
    <cellStyle name="20% - Accent3 6 3" xfId="225" xr:uid="{00000000-0005-0000-0000-0000AD000000}"/>
    <cellStyle name="20% - Accent3 6 3 2" xfId="16559" xr:uid="{AA244984-8C8A-416A-B82E-E02A1C8D5361}"/>
    <cellStyle name="20% - Accent3 6 4" xfId="226" xr:uid="{00000000-0005-0000-0000-0000AE000000}"/>
    <cellStyle name="20% - Accent3 6 4 2" xfId="16560" xr:uid="{CEE271DF-A9F7-4C62-9FC3-A46E4A9848EA}"/>
    <cellStyle name="20% - Accent3 6 5" xfId="227" xr:uid="{00000000-0005-0000-0000-0000AF000000}"/>
    <cellStyle name="20% - Accent3 6 5 2" xfId="16561" xr:uid="{0B645247-5F90-489D-B9F2-7E7ADE95C650}"/>
    <cellStyle name="20% - Accent3 6 6" xfId="228" xr:uid="{00000000-0005-0000-0000-0000B0000000}"/>
    <cellStyle name="20% - Accent3 6 6 2" xfId="16562" xr:uid="{D8EDD3A8-10B5-45F5-8F93-D6B45BBB8DA4}"/>
    <cellStyle name="20% - Accent3 6 7" xfId="229" xr:uid="{00000000-0005-0000-0000-0000B1000000}"/>
    <cellStyle name="20% - Accent3 6 7 2" xfId="16563" xr:uid="{CE10ADFA-C850-4147-99D4-10A03CDC33E1}"/>
    <cellStyle name="20% - Accent3 6 8" xfId="230" xr:uid="{00000000-0005-0000-0000-0000B2000000}"/>
    <cellStyle name="20% - Accent3 6 8 2" xfId="16564" xr:uid="{07EBB989-7524-4B64-9041-BC974389D2EE}"/>
    <cellStyle name="20% - Accent3 6 9" xfId="231" xr:uid="{00000000-0005-0000-0000-0000B3000000}"/>
    <cellStyle name="20% - Accent3 6 9 2" xfId="16565" xr:uid="{2ED9CD87-6A98-48A6-82CA-FA4583EFC3F8}"/>
    <cellStyle name="20% - Accent3 7" xfId="232" xr:uid="{00000000-0005-0000-0000-0000B4000000}"/>
    <cellStyle name="20% - Accent3 7 2" xfId="16566" xr:uid="{1506ABE6-3659-4A83-A913-DD80B4E585F0}"/>
    <cellStyle name="20% - Accent3 7 2 2" xfId="31822" xr:uid="{1F11F4D5-E781-4EF0-A5DA-88D55A19645B}"/>
    <cellStyle name="20% - Accent3 7 3" xfId="18867" xr:uid="{C9A01C27-F0BD-4CD6-B985-FCABB479EF57}"/>
    <cellStyle name="20% - Accent3 7 3 2" xfId="31821" xr:uid="{0B8CDB33-E75A-4766-8C3B-399DBE02AEE1}"/>
    <cellStyle name="20% - Accent3 8" xfId="233" xr:uid="{00000000-0005-0000-0000-0000B5000000}"/>
    <cellStyle name="20% - Accent3 8 2" xfId="16567" xr:uid="{47401904-8220-4190-AD35-CC66F1B4FC78}"/>
    <cellStyle name="20% - Accent3 8 2 2" xfId="31824" xr:uid="{DD50FD3A-EFCA-44F3-B289-84E89E697F33}"/>
    <cellStyle name="20% - Accent3 8 3" xfId="18868" xr:uid="{59242D23-E654-4FB9-B5DD-59C5FC71DE13}"/>
    <cellStyle name="20% - Accent3 8 3 2" xfId="31823" xr:uid="{AADD2E74-D681-49D8-8E65-89384DC9D43F}"/>
    <cellStyle name="20% - Accent3 9" xfId="234" xr:uid="{00000000-0005-0000-0000-0000B6000000}"/>
    <cellStyle name="20% - Accent3 9 2" xfId="16568" xr:uid="{271D24D1-073D-4108-853E-FC453CC79C34}"/>
    <cellStyle name="20% - Accent4" xfId="5542" builtinId="42" customBuiltin="1"/>
    <cellStyle name="20% - Accent4 10" xfId="235" xr:uid="{00000000-0005-0000-0000-0000B7000000}"/>
    <cellStyle name="20% - Accent4 10 2" xfId="16569" xr:uid="{82A574E0-E8F1-49DB-9265-3EED92078EA9}"/>
    <cellStyle name="20% - Accent4 11" xfId="31825" xr:uid="{442E5A2A-BF1D-4A01-A11C-EB82D1E27EE3}"/>
    <cellStyle name="20% - Accent4 11 2" xfId="31826" xr:uid="{99861078-9CBE-49E6-9000-F5EE5DC22167}"/>
    <cellStyle name="20% - Accent4 12" xfId="31827" xr:uid="{297F16C3-61F1-41F6-8136-F2DC14A27FFA}"/>
    <cellStyle name="20% - Accent4 13" xfId="31828" xr:uid="{50D79031-F107-4BBB-A6DB-0DD41092C765}"/>
    <cellStyle name="20% - Accent4 14" xfId="31829" xr:uid="{E81CE0FD-FC4F-4536-9878-0A63DE4D42EB}"/>
    <cellStyle name="20% - Accent4 15" xfId="31830" xr:uid="{B1FF524A-56ED-4956-B4A7-DAF113A66D5F}"/>
    <cellStyle name="20% - Accent4 16" xfId="31831" xr:uid="{E9CD6B6C-4FF3-4850-9DFF-B2DF9FBF1483}"/>
    <cellStyle name="20% - Accent4 17" xfId="31832" xr:uid="{5FBAE9A2-3EA8-4791-82BD-777C0E6A14D3}"/>
    <cellStyle name="20% - Accent4 18" xfId="31833" xr:uid="{297FD5A1-233C-4C0A-A9AC-09C7DD93EA7D}"/>
    <cellStyle name="20% - Accent4 19" xfId="31834" xr:uid="{9E015CEF-782E-47F9-AFE3-D47B01164AA2}"/>
    <cellStyle name="20% - Accent4 2" xfId="236" xr:uid="{00000000-0005-0000-0000-0000B8000000}"/>
    <cellStyle name="20% - Accent4 2 10" xfId="237" xr:uid="{00000000-0005-0000-0000-0000B9000000}"/>
    <cellStyle name="20% - Accent4 2 10 2" xfId="16570" xr:uid="{9244EDFF-5873-4FC4-B5DC-AE0ACC9AA065}"/>
    <cellStyle name="20% - Accent4 2 10 3" xfId="18869" xr:uid="{7662EF90-96F1-4348-847B-BD6FA5CAE098}"/>
    <cellStyle name="20% - Accent4 2 11" xfId="238" xr:uid="{00000000-0005-0000-0000-0000BA000000}"/>
    <cellStyle name="20% - Accent4 2 11 2" xfId="16571" xr:uid="{F1744294-80C3-4907-B4DD-2C281F8F39F1}"/>
    <cellStyle name="20% - Accent4 2 11 3" xfId="18870" xr:uid="{2389030C-747E-43DC-9D32-F1BF885CE9D9}"/>
    <cellStyle name="20% - Accent4 2 12" xfId="16572" xr:uid="{4F904E26-5010-49E7-98A1-F13085699367}"/>
    <cellStyle name="20% - Accent4 2 12 2" xfId="16573" xr:uid="{399DC70C-F071-4A52-80DF-F59DBE82B49A}"/>
    <cellStyle name="20% - Accent4 2 12 3" xfId="18871" xr:uid="{32CDC784-BCD6-4163-9BC2-9D66B06597DE}"/>
    <cellStyle name="20% - Accent4 2 13" xfId="16574" xr:uid="{96BE6983-C64E-4B06-8AA1-EFAEC6FCC499}"/>
    <cellStyle name="20% - Accent4 2 13 2" xfId="18872" xr:uid="{9BACA9FF-4507-4A68-BC5A-4AAADCEEBE7C}"/>
    <cellStyle name="20% - Accent4 2 14" xfId="18873" xr:uid="{40209AB9-8F9E-4919-A318-619C8ED7C32C}"/>
    <cellStyle name="20% - Accent4 2 15" xfId="18874" xr:uid="{0649F71B-B903-4247-AAE4-6799E6279A0D}"/>
    <cellStyle name="20% - Accent4 2 16" xfId="31835" xr:uid="{ACE003B5-65ED-4124-8FFC-2894CE6C8949}"/>
    <cellStyle name="20% - Accent4 2 2" xfId="239" xr:uid="{00000000-0005-0000-0000-0000BB000000}"/>
    <cellStyle name="20% - Accent4 2 2 2" xfId="16575" xr:uid="{733BCA1A-7F37-47FA-9008-D007B4891ECA}"/>
    <cellStyle name="20% - Accent4 2 2 3" xfId="18875" xr:uid="{B656860D-0B80-4EFB-BF00-C0670B27F0BD}"/>
    <cellStyle name="20% - Accent4 2 3" xfId="240" xr:uid="{00000000-0005-0000-0000-0000BC000000}"/>
    <cellStyle name="20% - Accent4 2 3 2" xfId="16576" xr:uid="{FE189335-D32D-4E66-9E3C-EB7ADA8D73FE}"/>
    <cellStyle name="20% - Accent4 2 3 3" xfId="18876" xr:uid="{98AB8634-A039-4E19-956A-107798915306}"/>
    <cellStyle name="20% - Accent4 2 4" xfId="241" xr:uid="{00000000-0005-0000-0000-0000BD000000}"/>
    <cellStyle name="20% - Accent4 2 4 2" xfId="16577" xr:uid="{1748405B-9114-4EA1-AA35-6A13BD0E741C}"/>
    <cellStyle name="20% - Accent4 2 4 3" xfId="18877" xr:uid="{674E0990-9C61-48EE-A95C-FA4E891DA275}"/>
    <cellStyle name="20% - Accent4 2 5" xfId="242" xr:uid="{00000000-0005-0000-0000-0000BE000000}"/>
    <cellStyle name="20% - Accent4 2 5 2" xfId="16578" xr:uid="{A4D88514-EFAF-474C-88A8-0F875FE39615}"/>
    <cellStyle name="20% - Accent4 2 5 3" xfId="18878" xr:uid="{A8969A6D-215F-4AAF-9ED7-D40A739BCB4E}"/>
    <cellStyle name="20% - Accent4 2 6" xfId="243" xr:uid="{00000000-0005-0000-0000-0000BF000000}"/>
    <cellStyle name="20% - Accent4 2 6 2" xfId="16579" xr:uid="{AFA41E00-D207-4D58-9E41-359D900B9A3C}"/>
    <cellStyle name="20% - Accent4 2 6 3" xfId="18879" xr:uid="{F22DF5C9-82CE-403D-B503-0D433B08CCA1}"/>
    <cellStyle name="20% - Accent4 2 7" xfId="244" xr:uid="{00000000-0005-0000-0000-0000C0000000}"/>
    <cellStyle name="20% - Accent4 2 7 2" xfId="16580" xr:uid="{94084AD2-5E00-47C9-B8BA-48E60CCD2DAD}"/>
    <cellStyle name="20% - Accent4 2 7 3" xfId="18880" xr:uid="{728B85AD-6463-4113-B393-6EB9A2CB53E2}"/>
    <cellStyle name="20% - Accent4 2 8" xfId="245" xr:uid="{00000000-0005-0000-0000-0000C1000000}"/>
    <cellStyle name="20% - Accent4 2 8 2" xfId="16581" xr:uid="{20542E1C-299C-4A14-82FC-BE88DCDB326F}"/>
    <cellStyle name="20% - Accent4 2 8 3" xfId="18881" xr:uid="{1087D4DC-B7C1-4FF7-AFA2-D174EC0F837E}"/>
    <cellStyle name="20% - Accent4 2 9" xfId="246" xr:uid="{00000000-0005-0000-0000-0000C2000000}"/>
    <cellStyle name="20% - Accent4 2 9 2" xfId="16582" xr:uid="{5D8BE35A-8031-4D95-8996-844D8E2133CF}"/>
    <cellStyle name="20% - Accent4 2 9 3" xfId="18882" xr:uid="{5EE7B259-C860-41DD-8E9D-41E3AC506D99}"/>
    <cellStyle name="20% - Accent4 20" xfId="31836" xr:uid="{4502CFDE-2D57-4DA6-801F-A548F5CCBC41}"/>
    <cellStyle name="20% - Accent4 21" xfId="31837" xr:uid="{01CCBB98-6EF3-4D86-8D4D-3167963D251D}"/>
    <cellStyle name="20% - Accent4 22" xfId="31838" xr:uid="{016531E8-E90D-4E32-B3BD-C8892EFA9EDA}"/>
    <cellStyle name="20% - Accent4 23" xfId="31839" xr:uid="{CFD7F03A-F15B-4207-93C7-1725003BBBF2}"/>
    <cellStyle name="20% - Accent4 24" xfId="31840" xr:uid="{6169781C-43F9-4F0A-B8DA-48C815052173}"/>
    <cellStyle name="20% - Accent4 25" xfId="31841" xr:uid="{F53D1F32-523F-41BE-9872-82A3C6A4810E}"/>
    <cellStyle name="20% - Accent4 26" xfId="31842" xr:uid="{C56098CC-6947-475B-8525-72F33FCEF9DF}"/>
    <cellStyle name="20% - Accent4 27" xfId="31843" xr:uid="{B7DBAB66-9E62-4CC0-86AE-B4AE075CE731}"/>
    <cellStyle name="20% - Accent4 28" xfId="31844" xr:uid="{8B681C17-85B6-4C92-8FE3-44E40712E739}"/>
    <cellStyle name="20% - Accent4 29" xfId="31845" xr:uid="{CB517B19-16EB-48C3-843C-3F0BC328B530}"/>
    <cellStyle name="20% - Accent4 3" xfId="247" xr:uid="{00000000-0005-0000-0000-0000C3000000}"/>
    <cellStyle name="20% - Accent4 3 10" xfId="248" xr:uid="{00000000-0005-0000-0000-0000C4000000}"/>
    <cellStyle name="20% - Accent4 3 10 2" xfId="16583" xr:uid="{CF70CD16-22E7-4CCD-A437-0C968172E06E}"/>
    <cellStyle name="20% - Accent4 3 11" xfId="249" xr:uid="{00000000-0005-0000-0000-0000C5000000}"/>
    <cellStyle name="20% - Accent4 3 11 2" xfId="16584" xr:uid="{CD21574C-88DA-42BB-8A20-C2BA330D2955}"/>
    <cellStyle name="20% - Accent4 3 12" xfId="16585" xr:uid="{38C84E5D-1256-4446-97D8-A57379E93AB6}"/>
    <cellStyle name="20% - Accent4 3 13" xfId="18883" xr:uid="{4E017573-027C-435E-A8BA-B23CDDCF32B4}"/>
    <cellStyle name="20% - Accent4 3 14" xfId="28966" xr:uid="{A60B527D-AA7A-4BF0-B25E-B70B5FA672A2}"/>
    <cellStyle name="20% - Accent4 3 2" xfId="250" xr:uid="{00000000-0005-0000-0000-0000C6000000}"/>
    <cellStyle name="20% - Accent4 3 2 2" xfId="16586" xr:uid="{B958786B-174C-4055-8715-F701522450B8}"/>
    <cellStyle name="20% - Accent4 3 2 3" xfId="31846" xr:uid="{BAB7D72E-2D9A-4DD5-83E2-1D7C58649E0A}"/>
    <cellStyle name="20% - Accent4 3 3" xfId="251" xr:uid="{00000000-0005-0000-0000-0000C7000000}"/>
    <cellStyle name="20% - Accent4 3 3 2" xfId="16587" xr:uid="{47DEE937-8B45-4531-8167-BA6EC363F474}"/>
    <cellStyle name="20% - Accent4 3 4" xfId="252" xr:uid="{00000000-0005-0000-0000-0000C8000000}"/>
    <cellStyle name="20% - Accent4 3 4 2" xfId="16588" xr:uid="{508CA8D1-A7BA-4EC8-A215-2F7D95A582B1}"/>
    <cellStyle name="20% - Accent4 3 5" xfId="253" xr:uid="{00000000-0005-0000-0000-0000C9000000}"/>
    <cellStyle name="20% - Accent4 3 5 2" xfId="16589" xr:uid="{AEFC0907-B51A-41E6-A100-1EC4F97021BC}"/>
    <cellStyle name="20% - Accent4 3 6" xfId="254" xr:uid="{00000000-0005-0000-0000-0000CA000000}"/>
    <cellStyle name="20% - Accent4 3 6 2" xfId="16590" xr:uid="{F7E93880-59D7-4969-A4EF-438904E21708}"/>
    <cellStyle name="20% - Accent4 3 7" xfId="255" xr:uid="{00000000-0005-0000-0000-0000CB000000}"/>
    <cellStyle name="20% - Accent4 3 7 2" xfId="16591" xr:uid="{DBDAB5A5-41D1-4B23-889E-FF3948E8DE69}"/>
    <cellStyle name="20% - Accent4 3 8" xfId="256" xr:uid="{00000000-0005-0000-0000-0000CC000000}"/>
    <cellStyle name="20% - Accent4 3 8 2" xfId="16592" xr:uid="{0408496B-9C67-45B3-A366-89AE30AEBD92}"/>
    <cellStyle name="20% - Accent4 3 9" xfId="257" xr:uid="{00000000-0005-0000-0000-0000CD000000}"/>
    <cellStyle name="20% - Accent4 3 9 2" xfId="16593" xr:uid="{E3D156F5-A265-4EA5-87C8-6D2F95064246}"/>
    <cellStyle name="20% - Accent4 30" xfId="31847" xr:uid="{140E2B43-ED0E-4316-889B-9E86D7DBCD11}"/>
    <cellStyle name="20% - Accent4 31" xfId="31848" xr:uid="{650483E6-C314-406C-8BFB-DBCAE780B413}"/>
    <cellStyle name="20% - Accent4 32" xfId="31849" xr:uid="{81DDA491-3A80-4826-8B7F-077A3B519985}"/>
    <cellStyle name="20% - Accent4 33" xfId="31850" xr:uid="{0DCF48AC-4CCE-4588-904C-97B7CB62E707}"/>
    <cellStyle name="20% - Accent4 34" xfId="31851" xr:uid="{B96612F5-0365-4C0B-89D6-B9725C59D0AF}"/>
    <cellStyle name="20% - Accent4 35" xfId="31852" xr:uid="{CFD267D9-1FBB-4004-9D1B-4EBEE7D173C8}"/>
    <cellStyle name="20% - Accent4 36" xfId="31853" xr:uid="{DE3E0C6E-ECE9-4E29-98AB-A80278C98787}"/>
    <cellStyle name="20% - Accent4 37" xfId="31854" xr:uid="{C3FD6E29-BF0E-4C6C-8B82-996D0BA12478}"/>
    <cellStyle name="20% - Accent4 38" xfId="31855" xr:uid="{1A4CE76D-880E-4C0D-A783-14C46C2860B2}"/>
    <cellStyle name="20% - Accent4 39" xfId="31856" xr:uid="{DCF6E684-9240-4696-8F69-9E0C0B9C9DB5}"/>
    <cellStyle name="20% - Accent4 4" xfId="258" xr:uid="{00000000-0005-0000-0000-0000CE000000}"/>
    <cellStyle name="20% - Accent4 4 10" xfId="259" xr:uid="{00000000-0005-0000-0000-0000CF000000}"/>
    <cellStyle name="20% - Accent4 4 10 2" xfId="16594" xr:uid="{66EE804E-18B7-433E-8E9D-C22AB398F917}"/>
    <cellStyle name="20% - Accent4 4 11" xfId="260" xr:uid="{00000000-0005-0000-0000-0000D0000000}"/>
    <cellStyle name="20% - Accent4 4 11 2" xfId="16595" xr:uid="{04EEC1DF-0FC1-4468-AE14-21D2BC1A87D7}"/>
    <cellStyle name="20% - Accent4 4 12" xfId="16596" xr:uid="{DC7AF62A-53CF-4FDF-9383-010267B9C9CD}"/>
    <cellStyle name="20% - Accent4 4 13" xfId="18884" xr:uid="{D1EBEEB2-8C66-4142-B5A8-C50A6443BE17}"/>
    <cellStyle name="20% - Accent4 4 2" xfId="261" xr:uid="{00000000-0005-0000-0000-0000D1000000}"/>
    <cellStyle name="20% - Accent4 4 2 2" xfId="16597" xr:uid="{D027AF72-C381-4AB9-849C-4792012DBB6E}"/>
    <cellStyle name="20% - Accent4 4 2 3" xfId="31857" xr:uid="{0ACFB538-9577-431C-8F0C-E2F1016A3D41}"/>
    <cellStyle name="20% - Accent4 4 3" xfId="262" xr:uid="{00000000-0005-0000-0000-0000D2000000}"/>
    <cellStyle name="20% - Accent4 4 3 2" xfId="16598" xr:uid="{926CB175-60FD-4FE7-9547-59063ECA0E6A}"/>
    <cellStyle name="20% - Accent4 4 4" xfId="263" xr:uid="{00000000-0005-0000-0000-0000D3000000}"/>
    <cellStyle name="20% - Accent4 4 4 2" xfId="16599" xr:uid="{31AC86CD-F1B4-499E-8165-B59E61F4DAF0}"/>
    <cellStyle name="20% - Accent4 4 5" xfId="264" xr:uid="{00000000-0005-0000-0000-0000D4000000}"/>
    <cellStyle name="20% - Accent4 4 5 2" xfId="16600" xr:uid="{D2F37415-8220-405D-BC39-002F93274976}"/>
    <cellStyle name="20% - Accent4 4 6" xfId="265" xr:uid="{00000000-0005-0000-0000-0000D5000000}"/>
    <cellStyle name="20% - Accent4 4 6 2" xfId="16601" xr:uid="{6D838E13-3C96-4F01-8473-75B911CD50E5}"/>
    <cellStyle name="20% - Accent4 4 7" xfId="266" xr:uid="{00000000-0005-0000-0000-0000D6000000}"/>
    <cellStyle name="20% - Accent4 4 7 2" xfId="16602" xr:uid="{9A3E1FC6-FF36-41DB-B911-307D73D07755}"/>
    <cellStyle name="20% - Accent4 4 8" xfId="267" xr:uid="{00000000-0005-0000-0000-0000D7000000}"/>
    <cellStyle name="20% - Accent4 4 8 2" xfId="16603" xr:uid="{ED0BA083-721E-4D7C-A1B7-73D86E16E0A6}"/>
    <cellStyle name="20% - Accent4 4 9" xfId="268" xr:uid="{00000000-0005-0000-0000-0000D8000000}"/>
    <cellStyle name="20% - Accent4 4 9 2" xfId="16604" xr:uid="{9ABF7C47-6ECA-45BC-A2FC-BEF207442BA6}"/>
    <cellStyle name="20% - Accent4 40" xfId="31858" xr:uid="{A3DA4B4B-36A6-4FD7-A073-65DF324502A7}"/>
    <cellStyle name="20% - Accent4 41" xfId="31859" xr:uid="{3DD4CB1B-2D9F-42B8-AF15-13EE398F5DD8}"/>
    <cellStyle name="20% - Accent4 42" xfId="31860" xr:uid="{FA08CEA0-3E9D-4C24-9C76-8DF0A83E9E35}"/>
    <cellStyle name="20% - Accent4 43" xfId="31861" xr:uid="{44F4E75E-D700-4AC9-8650-49297917670F}"/>
    <cellStyle name="20% - Accent4 5" xfId="269" xr:uid="{00000000-0005-0000-0000-0000D9000000}"/>
    <cellStyle name="20% - Accent4 5 10" xfId="270" xr:uid="{00000000-0005-0000-0000-0000DA000000}"/>
    <cellStyle name="20% - Accent4 5 10 2" xfId="16605" xr:uid="{741D269E-222C-4E76-8E80-E50255322978}"/>
    <cellStyle name="20% - Accent4 5 11" xfId="271" xr:uid="{00000000-0005-0000-0000-0000DB000000}"/>
    <cellStyle name="20% - Accent4 5 11 2" xfId="16606" xr:uid="{FE681857-4A66-478A-B60B-B16D8A076739}"/>
    <cellStyle name="20% - Accent4 5 12" xfId="16607" xr:uid="{E625BC16-64B3-4200-BA62-84015319F7C8}"/>
    <cellStyle name="20% - Accent4 5 13" xfId="18885" xr:uid="{A7585D87-005C-4394-A462-6B1299FAC9BD}"/>
    <cellStyle name="20% - Accent4 5 2" xfId="272" xr:uid="{00000000-0005-0000-0000-0000DC000000}"/>
    <cellStyle name="20% - Accent4 5 2 2" xfId="16608" xr:uid="{6D681579-BFF7-4407-8B35-6F62ED9B690C}"/>
    <cellStyle name="20% - Accent4 5 2 3" xfId="31862" xr:uid="{40001760-0F1F-4936-B935-31F597126BC6}"/>
    <cellStyle name="20% - Accent4 5 3" xfId="273" xr:uid="{00000000-0005-0000-0000-0000DD000000}"/>
    <cellStyle name="20% - Accent4 5 3 2" xfId="16609" xr:uid="{A3084B5E-178E-46B2-A907-1409D1C89061}"/>
    <cellStyle name="20% - Accent4 5 4" xfId="274" xr:uid="{00000000-0005-0000-0000-0000DE000000}"/>
    <cellStyle name="20% - Accent4 5 4 2" xfId="16610" xr:uid="{4FC7389C-598A-4770-8DB4-3B5016EA2885}"/>
    <cellStyle name="20% - Accent4 5 5" xfId="275" xr:uid="{00000000-0005-0000-0000-0000DF000000}"/>
    <cellStyle name="20% - Accent4 5 5 2" xfId="16611" xr:uid="{53CD2874-D25E-4240-AFD8-5E3470C5F920}"/>
    <cellStyle name="20% - Accent4 5 6" xfId="276" xr:uid="{00000000-0005-0000-0000-0000E0000000}"/>
    <cellStyle name="20% - Accent4 5 6 2" xfId="16612" xr:uid="{731E83C8-64C1-4962-BF39-B0374652DD4A}"/>
    <cellStyle name="20% - Accent4 5 7" xfId="277" xr:uid="{00000000-0005-0000-0000-0000E1000000}"/>
    <cellStyle name="20% - Accent4 5 7 2" xfId="16613" xr:uid="{6388D754-F15A-4653-91BC-EF3B3BD9C200}"/>
    <cellStyle name="20% - Accent4 5 8" xfId="278" xr:uid="{00000000-0005-0000-0000-0000E2000000}"/>
    <cellStyle name="20% - Accent4 5 8 2" xfId="16614" xr:uid="{E77C311C-7182-4164-9AB2-9291BB1C6593}"/>
    <cellStyle name="20% - Accent4 5 9" xfId="279" xr:uid="{00000000-0005-0000-0000-0000E3000000}"/>
    <cellStyle name="20% - Accent4 5 9 2" xfId="16615" xr:uid="{928802A0-7B5D-469E-B51A-D72794142FA0}"/>
    <cellStyle name="20% - Accent4 6" xfId="280" xr:uid="{00000000-0005-0000-0000-0000E4000000}"/>
    <cellStyle name="20% - Accent4 6 10" xfId="281" xr:uid="{00000000-0005-0000-0000-0000E5000000}"/>
    <cellStyle name="20% - Accent4 6 10 2" xfId="16616" xr:uid="{71D304FB-0531-4A61-B8F1-1CD02589260F}"/>
    <cellStyle name="20% - Accent4 6 11" xfId="282" xr:uid="{00000000-0005-0000-0000-0000E6000000}"/>
    <cellStyle name="20% - Accent4 6 11 2" xfId="16617" xr:uid="{1DCBC498-A767-4747-81CD-36AAD9A8CF9F}"/>
    <cellStyle name="20% - Accent4 6 12" xfId="16618" xr:uid="{21FFED82-44E7-4E22-89A8-C9E7F89E7351}"/>
    <cellStyle name="20% - Accent4 6 13" xfId="18886" xr:uid="{C00D54BC-7266-42BE-BC80-444240FB4726}"/>
    <cellStyle name="20% - Accent4 6 2" xfId="283" xr:uid="{00000000-0005-0000-0000-0000E7000000}"/>
    <cellStyle name="20% - Accent4 6 2 2" xfId="16619" xr:uid="{C3CA999F-3ADA-4BEF-8D66-AC536A6D947A}"/>
    <cellStyle name="20% - Accent4 6 2 3" xfId="31863" xr:uid="{59EF8AA7-FABC-4CE6-B7E0-B220C6BDBB2E}"/>
    <cellStyle name="20% - Accent4 6 3" xfId="284" xr:uid="{00000000-0005-0000-0000-0000E8000000}"/>
    <cellStyle name="20% - Accent4 6 3 2" xfId="16620" xr:uid="{28D137E5-2E12-42CE-9577-AFD639D0EF2F}"/>
    <cellStyle name="20% - Accent4 6 4" xfId="285" xr:uid="{00000000-0005-0000-0000-0000E9000000}"/>
    <cellStyle name="20% - Accent4 6 4 2" xfId="16621" xr:uid="{9B1FF267-F51D-4C00-85D5-CA9E02F6D0D6}"/>
    <cellStyle name="20% - Accent4 6 5" xfId="286" xr:uid="{00000000-0005-0000-0000-0000EA000000}"/>
    <cellStyle name="20% - Accent4 6 5 2" xfId="16622" xr:uid="{80529943-295B-41CC-8625-7956A151AB04}"/>
    <cellStyle name="20% - Accent4 6 6" xfId="287" xr:uid="{00000000-0005-0000-0000-0000EB000000}"/>
    <cellStyle name="20% - Accent4 6 6 2" xfId="16623" xr:uid="{FACBE7E3-F48F-43A9-8AC4-B4E523AA773E}"/>
    <cellStyle name="20% - Accent4 6 7" xfId="288" xr:uid="{00000000-0005-0000-0000-0000EC000000}"/>
    <cellStyle name="20% - Accent4 6 7 2" xfId="16624" xr:uid="{202027B3-72B8-4E6F-89A9-F14FC37407FB}"/>
    <cellStyle name="20% - Accent4 6 8" xfId="289" xr:uid="{00000000-0005-0000-0000-0000ED000000}"/>
    <cellStyle name="20% - Accent4 6 8 2" xfId="16625" xr:uid="{97FF19EF-59B9-4673-B63A-3B457B82B806}"/>
    <cellStyle name="20% - Accent4 6 9" xfId="290" xr:uid="{00000000-0005-0000-0000-0000EE000000}"/>
    <cellStyle name="20% - Accent4 6 9 2" xfId="16626" xr:uid="{FABF57C3-28E7-4DD2-84A4-D731869F1CFA}"/>
    <cellStyle name="20% - Accent4 7" xfId="291" xr:uid="{00000000-0005-0000-0000-0000EF000000}"/>
    <cellStyle name="20% - Accent4 7 2" xfId="16627" xr:uid="{58F3DB5A-FF22-4749-BE7E-9B7B4FAD728A}"/>
    <cellStyle name="20% - Accent4 7 2 2" xfId="31865" xr:uid="{64B631E1-65A2-4794-BF87-F4B49EE51BFD}"/>
    <cellStyle name="20% - Accent4 7 3" xfId="18887" xr:uid="{981CAF42-8BD5-46CC-8FC2-9FDA900CA145}"/>
    <cellStyle name="20% - Accent4 7 3 2" xfId="31864" xr:uid="{002DDF94-23A7-4F72-9C08-EA66A2A34765}"/>
    <cellStyle name="20% - Accent4 8" xfId="292" xr:uid="{00000000-0005-0000-0000-0000F0000000}"/>
    <cellStyle name="20% - Accent4 8 2" xfId="16628" xr:uid="{25F4DD01-ADD4-4520-BCE8-9075F0D8CEFC}"/>
    <cellStyle name="20% - Accent4 8 2 2" xfId="31867" xr:uid="{44E37E5A-FF28-4167-9546-DBC0AFFDE462}"/>
    <cellStyle name="20% - Accent4 8 3" xfId="18888" xr:uid="{65031EAD-E631-4064-9801-193276FEA16A}"/>
    <cellStyle name="20% - Accent4 8 3 2" xfId="31866" xr:uid="{A3933B93-52BC-432D-A2E0-63A43F756A80}"/>
    <cellStyle name="20% - Accent4 9" xfId="293" xr:uid="{00000000-0005-0000-0000-0000F1000000}"/>
    <cellStyle name="20% - Accent4 9 2" xfId="16629" xr:uid="{10510909-854C-4420-B6A5-7B6791205F3D}"/>
    <cellStyle name="20% - Accent5" xfId="5546" builtinId="46" customBuiltin="1"/>
    <cellStyle name="20% - Accent5 10" xfId="294" xr:uid="{00000000-0005-0000-0000-0000F2000000}"/>
    <cellStyle name="20% - Accent5 10 2" xfId="16630" xr:uid="{817F604F-ECF6-4179-9739-24EFE092932A}"/>
    <cellStyle name="20% - Accent5 11" xfId="31868" xr:uid="{EC77EEC7-6B38-4B7A-BAFE-77B6CFC78814}"/>
    <cellStyle name="20% - Accent5 11 2" xfId="31869" xr:uid="{880BBE1B-73B9-4A6A-AE69-BAA124A33A12}"/>
    <cellStyle name="20% - Accent5 12" xfId="31870" xr:uid="{BC4696BD-8F7D-4618-AC15-6897AF081F3F}"/>
    <cellStyle name="20% - Accent5 13" xfId="31871" xr:uid="{89DA875A-D277-4936-A9DE-1D59FC6864AB}"/>
    <cellStyle name="20% - Accent5 14" xfId="31872" xr:uid="{F46C8643-8E54-4A4B-883E-551F56D40B35}"/>
    <cellStyle name="20% - Accent5 15" xfId="31873" xr:uid="{B486A1EE-6BED-4E80-B39C-99628F838DCD}"/>
    <cellStyle name="20% - Accent5 16" xfId="31874" xr:uid="{6B4C1507-CCEB-4799-A224-7AD1C14725E0}"/>
    <cellStyle name="20% - Accent5 17" xfId="31875" xr:uid="{742FA7ED-600B-4BF6-A19E-1ED75690E40D}"/>
    <cellStyle name="20% - Accent5 18" xfId="31876" xr:uid="{B9306E46-4D44-4373-B50D-42400B3EEF17}"/>
    <cellStyle name="20% - Accent5 19" xfId="31877" xr:uid="{A9787D03-3946-45AB-98E0-A2A91843CF29}"/>
    <cellStyle name="20% - Accent5 2" xfId="295" xr:uid="{00000000-0005-0000-0000-0000F3000000}"/>
    <cellStyle name="20% - Accent5 2 10" xfId="296" xr:uid="{00000000-0005-0000-0000-0000F4000000}"/>
    <cellStyle name="20% - Accent5 2 10 2" xfId="16631" xr:uid="{F20528E5-D7AB-4E1C-9385-EC5DA1B5A8DE}"/>
    <cellStyle name="20% - Accent5 2 11" xfId="297" xr:uid="{00000000-0005-0000-0000-0000F5000000}"/>
    <cellStyle name="20% - Accent5 2 11 2" xfId="16632" xr:uid="{AA6728AD-F34F-4B10-9B3B-AF4DE6C171C7}"/>
    <cellStyle name="20% - Accent5 2 12" xfId="16633" xr:uid="{6FF41B7F-8A28-44A2-8210-3C3B1FE9658E}"/>
    <cellStyle name="20% - Accent5 2 12 2" xfId="16634" xr:uid="{4E3E8C00-6020-42A1-B3D9-49D3C1C3FA5F}"/>
    <cellStyle name="20% - Accent5 2 13" xfId="16635" xr:uid="{5946A889-1B28-4BB2-8F8F-D72141084BFB}"/>
    <cellStyle name="20% - Accent5 2 14" xfId="18889" xr:uid="{B33C67B0-AC6D-4521-984B-C87E22291371}"/>
    <cellStyle name="20% - Accent5 2 15" xfId="18890" xr:uid="{586B8E6A-1F45-48AF-AC47-092A80C37B37}"/>
    <cellStyle name="20% - Accent5 2 2" xfId="298" xr:uid="{00000000-0005-0000-0000-0000F6000000}"/>
    <cellStyle name="20% - Accent5 2 2 2" xfId="16636" xr:uid="{E0F8F548-FFC1-4C35-861E-9EFE330396DC}"/>
    <cellStyle name="20% - Accent5 2 3" xfId="299" xr:uid="{00000000-0005-0000-0000-0000F7000000}"/>
    <cellStyle name="20% - Accent5 2 3 2" xfId="16637" xr:uid="{45F68ADA-38F4-44B9-A85C-0D9117FC4C81}"/>
    <cellStyle name="20% - Accent5 2 4" xfId="300" xr:uid="{00000000-0005-0000-0000-0000F8000000}"/>
    <cellStyle name="20% - Accent5 2 4 2" xfId="16638" xr:uid="{A3605CD9-CBE9-4CCE-A686-B76336D15B68}"/>
    <cellStyle name="20% - Accent5 2 5" xfId="301" xr:uid="{00000000-0005-0000-0000-0000F9000000}"/>
    <cellStyle name="20% - Accent5 2 5 2" xfId="16639" xr:uid="{612E09C5-5DD9-4A65-B0A5-2959C0D9B3E6}"/>
    <cellStyle name="20% - Accent5 2 6" xfId="302" xr:uid="{00000000-0005-0000-0000-0000FA000000}"/>
    <cellStyle name="20% - Accent5 2 6 2" xfId="16640" xr:uid="{82BEDF83-550B-4E95-B749-EB376FF5C8E9}"/>
    <cellStyle name="20% - Accent5 2 7" xfId="303" xr:uid="{00000000-0005-0000-0000-0000FB000000}"/>
    <cellStyle name="20% - Accent5 2 7 2" xfId="16641" xr:uid="{5ADDD6AE-390B-4AC5-B2CE-82EC141E7B6E}"/>
    <cellStyle name="20% - Accent5 2 8" xfId="304" xr:uid="{00000000-0005-0000-0000-0000FC000000}"/>
    <cellStyle name="20% - Accent5 2 8 2" xfId="16642" xr:uid="{E894758A-23EB-42A6-B001-6083A2A84C97}"/>
    <cellStyle name="20% - Accent5 2 9" xfId="305" xr:uid="{00000000-0005-0000-0000-0000FD000000}"/>
    <cellStyle name="20% - Accent5 2 9 2" xfId="16643" xr:uid="{09715FE1-EAD4-40D9-84D5-49C7BF6A73E4}"/>
    <cellStyle name="20% - Accent5 20" xfId="31878" xr:uid="{9520E960-0070-4719-A27D-63931D4554EA}"/>
    <cellStyle name="20% - Accent5 21" xfId="31879" xr:uid="{E05D6705-DCC5-4051-B886-E9F81DEE9826}"/>
    <cellStyle name="20% - Accent5 22" xfId="31880" xr:uid="{DB93A0F1-16F6-459F-8E3C-9D10C4AECFAB}"/>
    <cellStyle name="20% - Accent5 23" xfId="31881" xr:uid="{7398F415-3905-4484-A42A-4CEAC3383008}"/>
    <cellStyle name="20% - Accent5 24" xfId="31882" xr:uid="{9EE7278F-89AE-4ADE-8F19-B7D689A1CD1E}"/>
    <cellStyle name="20% - Accent5 25" xfId="31883" xr:uid="{2BB2623C-B190-4960-9F61-28B9117E47BD}"/>
    <cellStyle name="20% - Accent5 26" xfId="31884" xr:uid="{8F456D50-034B-46BD-B3D9-05D8FF82923A}"/>
    <cellStyle name="20% - Accent5 27" xfId="31885" xr:uid="{C1C86694-19C2-4EB7-B349-0B2A210F3B5B}"/>
    <cellStyle name="20% - Accent5 28" xfId="31886" xr:uid="{A07C1392-D728-40B5-9196-18FF360873AC}"/>
    <cellStyle name="20% - Accent5 29" xfId="31887" xr:uid="{29310E11-94AB-4C8B-B73A-6EBA6BE86F64}"/>
    <cellStyle name="20% - Accent5 3" xfId="306" xr:uid="{00000000-0005-0000-0000-0000FE000000}"/>
    <cellStyle name="20% - Accent5 3 10" xfId="307" xr:uid="{00000000-0005-0000-0000-0000FF000000}"/>
    <cellStyle name="20% - Accent5 3 10 2" xfId="16644" xr:uid="{B507C693-0ACB-449E-81BC-B5FB66FFEC2A}"/>
    <cellStyle name="20% - Accent5 3 11" xfId="308" xr:uid="{00000000-0005-0000-0000-000000010000}"/>
    <cellStyle name="20% - Accent5 3 11 2" xfId="16645" xr:uid="{3392E4BF-1DB1-4791-B66A-9F8A4E05C9E8}"/>
    <cellStyle name="20% - Accent5 3 12" xfId="16646" xr:uid="{896F3F0F-B523-406A-9A1D-4A41DC7D87F4}"/>
    <cellStyle name="20% - Accent5 3 2" xfId="309" xr:uid="{00000000-0005-0000-0000-000001010000}"/>
    <cellStyle name="20% - Accent5 3 2 2" xfId="16647" xr:uid="{06DBF669-6B13-4B20-9B27-658270BED888}"/>
    <cellStyle name="20% - Accent5 3 3" xfId="310" xr:uid="{00000000-0005-0000-0000-000002010000}"/>
    <cellStyle name="20% - Accent5 3 3 2" xfId="16648" xr:uid="{F2071283-29B8-440E-8622-3A52E4D64441}"/>
    <cellStyle name="20% - Accent5 3 4" xfId="311" xr:uid="{00000000-0005-0000-0000-000003010000}"/>
    <cellStyle name="20% - Accent5 3 4 2" xfId="16649" xr:uid="{FC95BBF4-DD0B-4914-A0DE-1679A6549ACB}"/>
    <cellStyle name="20% - Accent5 3 5" xfId="312" xr:uid="{00000000-0005-0000-0000-000004010000}"/>
    <cellStyle name="20% - Accent5 3 5 2" xfId="16650" xr:uid="{9F93FF24-D7E8-4911-9145-B6BE999A2ADB}"/>
    <cellStyle name="20% - Accent5 3 6" xfId="313" xr:uid="{00000000-0005-0000-0000-000005010000}"/>
    <cellStyle name="20% - Accent5 3 6 2" xfId="16651" xr:uid="{7CE09C97-A834-4DD2-910F-121F13BB4522}"/>
    <cellStyle name="20% - Accent5 3 7" xfId="314" xr:uid="{00000000-0005-0000-0000-000006010000}"/>
    <cellStyle name="20% - Accent5 3 7 2" xfId="16652" xr:uid="{82823C82-F4B8-4757-B313-5A395F1CF547}"/>
    <cellStyle name="20% - Accent5 3 8" xfId="315" xr:uid="{00000000-0005-0000-0000-000007010000}"/>
    <cellStyle name="20% - Accent5 3 8 2" xfId="16653" xr:uid="{83F0BC49-BE69-468E-BCAE-4DEDB6E16945}"/>
    <cellStyle name="20% - Accent5 3 9" xfId="316" xr:uid="{00000000-0005-0000-0000-000008010000}"/>
    <cellStyle name="20% - Accent5 3 9 2" xfId="16654" xr:uid="{428022BB-1CD4-4194-B6F8-B55FF1B44F43}"/>
    <cellStyle name="20% - Accent5 30" xfId="31888" xr:uid="{A3A925C0-3E91-4BE3-98DF-2877DFDB87EC}"/>
    <cellStyle name="20% - Accent5 31" xfId="31889" xr:uid="{0FCFEE8E-030E-4175-AA15-5BCF534253A3}"/>
    <cellStyle name="20% - Accent5 32" xfId="31890" xr:uid="{1B24A33D-0D06-4F65-86F8-107693979214}"/>
    <cellStyle name="20% - Accent5 33" xfId="31891" xr:uid="{D6FAF5B5-7A2F-458C-980F-CBE2BB0C1B04}"/>
    <cellStyle name="20% - Accent5 34" xfId="31892" xr:uid="{F38C47D1-75C4-4E12-B834-B88BC0D68CF1}"/>
    <cellStyle name="20% - Accent5 35" xfId="31893" xr:uid="{CB734190-9005-42F8-B1E5-7528EFE11871}"/>
    <cellStyle name="20% - Accent5 36" xfId="31894" xr:uid="{8CF9817F-8EC7-4702-BE2F-C5CCF6DFA92E}"/>
    <cellStyle name="20% - Accent5 37" xfId="31895" xr:uid="{B1F288A4-2E44-4B08-8FA5-7A6D6F42D2CA}"/>
    <cellStyle name="20% - Accent5 38" xfId="31896" xr:uid="{2FE57C63-5B03-4409-9E9B-B3EA201E0020}"/>
    <cellStyle name="20% - Accent5 39" xfId="31897" xr:uid="{CE0A8F5B-DD12-4114-A03B-2AF6865E55F9}"/>
    <cellStyle name="20% - Accent5 4" xfId="317" xr:uid="{00000000-0005-0000-0000-000009010000}"/>
    <cellStyle name="20% - Accent5 4 10" xfId="318" xr:uid="{00000000-0005-0000-0000-00000A010000}"/>
    <cellStyle name="20% - Accent5 4 10 2" xfId="16655" xr:uid="{52472F57-FC3D-4CB0-901E-B17393309130}"/>
    <cellStyle name="20% - Accent5 4 11" xfId="319" xr:uid="{00000000-0005-0000-0000-00000B010000}"/>
    <cellStyle name="20% - Accent5 4 11 2" xfId="16656" xr:uid="{E6763557-257A-4CEA-A79B-F558524CC4F2}"/>
    <cellStyle name="20% - Accent5 4 12" xfId="16657" xr:uid="{B55A9A2C-7650-4330-9973-29CAA26CDF11}"/>
    <cellStyle name="20% - Accent5 4 2" xfId="320" xr:uid="{00000000-0005-0000-0000-00000C010000}"/>
    <cellStyle name="20% - Accent5 4 2 2" xfId="16658" xr:uid="{A0120592-34AF-46C5-B2CC-383E73FA7C0F}"/>
    <cellStyle name="20% - Accent5 4 3" xfId="321" xr:uid="{00000000-0005-0000-0000-00000D010000}"/>
    <cellStyle name="20% - Accent5 4 3 2" xfId="16659" xr:uid="{3A246C1E-CE0A-481F-8B21-D24A01588C11}"/>
    <cellStyle name="20% - Accent5 4 4" xfId="322" xr:uid="{00000000-0005-0000-0000-00000E010000}"/>
    <cellStyle name="20% - Accent5 4 4 2" xfId="16660" xr:uid="{AFA173ED-305A-459D-B1CA-817C2DB86D53}"/>
    <cellStyle name="20% - Accent5 4 5" xfId="323" xr:uid="{00000000-0005-0000-0000-00000F010000}"/>
    <cellStyle name="20% - Accent5 4 5 2" xfId="16661" xr:uid="{F9A21440-5F0F-4A66-86B5-2565156F4A12}"/>
    <cellStyle name="20% - Accent5 4 6" xfId="324" xr:uid="{00000000-0005-0000-0000-000010010000}"/>
    <cellStyle name="20% - Accent5 4 6 2" xfId="16662" xr:uid="{0DA65038-9FFB-4510-B01D-6FDC208B0209}"/>
    <cellStyle name="20% - Accent5 4 7" xfId="325" xr:uid="{00000000-0005-0000-0000-000011010000}"/>
    <cellStyle name="20% - Accent5 4 7 2" xfId="16663" xr:uid="{D911A8D3-7EF7-4AD4-8B49-D3628EA06DFA}"/>
    <cellStyle name="20% - Accent5 4 8" xfId="326" xr:uid="{00000000-0005-0000-0000-000012010000}"/>
    <cellStyle name="20% - Accent5 4 8 2" xfId="16664" xr:uid="{0C542D41-2EB7-4F58-BAD9-CF37637F9711}"/>
    <cellStyle name="20% - Accent5 4 9" xfId="327" xr:uid="{00000000-0005-0000-0000-000013010000}"/>
    <cellStyle name="20% - Accent5 4 9 2" xfId="16665" xr:uid="{C9B28CE0-1225-47B9-9E0D-D0D1AD7A49C9}"/>
    <cellStyle name="20% - Accent5 40" xfId="31898" xr:uid="{4EBF5304-6AF1-428E-BFAD-863507DAF49A}"/>
    <cellStyle name="20% - Accent5 41" xfId="31899" xr:uid="{5927CA99-826E-4A4F-ADD1-19557F456A6D}"/>
    <cellStyle name="20% - Accent5 42" xfId="31900" xr:uid="{BD57EF5C-5C54-4BEC-97F4-B206FABC70DA}"/>
    <cellStyle name="20% - Accent5 43" xfId="31901" xr:uid="{83930581-DF3F-4766-94C5-74E6964DE506}"/>
    <cellStyle name="20% - Accent5 5" xfId="328" xr:uid="{00000000-0005-0000-0000-000014010000}"/>
    <cellStyle name="20% - Accent5 5 10" xfId="329" xr:uid="{00000000-0005-0000-0000-000015010000}"/>
    <cellStyle name="20% - Accent5 5 10 2" xfId="16666" xr:uid="{D3872FC8-890A-408B-B668-3E9B459CC75E}"/>
    <cellStyle name="20% - Accent5 5 11" xfId="330" xr:uid="{00000000-0005-0000-0000-000016010000}"/>
    <cellStyle name="20% - Accent5 5 11 2" xfId="16667" xr:uid="{4A7667E3-E9A0-42B2-B9F3-E2AE1C184E92}"/>
    <cellStyle name="20% - Accent5 5 12" xfId="16668" xr:uid="{AE9799CD-69C8-4B1A-A4F6-F354016E2131}"/>
    <cellStyle name="20% - Accent5 5 2" xfId="331" xr:uid="{00000000-0005-0000-0000-000017010000}"/>
    <cellStyle name="20% - Accent5 5 2 2" xfId="16669" xr:uid="{1C4EC686-605A-4EEB-8722-0946E0D9F788}"/>
    <cellStyle name="20% - Accent5 5 3" xfId="332" xr:uid="{00000000-0005-0000-0000-000018010000}"/>
    <cellStyle name="20% - Accent5 5 3 2" xfId="16670" xr:uid="{9D16C3E6-6B0D-432F-A974-95D0874BD241}"/>
    <cellStyle name="20% - Accent5 5 4" xfId="333" xr:uid="{00000000-0005-0000-0000-000019010000}"/>
    <cellStyle name="20% - Accent5 5 4 2" xfId="16671" xr:uid="{ADB7EC4E-C7CF-44A0-9701-0A25E3FC2372}"/>
    <cellStyle name="20% - Accent5 5 5" xfId="334" xr:uid="{00000000-0005-0000-0000-00001A010000}"/>
    <cellStyle name="20% - Accent5 5 5 2" xfId="16672" xr:uid="{78643568-43E8-420F-A771-CD947CC89630}"/>
    <cellStyle name="20% - Accent5 5 6" xfId="335" xr:uid="{00000000-0005-0000-0000-00001B010000}"/>
    <cellStyle name="20% - Accent5 5 6 2" xfId="16673" xr:uid="{33E23DAA-F694-4C1E-A1BC-BEEB2C101C68}"/>
    <cellStyle name="20% - Accent5 5 7" xfId="336" xr:uid="{00000000-0005-0000-0000-00001C010000}"/>
    <cellStyle name="20% - Accent5 5 7 2" xfId="16674" xr:uid="{7AE6D0EE-E638-4DAF-823E-BF4981E23950}"/>
    <cellStyle name="20% - Accent5 5 8" xfId="337" xr:uid="{00000000-0005-0000-0000-00001D010000}"/>
    <cellStyle name="20% - Accent5 5 8 2" xfId="16675" xr:uid="{BDD8E57B-8E07-4DD8-A2CA-82EE21B6802E}"/>
    <cellStyle name="20% - Accent5 5 9" xfId="338" xr:uid="{00000000-0005-0000-0000-00001E010000}"/>
    <cellStyle name="20% - Accent5 5 9 2" xfId="16676" xr:uid="{41856DF6-0F1D-4A82-B1BD-7103E8AAD160}"/>
    <cellStyle name="20% - Accent5 6" xfId="339" xr:uid="{00000000-0005-0000-0000-00001F010000}"/>
    <cellStyle name="20% - Accent5 6 10" xfId="340" xr:uid="{00000000-0005-0000-0000-000020010000}"/>
    <cellStyle name="20% - Accent5 6 10 2" xfId="16677" xr:uid="{ED27E466-FCE5-4B39-B40D-5223383F1D36}"/>
    <cellStyle name="20% - Accent5 6 11" xfId="341" xr:uid="{00000000-0005-0000-0000-000021010000}"/>
    <cellStyle name="20% - Accent5 6 11 2" xfId="16678" xr:uid="{EDCBDAF3-4D8F-4C98-9955-29C639B9E97C}"/>
    <cellStyle name="20% - Accent5 6 12" xfId="16679" xr:uid="{3AB1E913-7C36-4F70-BC13-5AB916EDC422}"/>
    <cellStyle name="20% - Accent5 6 2" xfId="342" xr:uid="{00000000-0005-0000-0000-000022010000}"/>
    <cellStyle name="20% - Accent5 6 2 2" xfId="16680" xr:uid="{53E372B0-D653-4C89-9EA6-28B632BC6753}"/>
    <cellStyle name="20% - Accent5 6 3" xfId="343" xr:uid="{00000000-0005-0000-0000-000023010000}"/>
    <cellStyle name="20% - Accent5 6 3 2" xfId="16681" xr:uid="{6AC13052-22D1-46DB-9C07-D9C4DCA4414C}"/>
    <cellStyle name="20% - Accent5 6 4" xfId="344" xr:uid="{00000000-0005-0000-0000-000024010000}"/>
    <cellStyle name="20% - Accent5 6 4 2" xfId="16682" xr:uid="{9BB12413-2BB9-4C05-A160-88BB1197A830}"/>
    <cellStyle name="20% - Accent5 6 5" xfId="345" xr:uid="{00000000-0005-0000-0000-000025010000}"/>
    <cellStyle name="20% - Accent5 6 5 2" xfId="16683" xr:uid="{9FE2EEF1-4F21-4B5E-A76E-4E3E2A857560}"/>
    <cellStyle name="20% - Accent5 6 6" xfId="346" xr:uid="{00000000-0005-0000-0000-000026010000}"/>
    <cellStyle name="20% - Accent5 6 6 2" xfId="16684" xr:uid="{CC48F9E7-0336-4630-A3C4-E01CDA1644BE}"/>
    <cellStyle name="20% - Accent5 6 7" xfId="347" xr:uid="{00000000-0005-0000-0000-000027010000}"/>
    <cellStyle name="20% - Accent5 6 7 2" xfId="16685" xr:uid="{F441C37A-2052-4255-922E-1348DC71C454}"/>
    <cellStyle name="20% - Accent5 6 8" xfId="348" xr:uid="{00000000-0005-0000-0000-000028010000}"/>
    <cellStyle name="20% - Accent5 6 8 2" xfId="16686" xr:uid="{864C8DC6-9E91-45E9-8984-82C333B6A269}"/>
    <cellStyle name="20% - Accent5 6 9" xfId="349" xr:uid="{00000000-0005-0000-0000-000029010000}"/>
    <cellStyle name="20% - Accent5 6 9 2" xfId="16687" xr:uid="{43D14A4F-8AD3-4963-8315-3D173F32A3BD}"/>
    <cellStyle name="20% - Accent5 7" xfId="350" xr:uid="{00000000-0005-0000-0000-00002A010000}"/>
    <cellStyle name="20% - Accent5 7 2" xfId="16688" xr:uid="{767DF2D1-F681-459C-873D-3296F4A70FD5}"/>
    <cellStyle name="20% - Accent5 8" xfId="351" xr:uid="{00000000-0005-0000-0000-00002B010000}"/>
    <cellStyle name="20% - Accent5 8 2" xfId="16689" xr:uid="{17314361-8CFA-4F2A-8E4C-CA64301A448D}"/>
    <cellStyle name="20% - Accent5 9" xfId="352" xr:uid="{00000000-0005-0000-0000-00002C010000}"/>
    <cellStyle name="20% - Accent5 9 2" xfId="16690" xr:uid="{05C4B1FB-78F4-421C-B1EC-FF12F9F90715}"/>
    <cellStyle name="20% - Accent6" xfId="5550" builtinId="50" customBuiltin="1"/>
    <cellStyle name="20% - Accent6 10" xfId="353" xr:uid="{00000000-0005-0000-0000-00002D010000}"/>
    <cellStyle name="20% - Accent6 10 2" xfId="16691" xr:uid="{13E8CC5D-CEE2-4EA2-8D73-E042FAA01769}"/>
    <cellStyle name="20% - Accent6 11" xfId="31902" xr:uid="{A5482454-CF90-4571-AFD3-8A3235472536}"/>
    <cellStyle name="20% - Accent6 11 2" xfId="31903" xr:uid="{5A50B111-BFE0-4AF3-92C2-7080F99C899C}"/>
    <cellStyle name="20% - Accent6 12" xfId="31904" xr:uid="{2CDA9E80-CF57-4DD2-93B5-7B34DF187A91}"/>
    <cellStyle name="20% - Accent6 13" xfId="31905" xr:uid="{0C695254-2387-4C9E-958B-902BAC102B69}"/>
    <cellStyle name="20% - Accent6 14" xfId="31906" xr:uid="{1CE1C6A3-ED49-4F58-9ACA-9D2A66F4E450}"/>
    <cellStyle name="20% - Accent6 15" xfId="31907" xr:uid="{D2B526DC-9E0A-4B20-B156-08CDAA5534E0}"/>
    <cellStyle name="20% - Accent6 16" xfId="31908" xr:uid="{B7B88EF8-F2F4-4452-9D9B-E036C8DC7D08}"/>
    <cellStyle name="20% - Accent6 17" xfId="31909" xr:uid="{BFF29C03-003A-4B04-9250-986E9AC1BBAC}"/>
    <cellStyle name="20% - Accent6 18" xfId="31910" xr:uid="{D34B7322-FDB0-47CB-8478-E782BC1A5A93}"/>
    <cellStyle name="20% - Accent6 19" xfId="31911" xr:uid="{485C0752-E978-46AE-BBF9-B1C57B49BE39}"/>
    <cellStyle name="20% - Accent6 2" xfId="354" xr:uid="{00000000-0005-0000-0000-00002E010000}"/>
    <cellStyle name="20% - Accent6 2 10" xfId="355" xr:uid="{00000000-0005-0000-0000-00002F010000}"/>
    <cellStyle name="20% - Accent6 2 10 2" xfId="16692" xr:uid="{6EE6470B-982E-45E6-A738-DDAC193BDF6A}"/>
    <cellStyle name="20% - Accent6 2 10 3" xfId="18891" xr:uid="{5945302D-004B-4E19-A7F3-01E0EF297844}"/>
    <cellStyle name="20% - Accent6 2 11" xfId="356" xr:uid="{00000000-0005-0000-0000-000030010000}"/>
    <cellStyle name="20% - Accent6 2 11 2" xfId="16693" xr:uid="{C0CFE833-05FC-4E71-9C15-4A9A18BEE19C}"/>
    <cellStyle name="20% - Accent6 2 11 3" xfId="18892" xr:uid="{A41D19E9-ED0B-43BD-8CF8-2FA4D39DAEE7}"/>
    <cellStyle name="20% - Accent6 2 12" xfId="16694" xr:uid="{C1DD4AD5-2709-4D10-A237-EC4CBD74EA36}"/>
    <cellStyle name="20% - Accent6 2 12 2" xfId="16695" xr:uid="{ECFE86DB-2388-45C6-BEDB-40A5571F7FD2}"/>
    <cellStyle name="20% - Accent6 2 12 3" xfId="18893" xr:uid="{9E62E65C-7013-4AE9-AAAB-4F4ED3C15F35}"/>
    <cellStyle name="20% - Accent6 2 13" xfId="16696" xr:uid="{AB5E23D4-166F-4331-8185-CDB00805F45A}"/>
    <cellStyle name="20% - Accent6 2 13 2" xfId="18894" xr:uid="{DE22357E-A3F6-4F93-8958-EC62591B13FE}"/>
    <cellStyle name="20% - Accent6 2 14" xfId="18895" xr:uid="{118D836D-87D8-43F2-9F88-743699930776}"/>
    <cellStyle name="20% - Accent6 2 15" xfId="18896" xr:uid="{5E710E98-2649-4C96-A654-BC50191E2F94}"/>
    <cellStyle name="20% - Accent6 2 16" xfId="31912" xr:uid="{42C1BA44-07F4-42F8-BEB3-C34E532DD76B}"/>
    <cellStyle name="20% - Accent6 2 2" xfId="357" xr:uid="{00000000-0005-0000-0000-000031010000}"/>
    <cellStyle name="20% - Accent6 2 2 2" xfId="16697" xr:uid="{A871B530-EF07-4870-83DB-900E54764AEF}"/>
    <cellStyle name="20% - Accent6 2 2 3" xfId="18897" xr:uid="{E099F352-5DD8-40E4-871A-B96E8D1266E8}"/>
    <cellStyle name="20% - Accent6 2 3" xfId="358" xr:uid="{00000000-0005-0000-0000-000032010000}"/>
    <cellStyle name="20% - Accent6 2 3 2" xfId="16698" xr:uid="{E2008C2E-A8D9-4A72-A0A7-66D20D36F9C9}"/>
    <cellStyle name="20% - Accent6 2 3 3" xfId="18898" xr:uid="{E43584BA-0ED8-4AC0-A9EE-4487FEAB2BDC}"/>
    <cellStyle name="20% - Accent6 2 4" xfId="359" xr:uid="{00000000-0005-0000-0000-000033010000}"/>
    <cellStyle name="20% - Accent6 2 4 2" xfId="16699" xr:uid="{B5E5FBB9-06B2-4988-9E39-43FE83FD27D4}"/>
    <cellStyle name="20% - Accent6 2 4 3" xfId="18899" xr:uid="{0BC7E05C-F71D-498D-8E5E-A3D47DDC7A96}"/>
    <cellStyle name="20% - Accent6 2 5" xfId="360" xr:uid="{00000000-0005-0000-0000-000034010000}"/>
    <cellStyle name="20% - Accent6 2 5 2" xfId="16700" xr:uid="{1717AD7B-0506-411C-9199-8CFFBF275EFC}"/>
    <cellStyle name="20% - Accent6 2 5 3" xfId="18900" xr:uid="{8BB1EF7D-1D61-4D50-AD03-44A028AA6462}"/>
    <cellStyle name="20% - Accent6 2 6" xfId="361" xr:uid="{00000000-0005-0000-0000-000035010000}"/>
    <cellStyle name="20% - Accent6 2 6 2" xfId="16701" xr:uid="{EE11A9DD-6E8D-4D06-BD00-0A6F2915F6ED}"/>
    <cellStyle name="20% - Accent6 2 6 3" xfId="18901" xr:uid="{46855A19-A61B-4EB9-9949-772C2F247306}"/>
    <cellStyle name="20% - Accent6 2 7" xfId="362" xr:uid="{00000000-0005-0000-0000-000036010000}"/>
    <cellStyle name="20% - Accent6 2 7 2" xfId="16702" xr:uid="{D34E793F-1044-4614-8B7D-D56D0649AE5A}"/>
    <cellStyle name="20% - Accent6 2 7 3" xfId="18902" xr:uid="{53D77F7F-362B-4196-B284-B75447C54144}"/>
    <cellStyle name="20% - Accent6 2 8" xfId="363" xr:uid="{00000000-0005-0000-0000-000037010000}"/>
    <cellStyle name="20% - Accent6 2 8 2" xfId="16703" xr:uid="{B8DB90B3-BC8F-4543-81D9-2D889A41CEE1}"/>
    <cellStyle name="20% - Accent6 2 8 3" xfId="18903" xr:uid="{101D766C-D61E-46AE-BB25-47D0F22B66D7}"/>
    <cellStyle name="20% - Accent6 2 9" xfId="364" xr:uid="{00000000-0005-0000-0000-000038010000}"/>
    <cellStyle name="20% - Accent6 2 9 2" xfId="16704" xr:uid="{1E2C549B-4BA0-4D20-BCA2-13CD681986CB}"/>
    <cellStyle name="20% - Accent6 2 9 3" xfId="18904" xr:uid="{995E9E36-307B-4B83-8305-C9E102692763}"/>
    <cellStyle name="20% - Accent6 20" xfId="31913" xr:uid="{FEF1A4EA-7A1D-4517-BBD6-261C14CAED02}"/>
    <cellStyle name="20% - Accent6 21" xfId="31914" xr:uid="{B315DE43-AECD-413E-9385-3566F9603055}"/>
    <cellStyle name="20% - Accent6 22" xfId="31915" xr:uid="{89E41859-8436-4593-8FCC-2C6969DE91A3}"/>
    <cellStyle name="20% - Accent6 23" xfId="31916" xr:uid="{68258FA4-E582-4B3D-807C-C3B094E8C258}"/>
    <cellStyle name="20% - Accent6 24" xfId="31917" xr:uid="{B2344026-249A-41F0-8801-44EF5899E64F}"/>
    <cellStyle name="20% - Accent6 25" xfId="31918" xr:uid="{3B8587AC-2E5B-4693-8377-352D2D32FBB5}"/>
    <cellStyle name="20% - Accent6 26" xfId="31919" xr:uid="{A3D9F783-7BDA-42B9-A9A2-C21C33274147}"/>
    <cellStyle name="20% - Accent6 27" xfId="31920" xr:uid="{3E6DE807-CF81-497C-8FA4-A2A34E6DC186}"/>
    <cellStyle name="20% - Accent6 28" xfId="31921" xr:uid="{63E72F34-92BC-42C5-9242-A8C58FD2F56D}"/>
    <cellStyle name="20% - Accent6 29" xfId="31922" xr:uid="{17C5F931-13D8-4730-969F-580B1D79DE4C}"/>
    <cellStyle name="20% - Accent6 3" xfId="365" xr:uid="{00000000-0005-0000-0000-000039010000}"/>
    <cellStyle name="20% - Accent6 3 10" xfId="366" xr:uid="{00000000-0005-0000-0000-00003A010000}"/>
    <cellStyle name="20% - Accent6 3 10 2" xfId="16705" xr:uid="{047C6C51-A186-4464-AB87-FE38602CA2FF}"/>
    <cellStyle name="20% - Accent6 3 11" xfId="367" xr:uid="{00000000-0005-0000-0000-00003B010000}"/>
    <cellStyle name="20% - Accent6 3 11 2" xfId="16706" xr:uid="{F2F98065-D2AB-428E-AC2C-52C05C11CA85}"/>
    <cellStyle name="20% - Accent6 3 12" xfId="16707" xr:uid="{CC88ACC6-09BE-4AD1-A0A7-BBFF22B5871A}"/>
    <cellStyle name="20% - Accent6 3 13" xfId="18905" xr:uid="{DFA6F689-8373-438E-9C89-D081ECCB58F4}"/>
    <cellStyle name="20% - Accent6 3 2" xfId="368" xr:uid="{00000000-0005-0000-0000-00003C010000}"/>
    <cellStyle name="20% - Accent6 3 2 2" xfId="16708" xr:uid="{C5DDC3FB-9686-44E4-A282-2CD8A7D9C91F}"/>
    <cellStyle name="20% - Accent6 3 2 3" xfId="31923" xr:uid="{21EEA87D-959A-4F0C-B4E1-F894E0A14A9A}"/>
    <cellStyle name="20% - Accent6 3 3" xfId="369" xr:uid="{00000000-0005-0000-0000-00003D010000}"/>
    <cellStyle name="20% - Accent6 3 3 2" xfId="16709" xr:uid="{C2AFC4DE-F11B-43E3-80E0-C45AEF99602F}"/>
    <cellStyle name="20% - Accent6 3 4" xfId="370" xr:uid="{00000000-0005-0000-0000-00003E010000}"/>
    <cellStyle name="20% - Accent6 3 4 2" xfId="16710" xr:uid="{029056D3-E296-4359-90E1-6032020ECB83}"/>
    <cellStyle name="20% - Accent6 3 5" xfId="371" xr:uid="{00000000-0005-0000-0000-00003F010000}"/>
    <cellStyle name="20% - Accent6 3 5 2" xfId="16711" xr:uid="{934BBA87-62BF-4C16-B74A-E217A08BEA76}"/>
    <cellStyle name="20% - Accent6 3 6" xfId="372" xr:uid="{00000000-0005-0000-0000-000040010000}"/>
    <cellStyle name="20% - Accent6 3 6 2" xfId="16712" xr:uid="{9184D081-359A-4D35-A3DF-2FA518CD3C7C}"/>
    <cellStyle name="20% - Accent6 3 7" xfId="373" xr:uid="{00000000-0005-0000-0000-000041010000}"/>
    <cellStyle name="20% - Accent6 3 7 2" xfId="16713" xr:uid="{ABF0DEAC-2092-4A52-850E-5C423E473752}"/>
    <cellStyle name="20% - Accent6 3 8" xfId="374" xr:uid="{00000000-0005-0000-0000-000042010000}"/>
    <cellStyle name="20% - Accent6 3 8 2" xfId="16714" xr:uid="{46FC94DF-5F13-4017-B08D-6B5906C75623}"/>
    <cellStyle name="20% - Accent6 3 9" xfId="375" xr:uid="{00000000-0005-0000-0000-000043010000}"/>
    <cellStyle name="20% - Accent6 3 9 2" xfId="16715" xr:uid="{8042C655-A31C-4C14-B667-55A4B5A231C9}"/>
    <cellStyle name="20% - Accent6 30" xfId="31924" xr:uid="{C951D54A-B3A1-48BD-A831-13937546583E}"/>
    <cellStyle name="20% - Accent6 31" xfId="31925" xr:uid="{86A0956A-26F1-41E9-BB58-6AA7EFA2AFE4}"/>
    <cellStyle name="20% - Accent6 32" xfId="31926" xr:uid="{C2278300-2AB2-4E23-9213-8647123B2C7B}"/>
    <cellStyle name="20% - Accent6 33" xfId="31927" xr:uid="{F78EAB83-BD6B-46D3-9E7C-B37E2B8069D0}"/>
    <cellStyle name="20% - Accent6 34" xfId="31928" xr:uid="{DE6C20AB-C71F-414E-A281-2139355526E8}"/>
    <cellStyle name="20% - Accent6 35" xfId="31929" xr:uid="{2C3F2178-C3ED-467F-A310-4E9DC24BEE5C}"/>
    <cellStyle name="20% - Accent6 36" xfId="31930" xr:uid="{28EE718F-1F93-4457-84E0-D95C63B50918}"/>
    <cellStyle name="20% - Accent6 37" xfId="31931" xr:uid="{8B211A45-F3E3-4977-A2AD-65F1C04FAE3B}"/>
    <cellStyle name="20% - Accent6 38" xfId="31932" xr:uid="{CCC41B93-6686-413C-8370-53C871C4289B}"/>
    <cellStyle name="20% - Accent6 39" xfId="31933" xr:uid="{F570D05E-A0BE-44BF-B176-B392D6CF5512}"/>
    <cellStyle name="20% - Accent6 4" xfId="376" xr:uid="{00000000-0005-0000-0000-000044010000}"/>
    <cellStyle name="20% - Accent6 4 10" xfId="377" xr:uid="{00000000-0005-0000-0000-000045010000}"/>
    <cellStyle name="20% - Accent6 4 10 2" xfId="16716" xr:uid="{ED62DF48-E5ED-4BBF-8B48-472E01B04FCA}"/>
    <cellStyle name="20% - Accent6 4 11" xfId="378" xr:uid="{00000000-0005-0000-0000-000046010000}"/>
    <cellStyle name="20% - Accent6 4 11 2" xfId="16717" xr:uid="{3DB59463-546D-460F-82EC-71E55BB32069}"/>
    <cellStyle name="20% - Accent6 4 12" xfId="16718" xr:uid="{DFCC6C2A-7534-4B06-98EA-FC9242140939}"/>
    <cellStyle name="20% - Accent6 4 13" xfId="18906" xr:uid="{5121A5E7-85C7-4098-81A1-1F6BE07FC568}"/>
    <cellStyle name="20% - Accent6 4 2" xfId="379" xr:uid="{00000000-0005-0000-0000-000047010000}"/>
    <cellStyle name="20% - Accent6 4 2 2" xfId="16719" xr:uid="{394AC7E2-067D-44FF-852A-2A855491BFFC}"/>
    <cellStyle name="20% - Accent6 4 2 3" xfId="31934" xr:uid="{194D5B2F-EB1D-40B8-BD00-59DECE48B5B1}"/>
    <cellStyle name="20% - Accent6 4 3" xfId="380" xr:uid="{00000000-0005-0000-0000-000048010000}"/>
    <cellStyle name="20% - Accent6 4 3 2" xfId="16720" xr:uid="{895033C8-D78E-4A8A-877D-632F15E35D05}"/>
    <cellStyle name="20% - Accent6 4 4" xfId="381" xr:uid="{00000000-0005-0000-0000-000049010000}"/>
    <cellStyle name="20% - Accent6 4 4 2" xfId="16721" xr:uid="{3A2FB1A0-35F0-4ECA-B701-3C8741D92A62}"/>
    <cellStyle name="20% - Accent6 4 5" xfId="382" xr:uid="{00000000-0005-0000-0000-00004A010000}"/>
    <cellStyle name="20% - Accent6 4 5 2" xfId="16722" xr:uid="{A9B81176-2F21-4D05-AD88-6C586FEF5455}"/>
    <cellStyle name="20% - Accent6 4 6" xfId="383" xr:uid="{00000000-0005-0000-0000-00004B010000}"/>
    <cellStyle name="20% - Accent6 4 6 2" xfId="16723" xr:uid="{182837A0-68DB-4D6B-AB2A-C1CF6B45A1AB}"/>
    <cellStyle name="20% - Accent6 4 7" xfId="384" xr:uid="{00000000-0005-0000-0000-00004C010000}"/>
    <cellStyle name="20% - Accent6 4 7 2" xfId="16724" xr:uid="{2CAC6D40-F887-42FC-8FA8-B5DC0F06BB90}"/>
    <cellStyle name="20% - Accent6 4 8" xfId="385" xr:uid="{00000000-0005-0000-0000-00004D010000}"/>
    <cellStyle name="20% - Accent6 4 8 2" xfId="16725" xr:uid="{22C1E796-F1BB-4399-89FD-72264C6897DD}"/>
    <cellStyle name="20% - Accent6 4 9" xfId="386" xr:uid="{00000000-0005-0000-0000-00004E010000}"/>
    <cellStyle name="20% - Accent6 4 9 2" xfId="16726" xr:uid="{F6062F1B-DB45-4C1E-A245-43DF5CA260E9}"/>
    <cellStyle name="20% - Accent6 40" xfId="31935" xr:uid="{FD2E08E4-399D-45F7-A2CB-5AD6F0F23C1B}"/>
    <cellStyle name="20% - Accent6 41" xfId="31936" xr:uid="{7229B73B-915A-4729-92A8-2E31EE13BC6D}"/>
    <cellStyle name="20% - Accent6 42" xfId="31937" xr:uid="{C3100E0C-07EE-44A8-B01A-F14BA8D56344}"/>
    <cellStyle name="20% - Accent6 43" xfId="31938" xr:uid="{E4FA5485-F1DF-40B1-AE73-653BFB616095}"/>
    <cellStyle name="20% - Accent6 5" xfId="387" xr:uid="{00000000-0005-0000-0000-00004F010000}"/>
    <cellStyle name="20% - Accent6 5 10" xfId="388" xr:uid="{00000000-0005-0000-0000-000050010000}"/>
    <cellStyle name="20% - Accent6 5 10 2" xfId="16727" xr:uid="{D972FE85-F9F0-40B2-8AD7-2EE303102F11}"/>
    <cellStyle name="20% - Accent6 5 11" xfId="389" xr:uid="{00000000-0005-0000-0000-000051010000}"/>
    <cellStyle name="20% - Accent6 5 11 2" xfId="16728" xr:uid="{A721D3A2-6C5A-494E-8654-659D4E32CAF6}"/>
    <cellStyle name="20% - Accent6 5 12" xfId="16729" xr:uid="{B734E3F8-6FCA-4C6C-8707-CA2673DFCB0D}"/>
    <cellStyle name="20% - Accent6 5 13" xfId="18907" xr:uid="{AF149E1B-A2A0-44B5-B6BD-929132617677}"/>
    <cellStyle name="20% - Accent6 5 2" xfId="390" xr:uid="{00000000-0005-0000-0000-000052010000}"/>
    <cellStyle name="20% - Accent6 5 2 2" xfId="16730" xr:uid="{31291418-D7AA-4831-9B28-46AE7C87C6B5}"/>
    <cellStyle name="20% - Accent6 5 2 3" xfId="31939" xr:uid="{66FE8154-82A2-4CA0-9826-05339965EF41}"/>
    <cellStyle name="20% - Accent6 5 3" xfId="391" xr:uid="{00000000-0005-0000-0000-000053010000}"/>
    <cellStyle name="20% - Accent6 5 3 2" xfId="16731" xr:uid="{A83DBA0F-1DAE-4ED7-90FF-7DFE88A24A39}"/>
    <cellStyle name="20% - Accent6 5 4" xfId="392" xr:uid="{00000000-0005-0000-0000-000054010000}"/>
    <cellStyle name="20% - Accent6 5 4 2" xfId="16732" xr:uid="{9A8BD933-0A67-40B1-A8D8-F99187EE723C}"/>
    <cellStyle name="20% - Accent6 5 5" xfId="393" xr:uid="{00000000-0005-0000-0000-000055010000}"/>
    <cellStyle name="20% - Accent6 5 5 2" xfId="16733" xr:uid="{9BF65400-0E11-42ED-AD48-4F6F46577998}"/>
    <cellStyle name="20% - Accent6 5 6" xfId="394" xr:uid="{00000000-0005-0000-0000-000056010000}"/>
    <cellStyle name="20% - Accent6 5 6 2" xfId="16734" xr:uid="{798D84C2-3DEC-4D5F-9DE8-71E6851E49B4}"/>
    <cellStyle name="20% - Accent6 5 7" xfId="395" xr:uid="{00000000-0005-0000-0000-000057010000}"/>
    <cellStyle name="20% - Accent6 5 7 2" xfId="16735" xr:uid="{9E5249C4-9206-4096-AF2A-277BB7E584FE}"/>
    <cellStyle name="20% - Accent6 5 8" xfId="396" xr:uid="{00000000-0005-0000-0000-000058010000}"/>
    <cellStyle name="20% - Accent6 5 8 2" xfId="16736" xr:uid="{064FE5D0-582B-4046-B153-90F30CB4E9BB}"/>
    <cellStyle name="20% - Accent6 5 9" xfId="397" xr:uid="{00000000-0005-0000-0000-000059010000}"/>
    <cellStyle name="20% - Accent6 5 9 2" xfId="16737" xr:uid="{DDE97E10-2B8C-46DE-BB90-BEAD843E78FF}"/>
    <cellStyle name="20% - Accent6 6" xfId="398" xr:uid="{00000000-0005-0000-0000-00005A010000}"/>
    <cellStyle name="20% - Accent6 6 10" xfId="399" xr:uid="{00000000-0005-0000-0000-00005B010000}"/>
    <cellStyle name="20% - Accent6 6 10 2" xfId="16738" xr:uid="{621F10DC-13AB-4314-9E2A-AB2A4414E210}"/>
    <cellStyle name="20% - Accent6 6 11" xfId="400" xr:uid="{00000000-0005-0000-0000-00005C010000}"/>
    <cellStyle name="20% - Accent6 6 11 2" xfId="16739" xr:uid="{6BF8A9EC-31E1-424B-B083-B5921D82AC92}"/>
    <cellStyle name="20% - Accent6 6 12" xfId="16740" xr:uid="{CF1AE0E5-368E-4D1E-8485-E1602E9C23BD}"/>
    <cellStyle name="20% - Accent6 6 13" xfId="18908" xr:uid="{338F8501-83C9-45F3-A786-358CFFB103B4}"/>
    <cellStyle name="20% - Accent6 6 2" xfId="401" xr:uid="{00000000-0005-0000-0000-00005D010000}"/>
    <cellStyle name="20% - Accent6 6 2 2" xfId="16741" xr:uid="{A6749FB1-8326-48A7-8E34-A50251A6762E}"/>
    <cellStyle name="20% - Accent6 6 2 3" xfId="31940" xr:uid="{9F363974-A8A7-41DB-9AFD-599AFB7AC8A5}"/>
    <cellStyle name="20% - Accent6 6 3" xfId="402" xr:uid="{00000000-0005-0000-0000-00005E010000}"/>
    <cellStyle name="20% - Accent6 6 3 2" xfId="16742" xr:uid="{9D5F0652-5056-4231-A9F5-6E66B52B6154}"/>
    <cellStyle name="20% - Accent6 6 4" xfId="403" xr:uid="{00000000-0005-0000-0000-00005F010000}"/>
    <cellStyle name="20% - Accent6 6 4 2" xfId="16743" xr:uid="{F34EA6D7-B157-46AC-B31F-BCE94CB1F48D}"/>
    <cellStyle name="20% - Accent6 6 5" xfId="404" xr:uid="{00000000-0005-0000-0000-000060010000}"/>
    <cellStyle name="20% - Accent6 6 5 2" xfId="16744" xr:uid="{2DEBF8E2-BDC8-4829-9648-CB64688E4FD0}"/>
    <cellStyle name="20% - Accent6 6 6" xfId="405" xr:uid="{00000000-0005-0000-0000-000061010000}"/>
    <cellStyle name="20% - Accent6 6 6 2" xfId="16745" xr:uid="{EB42D2B5-D590-4EE2-B38E-4441BE2B1540}"/>
    <cellStyle name="20% - Accent6 6 7" xfId="406" xr:uid="{00000000-0005-0000-0000-000062010000}"/>
    <cellStyle name="20% - Accent6 6 7 2" xfId="16746" xr:uid="{70919067-E57D-408B-AB08-2E52B24E8DE6}"/>
    <cellStyle name="20% - Accent6 6 8" xfId="407" xr:uid="{00000000-0005-0000-0000-000063010000}"/>
    <cellStyle name="20% - Accent6 6 8 2" xfId="16747" xr:uid="{2C71B1C3-919C-453E-9F8F-A162A0EEB002}"/>
    <cellStyle name="20% - Accent6 6 9" xfId="408" xr:uid="{00000000-0005-0000-0000-000064010000}"/>
    <cellStyle name="20% - Accent6 6 9 2" xfId="16748" xr:uid="{7730703D-40B5-4271-BDF0-4367E24494B7}"/>
    <cellStyle name="20% - Accent6 7" xfId="409" xr:uid="{00000000-0005-0000-0000-000065010000}"/>
    <cellStyle name="20% - Accent6 7 2" xfId="16749" xr:uid="{F22004DB-FF40-4CE5-AAB9-3D01BD101A67}"/>
    <cellStyle name="20% - Accent6 7 2 2" xfId="31942" xr:uid="{3FA50AD1-EC46-4679-9B82-4A851F2E16E9}"/>
    <cellStyle name="20% - Accent6 7 3" xfId="18909" xr:uid="{7725C2D8-E7F7-44CD-9D15-C48CDCEB5D40}"/>
    <cellStyle name="20% - Accent6 7 3 2" xfId="31941" xr:uid="{51B3A572-1247-4254-8328-506AF3E6BB38}"/>
    <cellStyle name="20% - Accent6 8" xfId="410" xr:uid="{00000000-0005-0000-0000-000066010000}"/>
    <cellStyle name="20% - Accent6 8 2" xfId="16750" xr:uid="{2016D3F1-EAC5-4CBC-A853-0CB3A9852A01}"/>
    <cellStyle name="20% - Accent6 8 2 2" xfId="31944" xr:uid="{3E6A34A8-7785-470F-9C62-8D84983A32EB}"/>
    <cellStyle name="20% - Accent6 8 3" xfId="18910" xr:uid="{DD490775-1946-4D62-8A48-A71EC103F209}"/>
    <cellStyle name="20% - Accent6 8 3 2" xfId="31943" xr:uid="{5AEB09C6-3A90-4606-ACD8-3FB94E2A7A1A}"/>
    <cellStyle name="20% - Accent6 9" xfId="411" xr:uid="{00000000-0005-0000-0000-000067010000}"/>
    <cellStyle name="20% - Accent6 9 2" xfId="16751" xr:uid="{C56C0E22-EEC4-475A-A3B8-16E9573CBA18}"/>
    <cellStyle name="20% - Akzent1" xfId="28871" xr:uid="{CB518925-C49D-4D7F-8A1B-7F2E4E828806}"/>
    <cellStyle name="20% - Akzent1 2" xfId="28872" xr:uid="{D00EAF5F-3E3A-46F3-915D-14EB15DED96F}"/>
    <cellStyle name="20% - Akzent2" xfId="28873" xr:uid="{6FD5A02D-C652-470E-8A6D-CA8F7DC77E65}"/>
    <cellStyle name="20% - Akzent2 2" xfId="28874" xr:uid="{BC97B726-8F49-4B1F-8B39-ABE23D39A79E}"/>
    <cellStyle name="20% - Akzent3" xfId="28875" xr:uid="{80F63C93-DAF1-4B8B-9301-28EE97E0084E}"/>
    <cellStyle name="20% - Akzent3 2" xfId="28876" xr:uid="{C38AFA00-D02D-4AC7-A7B9-DE9C12A5479D}"/>
    <cellStyle name="20% - Akzent4" xfId="28877" xr:uid="{5927805C-93F8-4CE2-82A0-C68135D1584C}"/>
    <cellStyle name="20% - Akzent4 2" xfId="28878" xr:uid="{8065A714-6CEB-47FF-A619-F03DB0D1270D}"/>
    <cellStyle name="20% - Akzent5" xfId="28879" xr:uid="{CE1D8968-1590-4B4D-A452-A478A61E0E93}"/>
    <cellStyle name="20% - Akzent5 2" xfId="28880" xr:uid="{02D18812-7DEE-4044-A624-B82316748D81}"/>
    <cellStyle name="20% - Akzent6" xfId="28881" xr:uid="{D19CDDA0-2B3D-4DFD-96FF-BBFAC8B508DC}"/>
    <cellStyle name="20% - Akzent6 2" xfId="28882" xr:uid="{F540E5DE-EB57-4251-977E-64BE222BA140}"/>
    <cellStyle name="20% - Colore 1" xfId="4287" xr:uid="{00000000-0005-0000-0000-000068010000}"/>
    <cellStyle name="20% - Colore 2" xfId="4288" xr:uid="{00000000-0005-0000-0000-000069010000}"/>
    <cellStyle name="20% - Colore 3" xfId="4289" xr:uid="{00000000-0005-0000-0000-00006A010000}"/>
    <cellStyle name="20% - Colore 4" xfId="4290" xr:uid="{00000000-0005-0000-0000-00006B010000}"/>
    <cellStyle name="20% - Colore 5" xfId="4291" xr:uid="{00000000-0005-0000-0000-00006C010000}"/>
    <cellStyle name="20% - Colore 6" xfId="4292" xr:uid="{00000000-0005-0000-0000-00006D010000}"/>
    <cellStyle name="2x indented GHG Textfiels" xfId="4284" xr:uid="{00000000-0005-0000-0000-00006E010000}"/>
    <cellStyle name="2x indented GHG Textfiels 10" xfId="10517" xr:uid="{C3B4044E-8AE4-485A-BA86-636FFE0E1581}"/>
    <cellStyle name="2x indented GHG Textfiels 10 2" xfId="15669" xr:uid="{298DAF44-91BB-496A-8A91-2ABA26B2D9C6}"/>
    <cellStyle name="2x indented GHG Textfiels 10 3" xfId="26026" xr:uid="{8DD4F27A-8441-4A8A-8FD8-EDCFB359A4CD}"/>
    <cellStyle name="2x indented GHG Textfiels 11" xfId="6588" xr:uid="{AF929BB3-4314-4F18-8130-365B709E779E}"/>
    <cellStyle name="2x indented GHG Textfiels 11 2" xfId="11758" xr:uid="{4341A32F-4DEF-4847-94F5-5F0C7E2AE1A2}"/>
    <cellStyle name="2x indented GHG Textfiels 11 3" xfId="24629" xr:uid="{6941BA92-BA52-48A8-AB64-877E78163B35}"/>
    <cellStyle name="2x indented GHG Textfiels 12" xfId="5563" xr:uid="{207C58D8-F85E-44FA-95F4-95F7CA7DF9D4}"/>
    <cellStyle name="2x indented GHG Textfiels 12 2" xfId="27326" xr:uid="{B35274E5-55EE-41AC-A75B-4F882170ACA3}"/>
    <cellStyle name="2x indented GHG Textfiels 13" xfId="6234" xr:uid="{3BE1AD4F-8B7D-4E1E-8F68-A183A2B6D2A7}"/>
    <cellStyle name="2x indented GHG Textfiels 14" xfId="18245" xr:uid="{0E68174D-DB74-4975-9C0D-366455B70556}"/>
    <cellStyle name="2x indented GHG Textfiels 2" xfId="3765" xr:uid="{00000000-0005-0000-0000-00006F010000}"/>
    <cellStyle name="2x indented GHG Textfiels 2 10" xfId="24161" xr:uid="{88AEBE08-065C-4DA0-B274-975139977BCE}"/>
    <cellStyle name="2x indented GHG Textfiels 2 11" xfId="18246" xr:uid="{12DA0CCD-A7DB-42A3-8B42-A1390A0CE6AE}"/>
    <cellStyle name="2x indented GHG Textfiels 2 12" xfId="5597" xr:uid="{07832ADD-09D6-482B-AA8B-E8EB401FEC62}"/>
    <cellStyle name="2x indented GHG Textfiels 2 2" xfId="4642" xr:uid="{00000000-0005-0000-0000-00006F010000}"/>
    <cellStyle name="2x indented GHG Textfiels 2 2 2" xfId="13189" xr:uid="{4D5DCF93-A46A-44E1-8D1B-CD6C90747A7E}"/>
    <cellStyle name="2x indented GHG Textfiels 2 2 3" xfId="25176" xr:uid="{DCBFE898-59C4-49EE-AE67-45B7F330412E}"/>
    <cellStyle name="2x indented GHG Textfiels 2 2 4" xfId="8031" xr:uid="{8F913E99-4EA9-4AB8-9B68-EAEDDA7EECA7}"/>
    <cellStyle name="2x indented GHG Textfiels 2 3" xfId="8165" xr:uid="{39ED6F03-0285-438C-877D-24C7D2D6A12A}"/>
    <cellStyle name="2x indented GHG Textfiels 2 3 2" xfId="13324" xr:uid="{CC04FA34-F31D-4554-8AEB-894B52639224}"/>
    <cellStyle name="2x indented GHG Textfiels 2 3 3" xfId="25413" xr:uid="{AAA44BC6-6BBC-4C2C-B0C9-7E7411D0C62A}"/>
    <cellStyle name="2x indented GHG Textfiels 2 4" xfId="8260" xr:uid="{40248ACF-1B3C-4D57-ACA4-978D6B05E01F}"/>
    <cellStyle name="2x indented GHG Textfiels 2 4 2" xfId="13416" xr:uid="{347DC6FD-DA63-4220-897C-6AD5F7C781DB}"/>
    <cellStyle name="2x indented GHG Textfiels 2 4 3" xfId="25437" xr:uid="{0F3D3703-4114-412E-A402-5BDFE213005B}"/>
    <cellStyle name="2x indented GHG Textfiels 2 5" xfId="9362" xr:uid="{4A5AC7FA-E720-4278-B008-2B3E5FB798EF}"/>
    <cellStyle name="2x indented GHG Textfiels 2 5 2" xfId="14517" xr:uid="{15FB2B8A-6869-4B54-B3AA-AD212A898DD1}"/>
    <cellStyle name="2x indented GHG Textfiels 2 5 3" xfId="25737" xr:uid="{E98B8B43-DC2E-4D8C-89B3-302F5A837D07}"/>
    <cellStyle name="2x indented GHG Textfiels 2 6" xfId="9811" xr:uid="{DB029FEF-1B35-43D2-81DB-E6638F798A42}"/>
    <cellStyle name="2x indented GHG Textfiels 2 6 2" xfId="14965" xr:uid="{55D64FB5-4FB5-4A3C-93C0-613BE1CCCE0D}"/>
    <cellStyle name="2x indented GHG Textfiels 2 6 3" xfId="25869" xr:uid="{F292FBF9-8BAC-4F9D-ABC0-D85E2B089132}"/>
    <cellStyle name="2x indented GHG Textfiels 2 7" xfId="10525" xr:uid="{730F42EC-4965-40B6-86FD-2BF0120BDF62}"/>
    <cellStyle name="2x indented GHG Textfiels 2 7 2" xfId="15675" xr:uid="{B4EB28C5-4776-46C9-BB92-C944D171623E}"/>
    <cellStyle name="2x indented GHG Textfiels 2 7 3" xfId="26031" xr:uid="{AFF4A6D1-CA95-4501-8486-95FD948DAE3C}"/>
    <cellStyle name="2x indented GHG Textfiels 2 8" xfId="6597" xr:uid="{E9531307-74D3-42A1-BB74-9CED618D3580}"/>
    <cellStyle name="2x indented GHG Textfiels 2 8 2" xfId="11764" xr:uid="{B0B3B2D0-3088-4CC3-855B-0D16CBE6F106}"/>
    <cellStyle name="2x indented GHG Textfiels 2 8 3" xfId="24634" xr:uid="{D706426A-DFAC-4D17-8A07-DDD6926137CF}"/>
    <cellStyle name="2x indented GHG Textfiels 2 9" xfId="27327" xr:uid="{DCD4DDB2-3521-4AC2-B056-14092DF9AA3B}"/>
    <cellStyle name="2x indented GHG Textfiels 3" xfId="5506" xr:uid="{00000000-0005-0000-0000-00006E010000}"/>
    <cellStyle name="2x indented GHG Textfiels 3 10" xfId="24621" xr:uid="{D3056969-7C8B-46FF-BDFC-07FFC138A85B}"/>
    <cellStyle name="2x indented GHG Textfiels 3 11" xfId="18247" xr:uid="{8F60F273-10F6-452C-B524-36DEA6133E84}"/>
    <cellStyle name="2x indented GHG Textfiels 3 12" xfId="6575" xr:uid="{9D5D651F-265D-4C1F-A525-CD35857C770F}"/>
    <cellStyle name="2x indented GHG Textfiels 3 2" xfId="8142" xr:uid="{CE1E24C1-BA10-4ED0-832F-2896FF05186B}"/>
    <cellStyle name="2x indented GHG Textfiels 3 2 2" xfId="13299" xr:uid="{349D7719-46EF-4796-9C08-BF4198E3ACC1}"/>
    <cellStyle name="2x indented GHG Textfiels 3 2 3" xfId="25401" xr:uid="{4A679D9F-B6AA-4A90-AE6B-78EE24653478}"/>
    <cellStyle name="2x indented GHG Textfiels 3 3" xfId="8226" xr:uid="{0FA4E6A6-5F73-4D8C-B2CA-FD1D5250623D}"/>
    <cellStyle name="2x indented GHG Textfiels 3 3 2" xfId="13384" xr:uid="{E51C91F1-BF17-43F8-9519-2EEBD94EAA88}"/>
    <cellStyle name="2x indented GHG Textfiels 3 3 3" xfId="25423" xr:uid="{33835EED-3557-4004-A351-22222926A6EA}"/>
    <cellStyle name="2x indented GHG Textfiels 3 4" xfId="9469" xr:uid="{97FE5BB9-1A6B-4510-AD9C-6F1A2F082BB7}"/>
    <cellStyle name="2x indented GHG Textfiels 3 4 2" xfId="14623" xr:uid="{DD48DAAD-2C29-4B73-A820-FBA2BBF496B1}"/>
    <cellStyle name="2x indented GHG Textfiels 3 4 3" xfId="25766" xr:uid="{E4152781-8EFA-44A0-814A-421E18F49154}"/>
    <cellStyle name="2x indented GHG Textfiels 3 5" xfId="9604" xr:uid="{BDD54EBD-CB19-48D5-8795-325F7B9CC19F}"/>
    <cellStyle name="2x indented GHG Textfiels 3 5 2" xfId="14758" xr:uid="{412E3D3E-D198-4C03-983C-68135B7A04E9}"/>
    <cellStyle name="2x indented GHG Textfiels 3 5 3" xfId="25789" xr:uid="{DADE0CD2-E059-455C-BCA3-206B3E397806}"/>
    <cellStyle name="2x indented GHG Textfiels 3 6" xfId="10511" xr:uid="{95BD38CD-6837-4B96-A05B-BDA6E60DC35D}"/>
    <cellStyle name="2x indented GHG Textfiels 3 6 2" xfId="15664" xr:uid="{201B3473-A4B3-4948-9681-05F3ABBB7101}"/>
    <cellStyle name="2x indented GHG Textfiels 3 6 3" xfId="26023" xr:uid="{9006821E-14B6-4F14-BB6F-D1C942519FA1}"/>
    <cellStyle name="2x indented GHG Textfiels 3 7" xfId="11230" xr:uid="{15EBF7AB-EFDB-40BD-B035-554249E454D9}"/>
    <cellStyle name="2x indented GHG Textfiels 3 7 2" xfId="16378" xr:uid="{6D024AC8-8B59-4111-A7DC-880B10A524B4}"/>
    <cellStyle name="2x indented GHG Textfiels 3 7 3" xfId="26195" xr:uid="{47E722E5-7E5A-49DF-A6BF-F61A036F3C8F}"/>
    <cellStyle name="2x indented GHG Textfiels 3 8" xfId="7247" xr:uid="{7DE7E442-113A-4D74-BC2D-5E0DA7DC6515}"/>
    <cellStyle name="2x indented GHG Textfiels 3 8 2" xfId="12408" xr:uid="{8380426E-E499-4F30-8FE5-5A9E0202B36A}"/>
    <cellStyle name="2x indented GHG Textfiels 3 8 3" xfId="24798" xr:uid="{CD1385F8-7E2E-4DE7-AD95-8703DBB1CD05}"/>
    <cellStyle name="2x indented GHG Textfiels 3 9" xfId="11752" xr:uid="{B7D3278D-C215-4E06-986E-9AF1F461E7CB}"/>
    <cellStyle name="2x indented GHG Textfiels 3 9 2" xfId="27328" xr:uid="{D119CAA0-43D3-4E65-856E-AC9346D8DF2E}"/>
    <cellStyle name="2x indented GHG Textfiels 4" xfId="7255" xr:uid="{75A26627-81A0-48DE-A530-A103F46B2E88}"/>
    <cellStyle name="2x indented GHG Textfiels 4 2" xfId="12413" xr:uid="{59976EB6-B125-4A46-BB94-878CE0694805}"/>
    <cellStyle name="2x indented GHG Textfiels 4 2 2" xfId="30153" xr:uid="{A7A360AE-6FE5-4977-A67F-7644179CF5DD}"/>
    <cellStyle name="2x indented GHG Textfiels 4 2 3" xfId="29548" xr:uid="{A990E5E4-BF50-4F90-A906-DF67F0E38824}"/>
    <cellStyle name="2x indented GHG Textfiels 4 2 4" xfId="26715" xr:uid="{F99FCE12-84CE-48D4-9FFC-68EF9ACF971D}"/>
    <cellStyle name="2x indented GHG Textfiels 4 3" xfId="27858" xr:uid="{101DC41C-E83B-4E99-AA3B-7A3185DE70D9}"/>
    <cellStyle name="2x indented GHG Textfiels 4 3 2" xfId="40323" xr:uid="{48699F0B-0219-4986-B133-710BD9AEEE91}"/>
    <cellStyle name="2x indented GHG Textfiels 4 3 3" xfId="36987" xr:uid="{2DD98F88-4593-4112-8F09-79405652B642}"/>
    <cellStyle name="2x indented GHG Textfiels 4 4" xfId="29372" xr:uid="{80705934-73D7-4C94-8811-3FC1726D9068}"/>
    <cellStyle name="2x indented GHG Textfiels 4 4 2" xfId="39808" xr:uid="{3A161734-D15F-4F1E-8F4B-0F347DD44AAB}"/>
    <cellStyle name="2x indented GHG Textfiels 4 4 3" xfId="36476" xr:uid="{9ADCF000-6961-4A8E-AE02-B2E3FDFE8DD5}"/>
    <cellStyle name="2x indented GHG Textfiels 4 5" xfId="29354" xr:uid="{97C414CD-9C65-4B1D-899B-07CB988214C7}"/>
    <cellStyle name="2x indented GHG Textfiels 4 5 2" xfId="38648" xr:uid="{0FBD9604-5044-4DC1-B48D-2929A642175E}"/>
    <cellStyle name="2x indented GHG Textfiels 4 6" xfId="18911" xr:uid="{111EEC6B-38B0-4161-B1FE-72A79EB6024F}"/>
    <cellStyle name="2x indented GHG Textfiels 5" xfId="8041" xr:uid="{7D05EFE0-4927-4CA8-9B15-2DAD57315FCD}"/>
    <cellStyle name="2x indented GHG Textfiels 5 2" xfId="13199" xr:uid="{02A7C1BD-E2A1-4CD2-9A64-B8B927BF4173}"/>
    <cellStyle name="2x indented GHG Textfiels 5 2 2" xfId="25177" xr:uid="{A16B1204-0260-416E-8338-C40A946264CC}"/>
    <cellStyle name="2x indented GHG Textfiels 5 3" xfId="22643" xr:uid="{EEFDCE02-D422-4A3E-9F64-4092BFC63801}"/>
    <cellStyle name="2x indented GHG Textfiels 6" xfId="8172" xr:uid="{E1167A48-B8C1-433D-A703-5F29A6FABAC3}"/>
    <cellStyle name="2x indented GHG Textfiels 6 2" xfId="13331" xr:uid="{04CBDA94-6317-4A51-9B98-44A43898197B}"/>
    <cellStyle name="2x indented GHG Textfiels 6 2 2" xfId="39881" xr:uid="{826BA532-EBD1-45C6-B59D-106C37D92509}"/>
    <cellStyle name="2x indented GHG Textfiels 6 3" xfId="25415" xr:uid="{647FBC65-3685-495E-9047-A3358D97A32C}"/>
    <cellStyle name="2x indented GHG Textfiels 7" xfId="8247" xr:uid="{2193A348-F972-416F-8DD3-B9157A75A633}"/>
    <cellStyle name="2x indented GHG Textfiels 7 2" xfId="13404" xr:uid="{802ED64C-3DC1-4843-89BB-8C1F80AF33B9}"/>
    <cellStyle name="2x indented GHG Textfiels 7 2 2" xfId="39604" xr:uid="{84C48CCA-5736-4CAF-8057-F99BC56F2B0F}"/>
    <cellStyle name="2x indented GHG Textfiels 7 3" xfId="25426" xr:uid="{7769AB26-679A-43C3-ACE8-657C2A0F4BF5}"/>
    <cellStyle name="2x indented GHG Textfiels 8" xfId="8493" xr:uid="{6C0256C9-64AF-4EED-B851-150CD8A3886F}"/>
    <cellStyle name="2x indented GHG Textfiels 8 2" xfId="13648" xr:uid="{0CD9A9D8-2F1A-4C7D-A72D-E67C1B244622}"/>
    <cellStyle name="2x indented GHG Textfiels 8 3" xfId="25520" xr:uid="{C63A4EAA-80B3-4765-A3A6-01D231C49AC2}"/>
    <cellStyle name="2x indented GHG Textfiels 9" xfId="9816" xr:uid="{C39DB261-5F68-4B1B-B214-9DA34AAD98B2}"/>
    <cellStyle name="2x indented GHG Textfiels 9 2" xfId="14970" xr:uid="{5C72D107-2510-4A99-8653-1A6080D7F001}"/>
    <cellStyle name="2x indented GHG Textfiels 9 3" xfId="25871" xr:uid="{8A7A8E45-4AF7-4653-AF2C-E9555EB42C39}"/>
    <cellStyle name="40 % - Accent1" xfId="5564" xr:uid="{A4255C09-8E82-4DBF-ADC1-DE5C5543E9D2}"/>
    <cellStyle name="40 % - Accent2" xfId="5565" xr:uid="{907EB060-C972-48D6-BA00-D75FAA5DD35C}"/>
    <cellStyle name="40 % - Accent3" xfId="5566" xr:uid="{EAA4C50E-4881-4802-B105-BA6C89EEF176}"/>
    <cellStyle name="40 % - Accent4" xfId="5567" xr:uid="{2458081F-9274-4CFE-8681-100A5FBB064D}"/>
    <cellStyle name="40 % - Accent5" xfId="5568" xr:uid="{F664AB4C-9DD9-4D86-B6E3-F49C15956563}"/>
    <cellStyle name="40 % - Accent6" xfId="5569" xr:uid="{E2F0DD18-3A12-447E-AC40-6FEA7C14875B}"/>
    <cellStyle name="40% - 1. jelölőszín" xfId="16" xr:uid="{00000000-0005-0000-0000-000070010000}"/>
    <cellStyle name="40% - 2. jelölőszín" xfId="17" xr:uid="{00000000-0005-0000-0000-000071010000}"/>
    <cellStyle name="40% - 3. jelölőszín" xfId="18" xr:uid="{00000000-0005-0000-0000-000072010000}"/>
    <cellStyle name="40% - 4. jelölőszín" xfId="19" xr:uid="{00000000-0005-0000-0000-000073010000}"/>
    <cellStyle name="40% - 5. jelölőszín" xfId="20" xr:uid="{00000000-0005-0000-0000-000074010000}"/>
    <cellStyle name="40% - 6. jelölőszín" xfId="21" xr:uid="{00000000-0005-0000-0000-000075010000}"/>
    <cellStyle name="40% - Accent1" xfId="5531" builtinId="31" customBuiltin="1"/>
    <cellStyle name="40% - Accent1 10" xfId="412" xr:uid="{00000000-0005-0000-0000-000076010000}"/>
    <cellStyle name="40% - Accent1 10 2" xfId="16752" xr:uid="{FAD868FC-AD15-467A-A052-29D9BD08DD17}"/>
    <cellStyle name="40% - Accent1 11" xfId="31945" xr:uid="{3D59B203-48E8-4C53-B04A-FA2B4CF7880A}"/>
    <cellStyle name="40% - Accent1 11 2" xfId="31946" xr:uid="{2A03F339-667F-4C08-9E54-AC311FC04A16}"/>
    <cellStyle name="40% - Accent1 12" xfId="31947" xr:uid="{4F002D47-1855-4C0D-AFCF-8798A8795C5E}"/>
    <cellStyle name="40% - Accent1 13" xfId="31948" xr:uid="{87B3B587-412A-4718-A71E-9ACAE16A2C30}"/>
    <cellStyle name="40% - Accent1 14" xfId="31949" xr:uid="{FBF8B3B2-4AF7-457A-86DA-F6C0A3C8935F}"/>
    <cellStyle name="40% - Accent1 15" xfId="31950" xr:uid="{EB535EA3-A87F-4549-8396-0E6272A9482F}"/>
    <cellStyle name="40% - Accent1 16" xfId="31951" xr:uid="{B67429A7-E508-425E-9340-04EB1CE2C9A6}"/>
    <cellStyle name="40% - Accent1 17" xfId="31952" xr:uid="{CA8C033F-9832-4B18-889E-CAFE609C9987}"/>
    <cellStyle name="40% - Accent1 18" xfId="31953" xr:uid="{3159A9DE-A0C8-4FED-82EA-A5A5D1E11286}"/>
    <cellStyle name="40% - Accent1 19" xfId="31954" xr:uid="{92D55371-AF61-4694-BE3C-059BCA5F293D}"/>
    <cellStyle name="40% - Accent1 2" xfId="413" xr:uid="{00000000-0005-0000-0000-000077010000}"/>
    <cellStyle name="40% - Accent1 2 10" xfId="414" xr:uid="{00000000-0005-0000-0000-000078010000}"/>
    <cellStyle name="40% - Accent1 2 10 2" xfId="16753" xr:uid="{7D1F23AC-59A3-4C60-B09B-AA5AB154855E}"/>
    <cellStyle name="40% - Accent1 2 10 3" xfId="18912" xr:uid="{0AF6E083-0754-4700-992D-D1E5F68B837C}"/>
    <cellStyle name="40% - Accent1 2 11" xfId="415" xr:uid="{00000000-0005-0000-0000-000079010000}"/>
    <cellStyle name="40% - Accent1 2 11 2" xfId="16754" xr:uid="{ACE3C8E6-FD78-4090-ABCB-F777A30FACF7}"/>
    <cellStyle name="40% - Accent1 2 11 3" xfId="18913" xr:uid="{49D42C67-B668-4640-821C-8F797391F16F}"/>
    <cellStyle name="40% - Accent1 2 12" xfId="16755" xr:uid="{1C810A15-B622-437F-8957-7BFDF7AFEEC0}"/>
    <cellStyle name="40% - Accent1 2 12 2" xfId="16756" xr:uid="{F44D2173-182F-49E4-88BA-7509A008C391}"/>
    <cellStyle name="40% - Accent1 2 12 3" xfId="18914" xr:uid="{103B7512-9A44-4990-AF61-39855EE0785E}"/>
    <cellStyle name="40% - Accent1 2 13" xfId="16757" xr:uid="{E4912C24-F7F1-407A-913A-0E9BD901C76B}"/>
    <cellStyle name="40% - Accent1 2 13 2" xfId="18915" xr:uid="{1EDAA5EA-F9AA-4A70-B383-72F50A10E38F}"/>
    <cellStyle name="40% - Accent1 2 14" xfId="18916" xr:uid="{42EE657C-9A79-48EF-BFBE-BC242EC74839}"/>
    <cellStyle name="40% - Accent1 2 15" xfId="18917" xr:uid="{6B924D93-6154-48A0-A267-EB62A9A245F0}"/>
    <cellStyle name="40% - Accent1 2 16" xfId="31955" xr:uid="{F5D7EA1E-94B7-4A96-913E-6D7900932DE3}"/>
    <cellStyle name="40% - Accent1 2 2" xfId="416" xr:uid="{00000000-0005-0000-0000-00007A010000}"/>
    <cellStyle name="40% - Accent1 2 2 2" xfId="16758" xr:uid="{E463A025-DCDC-4DFE-848E-7934419AB825}"/>
    <cellStyle name="40% - Accent1 2 2 3" xfId="18918" xr:uid="{DB2A4378-39E1-48B3-8EB8-2E609C600DA1}"/>
    <cellStyle name="40% - Accent1 2 3" xfId="417" xr:uid="{00000000-0005-0000-0000-00007B010000}"/>
    <cellStyle name="40% - Accent1 2 3 2" xfId="16759" xr:uid="{4A35CB09-06C6-49D4-B1BF-4183C2994E20}"/>
    <cellStyle name="40% - Accent1 2 3 3" xfId="18919" xr:uid="{DE6EFF5D-4BA5-47D8-A4F5-78BE3239C6DF}"/>
    <cellStyle name="40% - Accent1 2 4" xfId="418" xr:uid="{00000000-0005-0000-0000-00007C010000}"/>
    <cellStyle name="40% - Accent1 2 4 2" xfId="16760" xr:uid="{0BFC4526-0A67-4DE2-8C60-4FF151B0DE06}"/>
    <cellStyle name="40% - Accent1 2 4 3" xfId="18920" xr:uid="{BB2E21FF-3DEC-437C-9F45-1461978C20FF}"/>
    <cellStyle name="40% - Accent1 2 5" xfId="419" xr:uid="{00000000-0005-0000-0000-00007D010000}"/>
    <cellStyle name="40% - Accent1 2 5 2" xfId="16761" xr:uid="{E41A4FEC-F150-462E-863E-58F5E6173C79}"/>
    <cellStyle name="40% - Accent1 2 5 3" xfId="18921" xr:uid="{9451C71C-5756-4393-99AC-F20ED62DD20F}"/>
    <cellStyle name="40% - Accent1 2 6" xfId="420" xr:uid="{00000000-0005-0000-0000-00007E010000}"/>
    <cellStyle name="40% - Accent1 2 6 2" xfId="16762" xr:uid="{C8841087-21D6-492B-AD35-22340F68D062}"/>
    <cellStyle name="40% - Accent1 2 6 3" xfId="18922" xr:uid="{94050289-05DB-465E-A163-122ABA03F51E}"/>
    <cellStyle name="40% - Accent1 2 7" xfId="421" xr:uid="{00000000-0005-0000-0000-00007F010000}"/>
    <cellStyle name="40% - Accent1 2 7 2" xfId="16763" xr:uid="{E313229D-334E-46CE-B303-A4ADD533F6AD}"/>
    <cellStyle name="40% - Accent1 2 7 3" xfId="18923" xr:uid="{467F1E30-DE5E-4EF7-92D8-587CC5144B24}"/>
    <cellStyle name="40% - Accent1 2 8" xfId="422" xr:uid="{00000000-0005-0000-0000-000080010000}"/>
    <cellStyle name="40% - Accent1 2 8 2" xfId="16764" xr:uid="{525B9481-E808-49AE-AD18-9673F098C92B}"/>
    <cellStyle name="40% - Accent1 2 8 3" xfId="18924" xr:uid="{0E3D7EE5-1E87-4DE2-81C7-27DE3112B840}"/>
    <cellStyle name="40% - Accent1 2 9" xfId="423" xr:uid="{00000000-0005-0000-0000-000081010000}"/>
    <cellStyle name="40% - Accent1 2 9 2" xfId="16765" xr:uid="{F1FC7AB1-B4A3-4131-90CE-29957CE63C31}"/>
    <cellStyle name="40% - Accent1 2 9 3" xfId="18925" xr:uid="{0C157F9D-7A45-4BB9-864B-DFCAE52897B9}"/>
    <cellStyle name="40% - Accent1 20" xfId="31956" xr:uid="{D410F4CB-BBB8-4CEB-A14F-C71F135D0291}"/>
    <cellStyle name="40% - Accent1 21" xfId="31957" xr:uid="{03DC325A-871E-4CEC-B51E-2CE2EBFD917E}"/>
    <cellStyle name="40% - Accent1 22" xfId="31958" xr:uid="{64B1A7DB-A8DA-4E08-9FC7-9193B25545CE}"/>
    <cellStyle name="40% - Accent1 23" xfId="31959" xr:uid="{652EF72A-002F-4B7A-800C-1A06F002DB26}"/>
    <cellStyle name="40% - Accent1 24" xfId="31960" xr:uid="{8DB0A03C-0E1C-4DA6-88F3-D917C85167CB}"/>
    <cellStyle name="40% - Accent1 25" xfId="31961" xr:uid="{FF8091C9-0657-4344-81E9-A95CC0EA3A47}"/>
    <cellStyle name="40% - Accent1 26" xfId="31962" xr:uid="{EDBAC93D-873F-48D9-88F0-B6441B1600EC}"/>
    <cellStyle name="40% - Accent1 27" xfId="31963" xr:uid="{E00E775B-D675-441B-B533-9D27D2CC3A88}"/>
    <cellStyle name="40% - Accent1 28" xfId="31964" xr:uid="{DD598407-FD15-4947-9903-DE30F4C3C58C}"/>
    <cellStyle name="40% - Accent1 29" xfId="31965" xr:uid="{9F309618-C72D-4568-90D9-555831002565}"/>
    <cellStyle name="40% - Accent1 3" xfId="424" xr:uid="{00000000-0005-0000-0000-000082010000}"/>
    <cellStyle name="40% - Accent1 3 10" xfId="425" xr:uid="{00000000-0005-0000-0000-000083010000}"/>
    <cellStyle name="40% - Accent1 3 10 2" xfId="16766" xr:uid="{99B269BB-3596-4BA2-A855-AC0B0305BDC1}"/>
    <cellStyle name="40% - Accent1 3 11" xfId="426" xr:uid="{00000000-0005-0000-0000-000084010000}"/>
    <cellStyle name="40% - Accent1 3 11 2" xfId="16767" xr:uid="{04E9148B-2D91-43F8-8E8C-D9B67362B053}"/>
    <cellStyle name="40% - Accent1 3 12" xfId="16768" xr:uid="{AD105987-D1C6-4954-9BCA-0A5124200C5C}"/>
    <cellStyle name="40% - Accent1 3 13" xfId="18926" xr:uid="{AAE6DCFE-692F-463A-ADE4-F95D49DF9C61}"/>
    <cellStyle name="40% - Accent1 3 2" xfId="427" xr:uid="{00000000-0005-0000-0000-000085010000}"/>
    <cellStyle name="40% - Accent1 3 2 2" xfId="16769" xr:uid="{6C81E317-D894-4816-89B4-BA89D1D9D5FA}"/>
    <cellStyle name="40% - Accent1 3 2 3" xfId="31966" xr:uid="{FCE5FC81-EC86-4D37-A622-C8B1C07B510B}"/>
    <cellStyle name="40% - Accent1 3 3" xfId="428" xr:uid="{00000000-0005-0000-0000-000086010000}"/>
    <cellStyle name="40% - Accent1 3 3 2" xfId="16770" xr:uid="{A887C751-917C-4F70-8FD5-319FBE147419}"/>
    <cellStyle name="40% - Accent1 3 4" xfId="429" xr:uid="{00000000-0005-0000-0000-000087010000}"/>
    <cellStyle name="40% - Accent1 3 4 2" xfId="16771" xr:uid="{3D241A59-4ED2-4E0F-9179-2EE96A38693E}"/>
    <cellStyle name="40% - Accent1 3 5" xfId="430" xr:uid="{00000000-0005-0000-0000-000088010000}"/>
    <cellStyle name="40% - Accent1 3 5 2" xfId="16772" xr:uid="{C2735353-1443-4DDF-93C6-D2AD2FFB5CCF}"/>
    <cellStyle name="40% - Accent1 3 6" xfId="431" xr:uid="{00000000-0005-0000-0000-000089010000}"/>
    <cellStyle name="40% - Accent1 3 6 2" xfId="16773" xr:uid="{13D4681E-90EA-4A05-92E7-4A365607DE4D}"/>
    <cellStyle name="40% - Accent1 3 7" xfId="432" xr:uid="{00000000-0005-0000-0000-00008A010000}"/>
    <cellStyle name="40% - Accent1 3 7 2" xfId="16774" xr:uid="{4EB6C073-0067-4685-945B-55682578D305}"/>
    <cellStyle name="40% - Accent1 3 8" xfId="433" xr:uid="{00000000-0005-0000-0000-00008B010000}"/>
    <cellStyle name="40% - Accent1 3 8 2" xfId="16775" xr:uid="{3FFBE88F-60E4-455E-91EA-175F61E177F0}"/>
    <cellStyle name="40% - Accent1 3 9" xfId="434" xr:uid="{00000000-0005-0000-0000-00008C010000}"/>
    <cellStyle name="40% - Accent1 3 9 2" xfId="16776" xr:uid="{280706A0-AED9-4DD4-8C11-D1E35E2FBB9A}"/>
    <cellStyle name="40% - Accent1 30" xfId="31967" xr:uid="{A88A9134-0DE9-459B-AC16-227A794D9D3F}"/>
    <cellStyle name="40% - Accent1 31" xfId="31968" xr:uid="{CC598753-BB3D-44B7-9DCB-9187F77592D6}"/>
    <cellStyle name="40% - Accent1 32" xfId="31969" xr:uid="{07CC2883-7B6A-4464-A08E-A53BF51BB8FC}"/>
    <cellStyle name="40% - Accent1 33" xfId="31970" xr:uid="{F96FFC67-F0A6-4CE1-ADF7-1DD6449FEA61}"/>
    <cellStyle name="40% - Accent1 34" xfId="31971" xr:uid="{0A5904AB-3FC1-4D56-A7D4-B37C74CED54E}"/>
    <cellStyle name="40% - Accent1 35" xfId="31972" xr:uid="{FD02509A-5E02-4B69-9AF1-02A52258FE39}"/>
    <cellStyle name="40% - Accent1 36" xfId="31973" xr:uid="{14302C40-CF2A-4357-A64E-DC33A72F884D}"/>
    <cellStyle name="40% - Accent1 37" xfId="31974" xr:uid="{71472EF4-1BF1-4931-9CFC-372E1894AE34}"/>
    <cellStyle name="40% - Accent1 38" xfId="31975" xr:uid="{D092C029-9F66-428D-836F-02302D29EF42}"/>
    <cellStyle name="40% - Accent1 39" xfId="31976" xr:uid="{F4ED06E2-9DF0-438F-8438-79A90C272B2F}"/>
    <cellStyle name="40% - Accent1 4" xfId="435" xr:uid="{00000000-0005-0000-0000-00008D010000}"/>
    <cellStyle name="40% - Accent1 4 10" xfId="436" xr:uid="{00000000-0005-0000-0000-00008E010000}"/>
    <cellStyle name="40% - Accent1 4 10 2" xfId="16777" xr:uid="{18A6A635-67C9-40F2-BC26-0C5DCD969F1D}"/>
    <cellStyle name="40% - Accent1 4 11" xfId="437" xr:uid="{00000000-0005-0000-0000-00008F010000}"/>
    <cellStyle name="40% - Accent1 4 11 2" xfId="16778" xr:uid="{3E84B563-2CDD-4A27-BD21-15D590FDB6E1}"/>
    <cellStyle name="40% - Accent1 4 12" xfId="16779" xr:uid="{CEE695BE-4CDE-4EF5-942D-57304BA0BFB6}"/>
    <cellStyle name="40% - Accent1 4 13" xfId="18927" xr:uid="{A9BA26CA-2B47-4298-8E6E-1F1F43BD0B70}"/>
    <cellStyle name="40% - Accent1 4 2" xfId="438" xr:uid="{00000000-0005-0000-0000-000090010000}"/>
    <cellStyle name="40% - Accent1 4 2 2" xfId="16780" xr:uid="{08901342-6298-4E52-922A-B1EB2510E613}"/>
    <cellStyle name="40% - Accent1 4 2 3" xfId="31977" xr:uid="{8BD54B64-8364-4CB4-B54C-C2082C5AABF7}"/>
    <cellStyle name="40% - Accent1 4 3" xfId="439" xr:uid="{00000000-0005-0000-0000-000091010000}"/>
    <cellStyle name="40% - Accent1 4 3 2" xfId="16781" xr:uid="{0FE3E268-F025-4F53-81E0-76BFEA0E22CE}"/>
    <cellStyle name="40% - Accent1 4 4" xfId="440" xr:uid="{00000000-0005-0000-0000-000092010000}"/>
    <cellStyle name="40% - Accent1 4 4 2" xfId="16782" xr:uid="{2902DA9C-6CA8-402F-A23F-82B2822709A6}"/>
    <cellStyle name="40% - Accent1 4 5" xfId="441" xr:uid="{00000000-0005-0000-0000-000093010000}"/>
    <cellStyle name="40% - Accent1 4 5 2" xfId="16783" xr:uid="{92407B62-ACBD-4E67-86DB-E3309E0A0AE2}"/>
    <cellStyle name="40% - Accent1 4 6" xfId="442" xr:uid="{00000000-0005-0000-0000-000094010000}"/>
    <cellStyle name="40% - Accent1 4 6 2" xfId="16784" xr:uid="{A364E885-53B3-435B-AD18-12F895A2875F}"/>
    <cellStyle name="40% - Accent1 4 7" xfId="443" xr:uid="{00000000-0005-0000-0000-000095010000}"/>
    <cellStyle name="40% - Accent1 4 7 2" xfId="16785" xr:uid="{B735D5E0-6C05-4731-8D11-D22976206FE7}"/>
    <cellStyle name="40% - Accent1 4 8" xfId="444" xr:uid="{00000000-0005-0000-0000-000096010000}"/>
    <cellStyle name="40% - Accent1 4 8 2" xfId="16786" xr:uid="{9E6B624B-1045-4FB4-8076-D0553F7FF300}"/>
    <cellStyle name="40% - Accent1 4 9" xfId="445" xr:uid="{00000000-0005-0000-0000-000097010000}"/>
    <cellStyle name="40% - Accent1 4 9 2" xfId="16787" xr:uid="{8A5E3278-7290-431A-8935-1DD2575F5728}"/>
    <cellStyle name="40% - Accent1 40" xfId="31978" xr:uid="{7256DA8B-CC87-466D-A12D-50C47318C969}"/>
    <cellStyle name="40% - Accent1 41" xfId="31979" xr:uid="{70AB0708-D0B0-4052-AC6F-1475061207F2}"/>
    <cellStyle name="40% - Accent1 42" xfId="31980" xr:uid="{4646616C-2B81-45E7-A0A0-222AB02963AD}"/>
    <cellStyle name="40% - Accent1 43" xfId="31981" xr:uid="{A65D7B3D-6640-4BF9-9918-85208FDC8492}"/>
    <cellStyle name="40% - Accent1 5" xfId="446" xr:uid="{00000000-0005-0000-0000-000098010000}"/>
    <cellStyle name="40% - Accent1 5 10" xfId="447" xr:uid="{00000000-0005-0000-0000-000099010000}"/>
    <cellStyle name="40% - Accent1 5 10 2" xfId="16788" xr:uid="{E3BCC1C8-593F-43C9-A2C5-1D49E1A6588D}"/>
    <cellStyle name="40% - Accent1 5 11" xfId="448" xr:uid="{00000000-0005-0000-0000-00009A010000}"/>
    <cellStyle name="40% - Accent1 5 11 2" xfId="16789" xr:uid="{6BF9CDA9-DA17-4108-9816-B46E61EFDB7D}"/>
    <cellStyle name="40% - Accent1 5 12" xfId="16790" xr:uid="{40746EF5-7DC3-4290-831B-22BF43A0A873}"/>
    <cellStyle name="40% - Accent1 5 13" xfId="18928" xr:uid="{71D260AC-A039-4833-8EAB-47096C6C5B3C}"/>
    <cellStyle name="40% - Accent1 5 2" xfId="449" xr:uid="{00000000-0005-0000-0000-00009B010000}"/>
    <cellStyle name="40% - Accent1 5 2 2" xfId="16791" xr:uid="{FCC1BF54-D55A-423B-AF69-C1F3061A3149}"/>
    <cellStyle name="40% - Accent1 5 2 3" xfId="31982" xr:uid="{3DADA44B-CA71-4C20-B146-95673CA22676}"/>
    <cellStyle name="40% - Accent1 5 3" xfId="450" xr:uid="{00000000-0005-0000-0000-00009C010000}"/>
    <cellStyle name="40% - Accent1 5 3 2" xfId="16792" xr:uid="{5FF57408-0C60-4228-912E-37522B571198}"/>
    <cellStyle name="40% - Accent1 5 4" xfId="451" xr:uid="{00000000-0005-0000-0000-00009D010000}"/>
    <cellStyle name="40% - Accent1 5 4 2" xfId="16793" xr:uid="{698DB21A-3B4F-4945-8500-D5209D5BC01B}"/>
    <cellStyle name="40% - Accent1 5 5" xfId="452" xr:uid="{00000000-0005-0000-0000-00009E010000}"/>
    <cellStyle name="40% - Accent1 5 5 2" xfId="16794" xr:uid="{3E6A3685-0C87-4543-9E65-C3D3E338A81E}"/>
    <cellStyle name="40% - Accent1 5 6" xfId="453" xr:uid="{00000000-0005-0000-0000-00009F010000}"/>
    <cellStyle name="40% - Accent1 5 6 2" xfId="16795" xr:uid="{F9289FD1-F458-4B94-B993-5647D727A267}"/>
    <cellStyle name="40% - Accent1 5 7" xfId="454" xr:uid="{00000000-0005-0000-0000-0000A0010000}"/>
    <cellStyle name="40% - Accent1 5 7 2" xfId="16796" xr:uid="{69C0CC84-AFA5-49C3-931F-862FD7488E1C}"/>
    <cellStyle name="40% - Accent1 5 8" xfId="455" xr:uid="{00000000-0005-0000-0000-0000A1010000}"/>
    <cellStyle name="40% - Accent1 5 8 2" xfId="16797" xr:uid="{51971EA3-4B16-4C39-8E9E-96BF34C446B0}"/>
    <cellStyle name="40% - Accent1 5 9" xfId="456" xr:uid="{00000000-0005-0000-0000-0000A2010000}"/>
    <cellStyle name="40% - Accent1 5 9 2" xfId="16798" xr:uid="{FF229496-B0AC-4CD4-B98E-F997FC0B8103}"/>
    <cellStyle name="40% - Accent1 6" xfId="457" xr:uid="{00000000-0005-0000-0000-0000A3010000}"/>
    <cellStyle name="40% - Accent1 6 10" xfId="458" xr:uid="{00000000-0005-0000-0000-0000A4010000}"/>
    <cellStyle name="40% - Accent1 6 10 2" xfId="16799" xr:uid="{2918A413-61C7-47C4-9713-0C36C33DBC14}"/>
    <cellStyle name="40% - Accent1 6 11" xfId="459" xr:uid="{00000000-0005-0000-0000-0000A5010000}"/>
    <cellStyle name="40% - Accent1 6 11 2" xfId="16800" xr:uid="{2A380624-A467-449E-8F9C-AA99A98DFDBA}"/>
    <cellStyle name="40% - Accent1 6 12" xfId="16801" xr:uid="{EE656021-2E38-4A46-AF7C-3ED6E622B9F1}"/>
    <cellStyle name="40% - Accent1 6 13" xfId="18929" xr:uid="{EF71A36D-56F6-42FB-955B-3DB7E556BCFC}"/>
    <cellStyle name="40% - Accent1 6 2" xfId="460" xr:uid="{00000000-0005-0000-0000-0000A6010000}"/>
    <cellStyle name="40% - Accent1 6 2 2" xfId="16802" xr:uid="{0E162BDD-FF4D-4FA1-A19F-FF14AB8102DE}"/>
    <cellStyle name="40% - Accent1 6 2 3" xfId="31983" xr:uid="{B7D5ADE5-73C3-49AA-9859-DAA10AC61B75}"/>
    <cellStyle name="40% - Accent1 6 3" xfId="461" xr:uid="{00000000-0005-0000-0000-0000A7010000}"/>
    <cellStyle name="40% - Accent1 6 3 2" xfId="16803" xr:uid="{EDF1DBC1-9A1B-4B97-B0C2-37BFFA3B5889}"/>
    <cellStyle name="40% - Accent1 6 4" xfId="462" xr:uid="{00000000-0005-0000-0000-0000A8010000}"/>
    <cellStyle name="40% - Accent1 6 4 2" xfId="16804" xr:uid="{A8EEE06E-ACB7-46F7-8CDD-042F92C51540}"/>
    <cellStyle name="40% - Accent1 6 5" xfId="463" xr:uid="{00000000-0005-0000-0000-0000A9010000}"/>
    <cellStyle name="40% - Accent1 6 5 2" xfId="16805" xr:uid="{C74020FA-5536-4406-B694-1F31B8971195}"/>
    <cellStyle name="40% - Accent1 6 6" xfId="464" xr:uid="{00000000-0005-0000-0000-0000AA010000}"/>
    <cellStyle name="40% - Accent1 6 6 2" xfId="16806" xr:uid="{008E5DB3-6CCF-43E2-A44D-EB93EF930F24}"/>
    <cellStyle name="40% - Accent1 6 7" xfId="465" xr:uid="{00000000-0005-0000-0000-0000AB010000}"/>
    <cellStyle name="40% - Accent1 6 7 2" xfId="16807" xr:uid="{F56A5D36-0637-4FC5-9A33-DB3EE3C44B85}"/>
    <cellStyle name="40% - Accent1 6 8" xfId="466" xr:uid="{00000000-0005-0000-0000-0000AC010000}"/>
    <cellStyle name="40% - Accent1 6 8 2" xfId="16808" xr:uid="{A07D54E2-F09B-4CB1-B516-A22438A51663}"/>
    <cellStyle name="40% - Accent1 6 9" xfId="467" xr:uid="{00000000-0005-0000-0000-0000AD010000}"/>
    <cellStyle name="40% - Accent1 6 9 2" xfId="16809" xr:uid="{CD7618B0-91F3-47B1-89AF-B70BBA6097C0}"/>
    <cellStyle name="40% - Accent1 7" xfId="468" xr:uid="{00000000-0005-0000-0000-0000AE010000}"/>
    <cellStyle name="40% - Accent1 7 2" xfId="16810" xr:uid="{2A48AAFC-5A84-4E60-8CD0-75A0EE35BD5D}"/>
    <cellStyle name="40% - Accent1 7 2 2" xfId="31985" xr:uid="{E44CB316-CE4A-42DC-9182-B83F0FADE1AE}"/>
    <cellStyle name="40% - Accent1 7 3" xfId="18930" xr:uid="{1DC18772-FAAF-4D10-A08B-3576F0D9B40A}"/>
    <cellStyle name="40% - Accent1 7 3 2" xfId="31984" xr:uid="{52E844CC-27EB-4E3F-89B5-C29DF17C7CB6}"/>
    <cellStyle name="40% - Accent1 8" xfId="469" xr:uid="{00000000-0005-0000-0000-0000AF010000}"/>
    <cellStyle name="40% - Accent1 8 2" xfId="16811" xr:uid="{E246B83E-865F-4965-A4AD-DC78BA018235}"/>
    <cellStyle name="40% - Accent1 8 2 2" xfId="31987" xr:uid="{7E769727-842D-46D7-8E9E-52BA8901BFDE}"/>
    <cellStyle name="40% - Accent1 8 3" xfId="18931" xr:uid="{B67603AF-1656-4BFB-83C4-47C16AA1BE9C}"/>
    <cellStyle name="40% - Accent1 8 3 2" xfId="31986" xr:uid="{C8D0D88C-F35E-49A2-B9DE-0CFB669ECD45}"/>
    <cellStyle name="40% - Accent1 9" xfId="470" xr:uid="{00000000-0005-0000-0000-0000B0010000}"/>
    <cellStyle name="40% - Accent1 9 2" xfId="16812" xr:uid="{B2D2BCBC-8514-401C-BD30-2940A8934649}"/>
    <cellStyle name="40% - Accent2" xfId="5535" builtinId="35" customBuiltin="1"/>
    <cellStyle name="40% - Accent2 10" xfId="471" xr:uid="{00000000-0005-0000-0000-0000B1010000}"/>
    <cellStyle name="40% - Accent2 10 2" xfId="16813" xr:uid="{26ACDA24-4916-4C64-9233-03FAB7C11BC0}"/>
    <cellStyle name="40% - Accent2 11" xfId="31988" xr:uid="{069A29DD-94D5-467E-A495-4F94BCE11939}"/>
    <cellStyle name="40% - Accent2 11 2" xfId="31989" xr:uid="{C91BA401-A1EF-40DB-BA8D-2A49842BFA52}"/>
    <cellStyle name="40% - Accent2 12" xfId="31990" xr:uid="{2CF60E4E-49E8-4AFD-BAB2-F22C636320E1}"/>
    <cellStyle name="40% - Accent2 13" xfId="31991" xr:uid="{7D2E4BD2-E09F-4BD9-B1F1-03D423ECACA1}"/>
    <cellStyle name="40% - Accent2 14" xfId="31992" xr:uid="{8BC9F247-FC65-4EA7-8FC6-607359A6BD21}"/>
    <cellStyle name="40% - Accent2 15" xfId="31993" xr:uid="{CD7DAB25-DC4F-44FA-A594-5FE89C435FA3}"/>
    <cellStyle name="40% - Accent2 16" xfId="31994" xr:uid="{B103FDE3-596C-488F-A40A-2774A96DEE44}"/>
    <cellStyle name="40% - Accent2 17" xfId="31995" xr:uid="{B0D58DB7-0B84-4C83-86CB-FF280A38F0DA}"/>
    <cellStyle name="40% - Accent2 18" xfId="31996" xr:uid="{9F7237A1-6EDE-424C-AF20-ADA3A94722BA}"/>
    <cellStyle name="40% - Accent2 19" xfId="31997" xr:uid="{CBBAEFB1-3605-4D40-8DBD-44861430CEB1}"/>
    <cellStyle name="40% - Accent2 2" xfId="472" xr:uid="{00000000-0005-0000-0000-0000B2010000}"/>
    <cellStyle name="40% - Accent2 2 10" xfId="473" xr:uid="{00000000-0005-0000-0000-0000B3010000}"/>
    <cellStyle name="40% - Accent2 2 10 2" xfId="16814" xr:uid="{01FF7DFC-034D-4A8F-8492-F49D22510359}"/>
    <cellStyle name="40% - Accent2 2 11" xfId="474" xr:uid="{00000000-0005-0000-0000-0000B4010000}"/>
    <cellStyle name="40% - Accent2 2 11 2" xfId="16815" xr:uid="{E84944F2-8631-4B1F-BCDF-0B8B337F313E}"/>
    <cellStyle name="40% - Accent2 2 12" xfId="16816" xr:uid="{D167B54A-E97F-4996-A5D1-59262CC6156D}"/>
    <cellStyle name="40% - Accent2 2 12 2" xfId="16817" xr:uid="{F5B6086E-1A45-4269-9879-2E91095422BA}"/>
    <cellStyle name="40% - Accent2 2 13" xfId="16818" xr:uid="{9A438443-36EE-4420-B480-03D7479BBDF1}"/>
    <cellStyle name="40% - Accent2 2 14" xfId="18932" xr:uid="{7F2D8616-C98C-4912-8EBF-6A2D384BA965}"/>
    <cellStyle name="40% - Accent2 2 15" xfId="18933" xr:uid="{3CF06E75-F0F4-4D5D-81A5-74272A14372B}"/>
    <cellStyle name="40% - Accent2 2 2" xfId="475" xr:uid="{00000000-0005-0000-0000-0000B5010000}"/>
    <cellStyle name="40% - Accent2 2 2 2" xfId="16819" xr:uid="{5E21E72D-B690-4506-AD62-A3AC86380E43}"/>
    <cellStyle name="40% - Accent2 2 3" xfId="476" xr:uid="{00000000-0005-0000-0000-0000B6010000}"/>
    <cellStyle name="40% - Accent2 2 3 2" xfId="16820" xr:uid="{D7F3F5F5-BE34-4D33-A2BA-AAE652FD54CD}"/>
    <cellStyle name="40% - Accent2 2 4" xfId="477" xr:uid="{00000000-0005-0000-0000-0000B7010000}"/>
    <cellStyle name="40% - Accent2 2 4 2" xfId="16821" xr:uid="{492589F8-A0BC-4904-984E-12896682A655}"/>
    <cellStyle name="40% - Accent2 2 5" xfId="478" xr:uid="{00000000-0005-0000-0000-0000B8010000}"/>
    <cellStyle name="40% - Accent2 2 5 2" xfId="16822" xr:uid="{BD663084-B75F-4D1D-BBC4-CDA6C3BA9B45}"/>
    <cellStyle name="40% - Accent2 2 6" xfId="479" xr:uid="{00000000-0005-0000-0000-0000B9010000}"/>
    <cellStyle name="40% - Accent2 2 6 2" xfId="16823" xr:uid="{55089157-2314-497A-A380-B94582275BC3}"/>
    <cellStyle name="40% - Accent2 2 7" xfId="480" xr:uid="{00000000-0005-0000-0000-0000BA010000}"/>
    <cellStyle name="40% - Accent2 2 7 2" xfId="16824" xr:uid="{1E33B27D-EC59-4068-A58D-E32C05192632}"/>
    <cellStyle name="40% - Accent2 2 8" xfId="481" xr:uid="{00000000-0005-0000-0000-0000BB010000}"/>
    <cellStyle name="40% - Accent2 2 8 2" xfId="16825" xr:uid="{5E589ECC-D04D-4DD3-B384-AF239BD09D73}"/>
    <cellStyle name="40% - Accent2 2 9" xfId="482" xr:uid="{00000000-0005-0000-0000-0000BC010000}"/>
    <cellStyle name="40% - Accent2 2 9 2" xfId="16826" xr:uid="{738323CB-0A99-488C-A1DA-DBA1405FE9A7}"/>
    <cellStyle name="40% - Accent2 20" xfId="31998" xr:uid="{FF2C9754-F2EE-4548-BA62-570F5CD62F9B}"/>
    <cellStyle name="40% - Accent2 21" xfId="31999" xr:uid="{CB96D6E9-11BB-4ED3-9810-6BEAE21DA51F}"/>
    <cellStyle name="40% - Accent2 22" xfId="32000" xr:uid="{15EB6C0E-2921-4DA8-A3C0-27C02AF5F5EB}"/>
    <cellStyle name="40% - Accent2 23" xfId="32001" xr:uid="{9F673E5E-39E6-4D6C-B538-F16CFA68A5CE}"/>
    <cellStyle name="40% - Accent2 24" xfId="32002" xr:uid="{B4EFA6F4-9FA9-433F-AE96-87752471EE6B}"/>
    <cellStyle name="40% - Accent2 25" xfId="32003" xr:uid="{79CB163F-A1B7-404F-B432-C97648528F17}"/>
    <cellStyle name="40% - Accent2 26" xfId="32004" xr:uid="{96F0EC64-8056-4998-824A-99262C20C476}"/>
    <cellStyle name="40% - Accent2 27" xfId="32005" xr:uid="{973430A9-DD9A-4A47-B1E5-BB2740B3E39D}"/>
    <cellStyle name="40% - Accent2 28" xfId="32006" xr:uid="{FA943524-BB02-4194-982A-CB13C592BC59}"/>
    <cellStyle name="40% - Accent2 29" xfId="32007" xr:uid="{1551E6EA-D4DC-41AC-952E-1C189C9F9D9E}"/>
    <cellStyle name="40% - Accent2 3" xfId="483" xr:uid="{00000000-0005-0000-0000-0000BD010000}"/>
    <cellStyle name="40% - Accent2 3 10" xfId="484" xr:uid="{00000000-0005-0000-0000-0000BE010000}"/>
    <cellStyle name="40% - Accent2 3 10 2" xfId="16827" xr:uid="{EFE44FB9-969A-4FD2-AA60-BB31B3F0EFCA}"/>
    <cellStyle name="40% - Accent2 3 11" xfId="485" xr:uid="{00000000-0005-0000-0000-0000BF010000}"/>
    <cellStyle name="40% - Accent2 3 11 2" xfId="16828" xr:uid="{9B34B2F8-C7F8-4D65-B365-87D9306FF6A6}"/>
    <cellStyle name="40% - Accent2 3 12" xfId="16829" xr:uid="{2D400257-272F-4FFB-9518-DD0CEDD9D142}"/>
    <cellStyle name="40% - Accent2 3 2" xfId="486" xr:uid="{00000000-0005-0000-0000-0000C0010000}"/>
    <cellStyle name="40% - Accent2 3 2 2" xfId="16830" xr:uid="{070E8668-BB48-409F-BD6F-972C309196EF}"/>
    <cellStyle name="40% - Accent2 3 3" xfId="487" xr:uid="{00000000-0005-0000-0000-0000C1010000}"/>
    <cellStyle name="40% - Accent2 3 3 2" xfId="16831" xr:uid="{DDF5A5BF-CB21-4D36-8664-6ED722EA4C45}"/>
    <cellStyle name="40% - Accent2 3 4" xfId="488" xr:uid="{00000000-0005-0000-0000-0000C2010000}"/>
    <cellStyle name="40% - Accent2 3 4 2" xfId="16832" xr:uid="{57B9073C-653F-4893-A405-A027D553C238}"/>
    <cellStyle name="40% - Accent2 3 5" xfId="489" xr:uid="{00000000-0005-0000-0000-0000C3010000}"/>
    <cellStyle name="40% - Accent2 3 5 2" xfId="16833" xr:uid="{77EFE75B-8AEB-4679-960C-73F42C4933DD}"/>
    <cellStyle name="40% - Accent2 3 6" xfId="490" xr:uid="{00000000-0005-0000-0000-0000C4010000}"/>
    <cellStyle name="40% - Accent2 3 6 2" xfId="16834" xr:uid="{DDF045C5-1A46-435A-8973-A759DEE74239}"/>
    <cellStyle name="40% - Accent2 3 7" xfId="491" xr:uid="{00000000-0005-0000-0000-0000C5010000}"/>
    <cellStyle name="40% - Accent2 3 7 2" xfId="16835" xr:uid="{14827DD7-ABB5-4B7D-A6A6-EA4AB481825A}"/>
    <cellStyle name="40% - Accent2 3 8" xfId="492" xr:uid="{00000000-0005-0000-0000-0000C6010000}"/>
    <cellStyle name="40% - Accent2 3 8 2" xfId="16836" xr:uid="{DD20B3E7-0516-4A4A-94B4-FCEE688F036F}"/>
    <cellStyle name="40% - Accent2 3 9" xfId="493" xr:uid="{00000000-0005-0000-0000-0000C7010000}"/>
    <cellStyle name="40% - Accent2 3 9 2" xfId="16837" xr:uid="{08F4F6B3-759D-45E0-B8F5-592C05FA159D}"/>
    <cellStyle name="40% - Accent2 30" xfId="32008" xr:uid="{9E11976D-DBF6-4F7A-A925-21BDF7FC2CC1}"/>
    <cellStyle name="40% - Accent2 31" xfId="32009" xr:uid="{2053715E-3D02-45D6-8D4F-0413BFF7436D}"/>
    <cellStyle name="40% - Accent2 32" xfId="32010" xr:uid="{030BF4BB-C28B-4038-8FC4-B7217752D483}"/>
    <cellStyle name="40% - Accent2 33" xfId="32011" xr:uid="{EE034B94-F779-4282-B468-9062A3C5FCD8}"/>
    <cellStyle name="40% - Accent2 34" xfId="32012" xr:uid="{A76C2401-6E4E-4745-B450-7785D67B033B}"/>
    <cellStyle name="40% - Accent2 35" xfId="32013" xr:uid="{7B4BAE52-84E9-4EAE-B0CC-C550193D0CC4}"/>
    <cellStyle name="40% - Accent2 36" xfId="32014" xr:uid="{A38A1736-DE72-435E-A8D6-E6F68222B338}"/>
    <cellStyle name="40% - Accent2 37" xfId="32015" xr:uid="{2C2EF1B8-E97E-41E3-BD8B-2C7A16F11D04}"/>
    <cellStyle name="40% - Accent2 38" xfId="32016" xr:uid="{88B3F393-F92D-4447-967D-72F937B9530C}"/>
    <cellStyle name="40% - Accent2 39" xfId="32017" xr:uid="{27CC0044-5736-4302-9711-087703DC82AD}"/>
    <cellStyle name="40% - Accent2 4" xfId="494" xr:uid="{00000000-0005-0000-0000-0000C8010000}"/>
    <cellStyle name="40% - Accent2 4 10" xfId="495" xr:uid="{00000000-0005-0000-0000-0000C9010000}"/>
    <cellStyle name="40% - Accent2 4 10 2" xfId="16838" xr:uid="{59C21AD2-B671-4064-90BB-722F21DB6337}"/>
    <cellStyle name="40% - Accent2 4 11" xfId="496" xr:uid="{00000000-0005-0000-0000-0000CA010000}"/>
    <cellStyle name="40% - Accent2 4 11 2" xfId="16839" xr:uid="{E3E99FBF-5C14-43BB-AE1F-FB00F6B6167F}"/>
    <cellStyle name="40% - Accent2 4 12" xfId="16840" xr:uid="{7097E951-7FEB-4F99-81C6-952698A94A31}"/>
    <cellStyle name="40% - Accent2 4 2" xfId="497" xr:uid="{00000000-0005-0000-0000-0000CB010000}"/>
    <cellStyle name="40% - Accent2 4 2 2" xfId="16841" xr:uid="{AEDBA524-E3A9-4542-A79B-F4228003E66F}"/>
    <cellStyle name="40% - Accent2 4 3" xfId="498" xr:uid="{00000000-0005-0000-0000-0000CC010000}"/>
    <cellStyle name="40% - Accent2 4 3 2" xfId="16842" xr:uid="{C2E5E744-A52A-4386-9E47-DB27F449A7CD}"/>
    <cellStyle name="40% - Accent2 4 4" xfId="499" xr:uid="{00000000-0005-0000-0000-0000CD010000}"/>
    <cellStyle name="40% - Accent2 4 4 2" xfId="16843" xr:uid="{A967B29D-4C05-4123-A3BB-F340266DA666}"/>
    <cellStyle name="40% - Accent2 4 5" xfId="500" xr:uid="{00000000-0005-0000-0000-0000CE010000}"/>
    <cellStyle name="40% - Accent2 4 5 2" xfId="16844" xr:uid="{74C465FB-CE9B-410F-87FB-AF98D6E6F9B1}"/>
    <cellStyle name="40% - Accent2 4 6" xfId="501" xr:uid="{00000000-0005-0000-0000-0000CF010000}"/>
    <cellStyle name="40% - Accent2 4 6 2" xfId="16845" xr:uid="{9B219AAD-DA18-47BB-8B6C-A207CC0FEE91}"/>
    <cellStyle name="40% - Accent2 4 7" xfId="502" xr:uid="{00000000-0005-0000-0000-0000D0010000}"/>
    <cellStyle name="40% - Accent2 4 7 2" xfId="16846" xr:uid="{44FE6021-10B7-41CE-90F7-535BCC0423C5}"/>
    <cellStyle name="40% - Accent2 4 8" xfId="503" xr:uid="{00000000-0005-0000-0000-0000D1010000}"/>
    <cellStyle name="40% - Accent2 4 8 2" xfId="16847" xr:uid="{75A170AF-3964-47EB-AAC9-1B4F4E2804CC}"/>
    <cellStyle name="40% - Accent2 4 9" xfId="504" xr:uid="{00000000-0005-0000-0000-0000D2010000}"/>
    <cellStyle name="40% - Accent2 4 9 2" xfId="16848" xr:uid="{803291D4-92A3-4168-9FC7-AF53C5A70338}"/>
    <cellStyle name="40% - Accent2 40" xfId="32018" xr:uid="{233FAD39-5B60-414D-AC06-D8DA84DF6D6A}"/>
    <cellStyle name="40% - Accent2 41" xfId="32019" xr:uid="{75836375-5600-4B3A-B158-E5CBE9E08E96}"/>
    <cellStyle name="40% - Accent2 42" xfId="32020" xr:uid="{E5F1CE35-395B-4EE7-9E54-35B55614AF25}"/>
    <cellStyle name="40% - Accent2 43" xfId="32021" xr:uid="{549E36DC-CBCC-4120-92C3-00DC41E65E9B}"/>
    <cellStyle name="40% - Accent2 5" xfId="505" xr:uid="{00000000-0005-0000-0000-0000D3010000}"/>
    <cellStyle name="40% - Accent2 5 10" xfId="506" xr:uid="{00000000-0005-0000-0000-0000D4010000}"/>
    <cellStyle name="40% - Accent2 5 10 2" xfId="16849" xr:uid="{7ED34701-2E4E-4BD8-A8CB-22625C06583F}"/>
    <cellStyle name="40% - Accent2 5 11" xfId="507" xr:uid="{00000000-0005-0000-0000-0000D5010000}"/>
    <cellStyle name="40% - Accent2 5 11 2" xfId="16850" xr:uid="{BB2F6AC4-22A5-4756-B8CF-845825810D15}"/>
    <cellStyle name="40% - Accent2 5 12" xfId="16851" xr:uid="{6591E0BE-C61B-4FB7-B419-77A9F31A3FCC}"/>
    <cellStyle name="40% - Accent2 5 2" xfId="508" xr:uid="{00000000-0005-0000-0000-0000D6010000}"/>
    <cellStyle name="40% - Accent2 5 2 2" xfId="16852" xr:uid="{77932B21-3556-483A-A918-8BE6A84FCFA2}"/>
    <cellStyle name="40% - Accent2 5 3" xfId="509" xr:uid="{00000000-0005-0000-0000-0000D7010000}"/>
    <cellStyle name="40% - Accent2 5 3 2" xfId="16853" xr:uid="{E7DE91CB-EBA7-447F-B088-70F578ABBA61}"/>
    <cellStyle name="40% - Accent2 5 4" xfId="510" xr:uid="{00000000-0005-0000-0000-0000D8010000}"/>
    <cellStyle name="40% - Accent2 5 4 2" xfId="16854" xr:uid="{EE6A1F22-CAFD-48EE-A8E5-C2EFB84B00FB}"/>
    <cellStyle name="40% - Accent2 5 5" xfId="511" xr:uid="{00000000-0005-0000-0000-0000D9010000}"/>
    <cellStyle name="40% - Accent2 5 5 2" xfId="16855" xr:uid="{EC711506-0B6E-4F74-A9D0-3940782BE27B}"/>
    <cellStyle name="40% - Accent2 5 6" xfId="512" xr:uid="{00000000-0005-0000-0000-0000DA010000}"/>
    <cellStyle name="40% - Accent2 5 6 2" xfId="16856" xr:uid="{38ED5FDF-48E3-479A-972E-A72FCBCD08BC}"/>
    <cellStyle name="40% - Accent2 5 7" xfId="513" xr:uid="{00000000-0005-0000-0000-0000DB010000}"/>
    <cellStyle name="40% - Accent2 5 7 2" xfId="16857" xr:uid="{779D205B-6872-4031-9812-FED5EFFCEB45}"/>
    <cellStyle name="40% - Accent2 5 8" xfId="514" xr:uid="{00000000-0005-0000-0000-0000DC010000}"/>
    <cellStyle name="40% - Accent2 5 8 2" xfId="16858" xr:uid="{777858ED-019D-4CE6-9E1D-742F8F3BFA61}"/>
    <cellStyle name="40% - Accent2 5 9" xfId="515" xr:uid="{00000000-0005-0000-0000-0000DD010000}"/>
    <cellStyle name="40% - Accent2 5 9 2" xfId="16859" xr:uid="{4EA118B3-F647-49C2-976A-EC359AABF67C}"/>
    <cellStyle name="40% - Accent2 6" xfId="516" xr:uid="{00000000-0005-0000-0000-0000DE010000}"/>
    <cellStyle name="40% - Accent2 6 10" xfId="517" xr:uid="{00000000-0005-0000-0000-0000DF010000}"/>
    <cellStyle name="40% - Accent2 6 10 2" xfId="16860" xr:uid="{D23830F4-1B8F-408C-A3C5-A8F47BB175D3}"/>
    <cellStyle name="40% - Accent2 6 11" xfId="518" xr:uid="{00000000-0005-0000-0000-0000E0010000}"/>
    <cellStyle name="40% - Accent2 6 11 2" xfId="16861" xr:uid="{ED27A0E6-2B54-4E4C-A2D9-1583F805C503}"/>
    <cellStyle name="40% - Accent2 6 12" xfId="16862" xr:uid="{6F821BED-8CA6-48A1-8518-A631DB336ECB}"/>
    <cellStyle name="40% - Accent2 6 2" xfId="519" xr:uid="{00000000-0005-0000-0000-0000E1010000}"/>
    <cellStyle name="40% - Accent2 6 2 2" xfId="16863" xr:uid="{3199BB74-5169-45F7-9E68-824290DCEA1E}"/>
    <cellStyle name="40% - Accent2 6 3" xfId="520" xr:uid="{00000000-0005-0000-0000-0000E2010000}"/>
    <cellStyle name="40% - Accent2 6 3 2" xfId="16864" xr:uid="{2C89B7DC-39AB-4FD0-AF2E-121FA6971EA2}"/>
    <cellStyle name="40% - Accent2 6 4" xfId="521" xr:uid="{00000000-0005-0000-0000-0000E3010000}"/>
    <cellStyle name="40% - Accent2 6 4 2" xfId="16865" xr:uid="{1A1EFE3B-BCCF-44C5-B697-9A831340D66E}"/>
    <cellStyle name="40% - Accent2 6 5" xfId="522" xr:uid="{00000000-0005-0000-0000-0000E4010000}"/>
    <cellStyle name="40% - Accent2 6 5 2" xfId="16866" xr:uid="{4C0A2F1C-3BF9-4229-8D2A-2108E38E7DE4}"/>
    <cellStyle name="40% - Accent2 6 6" xfId="523" xr:uid="{00000000-0005-0000-0000-0000E5010000}"/>
    <cellStyle name="40% - Accent2 6 6 2" xfId="16867" xr:uid="{65CB8B96-0D15-4B2B-8C5F-855CCC852055}"/>
    <cellStyle name="40% - Accent2 6 7" xfId="524" xr:uid="{00000000-0005-0000-0000-0000E6010000}"/>
    <cellStyle name="40% - Accent2 6 7 2" xfId="16868" xr:uid="{2D640C0B-F82A-4853-89B8-2128838B309E}"/>
    <cellStyle name="40% - Accent2 6 8" xfId="525" xr:uid="{00000000-0005-0000-0000-0000E7010000}"/>
    <cellStyle name="40% - Accent2 6 8 2" xfId="16869" xr:uid="{596E5483-B219-4EB2-97A1-7BE907509DBA}"/>
    <cellStyle name="40% - Accent2 6 9" xfId="526" xr:uid="{00000000-0005-0000-0000-0000E8010000}"/>
    <cellStyle name="40% - Accent2 6 9 2" xfId="16870" xr:uid="{F10C55B1-5B8B-4975-BB59-C294B0FFB709}"/>
    <cellStyle name="40% - Accent2 7" xfId="527" xr:uid="{00000000-0005-0000-0000-0000E9010000}"/>
    <cellStyle name="40% - Accent2 7 2" xfId="16871" xr:uid="{BDB86753-6183-45EB-9E7B-DB6F11A873EE}"/>
    <cellStyle name="40% - Accent2 8" xfId="528" xr:uid="{00000000-0005-0000-0000-0000EA010000}"/>
    <cellStyle name="40% - Accent2 8 2" xfId="16872" xr:uid="{03CC8A30-A940-4320-BE23-8F9B1A1556E0}"/>
    <cellStyle name="40% - Accent2 9" xfId="529" xr:uid="{00000000-0005-0000-0000-0000EB010000}"/>
    <cellStyle name="40% - Accent2 9 2" xfId="16873" xr:uid="{C5EC2F0A-537C-45D2-BBC8-4A5F72B2202A}"/>
    <cellStyle name="40% - Accent3" xfId="5539" builtinId="39" customBuiltin="1"/>
    <cellStyle name="40% - Accent3 10" xfId="530" xr:uid="{00000000-0005-0000-0000-0000EC010000}"/>
    <cellStyle name="40% - Accent3 10 2" xfId="16874" xr:uid="{1CB4417E-CF13-4D5E-A544-54E3D6B2CFCD}"/>
    <cellStyle name="40% - Accent3 11" xfId="32022" xr:uid="{ED902171-A08A-4F94-AC96-B2A29DC912A0}"/>
    <cellStyle name="40% - Accent3 11 2" xfId="32023" xr:uid="{F9A425FB-2AD3-4E0D-A29B-D924A69BACC2}"/>
    <cellStyle name="40% - Accent3 12" xfId="32024" xr:uid="{35CB9946-94BB-4AB1-9E67-CE9A96448839}"/>
    <cellStyle name="40% - Accent3 13" xfId="32025" xr:uid="{EF453179-E9D9-4DB6-B9B7-4B7C649B7D37}"/>
    <cellStyle name="40% - Accent3 14" xfId="32026" xr:uid="{AE856C01-4744-4A85-BAB5-42472ADED0ED}"/>
    <cellStyle name="40% - Accent3 15" xfId="32027" xr:uid="{9DE6D7C7-A450-45D2-AFE3-51F14DE5C1C0}"/>
    <cellStyle name="40% - Accent3 16" xfId="32028" xr:uid="{4037AEA0-54B4-4EDE-BF59-2488C8E93D04}"/>
    <cellStyle name="40% - Accent3 17" xfId="32029" xr:uid="{012F72CD-2F83-46BD-AA65-CA28D9BC392A}"/>
    <cellStyle name="40% - Accent3 18" xfId="32030" xr:uid="{346A2E17-85FC-48FA-82E4-7547BEA9F15D}"/>
    <cellStyle name="40% - Accent3 19" xfId="32031" xr:uid="{6F3963F0-9D51-4E4D-BB92-997FF8980F0C}"/>
    <cellStyle name="40% - Accent3 2" xfId="531" xr:uid="{00000000-0005-0000-0000-0000ED010000}"/>
    <cellStyle name="40% - Accent3 2 10" xfId="532" xr:uid="{00000000-0005-0000-0000-0000EE010000}"/>
    <cellStyle name="40% - Accent3 2 10 2" xfId="16875" xr:uid="{F455F031-AD17-4F82-927A-3E2501A94FC7}"/>
    <cellStyle name="40% - Accent3 2 10 3" xfId="18934" xr:uid="{02A98013-6AFB-4884-9250-43B22C33FE18}"/>
    <cellStyle name="40% - Accent3 2 11" xfId="533" xr:uid="{00000000-0005-0000-0000-0000EF010000}"/>
    <cellStyle name="40% - Accent3 2 11 2" xfId="16876" xr:uid="{956AF644-5347-46E8-B634-DB4CA3C455F2}"/>
    <cellStyle name="40% - Accent3 2 11 3" xfId="18935" xr:uid="{65245E84-D2A5-4D04-BA53-B2EDFF08533E}"/>
    <cellStyle name="40% - Accent3 2 12" xfId="16877" xr:uid="{61924C0D-6166-4ED7-A0A1-46067CB56FF6}"/>
    <cellStyle name="40% - Accent3 2 12 2" xfId="16878" xr:uid="{6EFDBAC1-1A35-4E48-B991-FE6AA5EB421E}"/>
    <cellStyle name="40% - Accent3 2 12 3" xfId="18936" xr:uid="{CF138AE5-CBF6-4865-8B1D-05D7F285E605}"/>
    <cellStyle name="40% - Accent3 2 13" xfId="16879" xr:uid="{CB40C62F-6A62-44B4-8FC1-735651F10C9A}"/>
    <cellStyle name="40% - Accent3 2 13 2" xfId="18937" xr:uid="{4B79B8C6-D4BB-45A3-9D86-9F3B94A145C9}"/>
    <cellStyle name="40% - Accent3 2 14" xfId="18938" xr:uid="{CFF0E664-6040-479E-8045-6AB76A519BA4}"/>
    <cellStyle name="40% - Accent3 2 15" xfId="18939" xr:uid="{1233B232-C111-4068-BEFC-F18D07DB35E5}"/>
    <cellStyle name="40% - Accent3 2 16" xfId="32032" xr:uid="{DA1C406B-5C1A-44DD-A118-58EE6E0931D0}"/>
    <cellStyle name="40% - Accent3 2 2" xfId="534" xr:uid="{00000000-0005-0000-0000-0000F0010000}"/>
    <cellStyle name="40% - Accent3 2 2 2" xfId="16880" xr:uid="{B8194301-BC45-4066-9F79-4FC4D4D03D28}"/>
    <cellStyle name="40% - Accent3 2 2 3" xfId="18940" xr:uid="{C5F99831-543A-4324-89BB-C272605010EE}"/>
    <cellStyle name="40% - Accent3 2 3" xfId="535" xr:uid="{00000000-0005-0000-0000-0000F1010000}"/>
    <cellStyle name="40% - Accent3 2 3 2" xfId="16881" xr:uid="{8C515EB6-1205-42E8-9F51-4DB421535922}"/>
    <cellStyle name="40% - Accent3 2 3 3" xfId="18941" xr:uid="{4610F4DD-AC03-4BE4-9153-1FEF1C26C35A}"/>
    <cellStyle name="40% - Accent3 2 4" xfId="536" xr:uid="{00000000-0005-0000-0000-0000F2010000}"/>
    <cellStyle name="40% - Accent3 2 4 2" xfId="16882" xr:uid="{F56C64C6-73A1-4AF7-9F0F-B8EAD66C1551}"/>
    <cellStyle name="40% - Accent3 2 4 3" xfId="18942" xr:uid="{2F9CB412-9516-40B9-ACA4-367D2B07C588}"/>
    <cellStyle name="40% - Accent3 2 5" xfId="537" xr:uid="{00000000-0005-0000-0000-0000F3010000}"/>
    <cellStyle name="40% - Accent3 2 5 2" xfId="16883" xr:uid="{0884D566-A6D2-4C06-9443-AAD34FB7E287}"/>
    <cellStyle name="40% - Accent3 2 5 3" xfId="18943" xr:uid="{D9AA59B9-F20E-4B69-993C-4747365CE726}"/>
    <cellStyle name="40% - Accent3 2 6" xfId="538" xr:uid="{00000000-0005-0000-0000-0000F4010000}"/>
    <cellStyle name="40% - Accent3 2 6 2" xfId="16884" xr:uid="{A3DA6B37-0FD5-473D-B613-AAEC68109D70}"/>
    <cellStyle name="40% - Accent3 2 6 3" xfId="18944" xr:uid="{59833879-24D1-40B7-8C11-9ED037FB1E05}"/>
    <cellStyle name="40% - Accent3 2 7" xfId="539" xr:uid="{00000000-0005-0000-0000-0000F5010000}"/>
    <cellStyle name="40% - Accent3 2 7 2" xfId="16885" xr:uid="{8DFE8D72-1134-4FE5-B742-ADA77A17DFC1}"/>
    <cellStyle name="40% - Accent3 2 7 3" xfId="18945" xr:uid="{0EF840C7-9FAC-433F-8235-D857C2E29B9F}"/>
    <cellStyle name="40% - Accent3 2 8" xfId="540" xr:uid="{00000000-0005-0000-0000-0000F6010000}"/>
    <cellStyle name="40% - Accent3 2 8 2" xfId="16886" xr:uid="{327D3F40-A6BA-4FD7-8305-E0BC02BC4111}"/>
    <cellStyle name="40% - Accent3 2 8 3" xfId="18946" xr:uid="{0F2874D5-A31C-49B8-9209-B2C30267B428}"/>
    <cellStyle name="40% - Accent3 2 9" xfId="541" xr:uid="{00000000-0005-0000-0000-0000F7010000}"/>
    <cellStyle name="40% - Accent3 2 9 2" xfId="16887" xr:uid="{81CA61CE-C7EE-42EA-AE75-C4E413855CFD}"/>
    <cellStyle name="40% - Accent3 2 9 3" xfId="18947" xr:uid="{15866264-667C-4EC7-8D47-05BC9B006696}"/>
    <cellStyle name="40% - Accent3 20" xfId="32033" xr:uid="{F6F485F3-5E69-434E-A11A-0D7A5FAAD198}"/>
    <cellStyle name="40% - Accent3 21" xfId="32034" xr:uid="{BDE0840E-350D-452B-8994-A3039D8FC329}"/>
    <cellStyle name="40% - Accent3 22" xfId="32035" xr:uid="{2A443E8D-2503-4175-A51E-11BBD792AEEE}"/>
    <cellStyle name="40% - Accent3 23" xfId="32036" xr:uid="{CD381F59-9250-4AD1-B3A1-4C43E5316B53}"/>
    <cellStyle name="40% - Accent3 24" xfId="32037" xr:uid="{D998BBF2-E841-44E0-8F58-F434CAB10A0F}"/>
    <cellStyle name="40% - Accent3 25" xfId="32038" xr:uid="{CBA74E3B-CEEE-4F9B-90BE-1846145B0A32}"/>
    <cellStyle name="40% - Accent3 26" xfId="32039" xr:uid="{CB0A0295-8210-463F-A9B3-543D4729A4D9}"/>
    <cellStyle name="40% - Accent3 27" xfId="32040" xr:uid="{7A744945-D0A2-4EB9-9471-442E5914E359}"/>
    <cellStyle name="40% - Accent3 28" xfId="32041" xr:uid="{9ADAA65B-B3A0-49F2-8B80-9384512643D7}"/>
    <cellStyle name="40% - Accent3 29" xfId="32042" xr:uid="{FF6547CE-ABCF-49A8-9413-132A0F0BBBBE}"/>
    <cellStyle name="40% - Accent3 3" xfId="542" xr:uid="{00000000-0005-0000-0000-0000F8010000}"/>
    <cellStyle name="40% - Accent3 3 10" xfId="543" xr:uid="{00000000-0005-0000-0000-0000F9010000}"/>
    <cellStyle name="40% - Accent3 3 10 2" xfId="16888" xr:uid="{C207F77D-513A-4E5A-AE89-4EF00FDD35C5}"/>
    <cellStyle name="40% - Accent3 3 11" xfId="544" xr:uid="{00000000-0005-0000-0000-0000FA010000}"/>
    <cellStyle name="40% - Accent3 3 11 2" xfId="16889" xr:uid="{9F9A60AE-EC01-4660-A08B-E84ED959A6A0}"/>
    <cellStyle name="40% - Accent3 3 12" xfId="16890" xr:uid="{1D19A075-5BDF-4292-888D-4BAC811BADF3}"/>
    <cellStyle name="40% - Accent3 3 13" xfId="18948" xr:uid="{5DB420D2-F7D8-4DBD-BC50-762143AFBA83}"/>
    <cellStyle name="40% - Accent3 3 14" xfId="28967" xr:uid="{8BBBF663-4E55-4293-B4E2-9CF29573D7AD}"/>
    <cellStyle name="40% - Accent3 3 2" xfId="545" xr:uid="{00000000-0005-0000-0000-0000FB010000}"/>
    <cellStyle name="40% - Accent3 3 2 2" xfId="16891" xr:uid="{0313BDA8-D43C-4740-A864-D5E06906B369}"/>
    <cellStyle name="40% - Accent3 3 2 3" xfId="32043" xr:uid="{273C8E48-353B-45B1-AE60-9B303B09BD49}"/>
    <cellStyle name="40% - Accent3 3 3" xfId="546" xr:uid="{00000000-0005-0000-0000-0000FC010000}"/>
    <cellStyle name="40% - Accent3 3 3 2" xfId="16892" xr:uid="{FF04D833-74FE-4131-919B-18543FB8F783}"/>
    <cellStyle name="40% - Accent3 3 4" xfId="547" xr:uid="{00000000-0005-0000-0000-0000FD010000}"/>
    <cellStyle name="40% - Accent3 3 4 2" xfId="16893" xr:uid="{3FC8055B-00B1-4A64-9125-54BC83B22AF5}"/>
    <cellStyle name="40% - Accent3 3 5" xfId="548" xr:uid="{00000000-0005-0000-0000-0000FE010000}"/>
    <cellStyle name="40% - Accent3 3 5 2" xfId="16894" xr:uid="{B11F9A5C-10F1-4308-BBE6-1C5D33025AFE}"/>
    <cellStyle name="40% - Accent3 3 6" xfId="549" xr:uid="{00000000-0005-0000-0000-0000FF010000}"/>
    <cellStyle name="40% - Accent3 3 6 2" xfId="16895" xr:uid="{5D5DF9C6-ED1E-4619-BD48-1388702AF767}"/>
    <cellStyle name="40% - Accent3 3 7" xfId="550" xr:uid="{00000000-0005-0000-0000-000000020000}"/>
    <cellStyle name="40% - Accent3 3 7 2" xfId="16896" xr:uid="{B2A1BE12-9EA9-4E77-A966-A7375064CF73}"/>
    <cellStyle name="40% - Accent3 3 8" xfId="551" xr:uid="{00000000-0005-0000-0000-000001020000}"/>
    <cellStyle name="40% - Accent3 3 8 2" xfId="16897" xr:uid="{F3A14B89-37DE-4498-8DE6-6465C3A6C536}"/>
    <cellStyle name="40% - Accent3 3 9" xfId="552" xr:uid="{00000000-0005-0000-0000-000002020000}"/>
    <cellStyle name="40% - Accent3 3 9 2" xfId="16898" xr:uid="{559E49D7-80CE-4D21-B495-0C5E3A64ADB4}"/>
    <cellStyle name="40% - Accent3 30" xfId="32044" xr:uid="{9C7D9667-1969-4E3C-89FF-762C5E552CF9}"/>
    <cellStyle name="40% - Accent3 31" xfId="32045" xr:uid="{3A1D33F9-B989-41F2-9D5F-4D10D5388152}"/>
    <cellStyle name="40% - Accent3 32" xfId="32046" xr:uid="{1CC0A9AB-A5F9-4CEA-A67E-302F91258C16}"/>
    <cellStyle name="40% - Accent3 33" xfId="32047" xr:uid="{86C91D89-9EE9-4823-AB11-619DB5223857}"/>
    <cellStyle name="40% - Accent3 34" xfId="32048" xr:uid="{95D333D1-49B3-47BA-A20D-4F7476D07467}"/>
    <cellStyle name="40% - Accent3 35" xfId="32049" xr:uid="{9D9B981C-6319-4145-A642-CD8EA7552687}"/>
    <cellStyle name="40% - Accent3 36" xfId="32050" xr:uid="{3F1CDAED-207B-47EB-ADAA-BE3D8C466E50}"/>
    <cellStyle name="40% - Accent3 37" xfId="32051" xr:uid="{ED8FE853-4B14-4D31-9591-7813DF0D74F1}"/>
    <cellStyle name="40% - Accent3 38" xfId="32052" xr:uid="{1995D1F7-97BD-412A-BF86-29A122D91A58}"/>
    <cellStyle name="40% - Accent3 39" xfId="32053" xr:uid="{726C2A02-464F-409E-94BC-4DE8EC4625D0}"/>
    <cellStyle name="40% - Accent3 4" xfId="553" xr:uid="{00000000-0005-0000-0000-000003020000}"/>
    <cellStyle name="40% - Accent3 4 10" xfId="554" xr:uid="{00000000-0005-0000-0000-000004020000}"/>
    <cellStyle name="40% - Accent3 4 10 2" xfId="16899" xr:uid="{26C60BD2-D3A8-4D85-91C8-74764320AC2D}"/>
    <cellStyle name="40% - Accent3 4 11" xfId="555" xr:uid="{00000000-0005-0000-0000-000005020000}"/>
    <cellStyle name="40% - Accent3 4 11 2" xfId="16900" xr:uid="{7CEE01EF-14C3-46C9-8A16-468B7991AA43}"/>
    <cellStyle name="40% - Accent3 4 12" xfId="16901" xr:uid="{9019B543-CCBE-40D7-9C53-43250F43D8DE}"/>
    <cellStyle name="40% - Accent3 4 13" xfId="18949" xr:uid="{14CCA458-BF06-4FF1-AD12-F9888315D459}"/>
    <cellStyle name="40% - Accent3 4 2" xfId="556" xr:uid="{00000000-0005-0000-0000-000006020000}"/>
    <cellStyle name="40% - Accent3 4 2 2" xfId="16902" xr:uid="{180C8C9B-1878-4F9F-A803-2D0A3AAE6387}"/>
    <cellStyle name="40% - Accent3 4 2 3" xfId="32054" xr:uid="{10B46512-18AA-4310-9F09-C505E986801E}"/>
    <cellStyle name="40% - Accent3 4 3" xfId="557" xr:uid="{00000000-0005-0000-0000-000007020000}"/>
    <cellStyle name="40% - Accent3 4 3 2" xfId="16903" xr:uid="{CD5D089E-44C6-4F5D-A026-EA47C482FE28}"/>
    <cellStyle name="40% - Accent3 4 4" xfId="558" xr:uid="{00000000-0005-0000-0000-000008020000}"/>
    <cellStyle name="40% - Accent3 4 4 2" xfId="16904" xr:uid="{FA5C62E4-8F28-488B-9413-FA9722444C50}"/>
    <cellStyle name="40% - Accent3 4 5" xfId="559" xr:uid="{00000000-0005-0000-0000-000009020000}"/>
    <cellStyle name="40% - Accent3 4 5 2" xfId="16905" xr:uid="{E1D3AF43-242E-4D85-BD0B-9831D941A6D6}"/>
    <cellStyle name="40% - Accent3 4 6" xfId="560" xr:uid="{00000000-0005-0000-0000-00000A020000}"/>
    <cellStyle name="40% - Accent3 4 6 2" xfId="16906" xr:uid="{96608C72-310C-4CF4-A026-A819EE911909}"/>
    <cellStyle name="40% - Accent3 4 7" xfId="561" xr:uid="{00000000-0005-0000-0000-00000B020000}"/>
    <cellStyle name="40% - Accent3 4 7 2" xfId="16907" xr:uid="{5F1013B5-DB81-4124-A54F-24A7526EDB16}"/>
    <cellStyle name="40% - Accent3 4 8" xfId="562" xr:uid="{00000000-0005-0000-0000-00000C020000}"/>
    <cellStyle name="40% - Accent3 4 8 2" xfId="16908" xr:uid="{3CD1BCE1-C35A-44AF-A13D-38A6DCCF3595}"/>
    <cellStyle name="40% - Accent3 4 9" xfId="563" xr:uid="{00000000-0005-0000-0000-00000D020000}"/>
    <cellStyle name="40% - Accent3 4 9 2" xfId="16909" xr:uid="{45AB53D3-9FDB-4500-BDC3-2A68315FE63D}"/>
    <cellStyle name="40% - Accent3 40" xfId="32055" xr:uid="{1590620E-73C2-42AD-8D8D-DADDED41361D}"/>
    <cellStyle name="40% - Accent3 41" xfId="32056" xr:uid="{79B35812-C58B-4084-B152-8012727C5F59}"/>
    <cellStyle name="40% - Accent3 42" xfId="32057" xr:uid="{D53BACBF-A3BC-4DB9-8877-4633EC913974}"/>
    <cellStyle name="40% - Accent3 43" xfId="32058" xr:uid="{608BB28D-674F-417F-88D8-4157CF627680}"/>
    <cellStyle name="40% - Accent3 5" xfId="564" xr:uid="{00000000-0005-0000-0000-00000E020000}"/>
    <cellStyle name="40% - Accent3 5 10" xfId="565" xr:uid="{00000000-0005-0000-0000-00000F020000}"/>
    <cellStyle name="40% - Accent3 5 10 2" xfId="16910" xr:uid="{F4DB4827-F6BD-42E7-BD75-A633D64EB581}"/>
    <cellStyle name="40% - Accent3 5 11" xfId="566" xr:uid="{00000000-0005-0000-0000-000010020000}"/>
    <cellStyle name="40% - Accent3 5 11 2" xfId="16911" xr:uid="{926FACA4-CE98-4C91-AD4E-488D1EADEEB6}"/>
    <cellStyle name="40% - Accent3 5 12" xfId="16912" xr:uid="{D0D00B42-6325-43DD-9FF3-3ACA7AB8F3DC}"/>
    <cellStyle name="40% - Accent3 5 13" xfId="18950" xr:uid="{7702DFD6-BB16-49EA-A212-EC331D0DAE3B}"/>
    <cellStyle name="40% - Accent3 5 2" xfId="567" xr:uid="{00000000-0005-0000-0000-000011020000}"/>
    <cellStyle name="40% - Accent3 5 2 2" xfId="16913" xr:uid="{8340ABD1-74EF-4BD5-AC45-5115331D44FC}"/>
    <cellStyle name="40% - Accent3 5 2 3" xfId="32059" xr:uid="{2C0DB7C6-8A7C-4027-92E5-A51067CB07D3}"/>
    <cellStyle name="40% - Accent3 5 3" xfId="568" xr:uid="{00000000-0005-0000-0000-000012020000}"/>
    <cellStyle name="40% - Accent3 5 3 2" xfId="16914" xr:uid="{08D45450-805B-4ECD-B71E-18B27CB18020}"/>
    <cellStyle name="40% - Accent3 5 4" xfId="569" xr:uid="{00000000-0005-0000-0000-000013020000}"/>
    <cellStyle name="40% - Accent3 5 4 2" xfId="16915" xr:uid="{8ABAE161-3E2F-4059-A61C-0DD0660A5093}"/>
    <cellStyle name="40% - Accent3 5 5" xfId="570" xr:uid="{00000000-0005-0000-0000-000014020000}"/>
    <cellStyle name="40% - Accent3 5 5 2" xfId="16916" xr:uid="{A6E8957A-F3C9-491F-A131-FD5564A4DA1E}"/>
    <cellStyle name="40% - Accent3 5 6" xfId="571" xr:uid="{00000000-0005-0000-0000-000015020000}"/>
    <cellStyle name="40% - Accent3 5 6 2" xfId="16917" xr:uid="{FEC8822D-9C09-4399-A4C2-19099EDDC7A0}"/>
    <cellStyle name="40% - Accent3 5 7" xfId="572" xr:uid="{00000000-0005-0000-0000-000016020000}"/>
    <cellStyle name="40% - Accent3 5 7 2" xfId="16918" xr:uid="{47263CE2-8743-433B-A1C5-353313977C2C}"/>
    <cellStyle name="40% - Accent3 5 8" xfId="573" xr:uid="{00000000-0005-0000-0000-000017020000}"/>
    <cellStyle name="40% - Accent3 5 8 2" xfId="16919" xr:uid="{E7C6C72D-9887-42C7-A20A-C80B682BF2BC}"/>
    <cellStyle name="40% - Accent3 5 9" xfId="574" xr:uid="{00000000-0005-0000-0000-000018020000}"/>
    <cellStyle name="40% - Accent3 5 9 2" xfId="16920" xr:uid="{1EF8FF90-DAC1-46D7-8AFA-DD27434592BB}"/>
    <cellStyle name="40% - Accent3 6" xfId="575" xr:uid="{00000000-0005-0000-0000-000019020000}"/>
    <cellStyle name="40% - Accent3 6 10" xfId="576" xr:uid="{00000000-0005-0000-0000-00001A020000}"/>
    <cellStyle name="40% - Accent3 6 10 2" xfId="16921" xr:uid="{AA042BF7-450D-4AA2-8309-111C7EE9878E}"/>
    <cellStyle name="40% - Accent3 6 11" xfId="577" xr:uid="{00000000-0005-0000-0000-00001B020000}"/>
    <cellStyle name="40% - Accent3 6 11 2" xfId="16922" xr:uid="{21FF60F0-0AE7-44F5-BC1A-42993EC8AEC0}"/>
    <cellStyle name="40% - Accent3 6 12" xfId="16923" xr:uid="{76ED3CE1-BB2B-4D62-B6F5-5EE47DD1B96D}"/>
    <cellStyle name="40% - Accent3 6 13" xfId="18951" xr:uid="{33EACC84-2F8A-4DCF-AC5A-267624AE1B38}"/>
    <cellStyle name="40% - Accent3 6 2" xfId="578" xr:uid="{00000000-0005-0000-0000-00001C020000}"/>
    <cellStyle name="40% - Accent3 6 2 2" xfId="16924" xr:uid="{D4E98DE8-45D4-4C00-8A62-5CA5D1A65C42}"/>
    <cellStyle name="40% - Accent3 6 2 3" xfId="32060" xr:uid="{F096AAEB-4C02-4E81-A2E0-473D01EFBBD2}"/>
    <cellStyle name="40% - Accent3 6 3" xfId="579" xr:uid="{00000000-0005-0000-0000-00001D020000}"/>
    <cellStyle name="40% - Accent3 6 3 2" xfId="16925" xr:uid="{F28497F8-5D65-41D6-ABEA-27FA39E2D464}"/>
    <cellStyle name="40% - Accent3 6 4" xfId="580" xr:uid="{00000000-0005-0000-0000-00001E020000}"/>
    <cellStyle name="40% - Accent3 6 4 2" xfId="16926" xr:uid="{A845C1C8-6706-4612-8E96-CB6EC0776F1C}"/>
    <cellStyle name="40% - Accent3 6 5" xfId="581" xr:uid="{00000000-0005-0000-0000-00001F020000}"/>
    <cellStyle name="40% - Accent3 6 5 2" xfId="16927" xr:uid="{A49B732F-B0A9-4BE1-A745-8D52630C6FD0}"/>
    <cellStyle name="40% - Accent3 6 6" xfId="582" xr:uid="{00000000-0005-0000-0000-000020020000}"/>
    <cellStyle name="40% - Accent3 6 6 2" xfId="16928" xr:uid="{A5104BAB-3922-402A-9AAC-D27A3A121C2A}"/>
    <cellStyle name="40% - Accent3 6 7" xfId="583" xr:uid="{00000000-0005-0000-0000-000021020000}"/>
    <cellStyle name="40% - Accent3 6 7 2" xfId="16929" xr:uid="{A854C688-4DD7-4114-9B52-A566E81F7132}"/>
    <cellStyle name="40% - Accent3 6 8" xfId="584" xr:uid="{00000000-0005-0000-0000-000022020000}"/>
    <cellStyle name="40% - Accent3 6 8 2" xfId="16930" xr:uid="{1AADA1A5-6D34-4458-9CB5-6F8270B22846}"/>
    <cellStyle name="40% - Accent3 6 9" xfId="585" xr:uid="{00000000-0005-0000-0000-000023020000}"/>
    <cellStyle name="40% - Accent3 6 9 2" xfId="16931" xr:uid="{E5FA1327-6B86-43E8-A8F5-DFD823850091}"/>
    <cellStyle name="40% - Accent3 7" xfId="586" xr:uid="{00000000-0005-0000-0000-000024020000}"/>
    <cellStyle name="40% - Accent3 7 2" xfId="16932" xr:uid="{FA25F181-1320-4A7D-AE3F-59738AED4D50}"/>
    <cellStyle name="40% - Accent3 7 2 2" xfId="32062" xr:uid="{F065D4FF-8B32-43B6-839E-45FB9F83DCF9}"/>
    <cellStyle name="40% - Accent3 7 3" xfId="18952" xr:uid="{791175D8-A397-4085-B761-53AB3445DD7C}"/>
    <cellStyle name="40% - Accent3 7 3 2" xfId="32061" xr:uid="{D4204785-82C2-4BED-9417-560A9016790D}"/>
    <cellStyle name="40% - Accent3 8" xfId="587" xr:uid="{00000000-0005-0000-0000-000025020000}"/>
    <cellStyle name="40% - Accent3 8 2" xfId="16933" xr:uid="{63B82DF9-CFF1-4C9F-A8A7-A5964288F563}"/>
    <cellStyle name="40% - Accent3 8 2 2" xfId="32064" xr:uid="{039464DC-D31D-48D9-9443-6C12E3D649BC}"/>
    <cellStyle name="40% - Accent3 8 3" xfId="18953" xr:uid="{AE790E04-DDE4-423F-8FC6-69823BF5732A}"/>
    <cellStyle name="40% - Accent3 8 3 2" xfId="32063" xr:uid="{474F1BA1-1FFD-4CC6-9C77-EC5A14E71F68}"/>
    <cellStyle name="40% - Accent3 9" xfId="588" xr:uid="{00000000-0005-0000-0000-000026020000}"/>
    <cellStyle name="40% - Accent3 9 2" xfId="16934" xr:uid="{0F7FECBC-A580-4085-A19A-A9835043EB64}"/>
    <cellStyle name="40% - Accent4" xfId="5543" builtinId="43" customBuiltin="1"/>
    <cellStyle name="40% - Accent4 10" xfId="589" xr:uid="{00000000-0005-0000-0000-000027020000}"/>
    <cellStyle name="40% - Accent4 10 2" xfId="16935" xr:uid="{1406BBDE-3165-4BD2-B8A7-AD3842CCC962}"/>
    <cellStyle name="40% - Accent4 11" xfId="32065" xr:uid="{F948DAB4-F014-43C2-B169-D2AD81C955DD}"/>
    <cellStyle name="40% - Accent4 11 2" xfId="32066" xr:uid="{AB566D2B-A963-4CD6-89F8-E948D8A245B7}"/>
    <cellStyle name="40% - Accent4 12" xfId="32067" xr:uid="{E25292FF-2AE5-44AC-B5F5-D105E65C79C8}"/>
    <cellStyle name="40% - Accent4 13" xfId="32068" xr:uid="{9BD242FD-0243-4F91-8100-FEDFED63F4A5}"/>
    <cellStyle name="40% - Accent4 14" xfId="32069" xr:uid="{46B3DF72-A8DD-4129-8F7A-5071084DED44}"/>
    <cellStyle name="40% - Accent4 15" xfId="32070" xr:uid="{B09FAD0D-75AB-4F60-800E-5B14F0F5E225}"/>
    <cellStyle name="40% - Accent4 16" xfId="32071" xr:uid="{B42FA9AF-598E-4A6C-AE55-8B94CC2891D3}"/>
    <cellStyle name="40% - Accent4 17" xfId="32072" xr:uid="{7E7A8618-392D-4201-8917-2D8CAC1DF806}"/>
    <cellStyle name="40% - Accent4 18" xfId="32073" xr:uid="{2A647F6F-3D0A-4206-B9FD-1F365F03297D}"/>
    <cellStyle name="40% - Accent4 19" xfId="32074" xr:uid="{25415C45-28C2-4588-8002-584123D66BE4}"/>
    <cellStyle name="40% - Accent4 2" xfId="590" xr:uid="{00000000-0005-0000-0000-000028020000}"/>
    <cellStyle name="40% - Accent4 2 10" xfId="591" xr:uid="{00000000-0005-0000-0000-000029020000}"/>
    <cellStyle name="40% - Accent4 2 10 2" xfId="16936" xr:uid="{D7E9FCF6-FB29-4DC7-ABC0-E8473D2645F9}"/>
    <cellStyle name="40% - Accent4 2 10 3" xfId="18954" xr:uid="{AE04EA63-6E4B-4BC4-99F6-40D76F156E30}"/>
    <cellStyle name="40% - Accent4 2 11" xfId="592" xr:uid="{00000000-0005-0000-0000-00002A020000}"/>
    <cellStyle name="40% - Accent4 2 11 2" xfId="16937" xr:uid="{13A198F8-2A9F-433C-9613-9EFCD7B620C1}"/>
    <cellStyle name="40% - Accent4 2 11 3" xfId="18955" xr:uid="{143BB75C-DC96-476A-95E6-2F996CA9A665}"/>
    <cellStyle name="40% - Accent4 2 12" xfId="16938" xr:uid="{58DE62A2-A8AD-49FE-AA48-263F0FC31FFA}"/>
    <cellStyle name="40% - Accent4 2 12 2" xfId="16939" xr:uid="{FDA3B35E-5120-4506-A16D-25E9B717A5C8}"/>
    <cellStyle name="40% - Accent4 2 12 3" xfId="18956" xr:uid="{F436FBCE-7173-4EA0-903D-BA18ACA1C1C0}"/>
    <cellStyle name="40% - Accent4 2 13" xfId="16940" xr:uid="{FC0CBF2B-C5B1-43F6-ABFF-59A69FB70244}"/>
    <cellStyle name="40% - Accent4 2 13 2" xfId="18957" xr:uid="{1A684854-647A-4766-9732-30A541F46993}"/>
    <cellStyle name="40% - Accent4 2 14" xfId="18958" xr:uid="{CE52A24A-6DCF-493B-8AB5-4AA4F64EDFEB}"/>
    <cellStyle name="40% - Accent4 2 15" xfId="18959" xr:uid="{A165C116-7676-47A2-B130-67192069F2E3}"/>
    <cellStyle name="40% - Accent4 2 16" xfId="32075" xr:uid="{D31E9D01-E285-45C1-A8BD-10617DDE9E9B}"/>
    <cellStyle name="40% - Accent4 2 2" xfId="593" xr:uid="{00000000-0005-0000-0000-00002B020000}"/>
    <cellStyle name="40% - Accent4 2 2 2" xfId="16941" xr:uid="{C48434F8-4BBD-4228-B8ED-09F4FDB26AA2}"/>
    <cellStyle name="40% - Accent4 2 2 3" xfId="18960" xr:uid="{B51BAD0F-9598-46C5-BFFE-8EEC171C2B7D}"/>
    <cellStyle name="40% - Accent4 2 3" xfId="594" xr:uid="{00000000-0005-0000-0000-00002C020000}"/>
    <cellStyle name="40% - Accent4 2 3 2" xfId="16942" xr:uid="{8B9CABDE-7B1B-4B3F-8BBE-ED3F7133EA05}"/>
    <cellStyle name="40% - Accent4 2 3 3" xfId="18961" xr:uid="{FC5CC623-061F-4FDE-9EF1-EB6C44D6E45B}"/>
    <cellStyle name="40% - Accent4 2 4" xfId="595" xr:uid="{00000000-0005-0000-0000-00002D020000}"/>
    <cellStyle name="40% - Accent4 2 4 2" xfId="16943" xr:uid="{B020E2AC-E7A3-4543-A65A-BF4D9E0C257C}"/>
    <cellStyle name="40% - Accent4 2 4 3" xfId="18962" xr:uid="{C1927155-8760-40F1-BC69-8623FEEACEBB}"/>
    <cellStyle name="40% - Accent4 2 5" xfId="596" xr:uid="{00000000-0005-0000-0000-00002E020000}"/>
    <cellStyle name="40% - Accent4 2 5 2" xfId="16944" xr:uid="{C2C4FFCD-0794-431C-A538-DBC22CA5481F}"/>
    <cellStyle name="40% - Accent4 2 5 3" xfId="18963" xr:uid="{AD3A4273-C48C-431E-A1AE-7FCF546C69B1}"/>
    <cellStyle name="40% - Accent4 2 6" xfId="597" xr:uid="{00000000-0005-0000-0000-00002F020000}"/>
    <cellStyle name="40% - Accent4 2 6 2" xfId="16945" xr:uid="{DAA99341-C9CD-4E1A-8060-8120ADD744D6}"/>
    <cellStyle name="40% - Accent4 2 6 3" xfId="18964" xr:uid="{179C2C22-0839-4202-8834-B4815ACC4A84}"/>
    <cellStyle name="40% - Accent4 2 7" xfId="598" xr:uid="{00000000-0005-0000-0000-000030020000}"/>
    <cellStyle name="40% - Accent4 2 7 2" xfId="16946" xr:uid="{6D9E640C-4A7E-4B87-8F5A-03E3D13D5BBD}"/>
    <cellStyle name="40% - Accent4 2 7 3" xfId="18965" xr:uid="{B1681628-E83F-444E-8B9E-8957111957D6}"/>
    <cellStyle name="40% - Accent4 2 8" xfId="599" xr:uid="{00000000-0005-0000-0000-000031020000}"/>
    <cellStyle name="40% - Accent4 2 8 2" xfId="16947" xr:uid="{A4B6923D-192C-4EDF-8318-37BAFD6D3366}"/>
    <cellStyle name="40% - Accent4 2 8 3" xfId="18966" xr:uid="{9FD77233-4A6E-419E-84A4-1EA6FC2AF55C}"/>
    <cellStyle name="40% - Accent4 2 9" xfId="600" xr:uid="{00000000-0005-0000-0000-000032020000}"/>
    <cellStyle name="40% - Accent4 2 9 2" xfId="16948" xr:uid="{4CE99100-52E7-4FBD-938E-FF94D6825377}"/>
    <cellStyle name="40% - Accent4 2 9 3" xfId="18967" xr:uid="{1CBA2496-1992-4700-8BF5-3751D3AC5958}"/>
    <cellStyle name="40% - Accent4 20" xfId="32076" xr:uid="{BCC39CFF-7726-4F2F-8157-6A42CD77ED9C}"/>
    <cellStyle name="40% - Accent4 21" xfId="32077" xr:uid="{1B795CBA-39B4-4D05-B616-146CADCFA2C6}"/>
    <cellStyle name="40% - Accent4 22" xfId="32078" xr:uid="{68433CF2-86DB-4E9C-AE4C-FB1538BFA9C8}"/>
    <cellStyle name="40% - Accent4 23" xfId="32079" xr:uid="{E66A30B0-13CC-42DB-9024-6C53296D56A9}"/>
    <cellStyle name="40% - Accent4 24" xfId="32080" xr:uid="{B6A05224-8BED-4D7B-B54F-925C03413ECD}"/>
    <cellStyle name="40% - Accent4 25" xfId="32081" xr:uid="{13324119-5BFB-4676-BE66-C3FFCE7C0CEA}"/>
    <cellStyle name="40% - Accent4 26" xfId="32082" xr:uid="{645C38E7-3909-4CD3-AF9C-52D757687187}"/>
    <cellStyle name="40% - Accent4 27" xfId="32083" xr:uid="{D8101210-7259-4EB1-A2BD-E180155E62A1}"/>
    <cellStyle name="40% - Accent4 28" xfId="32084" xr:uid="{EE23244D-D528-48E7-A47B-86E06B8AE808}"/>
    <cellStyle name="40% - Accent4 29" xfId="32085" xr:uid="{7ACE33EB-13D8-4893-BC92-4842B02CEDD1}"/>
    <cellStyle name="40% - Accent4 3" xfId="601" xr:uid="{00000000-0005-0000-0000-000033020000}"/>
    <cellStyle name="40% - Accent4 3 10" xfId="602" xr:uid="{00000000-0005-0000-0000-000034020000}"/>
    <cellStyle name="40% - Accent4 3 10 2" xfId="16949" xr:uid="{A30D591F-BD6D-4AF5-8F7F-37BC591435D5}"/>
    <cellStyle name="40% - Accent4 3 11" xfId="603" xr:uid="{00000000-0005-0000-0000-000035020000}"/>
    <cellStyle name="40% - Accent4 3 11 2" xfId="16950" xr:uid="{D7CC8A63-FE7A-4C54-8B86-CB88DD8E1EB7}"/>
    <cellStyle name="40% - Accent4 3 12" xfId="16951" xr:uid="{65BBA1E2-23BA-43CA-A441-212C832447F0}"/>
    <cellStyle name="40% - Accent4 3 13" xfId="18968" xr:uid="{D5F462DD-2885-42C1-A11B-EA880DA4E149}"/>
    <cellStyle name="40% - Accent4 3 2" xfId="604" xr:uid="{00000000-0005-0000-0000-000036020000}"/>
    <cellStyle name="40% - Accent4 3 2 2" xfId="16952" xr:uid="{DB8A9F7D-A4BA-4B26-86F2-BADCCC28499F}"/>
    <cellStyle name="40% - Accent4 3 2 3" xfId="32086" xr:uid="{4B44F7D6-7A8D-4771-8116-4440F6602EF5}"/>
    <cellStyle name="40% - Accent4 3 3" xfId="605" xr:uid="{00000000-0005-0000-0000-000037020000}"/>
    <cellStyle name="40% - Accent4 3 3 2" xfId="16953" xr:uid="{A531060F-CDCA-470A-A28C-599DA2360835}"/>
    <cellStyle name="40% - Accent4 3 4" xfId="606" xr:uid="{00000000-0005-0000-0000-000038020000}"/>
    <cellStyle name="40% - Accent4 3 4 2" xfId="16954" xr:uid="{44981C5F-C54B-42A8-8DB0-D88A87FA1186}"/>
    <cellStyle name="40% - Accent4 3 5" xfId="607" xr:uid="{00000000-0005-0000-0000-000039020000}"/>
    <cellStyle name="40% - Accent4 3 5 2" xfId="16955" xr:uid="{9763EA9C-8A2A-4BE6-838B-8D94AD9CA1A8}"/>
    <cellStyle name="40% - Accent4 3 6" xfId="608" xr:uid="{00000000-0005-0000-0000-00003A020000}"/>
    <cellStyle name="40% - Accent4 3 6 2" xfId="16956" xr:uid="{6221283D-65C6-4427-B59C-94A0D3D845D0}"/>
    <cellStyle name="40% - Accent4 3 7" xfId="609" xr:uid="{00000000-0005-0000-0000-00003B020000}"/>
    <cellStyle name="40% - Accent4 3 7 2" xfId="16957" xr:uid="{E1A4C026-444D-4970-8B79-3156346B3948}"/>
    <cellStyle name="40% - Accent4 3 8" xfId="610" xr:uid="{00000000-0005-0000-0000-00003C020000}"/>
    <cellStyle name="40% - Accent4 3 8 2" xfId="16958" xr:uid="{6D93D543-4ED3-42B6-8697-C85F251F710E}"/>
    <cellStyle name="40% - Accent4 3 9" xfId="611" xr:uid="{00000000-0005-0000-0000-00003D020000}"/>
    <cellStyle name="40% - Accent4 3 9 2" xfId="16959" xr:uid="{28BE6D05-E20D-472D-AABC-1EAAC548EDE0}"/>
    <cellStyle name="40% - Accent4 30" xfId="32087" xr:uid="{0A64094B-8EC7-4956-8BCB-9E881632CCA4}"/>
    <cellStyle name="40% - Accent4 31" xfId="32088" xr:uid="{78C8B572-0FB7-4A03-9738-0A45FEFA267D}"/>
    <cellStyle name="40% - Accent4 32" xfId="32089" xr:uid="{AC576400-0E15-44C1-8C0D-52FBA01624DE}"/>
    <cellStyle name="40% - Accent4 33" xfId="32090" xr:uid="{20064DF9-B164-42B5-8E23-E51899C7D639}"/>
    <cellStyle name="40% - Accent4 34" xfId="32091" xr:uid="{41D35739-BF00-4B4B-8AC2-7A5EB6B9D78E}"/>
    <cellStyle name="40% - Accent4 35" xfId="32092" xr:uid="{F96D7476-102A-4B45-A858-31A5059DF7C2}"/>
    <cellStyle name="40% - Accent4 36" xfId="32093" xr:uid="{5A124505-1385-47DB-97D0-B894B42814C0}"/>
    <cellStyle name="40% - Accent4 37" xfId="32094" xr:uid="{4DCA60AD-2004-4B8C-AB00-65ED1403B6CE}"/>
    <cellStyle name="40% - Accent4 38" xfId="32095" xr:uid="{D99FDBC8-B0D2-4B16-8D5C-635244D6BC69}"/>
    <cellStyle name="40% - Accent4 39" xfId="32096" xr:uid="{DB1DE93F-91F5-4482-8904-9A193565609B}"/>
    <cellStyle name="40% - Accent4 4" xfId="612" xr:uid="{00000000-0005-0000-0000-00003E020000}"/>
    <cellStyle name="40% - Accent4 4 10" xfId="613" xr:uid="{00000000-0005-0000-0000-00003F020000}"/>
    <cellStyle name="40% - Accent4 4 10 2" xfId="16960" xr:uid="{A77B028B-1BEB-49C5-B1CE-1A079364D2AA}"/>
    <cellStyle name="40% - Accent4 4 11" xfId="614" xr:uid="{00000000-0005-0000-0000-000040020000}"/>
    <cellStyle name="40% - Accent4 4 11 2" xfId="16961" xr:uid="{9594F498-9288-4ACE-9549-DB8873D0270C}"/>
    <cellStyle name="40% - Accent4 4 12" xfId="16962" xr:uid="{284E62FC-B04F-4EDF-9AFF-4C9B686661D8}"/>
    <cellStyle name="40% - Accent4 4 13" xfId="18969" xr:uid="{FF3D790F-606A-41C0-A2B5-410EA0D84800}"/>
    <cellStyle name="40% - Accent4 4 2" xfId="615" xr:uid="{00000000-0005-0000-0000-000041020000}"/>
    <cellStyle name="40% - Accent4 4 2 2" xfId="16963" xr:uid="{B08730FE-51A7-45C9-9BEA-A56639867F60}"/>
    <cellStyle name="40% - Accent4 4 2 3" xfId="32097" xr:uid="{5DE71692-A66A-4692-918E-3596A280E3F4}"/>
    <cellStyle name="40% - Accent4 4 3" xfId="616" xr:uid="{00000000-0005-0000-0000-000042020000}"/>
    <cellStyle name="40% - Accent4 4 3 2" xfId="16964" xr:uid="{63A57DE0-3366-4806-BC87-C3A6995730C9}"/>
    <cellStyle name="40% - Accent4 4 4" xfId="617" xr:uid="{00000000-0005-0000-0000-000043020000}"/>
    <cellStyle name="40% - Accent4 4 4 2" xfId="16965" xr:uid="{D3BB0F81-40FF-4C8A-929F-A56EA39C5F8E}"/>
    <cellStyle name="40% - Accent4 4 5" xfId="618" xr:uid="{00000000-0005-0000-0000-000044020000}"/>
    <cellStyle name="40% - Accent4 4 5 2" xfId="16966" xr:uid="{79550E18-714D-4228-A667-5DC4614DD538}"/>
    <cellStyle name="40% - Accent4 4 6" xfId="619" xr:uid="{00000000-0005-0000-0000-000045020000}"/>
    <cellStyle name="40% - Accent4 4 6 2" xfId="16967" xr:uid="{504B8C86-8A52-4128-AE3F-6E212D8F3889}"/>
    <cellStyle name="40% - Accent4 4 7" xfId="620" xr:uid="{00000000-0005-0000-0000-000046020000}"/>
    <cellStyle name="40% - Accent4 4 7 2" xfId="16968" xr:uid="{767BF765-7F3A-4663-A443-6137F6AC165E}"/>
    <cellStyle name="40% - Accent4 4 8" xfId="621" xr:uid="{00000000-0005-0000-0000-000047020000}"/>
    <cellStyle name="40% - Accent4 4 8 2" xfId="16969" xr:uid="{79B1B8B1-05C3-4537-8DED-248BDB9093B3}"/>
    <cellStyle name="40% - Accent4 4 9" xfId="622" xr:uid="{00000000-0005-0000-0000-000048020000}"/>
    <cellStyle name="40% - Accent4 4 9 2" xfId="16970" xr:uid="{4FC58988-6429-483C-963B-F4C73EFCED9C}"/>
    <cellStyle name="40% - Accent4 40" xfId="32098" xr:uid="{5A6C12C1-0951-4AC1-8458-BF865B68F138}"/>
    <cellStyle name="40% - Accent4 41" xfId="32099" xr:uid="{279FA761-78F5-4F5F-96DB-516ACCBE66D9}"/>
    <cellStyle name="40% - Accent4 42" xfId="32100" xr:uid="{64BB02EE-BD95-472B-A40B-9E3959E9B5F1}"/>
    <cellStyle name="40% - Accent4 43" xfId="32101" xr:uid="{4F5A4C16-A29A-4E2F-8FFF-04ADA56EEF39}"/>
    <cellStyle name="40% - Accent4 5" xfId="623" xr:uid="{00000000-0005-0000-0000-000049020000}"/>
    <cellStyle name="40% - Accent4 5 10" xfId="624" xr:uid="{00000000-0005-0000-0000-00004A020000}"/>
    <cellStyle name="40% - Accent4 5 10 2" xfId="16971" xr:uid="{DF00175F-41E6-4921-8FDC-E55703087128}"/>
    <cellStyle name="40% - Accent4 5 11" xfId="625" xr:uid="{00000000-0005-0000-0000-00004B020000}"/>
    <cellStyle name="40% - Accent4 5 11 2" xfId="16972" xr:uid="{3E505D6C-E561-4D0E-A99D-8556BAE96FAC}"/>
    <cellStyle name="40% - Accent4 5 12" xfId="16973" xr:uid="{877EFE1F-DC95-486E-B592-D53E0BA6A039}"/>
    <cellStyle name="40% - Accent4 5 13" xfId="18970" xr:uid="{222D3F20-6368-41AB-8607-014559E3B14D}"/>
    <cellStyle name="40% - Accent4 5 2" xfId="626" xr:uid="{00000000-0005-0000-0000-00004C020000}"/>
    <cellStyle name="40% - Accent4 5 2 2" xfId="16974" xr:uid="{DC7539FA-53AF-4F2F-B6AE-C5CAF65D2722}"/>
    <cellStyle name="40% - Accent4 5 2 3" xfId="32102" xr:uid="{C68DA30F-A92E-45AB-9E11-8280DDD002F9}"/>
    <cellStyle name="40% - Accent4 5 3" xfId="627" xr:uid="{00000000-0005-0000-0000-00004D020000}"/>
    <cellStyle name="40% - Accent4 5 3 2" xfId="16975" xr:uid="{EBAB9F54-C150-475B-95DA-3519C845E436}"/>
    <cellStyle name="40% - Accent4 5 4" xfId="628" xr:uid="{00000000-0005-0000-0000-00004E020000}"/>
    <cellStyle name="40% - Accent4 5 4 2" xfId="16976" xr:uid="{6F8F304A-FC29-48DC-B50C-380360D9CF2C}"/>
    <cellStyle name="40% - Accent4 5 5" xfId="629" xr:uid="{00000000-0005-0000-0000-00004F020000}"/>
    <cellStyle name="40% - Accent4 5 5 2" xfId="16977" xr:uid="{A2794E4D-845D-4DCC-B57A-55A9FBF1A547}"/>
    <cellStyle name="40% - Accent4 5 6" xfId="630" xr:uid="{00000000-0005-0000-0000-000050020000}"/>
    <cellStyle name="40% - Accent4 5 6 2" xfId="16978" xr:uid="{20465A6E-A621-462B-8166-4B22AB753F2E}"/>
    <cellStyle name="40% - Accent4 5 7" xfId="631" xr:uid="{00000000-0005-0000-0000-000051020000}"/>
    <cellStyle name="40% - Accent4 5 7 2" xfId="16979" xr:uid="{98745704-3CF0-40DE-B1F1-35249D08C079}"/>
    <cellStyle name="40% - Accent4 5 8" xfId="632" xr:uid="{00000000-0005-0000-0000-000052020000}"/>
    <cellStyle name="40% - Accent4 5 8 2" xfId="16980" xr:uid="{BC9E6E9F-C629-4202-AB22-1C586F1525AD}"/>
    <cellStyle name="40% - Accent4 5 9" xfId="633" xr:uid="{00000000-0005-0000-0000-000053020000}"/>
    <cellStyle name="40% - Accent4 5 9 2" xfId="16981" xr:uid="{7EC966F9-A514-41C1-BCC3-B899AA054A26}"/>
    <cellStyle name="40% - Accent4 6" xfId="634" xr:uid="{00000000-0005-0000-0000-000054020000}"/>
    <cellStyle name="40% - Accent4 6 10" xfId="635" xr:uid="{00000000-0005-0000-0000-000055020000}"/>
    <cellStyle name="40% - Accent4 6 10 2" xfId="16982" xr:uid="{F7DEC0B8-17EE-4732-B6B6-572B63ECBBA5}"/>
    <cellStyle name="40% - Accent4 6 11" xfId="636" xr:uid="{00000000-0005-0000-0000-000056020000}"/>
    <cellStyle name="40% - Accent4 6 11 2" xfId="16983" xr:uid="{2A625143-DF05-4339-8F6A-E5CAAA22F7D2}"/>
    <cellStyle name="40% - Accent4 6 12" xfId="16984" xr:uid="{1528ED5A-1FE6-4091-8A2B-970EC5CD7120}"/>
    <cellStyle name="40% - Accent4 6 13" xfId="18971" xr:uid="{720F9B10-C9BF-47C4-9F56-D01A88E5D84F}"/>
    <cellStyle name="40% - Accent4 6 2" xfId="637" xr:uid="{00000000-0005-0000-0000-000057020000}"/>
    <cellStyle name="40% - Accent4 6 2 2" xfId="16985" xr:uid="{B03604DE-10C7-480A-B240-0C9E302695B4}"/>
    <cellStyle name="40% - Accent4 6 2 3" xfId="32103" xr:uid="{78F1645A-80FB-4166-B2B6-BEA82FFC854A}"/>
    <cellStyle name="40% - Accent4 6 3" xfId="638" xr:uid="{00000000-0005-0000-0000-000058020000}"/>
    <cellStyle name="40% - Accent4 6 3 2" xfId="16986" xr:uid="{76362C00-C3EC-4ACD-9B67-4DE0608DD1EE}"/>
    <cellStyle name="40% - Accent4 6 4" xfId="639" xr:uid="{00000000-0005-0000-0000-000059020000}"/>
    <cellStyle name="40% - Accent4 6 4 2" xfId="16987" xr:uid="{9FD87DE4-182D-4F72-9286-942801C655CD}"/>
    <cellStyle name="40% - Accent4 6 5" xfId="640" xr:uid="{00000000-0005-0000-0000-00005A020000}"/>
    <cellStyle name="40% - Accent4 6 5 2" xfId="16988" xr:uid="{B2CE8865-570E-415A-9589-1891541A24E9}"/>
    <cellStyle name="40% - Accent4 6 6" xfId="641" xr:uid="{00000000-0005-0000-0000-00005B020000}"/>
    <cellStyle name="40% - Accent4 6 6 2" xfId="16989" xr:uid="{A98E9986-883B-4B1A-9D77-79CC91DD503F}"/>
    <cellStyle name="40% - Accent4 6 7" xfId="642" xr:uid="{00000000-0005-0000-0000-00005C020000}"/>
    <cellStyle name="40% - Accent4 6 7 2" xfId="16990" xr:uid="{6D70F46F-E467-47C6-A017-5BFF515B213F}"/>
    <cellStyle name="40% - Accent4 6 8" xfId="643" xr:uid="{00000000-0005-0000-0000-00005D020000}"/>
    <cellStyle name="40% - Accent4 6 8 2" xfId="16991" xr:uid="{81159F09-DE62-4A8B-BB5A-92504E18AEE1}"/>
    <cellStyle name="40% - Accent4 6 9" xfId="644" xr:uid="{00000000-0005-0000-0000-00005E020000}"/>
    <cellStyle name="40% - Accent4 6 9 2" xfId="16992" xr:uid="{B96CBD6E-C989-45A9-8B23-CEA35814D7BC}"/>
    <cellStyle name="40% - Accent4 7" xfId="645" xr:uid="{00000000-0005-0000-0000-00005F020000}"/>
    <cellStyle name="40% - Accent4 7 2" xfId="16993" xr:uid="{EB2C32F8-1ADD-4925-99D7-61E9F64F9034}"/>
    <cellStyle name="40% - Accent4 7 2 2" xfId="32105" xr:uid="{11065316-CADE-4DF7-A4CE-420FCF62012D}"/>
    <cellStyle name="40% - Accent4 7 3" xfId="18972" xr:uid="{27413B1C-1F83-4DF0-BF60-060C9A649B24}"/>
    <cellStyle name="40% - Accent4 7 3 2" xfId="32104" xr:uid="{4E9E6F02-A525-4D4D-958F-A283D464A155}"/>
    <cellStyle name="40% - Accent4 8" xfId="646" xr:uid="{00000000-0005-0000-0000-000060020000}"/>
    <cellStyle name="40% - Accent4 8 2" xfId="16994" xr:uid="{CB9C563F-B1E6-4071-A3CC-9A7E3AB1EF2E}"/>
    <cellStyle name="40% - Accent4 8 2 2" xfId="32107" xr:uid="{25AA234B-AC97-47F4-9C86-6CAF466544EC}"/>
    <cellStyle name="40% - Accent4 8 3" xfId="18973" xr:uid="{CD3D332B-0B74-4FDD-84EE-DCE7E4113008}"/>
    <cellStyle name="40% - Accent4 8 3 2" xfId="32106" xr:uid="{5C065F98-0D3D-4602-BF08-CD162ABE147B}"/>
    <cellStyle name="40% - Accent4 9" xfId="647" xr:uid="{00000000-0005-0000-0000-000061020000}"/>
    <cellStyle name="40% - Accent4 9 2" xfId="16995" xr:uid="{48CD2918-CD49-4616-B0AD-CEE962733013}"/>
    <cellStyle name="40% - Accent5" xfId="5547" builtinId="47" customBuiltin="1"/>
    <cellStyle name="40% - Accent5 10" xfId="648" xr:uid="{00000000-0005-0000-0000-000062020000}"/>
    <cellStyle name="40% - Accent5 10 2" xfId="16996" xr:uid="{962E5A2C-C087-4DA8-B740-6065FF439036}"/>
    <cellStyle name="40% - Accent5 11" xfId="32108" xr:uid="{FF2887F5-D92E-466C-B174-892EC8A70022}"/>
    <cellStyle name="40% - Accent5 11 2" xfId="32109" xr:uid="{ADF423A8-F2F7-4E89-A4CF-23CB5EF0B6B0}"/>
    <cellStyle name="40% - Accent5 12" xfId="32110" xr:uid="{5FA4AE31-8E78-4475-95E2-2B250154557E}"/>
    <cellStyle name="40% - Accent5 13" xfId="32111" xr:uid="{463D7CA7-19C8-4896-B469-F64E5DBAB624}"/>
    <cellStyle name="40% - Accent5 14" xfId="32112" xr:uid="{7721D2A9-8C57-47BB-A38B-531D96712A9E}"/>
    <cellStyle name="40% - Accent5 15" xfId="32113" xr:uid="{36A5C71F-C3F6-4227-A0E5-CF2A7E1BD498}"/>
    <cellStyle name="40% - Accent5 16" xfId="32114" xr:uid="{9AB94B2C-19E8-41E1-A925-91FD160B4C34}"/>
    <cellStyle name="40% - Accent5 17" xfId="32115" xr:uid="{2B980EC9-3ED6-441E-A65A-ADFCF515345B}"/>
    <cellStyle name="40% - Accent5 18" xfId="32116" xr:uid="{A2271EAB-713E-4556-9910-D4895F152E65}"/>
    <cellStyle name="40% - Accent5 19" xfId="32117" xr:uid="{108975B5-F54F-48D6-B54B-6DFF5C2CBEFF}"/>
    <cellStyle name="40% - Accent5 2" xfId="649" xr:uid="{00000000-0005-0000-0000-000063020000}"/>
    <cellStyle name="40% - Accent5 2 10" xfId="650" xr:uid="{00000000-0005-0000-0000-000064020000}"/>
    <cellStyle name="40% - Accent5 2 10 2" xfId="16997" xr:uid="{0B7BFB3C-79F0-441C-8CAC-7DD06207D540}"/>
    <cellStyle name="40% - Accent5 2 10 3" xfId="18974" xr:uid="{80EDEAFE-C01C-4165-A27D-C6DD3E447B0E}"/>
    <cellStyle name="40% - Accent5 2 11" xfId="651" xr:uid="{00000000-0005-0000-0000-000065020000}"/>
    <cellStyle name="40% - Accent5 2 11 2" xfId="16998" xr:uid="{200765B4-B826-4438-8EED-EA380FA3A8AD}"/>
    <cellStyle name="40% - Accent5 2 11 3" xfId="18975" xr:uid="{2CB07BFF-3BFD-4D8D-AB2B-5029584A6208}"/>
    <cellStyle name="40% - Accent5 2 12" xfId="16999" xr:uid="{00383FC0-D194-4532-BA9D-67B7F6BA601D}"/>
    <cellStyle name="40% - Accent5 2 12 2" xfId="17000" xr:uid="{0E67A1E1-44C2-4210-B2B2-99475C754BEC}"/>
    <cellStyle name="40% - Accent5 2 12 3" xfId="18976" xr:uid="{FFA9206A-55BB-4F69-A960-E5852593D85A}"/>
    <cellStyle name="40% - Accent5 2 13" xfId="17001" xr:uid="{7DEB6C16-FA23-48E8-A8A2-BA807CCB65F4}"/>
    <cellStyle name="40% - Accent5 2 13 2" xfId="18977" xr:uid="{3BCDE79B-766E-4B36-B138-66DB3D1A147C}"/>
    <cellStyle name="40% - Accent5 2 14" xfId="18978" xr:uid="{903C252D-BEDC-4D02-9FEA-8D2FD55457E2}"/>
    <cellStyle name="40% - Accent5 2 15" xfId="18979" xr:uid="{2E9363BC-EF75-4B31-89CA-CE2D7770E50B}"/>
    <cellStyle name="40% - Accent5 2 16" xfId="32118" xr:uid="{F2D9ECE7-004F-4976-88DA-D3A0364743CD}"/>
    <cellStyle name="40% - Accent5 2 2" xfId="652" xr:uid="{00000000-0005-0000-0000-000066020000}"/>
    <cellStyle name="40% - Accent5 2 2 2" xfId="17002" xr:uid="{C9A8A46C-1F18-465F-A40A-7224859D786D}"/>
    <cellStyle name="40% - Accent5 2 2 3" xfId="18980" xr:uid="{44417E92-0671-4B62-83F6-A793B1EC84AB}"/>
    <cellStyle name="40% - Accent5 2 3" xfId="653" xr:uid="{00000000-0005-0000-0000-000067020000}"/>
    <cellStyle name="40% - Accent5 2 3 2" xfId="17003" xr:uid="{4A541A1F-D632-4CCD-BCF9-AE898CDC5F7B}"/>
    <cellStyle name="40% - Accent5 2 3 3" xfId="18981" xr:uid="{5106D1A2-F3DD-4139-8A04-6A01F20E4D26}"/>
    <cellStyle name="40% - Accent5 2 4" xfId="654" xr:uid="{00000000-0005-0000-0000-000068020000}"/>
    <cellStyle name="40% - Accent5 2 4 2" xfId="17004" xr:uid="{AA2E47C1-A5EA-497D-A4F5-ACE41CCD15B0}"/>
    <cellStyle name="40% - Accent5 2 4 3" xfId="18982" xr:uid="{BE9FF928-3A81-46A2-AD5F-19C5F0547684}"/>
    <cellStyle name="40% - Accent5 2 5" xfId="655" xr:uid="{00000000-0005-0000-0000-000069020000}"/>
    <cellStyle name="40% - Accent5 2 5 2" xfId="17005" xr:uid="{F467A3A5-4299-411D-B0F5-ABA1EB72F19C}"/>
    <cellStyle name="40% - Accent5 2 5 3" xfId="18983" xr:uid="{013C8C3E-998C-4D96-A6C6-F6AA9F375068}"/>
    <cellStyle name="40% - Accent5 2 6" xfId="656" xr:uid="{00000000-0005-0000-0000-00006A020000}"/>
    <cellStyle name="40% - Accent5 2 6 2" xfId="17006" xr:uid="{B19B18DE-FBCF-4F4E-975E-86C240B12C2A}"/>
    <cellStyle name="40% - Accent5 2 6 3" xfId="18984" xr:uid="{16BEB461-6D6F-4CFC-8B9F-78A74E82AA99}"/>
    <cellStyle name="40% - Accent5 2 7" xfId="657" xr:uid="{00000000-0005-0000-0000-00006B020000}"/>
    <cellStyle name="40% - Accent5 2 7 2" xfId="17007" xr:uid="{5580BD0B-305E-4C08-A298-3C10EA679CC0}"/>
    <cellStyle name="40% - Accent5 2 7 3" xfId="18985" xr:uid="{8B7405AA-99AF-4D83-9FC7-8ECF9A524659}"/>
    <cellStyle name="40% - Accent5 2 8" xfId="658" xr:uid="{00000000-0005-0000-0000-00006C020000}"/>
    <cellStyle name="40% - Accent5 2 8 2" xfId="17008" xr:uid="{2DFE2F95-DD7A-49A3-AE7F-9E5DB9827046}"/>
    <cellStyle name="40% - Accent5 2 8 3" xfId="18986" xr:uid="{959B082C-E738-4D59-893B-35B9CBB438AB}"/>
    <cellStyle name="40% - Accent5 2 9" xfId="659" xr:uid="{00000000-0005-0000-0000-00006D020000}"/>
    <cellStyle name="40% - Accent5 2 9 2" xfId="17009" xr:uid="{1A6AB5BC-12EC-4D26-B138-C3CD1C92DAD3}"/>
    <cellStyle name="40% - Accent5 2 9 3" xfId="18987" xr:uid="{400C2399-CC01-4758-A3FC-A6597B38DE1D}"/>
    <cellStyle name="40% - Accent5 20" xfId="32119" xr:uid="{27D831AB-F5FE-47C0-9967-14320222D9F1}"/>
    <cellStyle name="40% - Accent5 21" xfId="32120" xr:uid="{AF22BB73-D318-4FEA-A796-F72C1A9E5F7D}"/>
    <cellStyle name="40% - Accent5 22" xfId="32121" xr:uid="{B95F2BF5-0E1F-4191-B188-13345AA4C4C4}"/>
    <cellStyle name="40% - Accent5 23" xfId="32122" xr:uid="{8888C0A2-DB13-4FF3-B603-820B4B9E33D0}"/>
    <cellStyle name="40% - Accent5 24" xfId="32123" xr:uid="{EAF5871C-9BB6-44D2-9E7A-89CC6F6B5CF6}"/>
    <cellStyle name="40% - Accent5 25" xfId="32124" xr:uid="{41675CD7-6EEB-4ED5-A885-297C599716CF}"/>
    <cellStyle name="40% - Accent5 26" xfId="32125" xr:uid="{41203310-DD8E-4D6D-8D93-94E67C509CCA}"/>
    <cellStyle name="40% - Accent5 27" xfId="32126" xr:uid="{4173B59C-1AE1-4FC9-9B3D-E15CE4586E77}"/>
    <cellStyle name="40% - Accent5 28" xfId="32127" xr:uid="{00AD9631-47A6-4F63-ABC0-B94EA9500AA0}"/>
    <cellStyle name="40% - Accent5 29" xfId="32128" xr:uid="{0E768ED0-7402-4CB2-833A-05BF8A85D810}"/>
    <cellStyle name="40% - Accent5 3" xfId="660" xr:uid="{00000000-0005-0000-0000-00006E020000}"/>
    <cellStyle name="40% - Accent5 3 10" xfId="661" xr:uid="{00000000-0005-0000-0000-00006F020000}"/>
    <cellStyle name="40% - Accent5 3 10 2" xfId="17010" xr:uid="{DF010763-B39C-494A-B084-7332DFCF70D3}"/>
    <cellStyle name="40% - Accent5 3 11" xfId="662" xr:uid="{00000000-0005-0000-0000-000070020000}"/>
    <cellStyle name="40% - Accent5 3 11 2" xfId="17011" xr:uid="{220202FD-E85F-4E1A-A3DA-C1F9290A139C}"/>
    <cellStyle name="40% - Accent5 3 12" xfId="17012" xr:uid="{FFB75D93-7F98-43B8-A095-714D4440116A}"/>
    <cellStyle name="40% - Accent5 3 13" xfId="18988" xr:uid="{C7431480-1B71-493C-B592-5775487DA8EF}"/>
    <cellStyle name="40% - Accent5 3 2" xfId="663" xr:uid="{00000000-0005-0000-0000-000071020000}"/>
    <cellStyle name="40% - Accent5 3 2 2" xfId="17013" xr:uid="{09997311-A342-4309-80E9-7BB411D6DC9F}"/>
    <cellStyle name="40% - Accent5 3 2 3" xfId="32129" xr:uid="{BBE2776B-14DD-44C3-BA4A-D04175604BB4}"/>
    <cellStyle name="40% - Accent5 3 3" xfId="664" xr:uid="{00000000-0005-0000-0000-000072020000}"/>
    <cellStyle name="40% - Accent5 3 3 2" xfId="17014" xr:uid="{4336303F-21AA-4B84-A38D-96946C1C91AF}"/>
    <cellStyle name="40% - Accent5 3 4" xfId="665" xr:uid="{00000000-0005-0000-0000-000073020000}"/>
    <cellStyle name="40% - Accent5 3 4 2" xfId="17015" xr:uid="{5C8B9107-C0B4-4EB6-ABC0-ED13B4C922A8}"/>
    <cellStyle name="40% - Accent5 3 5" xfId="666" xr:uid="{00000000-0005-0000-0000-000074020000}"/>
    <cellStyle name="40% - Accent5 3 5 2" xfId="17016" xr:uid="{D07839A3-3C22-461C-BC10-3C9985BB66D3}"/>
    <cellStyle name="40% - Accent5 3 6" xfId="667" xr:uid="{00000000-0005-0000-0000-000075020000}"/>
    <cellStyle name="40% - Accent5 3 6 2" xfId="17017" xr:uid="{BF6D1317-DACE-4EAD-A378-E70AB9B46BBC}"/>
    <cellStyle name="40% - Accent5 3 7" xfId="668" xr:uid="{00000000-0005-0000-0000-000076020000}"/>
    <cellStyle name="40% - Accent5 3 7 2" xfId="17018" xr:uid="{8059885C-4E56-4706-88A4-5FE33B238EA7}"/>
    <cellStyle name="40% - Accent5 3 8" xfId="669" xr:uid="{00000000-0005-0000-0000-000077020000}"/>
    <cellStyle name="40% - Accent5 3 8 2" xfId="17019" xr:uid="{8BA8698A-1FB7-4069-98BD-D62038199089}"/>
    <cellStyle name="40% - Accent5 3 9" xfId="670" xr:uid="{00000000-0005-0000-0000-000078020000}"/>
    <cellStyle name="40% - Accent5 3 9 2" xfId="17020" xr:uid="{2F78060A-60B4-4C7A-9D2B-713AC5D8D6B3}"/>
    <cellStyle name="40% - Accent5 30" xfId="32130" xr:uid="{87CD91E0-CB69-4706-85FC-2E680C789F9E}"/>
    <cellStyle name="40% - Accent5 31" xfId="32131" xr:uid="{2984E614-A755-4E5E-BAF6-44A22B4B3EAB}"/>
    <cellStyle name="40% - Accent5 32" xfId="32132" xr:uid="{5A9AE698-53C7-4FFD-A04F-A4D47AE315F3}"/>
    <cellStyle name="40% - Accent5 33" xfId="32133" xr:uid="{DED17B65-1EC5-4A32-9E09-987E4E1FAB8B}"/>
    <cellStyle name="40% - Accent5 34" xfId="32134" xr:uid="{F08F3342-552D-4A4A-9320-CF47D53A1552}"/>
    <cellStyle name="40% - Accent5 35" xfId="32135" xr:uid="{BE3CB766-9F26-41E5-9301-DD20112082C6}"/>
    <cellStyle name="40% - Accent5 36" xfId="32136" xr:uid="{ABCB1975-7C51-4F25-B787-91288E625145}"/>
    <cellStyle name="40% - Accent5 37" xfId="32137" xr:uid="{D09AF20A-5A7A-4642-A93C-BBE292D80416}"/>
    <cellStyle name="40% - Accent5 38" xfId="32138" xr:uid="{822EDB6C-502D-41CB-989A-D791C3BAE028}"/>
    <cellStyle name="40% - Accent5 39" xfId="32139" xr:uid="{5526DF47-A2E2-4316-9F89-B5F4C0A56C5F}"/>
    <cellStyle name="40% - Accent5 4" xfId="671" xr:uid="{00000000-0005-0000-0000-000079020000}"/>
    <cellStyle name="40% - Accent5 4 10" xfId="672" xr:uid="{00000000-0005-0000-0000-00007A020000}"/>
    <cellStyle name="40% - Accent5 4 10 2" xfId="17021" xr:uid="{00E35528-FF2B-4424-A495-26CAC453889B}"/>
    <cellStyle name="40% - Accent5 4 11" xfId="673" xr:uid="{00000000-0005-0000-0000-00007B020000}"/>
    <cellStyle name="40% - Accent5 4 11 2" xfId="17022" xr:uid="{93916F49-B255-4604-9C93-96C5A0A4207A}"/>
    <cellStyle name="40% - Accent5 4 12" xfId="17023" xr:uid="{EA55C908-F699-4B77-8EF9-677628BFB5D4}"/>
    <cellStyle name="40% - Accent5 4 13" xfId="18989" xr:uid="{813CE0A2-EBF8-495C-888D-E2C9BCF6EF19}"/>
    <cellStyle name="40% - Accent5 4 2" xfId="674" xr:uid="{00000000-0005-0000-0000-00007C020000}"/>
    <cellStyle name="40% - Accent5 4 2 2" xfId="17024" xr:uid="{0ECB34F9-9EB4-4465-9DD0-DCB3A2D49F64}"/>
    <cellStyle name="40% - Accent5 4 2 3" xfId="32141" xr:uid="{5D5B30EB-FDE3-4151-AA08-77F62D7E1F70}"/>
    <cellStyle name="40% - Accent5 4 3" xfId="675" xr:uid="{00000000-0005-0000-0000-00007D020000}"/>
    <cellStyle name="40% - Accent5 4 3 2" xfId="17025" xr:uid="{70FD7872-3247-4090-A478-E5B16798F8BF}"/>
    <cellStyle name="40% - Accent5 4 4" xfId="676" xr:uid="{00000000-0005-0000-0000-00007E020000}"/>
    <cellStyle name="40% - Accent5 4 4 2" xfId="17026" xr:uid="{2F22CF5E-7CA5-4649-8EDB-314F83594D2E}"/>
    <cellStyle name="40% - Accent5 4 5" xfId="677" xr:uid="{00000000-0005-0000-0000-00007F020000}"/>
    <cellStyle name="40% - Accent5 4 5 2" xfId="17027" xr:uid="{2B88FBB5-7006-43B4-8ABA-DF988FBEF70F}"/>
    <cellStyle name="40% - Accent5 4 6" xfId="678" xr:uid="{00000000-0005-0000-0000-000080020000}"/>
    <cellStyle name="40% - Accent5 4 6 2" xfId="17028" xr:uid="{0F12B87F-C124-4B8D-A69B-F822DDC0C3EC}"/>
    <cellStyle name="40% - Accent5 4 7" xfId="679" xr:uid="{00000000-0005-0000-0000-000081020000}"/>
    <cellStyle name="40% - Accent5 4 7 2" xfId="17029" xr:uid="{105CED2C-7F6B-44F0-B262-C39C6F8E7729}"/>
    <cellStyle name="40% - Accent5 4 8" xfId="680" xr:uid="{00000000-0005-0000-0000-000082020000}"/>
    <cellStyle name="40% - Accent5 4 8 2" xfId="17030" xr:uid="{A346C3A0-E825-44C9-959C-3B92896EB67A}"/>
    <cellStyle name="40% - Accent5 4 9" xfId="681" xr:uid="{00000000-0005-0000-0000-000083020000}"/>
    <cellStyle name="40% - Accent5 4 9 2" xfId="17031" xr:uid="{E2C40B1C-57A3-4B34-8B2D-6841D187F023}"/>
    <cellStyle name="40% - Accent5 40" xfId="32142" xr:uid="{9C3375DC-47FF-409B-8500-56850EC4AB4B}"/>
    <cellStyle name="40% - Accent5 41" xfId="32143" xr:uid="{620CC391-6E1E-4A1A-8362-911923FB3E06}"/>
    <cellStyle name="40% - Accent5 42" xfId="32144" xr:uid="{21E064DE-ECF6-4C09-A23C-3713B85A64CE}"/>
    <cellStyle name="40% - Accent5 43" xfId="32145" xr:uid="{3D5FC446-6E72-41E6-9995-774D92F37E25}"/>
    <cellStyle name="40% - Accent5 5" xfId="682" xr:uid="{00000000-0005-0000-0000-000084020000}"/>
    <cellStyle name="40% - Accent5 5 10" xfId="683" xr:uid="{00000000-0005-0000-0000-000085020000}"/>
    <cellStyle name="40% - Accent5 5 10 2" xfId="17032" xr:uid="{2F9322A2-81AE-465A-819A-4B651A5A9F7E}"/>
    <cellStyle name="40% - Accent5 5 11" xfId="684" xr:uid="{00000000-0005-0000-0000-000086020000}"/>
    <cellStyle name="40% - Accent5 5 11 2" xfId="17033" xr:uid="{0D939C71-C4D3-4D9A-8BD4-A0118F361D4D}"/>
    <cellStyle name="40% - Accent5 5 12" xfId="17034" xr:uid="{FF98F759-3838-4879-B463-C2840BC6A766}"/>
    <cellStyle name="40% - Accent5 5 13" xfId="18990" xr:uid="{9072E0F8-8954-4424-AD6F-B85D8629176D}"/>
    <cellStyle name="40% - Accent5 5 2" xfId="685" xr:uid="{00000000-0005-0000-0000-000087020000}"/>
    <cellStyle name="40% - Accent5 5 2 2" xfId="17035" xr:uid="{7E48388C-A548-4931-BDB8-A673EB7590A1}"/>
    <cellStyle name="40% - Accent5 5 2 3" xfId="32146" xr:uid="{E8EB093C-1E8B-469A-BE8B-CECCCF87D5CA}"/>
    <cellStyle name="40% - Accent5 5 3" xfId="686" xr:uid="{00000000-0005-0000-0000-000088020000}"/>
    <cellStyle name="40% - Accent5 5 3 2" xfId="17036" xr:uid="{D25D696F-A8E5-4D6A-8DD4-2D2F31492D2F}"/>
    <cellStyle name="40% - Accent5 5 4" xfId="687" xr:uid="{00000000-0005-0000-0000-000089020000}"/>
    <cellStyle name="40% - Accent5 5 4 2" xfId="17037" xr:uid="{B71B1172-A630-4BA1-8466-BE93E73A3A3E}"/>
    <cellStyle name="40% - Accent5 5 5" xfId="688" xr:uid="{00000000-0005-0000-0000-00008A020000}"/>
    <cellStyle name="40% - Accent5 5 5 2" xfId="17038" xr:uid="{EECD4162-8E6C-4219-9F20-2EA597D8D1E6}"/>
    <cellStyle name="40% - Accent5 5 6" xfId="689" xr:uid="{00000000-0005-0000-0000-00008B020000}"/>
    <cellStyle name="40% - Accent5 5 6 2" xfId="17039" xr:uid="{8AEBBD40-9E70-4431-A594-A6B6BAD5191D}"/>
    <cellStyle name="40% - Accent5 5 7" xfId="690" xr:uid="{00000000-0005-0000-0000-00008C020000}"/>
    <cellStyle name="40% - Accent5 5 7 2" xfId="17040" xr:uid="{9BDE1CE0-174C-48A2-8259-3C809FE14756}"/>
    <cellStyle name="40% - Accent5 5 8" xfId="691" xr:uid="{00000000-0005-0000-0000-00008D020000}"/>
    <cellStyle name="40% - Accent5 5 8 2" xfId="17041" xr:uid="{356DE786-8D40-4352-BB10-48BBEB15FF59}"/>
    <cellStyle name="40% - Accent5 5 9" xfId="692" xr:uid="{00000000-0005-0000-0000-00008E020000}"/>
    <cellStyle name="40% - Accent5 5 9 2" xfId="17042" xr:uid="{B7661221-935B-4430-A42D-076C4F6AEC14}"/>
    <cellStyle name="40% - Accent5 6" xfId="693" xr:uid="{00000000-0005-0000-0000-00008F020000}"/>
    <cellStyle name="40% - Accent5 6 10" xfId="694" xr:uid="{00000000-0005-0000-0000-000090020000}"/>
    <cellStyle name="40% - Accent5 6 10 2" xfId="17043" xr:uid="{D2B4EAF3-11D5-44B8-A59E-248218A89345}"/>
    <cellStyle name="40% - Accent5 6 11" xfId="695" xr:uid="{00000000-0005-0000-0000-000091020000}"/>
    <cellStyle name="40% - Accent5 6 11 2" xfId="17044" xr:uid="{585262CE-7B0B-4622-8429-8AF644D7D05F}"/>
    <cellStyle name="40% - Accent5 6 12" xfId="17045" xr:uid="{C96CDA5E-F2C0-466A-B94C-7A675ED243A7}"/>
    <cellStyle name="40% - Accent5 6 13" xfId="18991" xr:uid="{5B8F71DB-6405-4FCB-BCE0-44222D52DBA7}"/>
    <cellStyle name="40% - Accent5 6 2" xfId="696" xr:uid="{00000000-0005-0000-0000-000092020000}"/>
    <cellStyle name="40% - Accent5 6 2 2" xfId="17046" xr:uid="{B7C9CE80-E44D-45F8-B5EC-641FCF1A6DF2}"/>
    <cellStyle name="40% - Accent5 6 2 3" xfId="32147" xr:uid="{607BC0D9-34CF-4302-83B3-637F7D0A4F05}"/>
    <cellStyle name="40% - Accent5 6 3" xfId="697" xr:uid="{00000000-0005-0000-0000-000093020000}"/>
    <cellStyle name="40% - Accent5 6 3 2" xfId="17047" xr:uid="{03328755-8E6E-4B46-99AC-4B448CFE9791}"/>
    <cellStyle name="40% - Accent5 6 4" xfId="698" xr:uid="{00000000-0005-0000-0000-000094020000}"/>
    <cellStyle name="40% - Accent5 6 4 2" xfId="17048" xr:uid="{0487800D-A221-4916-B8EC-23AC62200E71}"/>
    <cellStyle name="40% - Accent5 6 5" xfId="699" xr:uid="{00000000-0005-0000-0000-000095020000}"/>
    <cellStyle name="40% - Accent5 6 5 2" xfId="17049" xr:uid="{0211D1C8-1A87-44DA-981C-1B1D73F1D2A7}"/>
    <cellStyle name="40% - Accent5 6 6" xfId="700" xr:uid="{00000000-0005-0000-0000-000096020000}"/>
    <cellStyle name="40% - Accent5 6 6 2" xfId="17050" xr:uid="{07DA9B28-5B39-4D6A-93C1-DC38B2E1A197}"/>
    <cellStyle name="40% - Accent5 6 7" xfId="701" xr:uid="{00000000-0005-0000-0000-000097020000}"/>
    <cellStyle name="40% - Accent5 6 7 2" xfId="17051" xr:uid="{23F94C6E-DDB7-4749-A44A-669930F4F84F}"/>
    <cellStyle name="40% - Accent5 6 8" xfId="702" xr:uid="{00000000-0005-0000-0000-000098020000}"/>
    <cellStyle name="40% - Accent5 6 8 2" xfId="17052" xr:uid="{244B76C8-0B5F-484C-918A-F653460C12F5}"/>
    <cellStyle name="40% - Accent5 6 9" xfId="703" xr:uid="{00000000-0005-0000-0000-000099020000}"/>
    <cellStyle name="40% - Accent5 6 9 2" xfId="17053" xr:uid="{5E8EC2CC-B340-41A3-9559-0283B661E6C6}"/>
    <cellStyle name="40% - Accent5 7" xfId="704" xr:uid="{00000000-0005-0000-0000-00009A020000}"/>
    <cellStyle name="40% - Accent5 7 2" xfId="17054" xr:uid="{33C2D461-97E8-4B56-B8D7-B6D6D6433559}"/>
    <cellStyle name="40% - Accent5 7 2 2" xfId="32149" xr:uid="{5B23C198-6FAC-41E3-8036-CFB9883C2EFB}"/>
    <cellStyle name="40% - Accent5 7 3" xfId="18992" xr:uid="{9CA02F40-F87F-41B7-B790-9237E6D6D880}"/>
    <cellStyle name="40% - Accent5 7 3 2" xfId="32148" xr:uid="{D3862771-8FC9-448B-9F93-D617E195F17F}"/>
    <cellStyle name="40% - Accent5 8" xfId="705" xr:uid="{00000000-0005-0000-0000-00009B020000}"/>
    <cellStyle name="40% - Accent5 8 2" xfId="17055" xr:uid="{4C5A216D-3B27-40A3-9D1B-CA35223044A1}"/>
    <cellStyle name="40% - Accent5 8 2 2" xfId="32151" xr:uid="{80BC98A0-1299-40F3-83D7-8BABDC17F42B}"/>
    <cellStyle name="40% - Accent5 8 3" xfId="18993" xr:uid="{CC28C8C1-FB60-4A5F-8FD1-B622B8AD2524}"/>
    <cellStyle name="40% - Accent5 8 3 2" xfId="32150" xr:uid="{B278EFBA-873A-425B-B380-5B76884B866B}"/>
    <cellStyle name="40% - Accent5 9" xfId="706" xr:uid="{00000000-0005-0000-0000-00009C020000}"/>
    <cellStyle name="40% - Accent5 9 2" xfId="17056" xr:uid="{31C766FF-263F-46E9-9E17-129510BB983B}"/>
    <cellStyle name="40% - Accent6" xfId="5551" builtinId="51" customBuiltin="1"/>
    <cellStyle name="40% - Accent6 10" xfId="707" xr:uid="{00000000-0005-0000-0000-00009D020000}"/>
    <cellStyle name="40% - Accent6 10 2" xfId="17057" xr:uid="{F99BB4A5-621C-43A7-BBD5-C38FAF5D9842}"/>
    <cellStyle name="40% - Accent6 11" xfId="32152" xr:uid="{53077468-5ED5-4818-94D4-380CD70E98F8}"/>
    <cellStyle name="40% - Accent6 11 2" xfId="32153" xr:uid="{2E442C14-4B75-44E1-891D-304523815B06}"/>
    <cellStyle name="40% - Accent6 12" xfId="32154" xr:uid="{5B8A6C08-D779-4A19-BD69-7F25DFCB46AB}"/>
    <cellStyle name="40% - Accent6 13" xfId="32155" xr:uid="{0ADB8625-1EEE-4C57-86B1-0CE5B0F029A9}"/>
    <cellStyle name="40% - Accent6 14" xfId="32156" xr:uid="{7C62E926-63F1-4FE9-86F1-234F3D4A9D45}"/>
    <cellStyle name="40% - Accent6 15" xfId="32157" xr:uid="{2D530F4D-2B7F-4305-9CF6-52D3C3C87A44}"/>
    <cellStyle name="40% - Accent6 16" xfId="32158" xr:uid="{BAB25247-38FC-49D3-8F10-EF9EE2D189DD}"/>
    <cellStyle name="40% - Accent6 17" xfId="32159" xr:uid="{88D5C41A-97E0-4A8D-A565-59831F23EF2A}"/>
    <cellStyle name="40% - Accent6 18" xfId="32160" xr:uid="{6D3F7E08-22B1-42B1-AC45-DA970ECEA995}"/>
    <cellStyle name="40% - Accent6 19" xfId="32161" xr:uid="{B3C754FF-1DA6-4E7E-9671-39A98A9ABAE6}"/>
    <cellStyle name="40% - Accent6 2" xfId="708" xr:uid="{00000000-0005-0000-0000-00009E020000}"/>
    <cellStyle name="40% - Accent6 2 10" xfId="709" xr:uid="{00000000-0005-0000-0000-00009F020000}"/>
    <cellStyle name="40% - Accent6 2 10 2" xfId="17058" xr:uid="{3B1C2F00-B25E-49E5-BA3A-D1CF3C9D373D}"/>
    <cellStyle name="40% - Accent6 2 10 3" xfId="18994" xr:uid="{E191D67A-239B-4F54-BC06-684B6D5C2BAE}"/>
    <cellStyle name="40% - Accent6 2 11" xfId="710" xr:uid="{00000000-0005-0000-0000-0000A0020000}"/>
    <cellStyle name="40% - Accent6 2 11 2" xfId="17059" xr:uid="{2ACE186E-0D3D-495F-84AC-6B2B2B289BA2}"/>
    <cellStyle name="40% - Accent6 2 11 3" xfId="18995" xr:uid="{92A3477D-6EF3-41D0-856F-4586B05B8C5F}"/>
    <cellStyle name="40% - Accent6 2 12" xfId="17060" xr:uid="{528FF84B-BDAE-4AEC-B51B-C8B0E3637382}"/>
    <cellStyle name="40% - Accent6 2 12 2" xfId="17061" xr:uid="{9C8FFEAF-7271-4AEA-95DE-860DF46A6A1D}"/>
    <cellStyle name="40% - Accent6 2 12 3" xfId="18996" xr:uid="{5C6BEF85-BCD6-47D2-8965-0511B814DA01}"/>
    <cellStyle name="40% - Accent6 2 13" xfId="17062" xr:uid="{067E425F-D3D3-4CD7-BB41-69F3F8F401FC}"/>
    <cellStyle name="40% - Accent6 2 13 2" xfId="18997" xr:uid="{EFC8E737-D20B-47AD-8E3C-2212123CED11}"/>
    <cellStyle name="40% - Accent6 2 14" xfId="18998" xr:uid="{325A7F49-0BBE-43F8-BDE4-E385F7CE9688}"/>
    <cellStyle name="40% - Accent6 2 15" xfId="18999" xr:uid="{223EADCB-95F7-4855-8210-5CEC658FD610}"/>
    <cellStyle name="40% - Accent6 2 16" xfId="32162" xr:uid="{0594C6D1-9450-4EBF-A9EE-3E9F33CB60F3}"/>
    <cellStyle name="40% - Accent6 2 2" xfId="711" xr:uid="{00000000-0005-0000-0000-0000A1020000}"/>
    <cellStyle name="40% - Accent6 2 2 2" xfId="17063" xr:uid="{2FA29859-C53B-48CB-99B4-F6A8B7EE630B}"/>
    <cellStyle name="40% - Accent6 2 2 3" xfId="19000" xr:uid="{1F2F7A3B-FD6E-4914-9DAF-F4A9548B4453}"/>
    <cellStyle name="40% - Accent6 2 3" xfId="712" xr:uid="{00000000-0005-0000-0000-0000A2020000}"/>
    <cellStyle name="40% - Accent6 2 3 2" xfId="17064" xr:uid="{3143B038-75F3-4F76-B2BC-4A044123B4F6}"/>
    <cellStyle name="40% - Accent6 2 3 3" xfId="19001" xr:uid="{83AE42E1-E00D-4391-BAF0-52C29720ABB6}"/>
    <cellStyle name="40% - Accent6 2 4" xfId="713" xr:uid="{00000000-0005-0000-0000-0000A3020000}"/>
    <cellStyle name="40% - Accent6 2 4 2" xfId="17065" xr:uid="{F3408C75-ECC5-4D1D-9E1C-BD9E9C7ABE5B}"/>
    <cellStyle name="40% - Accent6 2 4 3" xfId="19002" xr:uid="{A57B80E2-BC2D-4AC3-BD13-6FF8374C7C3E}"/>
    <cellStyle name="40% - Accent6 2 5" xfId="714" xr:uid="{00000000-0005-0000-0000-0000A4020000}"/>
    <cellStyle name="40% - Accent6 2 5 2" xfId="17066" xr:uid="{D9B345B4-5649-4789-9FF5-B6FE8C8E95A9}"/>
    <cellStyle name="40% - Accent6 2 5 3" xfId="19003" xr:uid="{35A773B1-5932-4DE0-B244-F4DC1C05A10D}"/>
    <cellStyle name="40% - Accent6 2 6" xfId="715" xr:uid="{00000000-0005-0000-0000-0000A5020000}"/>
    <cellStyle name="40% - Accent6 2 6 2" xfId="17067" xr:uid="{ACEC5BA0-2947-4CD9-92AF-4E14FC133890}"/>
    <cellStyle name="40% - Accent6 2 6 3" xfId="19004" xr:uid="{5911D501-4CF2-4BED-8603-E5DDC07AC45D}"/>
    <cellStyle name="40% - Accent6 2 7" xfId="716" xr:uid="{00000000-0005-0000-0000-0000A6020000}"/>
    <cellStyle name="40% - Accent6 2 7 2" xfId="17068" xr:uid="{F46A8038-7513-4ECF-B49B-258BFDCB620A}"/>
    <cellStyle name="40% - Accent6 2 7 3" xfId="19005" xr:uid="{C4E7BC4F-25D6-4806-95B3-90172FDC677D}"/>
    <cellStyle name="40% - Accent6 2 8" xfId="717" xr:uid="{00000000-0005-0000-0000-0000A7020000}"/>
    <cellStyle name="40% - Accent6 2 8 2" xfId="17069" xr:uid="{E771E935-FF55-478F-B269-A1C25A46C4C8}"/>
    <cellStyle name="40% - Accent6 2 8 3" xfId="19006" xr:uid="{CF36BDFD-B99F-4FF2-8AF9-4643B1E152F6}"/>
    <cellStyle name="40% - Accent6 2 9" xfId="718" xr:uid="{00000000-0005-0000-0000-0000A8020000}"/>
    <cellStyle name="40% - Accent6 2 9 2" xfId="17070" xr:uid="{0883DFC7-00AA-45DA-A3C6-A715722D3BFC}"/>
    <cellStyle name="40% - Accent6 2 9 3" xfId="19007" xr:uid="{789F8207-1C35-48B4-B7FA-B6CC393D0098}"/>
    <cellStyle name="40% - Accent6 20" xfId="32163" xr:uid="{B06A5FAD-918A-4ABD-9B88-85EB8405C506}"/>
    <cellStyle name="40% - Accent6 21" xfId="32164" xr:uid="{3AFA5C61-BDA3-46B9-8B56-8A553D37A92D}"/>
    <cellStyle name="40% - Accent6 22" xfId="32165" xr:uid="{28D72C2E-60AA-47B6-BF1B-9419FD208502}"/>
    <cellStyle name="40% - Accent6 23" xfId="32166" xr:uid="{E1342B55-7705-4493-BB0E-2222C798C81D}"/>
    <cellStyle name="40% - Accent6 24" xfId="32167" xr:uid="{B668AC26-5409-4E8F-9DF3-0F007F74A720}"/>
    <cellStyle name="40% - Accent6 25" xfId="32168" xr:uid="{71EAE999-9858-4E72-ACA1-8F708BBE701F}"/>
    <cellStyle name="40% - Accent6 26" xfId="32169" xr:uid="{E94FD03A-45F3-4F21-84A4-B2E1AF0CA645}"/>
    <cellStyle name="40% - Accent6 27" xfId="32170" xr:uid="{FC6DA601-A39D-4462-9FF9-27C9F34E2F56}"/>
    <cellStyle name="40% - Accent6 28" xfId="32171" xr:uid="{DD4DC688-002C-45E6-A879-565380A514CA}"/>
    <cellStyle name="40% - Accent6 29" xfId="32172" xr:uid="{596CFE41-6DD1-48BC-B52F-CCDC60AE83B7}"/>
    <cellStyle name="40% - Accent6 3" xfId="719" xr:uid="{00000000-0005-0000-0000-0000A9020000}"/>
    <cellStyle name="40% - Accent6 3 10" xfId="720" xr:uid="{00000000-0005-0000-0000-0000AA020000}"/>
    <cellStyle name="40% - Accent6 3 10 2" xfId="17071" xr:uid="{62C77346-E020-47C0-8ACA-026C8208DD13}"/>
    <cellStyle name="40% - Accent6 3 11" xfId="721" xr:uid="{00000000-0005-0000-0000-0000AB020000}"/>
    <cellStyle name="40% - Accent6 3 11 2" xfId="17072" xr:uid="{AB3DF22E-A368-4227-A1E6-09CCEAEBD7B7}"/>
    <cellStyle name="40% - Accent6 3 12" xfId="17073" xr:uid="{16FF4506-CEE2-476B-9B4C-7543338B7633}"/>
    <cellStyle name="40% - Accent6 3 13" xfId="19008" xr:uid="{D81813C9-1E59-49A1-A602-772D90ECB5BB}"/>
    <cellStyle name="40% - Accent6 3 2" xfId="722" xr:uid="{00000000-0005-0000-0000-0000AC020000}"/>
    <cellStyle name="40% - Accent6 3 2 2" xfId="17074" xr:uid="{77C2FC0A-6BE3-48B4-856B-1AB88DB8565C}"/>
    <cellStyle name="40% - Accent6 3 2 3" xfId="32173" xr:uid="{D1DA48F1-FB36-48FF-A59C-6ECA3866B153}"/>
    <cellStyle name="40% - Accent6 3 3" xfId="723" xr:uid="{00000000-0005-0000-0000-0000AD020000}"/>
    <cellStyle name="40% - Accent6 3 3 2" xfId="17075" xr:uid="{9E696488-167F-4E67-9692-CC67EA35511D}"/>
    <cellStyle name="40% - Accent6 3 4" xfId="724" xr:uid="{00000000-0005-0000-0000-0000AE020000}"/>
    <cellStyle name="40% - Accent6 3 4 2" xfId="17076" xr:uid="{F678602F-00B2-4A8D-8105-16A32F34A98B}"/>
    <cellStyle name="40% - Accent6 3 5" xfId="725" xr:uid="{00000000-0005-0000-0000-0000AF020000}"/>
    <cellStyle name="40% - Accent6 3 5 2" xfId="17077" xr:uid="{FE9360F8-7907-476D-94FF-467E3A499582}"/>
    <cellStyle name="40% - Accent6 3 6" xfId="726" xr:uid="{00000000-0005-0000-0000-0000B0020000}"/>
    <cellStyle name="40% - Accent6 3 6 2" xfId="17078" xr:uid="{B2E42539-2328-49EA-861C-7A8D36F9B474}"/>
    <cellStyle name="40% - Accent6 3 7" xfId="727" xr:uid="{00000000-0005-0000-0000-0000B1020000}"/>
    <cellStyle name="40% - Accent6 3 7 2" xfId="17079" xr:uid="{4DDB8AD6-0A59-404F-92DE-6DB43B12B757}"/>
    <cellStyle name="40% - Accent6 3 8" xfId="728" xr:uid="{00000000-0005-0000-0000-0000B2020000}"/>
    <cellStyle name="40% - Accent6 3 8 2" xfId="17080" xr:uid="{CF341D9B-90BF-4273-AB2D-4D5AB6E79BF8}"/>
    <cellStyle name="40% - Accent6 3 9" xfId="729" xr:uid="{00000000-0005-0000-0000-0000B3020000}"/>
    <cellStyle name="40% - Accent6 3 9 2" xfId="17081" xr:uid="{8F188EB7-4EDA-4196-AE1F-B621B1AB60F2}"/>
    <cellStyle name="40% - Accent6 30" xfId="32174" xr:uid="{F5E61FA1-F964-4C74-ADAE-42D918A479C3}"/>
    <cellStyle name="40% - Accent6 31" xfId="32175" xr:uid="{1CC52667-397B-4072-9EC4-856AC02A9766}"/>
    <cellStyle name="40% - Accent6 32" xfId="32176" xr:uid="{E69492AB-DF0E-4BDC-9AF8-5EF067A5D92F}"/>
    <cellStyle name="40% - Accent6 33" xfId="32177" xr:uid="{FD58B7E0-DDE0-4DE0-AD24-2C9EDDF6CB39}"/>
    <cellStyle name="40% - Accent6 34" xfId="32178" xr:uid="{9974C015-5F23-40E3-9230-713BB829A242}"/>
    <cellStyle name="40% - Accent6 35" xfId="32179" xr:uid="{8277D25E-A525-40A1-8C3D-D86F4BD35955}"/>
    <cellStyle name="40% - Accent6 36" xfId="32180" xr:uid="{60BF0C68-A22A-41C1-AF45-51A63A50EEAE}"/>
    <cellStyle name="40% - Accent6 37" xfId="32181" xr:uid="{A13C4792-B4C6-4BE0-9DD5-892BC4003546}"/>
    <cellStyle name="40% - Accent6 38" xfId="32182" xr:uid="{2BEEB816-7FB2-4036-A49B-139761877E62}"/>
    <cellStyle name="40% - Accent6 39" xfId="32183" xr:uid="{B202F183-BFAE-4B25-8B10-7827CFB79042}"/>
    <cellStyle name="40% - Accent6 4" xfId="730" xr:uid="{00000000-0005-0000-0000-0000B4020000}"/>
    <cellStyle name="40% - Accent6 4 10" xfId="731" xr:uid="{00000000-0005-0000-0000-0000B5020000}"/>
    <cellStyle name="40% - Accent6 4 10 2" xfId="17082" xr:uid="{FD2AEF7B-2460-4703-A598-AE87B28D3670}"/>
    <cellStyle name="40% - Accent6 4 11" xfId="732" xr:uid="{00000000-0005-0000-0000-0000B6020000}"/>
    <cellStyle name="40% - Accent6 4 11 2" xfId="17083" xr:uid="{6B1B5EBA-E77F-4011-A487-A5ED93E65FDE}"/>
    <cellStyle name="40% - Accent6 4 12" xfId="17084" xr:uid="{BC285B64-ACC2-4804-BCFF-7429536B0281}"/>
    <cellStyle name="40% - Accent6 4 13" xfId="19009" xr:uid="{A3BF0958-51E7-41DB-A68B-D0116032FBC6}"/>
    <cellStyle name="40% - Accent6 4 2" xfId="733" xr:uid="{00000000-0005-0000-0000-0000B7020000}"/>
    <cellStyle name="40% - Accent6 4 2 2" xfId="17085" xr:uid="{EF8C0D52-EBB4-4CB2-83E7-C1D3FFF471FC}"/>
    <cellStyle name="40% - Accent6 4 2 3" xfId="32184" xr:uid="{B7BAAAAC-AF00-4D26-8E28-E04FE255A6B0}"/>
    <cellStyle name="40% - Accent6 4 3" xfId="734" xr:uid="{00000000-0005-0000-0000-0000B8020000}"/>
    <cellStyle name="40% - Accent6 4 3 2" xfId="17086" xr:uid="{95CB96AA-964C-498A-AC21-ED9B81847203}"/>
    <cellStyle name="40% - Accent6 4 4" xfId="735" xr:uid="{00000000-0005-0000-0000-0000B9020000}"/>
    <cellStyle name="40% - Accent6 4 4 2" xfId="17087" xr:uid="{40FBEF2C-D024-46C0-9A73-B22AA682E04F}"/>
    <cellStyle name="40% - Accent6 4 5" xfId="736" xr:uid="{00000000-0005-0000-0000-0000BA020000}"/>
    <cellStyle name="40% - Accent6 4 5 2" xfId="17088" xr:uid="{6B9862A8-7683-4ED1-84F4-D67CDCA5B96C}"/>
    <cellStyle name="40% - Accent6 4 6" xfId="737" xr:uid="{00000000-0005-0000-0000-0000BB020000}"/>
    <cellStyle name="40% - Accent6 4 6 2" xfId="17089" xr:uid="{ED8BA419-BD1A-4877-B941-D9407CB57B1E}"/>
    <cellStyle name="40% - Accent6 4 7" xfId="738" xr:uid="{00000000-0005-0000-0000-0000BC020000}"/>
    <cellStyle name="40% - Accent6 4 7 2" xfId="17090" xr:uid="{9DE0A1C4-08B7-44C6-B729-DD209E1B50D0}"/>
    <cellStyle name="40% - Accent6 4 8" xfId="739" xr:uid="{00000000-0005-0000-0000-0000BD020000}"/>
    <cellStyle name="40% - Accent6 4 8 2" xfId="17091" xr:uid="{4C755039-3D52-49DE-B571-E704B6EA4B0E}"/>
    <cellStyle name="40% - Accent6 4 9" xfId="740" xr:uid="{00000000-0005-0000-0000-0000BE020000}"/>
    <cellStyle name="40% - Accent6 4 9 2" xfId="17092" xr:uid="{CC32650D-7B14-43C1-93D2-313963BF5C2D}"/>
    <cellStyle name="40% - Accent6 40" xfId="32185" xr:uid="{48BD362C-AA96-4B51-BC4E-11B1F4B9C712}"/>
    <cellStyle name="40% - Accent6 41" xfId="32186" xr:uid="{EFCEE7F3-979D-4465-B140-6BAB40F8F612}"/>
    <cellStyle name="40% - Accent6 42" xfId="32187" xr:uid="{668DB8D7-B6CF-42ED-9714-CA01F7C9BF22}"/>
    <cellStyle name="40% - Accent6 43" xfId="32188" xr:uid="{A1992A99-4212-4A3F-B61C-3F7A0AB53B49}"/>
    <cellStyle name="40% - Accent6 5" xfId="741" xr:uid="{00000000-0005-0000-0000-0000BF020000}"/>
    <cellStyle name="40% - Accent6 5 10" xfId="742" xr:uid="{00000000-0005-0000-0000-0000C0020000}"/>
    <cellStyle name="40% - Accent6 5 10 2" xfId="17093" xr:uid="{3FB1A5C8-6E0A-4645-A771-A89107F18DAA}"/>
    <cellStyle name="40% - Accent6 5 11" xfId="743" xr:uid="{00000000-0005-0000-0000-0000C1020000}"/>
    <cellStyle name="40% - Accent6 5 11 2" xfId="17094" xr:uid="{F93E2091-400A-4914-AE23-740486218A97}"/>
    <cellStyle name="40% - Accent6 5 12" xfId="17095" xr:uid="{C167AE3D-6ADC-4BAA-B0B2-033C317BE7EA}"/>
    <cellStyle name="40% - Accent6 5 13" xfId="19010" xr:uid="{161E8926-C6ED-40B8-A84D-4A3C709CA512}"/>
    <cellStyle name="40% - Accent6 5 2" xfId="744" xr:uid="{00000000-0005-0000-0000-0000C2020000}"/>
    <cellStyle name="40% - Accent6 5 2 2" xfId="17096" xr:uid="{44EA7922-5B7A-4173-8D73-6BBCE709114D}"/>
    <cellStyle name="40% - Accent6 5 2 3" xfId="32189" xr:uid="{C422D5F9-C265-41B9-AE22-C4DC2F3E7805}"/>
    <cellStyle name="40% - Accent6 5 3" xfId="745" xr:uid="{00000000-0005-0000-0000-0000C3020000}"/>
    <cellStyle name="40% - Accent6 5 3 2" xfId="17097" xr:uid="{405D65F0-5E6B-4131-8632-E098FD23A026}"/>
    <cellStyle name="40% - Accent6 5 4" xfId="746" xr:uid="{00000000-0005-0000-0000-0000C4020000}"/>
    <cellStyle name="40% - Accent6 5 4 2" xfId="17098" xr:uid="{279371C7-3F92-4A22-8C37-47B12E942541}"/>
    <cellStyle name="40% - Accent6 5 5" xfId="747" xr:uid="{00000000-0005-0000-0000-0000C5020000}"/>
    <cellStyle name="40% - Accent6 5 5 2" xfId="17099" xr:uid="{4C919861-609D-477D-8188-D3AADE6F0965}"/>
    <cellStyle name="40% - Accent6 5 6" xfId="748" xr:uid="{00000000-0005-0000-0000-0000C6020000}"/>
    <cellStyle name="40% - Accent6 5 6 2" xfId="17100" xr:uid="{53DE3D59-9A03-4083-9AEB-B22964688934}"/>
    <cellStyle name="40% - Accent6 5 7" xfId="749" xr:uid="{00000000-0005-0000-0000-0000C7020000}"/>
    <cellStyle name="40% - Accent6 5 7 2" xfId="17101" xr:uid="{B207EC3E-2F8C-4A84-87E1-87582E0043F0}"/>
    <cellStyle name="40% - Accent6 5 8" xfId="750" xr:uid="{00000000-0005-0000-0000-0000C8020000}"/>
    <cellStyle name="40% - Accent6 5 8 2" xfId="17102" xr:uid="{C3E43588-19EC-43DC-A19F-B6C2BDB1A31B}"/>
    <cellStyle name="40% - Accent6 5 9" xfId="751" xr:uid="{00000000-0005-0000-0000-0000C9020000}"/>
    <cellStyle name="40% - Accent6 5 9 2" xfId="17103" xr:uid="{71B5F3CD-E761-4D2F-B314-65162F282D2D}"/>
    <cellStyle name="40% - Accent6 6" xfId="752" xr:uid="{00000000-0005-0000-0000-0000CA020000}"/>
    <cellStyle name="40% - Accent6 6 10" xfId="753" xr:uid="{00000000-0005-0000-0000-0000CB020000}"/>
    <cellStyle name="40% - Accent6 6 10 2" xfId="17104" xr:uid="{38531A97-614A-49CA-9075-95C393E7D57A}"/>
    <cellStyle name="40% - Accent6 6 11" xfId="754" xr:uid="{00000000-0005-0000-0000-0000CC020000}"/>
    <cellStyle name="40% - Accent6 6 11 2" xfId="17105" xr:uid="{22870B6C-B959-46B5-8B6B-D3D935CA08B4}"/>
    <cellStyle name="40% - Accent6 6 12" xfId="17106" xr:uid="{6EC9A1C0-283D-4751-9D93-F1B77470D370}"/>
    <cellStyle name="40% - Accent6 6 13" xfId="19011" xr:uid="{C61ADA2F-973C-4863-ACBD-45E0C414C629}"/>
    <cellStyle name="40% - Accent6 6 2" xfId="755" xr:uid="{00000000-0005-0000-0000-0000CD020000}"/>
    <cellStyle name="40% - Accent6 6 2 2" xfId="17107" xr:uid="{CF66F2EA-2199-4E98-ACF5-15A715287B92}"/>
    <cellStyle name="40% - Accent6 6 2 3" xfId="32190" xr:uid="{D5A65292-9CC3-4D31-B667-915C93CE52CF}"/>
    <cellStyle name="40% - Accent6 6 3" xfId="756" xr:uid="{00000000-0005-0000-0000-0000CE020000}"/>
    <cellStyle name="40% - Accent6 6 3 2" xfId="17108" xr:uid="{35BA042A-D337-40BA-BC8F-D2DED4D871DD}"/>
    <cellStyle name="40% - Accent6 6 4" xfId="757" xr:uid="{00000000-0005-0000-0000-0000CF020000}"/>
    <cellStyle name="40% - Accent6 6 4 2" xfId="17109" xr:uid="{7A3BF275-CB62-46A2-8828-4C2A46A93AE3}"/>
    <cellStyle name="40% - Accent6 6 5" xfId="758" xr:uid="{00000000-0005-0000-0000-0000D0020000}"/>
    <cellStyle name="40% - Accent6 6 5 2" xfId="17110" xr:uid="{12A9B95E-2999-42CE-BB9D-2260E2DA76A0}"/>
    <cellStyle name="40% - Accent6 6 6" xfId="759" xr:uid="{00000000-0005-0000-0000-0000D1020000}"/>
    <cellStyle name="40% - Accent6 6 6 2" xfId="17111" xr:uid="{25416D22-7EDA-43A4-AFA7-C4E633D7B100}"/>
    <cellStyle name="40% - Accent6 6 7" xfId="760" xr:uid="{00000000-0005-0000-0000-0000D2020000}"/>
    <cellStyle name="40% - Accent6 6 7 2" xfId="17112" xr:uid="{03465DF9-D767-4B4D-A19B-86D792EF4F53}"/>
    <cellStyle name="40% - Accent6 6 8" xfId="761" xr:uid="{00000000-0005-0000-0000-0000D3020000}"/>
    <cellStyle name="40% - Accent6 6 8 2" xfId="17113" xr:uid="{F2C447EA-B6FF-46AD-83CF-37F151DFC4A6}"/>
    <cellStyle name="40% - Accent6 6 9" xfId="762" xr:uid="{00000000-0005-0000-0000-0000D4020000}"/>
    <cellStyle name="40% - Accent6 6 9 2" xfId="17114" xr:uid="{0A2F3FEC-02AC-4823-AA27-F8577E9FCBC1}"/>
    <cellStyle name="40% - Accent6 7" xfId="763" xr:uid="{00000000-0005-0000-0000-0000D5020000}"/>
    <cellStyle name="40% - Accent6 7 2" xfId="17115" xr:uid="{AE8B242D-F288-4DE1-9B19-C77CB9D4D8C5}"/>
    <cellStyle name="40% - Accent6 7 2 2" xfId="32192" xr:uid="{DE931A86-5B55-4F51-AEDE-B4587071CD25}"/>
    <cellStyle name="40% - Accent6 7 3" xfId="19012" xr:uid="{2E2C6EC5-5A0A-421E-9598-2770646414D5}"/>
    <cellStyle name="40% - Accent6 7 3 2" xfId="32191" xr:uid="{15AEA630-9E77-422A-9D63-A3CDAFB0688C}"/>
    <cellStyle name="40% - Accent6 8" xfId="764" xr:uid="{00000000-0005-0000-0000-0000D6020000}"/>
    <cellStyle name="40% - Accent6 8 2" xfId="17116" xr:uid="{66C62919-6A2E-4973-B559-0043DE7283B1}"/>
    <cellStyle name="40% - Accent6 8 2 2" xfId="32194" xr:uid="{A6E1326E-DCA1-407E-A935-4C633C450713}"/>
    <cellStyle name="40% - Accent6 8 3" xfId="19013" xr:uid="{5D3C1DC4-B52B-4F94-AB81-F48AFE84F41E}"/>
    <cellStyle name="40% - Accent6 8 3 2" xfId="32193" xr:uid="{7BBC2393-763A-4A2B-BE45-03B09439B96E}"/>
    <cellStyle name="40% - Accent6 9" xfId="765" xr:uid="{00000000-0005-0000-0000-0000D7020000}"/>
    <cellStyle name="40% - Accent6 9 2" xfId="17117" xr:uid="{988A79C8-4F8A-4563-95DF-C2C5F28C1E26}"/>
    <cellStyle name="40% - Akzent1" xfId="28883" xr:uid="{052C0C4F-DBCB-4CFE-87A7-73E9A0F4ACDB}"/>
    <cellStyle name="40% - Akzent1 2" xfId="28884" xr:uid="{51CD115E-1C98-424B-BA4B-B33F0E60CC2F}"/>
    <cellStyle name="40% - Akzent2" xfId="28885" xr:uid="{2A2A9CDA-DF04-4E43-9A9C-C881D227F398}"/>
    <cellStyle name="40% - Akzent2 2" xfId="28886" xr:uid="{9B037E4E-0EE5-47B4-BC3D-404DB61D5A88}"/>
    <cellStyle name="40% - Akzent3" xfId="28887" xr:uid="{1B714728-F2DF-4FA8-8C4F-1F1BADC5C6CE}"/>
    <cellStyle name="40% - Akzent3 2" xfId="28888" xr:uid="{CD6745F9-722D-4B01-8B0C-12C8CC09D156}"/>
    <cellStyle name="40% - Akzent4" xfId="28889" xr:uid="{B9E9EEDC-6323-4F1F-ADEC-9DE313FA44A4}"/>
    <cellStyle name="40% - Akzent4 2" xfId="28890" xr:uid="{4B856BB8-B7DE-4F75-A5C7-61D04FB396C1}"/>
    <cellStyle name="40% - Akzent5" xfId="28891" xr:uid="{1B79EEC2-D86B-4E12-87CC-FE3BC3F8A1D7}"/>
    <cellStyle name="40% - Akzent5 2" xfId="28892" xr:uid="{445F8271-55F4-4300-9B8C-2E10318CEA0A}"/>
    <cellStyle name="40% - Akzent6" xfId="28893" xr:uid="{56B9A4B5-1157-49CA-B126-8E475082D1F6}"/>
    <cellStyle name="40% - Akzent6 2" xfId="28894" xr:uid="{CCC1D76A-14FB-4920-9B0D-E0C883CA92EB}"/>
    <cellStyle name="40% - Colore 1" xfId="4293" xr:uid="{00000000-0005-0000-0000-0000D8020000}"/>
    <cellStyle name="40% - Colore 2" xfId="4294" xr:uid="{00000000-0005-0000-0000-0000D9020000}"/>
    <cellStyle name="40% - Colore 3" xfId="4295" xr:uid="{00000000-0005-0000-0000-0000DA020000}"/>
    <cellStyle name="40% - Colore 4" xfId="4296" xr:uid="{00000000-0005-0000-0000-0000DB020000}"/>
    <cellStyle name="40% - Colore 5" xfId="4297" xr:uid="{00000000-0005-0000-0000-0000DC020000}"/>
    <cellStyle name="40% - Colore 6" xfId="4298" xr:uid="{00000000-0005-0000-0000-0000DD020000}"/>
    <cellStyle name="5x indented GHG Textfiels" xfId="766" xr:uid="{00000000-0005-0000-0000-0000DE020000}"/>
    <cellStyle name="5x indented GHG Textfiels 2" xfId="18449" xr:uid="{129C7750-F406-44D2-BBC0-4F8F57B17CC6}"/>
    <cellStyle name="5x indented GHG Textfiels 2 2" xfId="28969" xr:uid="{0A0004A0-0BC9-4EEC-9A4C-A5D23623CE17}"/>
    <cellStyle name="5x indented GHG Textfiels 3" xfId="28968" xr:uid="{13DA16BB-C203-48A8-9956-5715BA613D70}"/>
    <cellStyle name="60 % - Accent1" xfId="5570" xr:uid="{42CFA84D-0A29-40FF-A80D-DD987FC3FBD8}"/>
    <cellStyle name="60 % - Accent2" xfId="5571" xr:uid="{EBC9C462-5991-42CD-8D48-A35A28A29602}"/>
    <cellStyle name="60 % - Accent3" xfId="5572" xr:uid="{078926F2-CD35-4F28-BAD9-82457FAA5815}"/>
    <cellStyle name="60 % - Accent4" xfId="5573" xr:uid="{A147765B-57A8-4C9F-A1BE-E31293A50CCF}"/>
    <cellStyle name="60 % - Accent5" xfId="5574" xr:uid="{9086AD5C-C8FD-4788-ABE6-7EEFE7CC179E}"/>
    <cellStyle name="60 % - Accent6" xfId="5575" xr:uid="{7C75588F-F127-4620-B666-4F26489BC4E9}"/>
    <cellStyle name="60% - 1. jelölőszín" xfId="22" xr:uid="{00000000-0005-0000-0000-0000DF020000}"/>
    <cellStyle name="60% - 2. jelölőszín" xfId="23" xr:uid="{00000000-0005-0000-0000-0000E0020000}"/>
    <cellStyle name="60% - 3. jelölőszín" xfId="24" xr:uid="{00000000-0005-0000-0000-0000E1020000}"/>
    <cellStyle name="60% - 4. jelölőszín" xfId="25" xr:uid="{00000000-0005-0000-0000-0000E2020000}"/>
    <cellStyle name="60% - 5. jelölőszín" xfId="26" xr:uid="{00000000-0005-0000-0000-0000E3020000}"/>
    <cellStyle name="60% - 6. jelölőszín" xfId="27" xr:uid="{00000000-0005-0000-0000-0000E4020000}"/>
    <cellStyle name="60% - Accent1" xfId="5532" builtinId="32" customBuiltin="1"/>
    <cellStyle name="60% - Accent1 10" xfId="767" xr:uid="{00000000-0005-0000-0000-0000E5020000}"/>
    <cellStyle name="60% - Accent1 11" xfId="32195" xr:uid="{FE4F6EB7-A3B0-47CE-B9E1-4F2B1C530643}"/>
    <cellStyle name="60% - Accent1 12" xfId="32196" xr:uid="{12836397-CF2A-4D3A-8F49-6C1653F04CCD}"/>
    <cellStyle name="60% - Accent1 13" xfId="32197" xr:uid="{58B6D2B6-F051-4DDD-AB6B-B8D27DBFE43C}"/>
    <cellStyle name="60% - Accent1 14" xfId="32198" xr:uid="{50F657C2-70AC-4864-B28D-B788F44200A6}"/>
    <cellStyle name="60% - Accent1 15" xfId="32199" xr:uid="{9275309E-1473-401E-BB68-BE58EF4C7A81}"/>
    <cellStyle name="60% - Accent1 16" xfId="32200" xr:uid="{03AB14CE-E545-45B4-9514-E5D1ADC01A4C}"/>
    <cellStyle name="60% - Accent1 17" xfId="32201" xr:uid="{4A279F65-6CEB-494A-A991-A90285EA5BF7}"/>
    <cellStyle name="60% - Accent1 18" xfId="32202" xr:uid="{14424276-6F8D-4556-97BA-18F247AE43C6}"/>
    <cellStyle name="60% - Accent1 19" xfId="32203" xr:uid="{A95B805D-8D82-4962-9BA5-698002399424}"/>
    <cellStyle name="60% - Accent1 2" xfId="768" xr:uid="{00000000-0005-0000-0000-0000E6020000}"/>
    <cellStyle name="60% - Accent1 2 10" xfId="769" xr:uid="{00000000-0005-0000-0000-0000E7020000}"/>
    <cellStyle name="60% - Accent1 2 10 2" xfId="19014" xr:uid="{7AB309B6-6E9F-4562-A779-8E3AEE8731C9}"/>
    <cellStyle name="60% - Accent1 2 11" xfId="770" xr:uid="{00000000-0005-0000-0000-0000E8020000}"/>
    <cellStyle name="60% - Accent1 2 2" xfId="771" xr:uid="{00000000-0005-0000-0000-0000E9020000}"/>
    <cellStyle name="60% - Accent1 2 2 2" xfId="19015" xr:uid="{3F57F7C5-820B-4D49-8460-54D6A111F108}"/>
    <cellStyle name="60% - Accent1 2 3" xfId="772" xr:uid="{00000000-0005-0000-0000-0000EA020000}"/>
    <cellStyle name="60% - Accent1 2 3 2" xfId="19016" xr:uid="{CDCFEFD2-8371-4EDD-98A9-03241F8E9268}"/>
    <cellStyle name="60% - Accent1 2 4" xfId="773" xr:uid="{00000000-0005-0000-0000-0000EB020000}"/>
    <cellStyle name="60% - Accent1 2 4 2" xfId="19017" xr:uid="{EC121497-EEEF-41CB-9C51-593C6F59F398}"/>
    <cellStyle name="60% - Accent1 2 5" xfId="774" xr:uid="{00000000-0005-0000-0000-0000EC020000}"/>
    <cellStyle name="60% - Accent1 2 5 2" xfId="19018" xr:uid="{9C86AF82-D3AE-42EA-8362-A08D82ED2ECE}"/>
    <cellStyle name="60% - Accent1 2 6" xfId="775" xr:uid="{00000000-0005-0000-0000-0000ED020000}"/>
    <cellStyle name="60% - Accent1 2 6 2" xfId="19019" xr:uid="{65E8202F-C05F-4E00-A290-87A5E0D04F81}"/>
    <cellStyle name="60% - Accent1 2 7" xfId="776" xr:uid="{00000000-0005-0000-0000-0000EE020000}"/>
    <cellStyle name="60% - Accent1 2 7 2" xfId="19020" xr:uid="{B7EF6D54-96FE-4B1C-97CF-833E7042F0CB}"/>
    <cellStyle name="60% - Accent1 2 8" xfId="777" xr:uid="{00000000-0005-0000-0000-0000EF020000}"/>
    <cellStyle name="60% - Accent1 2 8 2" xfId="19021" xr:uid="{335021D1-0751-47EF-92ED-7A529AFB30BD}"/>
    <cellStyle name="60% - Accent1 2 9" xfId="778" xr:uid="{00000000-0005-0000-0000-0000F0020000}"/>
    <cellStyle name="60% - Accent1 2 9 2" xfId="19022" xr:uid="{74B9D297-8C53-49B5-A921-64BCE448029B}"/>
    <cellStyle name="60% - Accent1 20" xfId="32204" xr:uid="{AA61B634-E6BE-4EC7-9C2F-A5D8CFCCC8FC}"/>
    <cellStyle name="60% - Accent1 21" xfId="32205" xr:uid="{B2EF1D75-B382-494A-8D0E-2C01D9EE137C}"/>
    <cellStyle name="60% - Accent1 22" xfId="32206" xr:uid="{9D0C6E5C-F9BF-4759-BDE1-1606C7A480B9}"/>
    <cellStyle name="60% - Accent1 23" xfId="32207" xr:uid="{68A20174-F1D2-4B3E-970F-82998838F7DD}"/>
    <cellStyle name="60% - Accent1 24" xfId="32208" xr:uid="{1944EBB0-2287-4C31-B369-BFDC0E3D8876}"/>
    <cellStyle name="60% - Accent1 25" xfId="32209" xr:uid="{B6B563DF-8AB3-4175-A5B2-9B5F9D5B33C1}"/>
    <cellStyle name="60% - Accent1 26" xfId="32210" xr:uid="{5648609A-0BF5-413F-A9B1-7D7AC956C8B2}"/>
    <cellStyle name="60% - Accent1 27" xfId="32211" xr:uid="{99FDD98D-2AC8-4A1B-B3BC-7ED7CD8FC7A8}"/>
    <cellStyle name="60% - Accent1 28" xfId="32212" xr:uid="{FC4FF860-4AF4-41BF-A5DC-A4A56C7E9EA0}"/>
    <cellStyle name="60% - Accent1 29" xfId="32213" xr:uid="{77B192A5-4589-454C-B548-0129F010926C}"/>
    <cellStyle name="60% - Accent1 3" xfId="779" xr:uid="{00000000-0005-0000-0000-0000F1020000}"/>
    <cellStyle name="60% - Accent1 3 10" xfId="780" xr:uid="{00000000-0005-0000-0000-0000F2020000}"/>
    <cellStyle name="60% - Accent1 3 11" xfId="781" xr:uid="{00000000-0005-0000-0000-0000F3020000}"/>
    <cellStyle name="60% - Accent1 3 12" xfId="19023" xr:uid="{03EE8348-1BDD-4CC5-8591-EDF289F16A35}"/>
    <cellStyle name="60% - Accent1 3 2" xfId="782" xr:uid="{00000000-0005-0000-0000-0000F4020000}"/>
    <cellStyle name="60% - Accent1 3 2 2" xfId="32214" xr:uid="{A56C9916-196F-4082-A438-753B1E105767}"/>
    <cellStyle name="60% - Accent1 3 3" xfId="783" xr:uid="{00000000-0005-0000-0000-0000F5020000}"/>
    <cellStyle name="60% - Accent1 3 4" xfId="784" xr:uid="{00000000-0005-0000-0000-0000F6020000}"/>
    <cellStyle name="60% - Accent1 3 5" xfId="785" xr:uid="{00000000-0005-0000-0000-0000F7020000}"/>
    <cellStyle name="60% - Accent1 3 6" xfId="786" xr:uid="{00000000-0005-0000-0000-0000F8020000}"/>
    <cellStyle name="60% - Accent1 3 7" xfId="787" xr:uid="{00000000-0005-0000-0000-0000F9020000}"/>
    <cellStyle name="60% - Accent1 3 8" xfId="788" xr:uid="{00000000-0005-0000-0000-0000FA020000}"/>
    <cellStyle name="60% - Accent1 3 9" xfId="789" xr:uid="{00000000-0005-0000-0000-0000FB020000}"/>
    <cellStyle name="60% - Accent1 30" xfId="32215" xr:uid="{C9612A4F-8C9C-4792-A6EF-535C6DBFE564}"/>
    <cellStyle name="60% - Accent1 31" xfId="32216" xr:uid="{959EFDEA-A1D8-45C1-AA9E-DB458092857A}"/>
    <cellStyle name="60% - Accent1 32" xfId="32217" xr:uid="{69BE317A-2DFA-4326-AD95-B16931167A7B}"/>
    <cellStyle name="60% - Accent1 33" xfId="32218" xr:uid="{031A9812-17F8-42AE-A6BC-107AAA47BFB9}"/>
    <cellStyle name="60% - Accent1 34" xfId="32219" xr:uid="{F3E31167-95FD-4567-8B6A-FF48F46122CB}"/>
    <cellStyle name="60% - Accent1 35" xfId="32220" xr:uid="{7DFFE4AE-9F65-4323-A2CF-3B9461ED74B1}"/>
    <cellStyle name="60% - Accent1 36" xfId="32221" xr:uid="{F2D5E0FF-9E71-4D87-9269-5800200AE38A}"/>
    <cellStyle name="60% - Accent1 37" xfId="32222" xr:uid="{4FC316B5-1BE8-4AA5-9441-DC7D6E611561}"/>
    <cellStyle name="60% - Accent1 38" xfId="32223" xr:uid="{10BFAB6E-BB63-4972-8E4D-F0FECEE65F2E}"/>
    <cellStyle name="60% - Accent1 39" xfId="32224" xr:uid="{F95033FD-6151-41CD-AC36-00594C936BEF}"/>
    <cellStyle name="60% - Accent1 4" xfId="790" xr:uid="{00000000-0005-0000-0000-0000FC020000}"/>
    <cellStyle name="60% - Accent1 4 10" xfId="791" xr:uid="{00000000-0005-0000-0000-0000FD020000}"/>
    <cellStyle name="60% - Accent1 4 11" xfId="792" xr:uid="{00000000-0005-0000-0000-0000FE020000}"/>
    <cellStyle name="60% - Accent1 4 2" xfId="793" xr:uid="{00000000-0005-0000-0000-0000FF020000}"/>
    <cellStyle name="60% - Accent1 4 3" xfId="794" xr:uid="{00000000-0005-0000-0000-000000030000}"/>
    <cellStyle name="60% - Accent1 4 4" xfId="795" xr:uid="{00000000-0005-0000-0000-000001030000}"/>
    <cellStyle name="60% - Accent1 4 5" xfId="796" xr:uid="{00000000-0005-0000-0000-000002030000}"/>
    <cellStyle name="60% - Accent1 4 6" xfId="797" xr:uid="{00000000-0005-0000-0000-000003030000}"/>
    <cellStyle name="60% - Accent1 4 7" xfId="798" xr:uid="{00000000-0005-0000-0000-000004030000}"/>
    <cellStyle name="60% - Accent1 4 8" xfId="799" xr:uid="{00000000-0005-0000-0000-000005030000}"/>
    <cellStyle name="60% - Accent1 4 9" xfId="800" xr:uid="{00000000-0005-0000-0000-000006030000}"/>
    <cellStyle name="60% - Accent1 40" xfId="32225" xr:uid="{011EC242-AC7B-4135-8D61-B8C3070D847A}"/>
    <cellStyle name="60% - Accent1 41" xfId="32226" xr:uid="{23C02974-8945-4AA2-B202-519C2F4BB3E8}"/>
    <cellStyle name="60% - Accent1 42" xfId="32227" xr:uid="{9DF0752D-871F-4035-813B-DAC177569D0C}"/>
    <cellStyle name="60% - Accent1 43" xfId="32228" xr:uid="{95A07FC3-44EA-40F3-86E3-20F15AA16331}"/>
    <cellStyle name="60% - Accent1 5" xfId="801" xr:uid="{00000000-0005-0000-0000-000007030000}"/>
    <cellStyle name="60% - Accent1 5 10" xfId="802" xr:uid="{00000000-0005-0000-0000-000008030000}"/>
    <cellStyle name="60% - Accent1 5 11" xfId="803" xr:uid="{00000000-0005-0000-0000-000009030000}"/>
    <cellStyle name="60% - Accent1 5 2" xfId="804" xr:uid="{00000000-0005-0000-0000-00000A030000}"/>
    <cellStyle name="60% - Accent1 5 3" xfId="805" xr:uid="{00000000-0005-0000-0000-00000B030000}"/>
    <cellStyle name="60% - Accent1 5 4" xfId="806" xr:uid="{00000000-0005-0000-0000-00000C030000}"/>
    <cellStyle name="60% - Accent1 5 5" xfId="807" xr:uid="{00000000-0005-0000-0000-00000D030000}"/>
    <cellStyle name="60% - Accent1 5 6" xfId="808" xr:uid="{00000000-0005-0000-0000-00000E030000}"/>
    <cellStyle name="60% - Accent1 5 7" xfId="809" xr:uid="{00000000-0005-0000-0000-00000F030000}"/>
    <cellStyle name="60% - Accent1 5 8" xfId="810" xr:uid="{00000000-0005-0000-0000-000010030000}"/>
    <cellStyle name="60% - Accent1 5 9" xfId="811" xr:uid="{00000000-0005-0000-0000-000011030000}"/>
    <cellStyle name="60% - Accent1 6" xfId="812" xr:uid="{00000000-0005-0000-0000-000012030000}"/>
    <cellStyle name="60% - Accent1 6 10" xfId="813" xr:uid="{00000000-0005-0000-0000-000013030000}"/>
    <cellStyle name="60% - Accent1 6 11" xfId="814" xr:uid="{00000000-0005-0000-0000-000014030000}"/>
    <cellStyle name="60% - Accent1 6 2" xfId="815" xr:uid="{00000000-0005-0000-0000-000015030000}"/>
    <cellStyle name="60% - Accent1 6 3" xfId="816" xr:uid="{00000000-0005-0000-0000-000016030000}"/>
    <cellStyle name="60% - Accent1 6 4" xfId="817" xr:uid="{00000000-0005-0000-0000-000017030000}"/>
    <cellStyle name="60% - Accent1 6 5" xfId="818" xr:uid="{00000000-0005-0000-0000-000018030000}"/>
    <cellStyle name="60% - Accent1 6 6" xfId="819" xr:uid="{00000000-0005-0000-0000-000019030000}"/>
    <cellStyle name="60% - Accent1 6 7" xfId="820" xr:uid="{00000000-0005-0000-0000-00001A030000}"/>
    <cellStyle name="60% - Accent1 6 8" xfId="821" xr:uid="{00000000-0005-0000-0000-00001B030000}"/>
    <cellStyle name="60% - Accent1 6 9" xfId="822" xr:uid="{00000000-0005-0000-0000-00001C030000}"/>
    <cellStyle name="60% - Accent1 7" xfId="823" xr:uid="{00000000-0005-0000-0000-00001D030000}"/>
    <cellStyle name="60% - Accent1 8" xfId="824" xr:uid="{00000000-0005-0000-0000-00001E030000}"/>
    <cellStyle name="60% - Accent1 9" xfId="825" xr:uid="{00000000-0005-0000-0000-00001F030000}"/>
    <cellStyle name="60% - Accent2" xfId="5536" builtinId="36" customBuiltin="1"/>
    <cellStyle name="60% - Accent2 10" xfId="826" xr:uid="{00000000-0005-0000-0000-000020030000}"/>
    <cellStyle name="60% - Accent2 11" xfId="32229" xr:uid="{E1ADC8A4-AA07-481B-9945-3D866C7882F0}"/>
    <cellStyle name="60% - Accent2 12" xfId="32230" xr:uid="{F9E12378-4CBC-4B90-8BAC-5F059DD00BB8}"/>
    <cellStyle name="60% - Accent2 13" xfId="32231" xr:uid="{8E926D05-5F94-45AD-BD06-845A29EA170F}"/>
    <cellStyle name="60% - Accent2 14" xfId="32232" xr:uid="{9349C26C-7F16-45C5-9A35-A4F059067763}"/>
    <cellStyle name="60% - Accent2 15" xfId="32233" xr:uid="{6E3F1E04-A2C7-44D9-8C48-7A8AD0FB4573}"/>
    <cellStyle name="60% - Accent2 16" xfId="32234" xr:uid="{6B5AFB58-E065-4A87-996E-BBB55057C34D}"/>
    <cellStyle name="60% - Accent2 17" xfId="32235" xr:uid="{6B406E86-7C7F-4CE9-AC9E-B104C3C976FD}"/>
    <cellStyle name="60% - Accent2 18" xfId="32236" xr:uid="{5597AB70-66A9-49AF-89EC-550D11DBDC68}"/>
    <cellStyle name="60% - Accent2 19" xfId="32237" xr:uid="{0DF75B17-596B-497F-AF1E-03668DC3CD82}"/>
    <cellStyle name="60% - Accent2 2" xfId="827" xr:uid="{00000000-0005-0000-0000-000021030000}"/>
    <cellStyle name="60% - Accent2 2 10" xfId="828" xr:uid="{00000000-0005-0000-0000-000022030000}"/>
    <cellStyle name="60% - Accent2 2 10 2" xfId="19024" xr:uid="{A1BC778C-D969-41E9-9548-9AE1B02EA279}"/>
    <cellStyle name="60% - Accent2 2 11" xfId="829" xr:uid="{00000000-0005-0000-0000-000023030000}"/>
    <cellStyle name="60% - Accent2 2 2" xfId="830" xr:uid="{00000000-0005-0000-0000-000024030000}"/>
    <cellStyle name="60% - Accent2 2 2 2" xfId="19025" xr:uid="{A4A63A50-67D2-40D8-B668-95A480F5FA9E}"/>
    <cellStyle name="60% - Accent2 2 3" xfId="831" xr:uid="{00000000-0005-0000-0000-000025030000}"/>
    <cellStyle name="60% - Accent2 2 3 2" xfId="19026" xr:uid="{2E97CD1A-2AD4-4ECB-A2ED-3F17E00F88F3}"/>
    <cellStyle name="60% - Accent2 2 4" xfId="832" xr:uid="{00000000-0005-0000-0000-000026030000}"/>
    <cellStyle name="60% - Accent2 2 4 2" xfId="19027" xr:uid="{BBEB9211-1A7C-4A49-BBBA-1B7860E2CA3F}"/>
    <cellStyle name="60% - Accent2 2 5" xfId="833" xr:uid="{00000000-0005-0000-0000-000027030000}"/>
    <cellStyle name="60% - Accent2 2 5 2" xfId="19028" xr:uid="{F6087A2F-DF7C-47FA-A2A2-B1C7D81552BE}"/>
    <cellStyle name="60% - Accent2 2 6" xfId="834" xr:uid="{00000000-0005-0000-0000-000028030000}"/>
    <cellStyle name="60% - Accent2 2 6 2" xfId="19029" xr:uid="{911F295D-8F66-4D04-B727-793AB9BDBC66}"/>
    <cellStyle name="60% - Accent2 2 7" xfId="835" xr:uid="{00000000-0005-0000-0000-000029030000}"/>
    <cellStyle name="60% - Accent2 2 7 2" xfId="19030" xr:uid="{DF6CC609-3F94-428F-AAFF-8EE0D4FF1F96}"/>
    <cellStyle name="60% - Accent2 2 8" xfId="836" xr:uid="{00000000-0005-0000-0000-00002A030000}"/>
    <cellStyle name="60% - Accent2 2 8 2" xfId="19031" xr:uid="{F8CE3EE4-0C89-475A-ABF1-FCEB94423827}"/>
    <cellStyle name="60% - Accent2 2 9" xfId="837" xr:uid="{00000000-0005-0000-0000-00002B030000}"/>
    <cellStyle name="60% - Accent2 2 9 2" xfId="19032" xr:uid="{218B3355-3763-4B98-9A00-0CB4F0C8E9C5}"/>
    <cellStyle name="60% - Accent2 20" xfId="32238" xr:uid="{E473F483-933D-4438-AA78-2F2DA19319E4}"/>
    <cellStyle name="60% - Accent2 21" xfId="32239" xr:uid="{E3409434-B30E-44C1-AF55-A019921B513B}"/>
    <cellStyle name="60% - Accent2 22" xfId="32240" xr:uid="{A74DE9BD-F50B-4C54-B161-59F9F0B21E25}"/>
    <cellStyle name="60% - Accent2 23" xfId="32241" xr:uid="{06336F99-82FA-46B4-A5C1-5CB2EB8B7635}"/>
    <cellStyle name="60% - Accent2 24" xfId="32242" xr:uid="{34E27740-92D6-459C-9751-0E9436AD4973}"/>
    <cellStyle name="60% - Accent2 25" xfId="32243" xr:uid="{E5436236-6758-49AC-8191-4AA17A2CA01C}"/>
    <cellStyle name="60% - Accent2 26" xfId="32244" xr:uid="{1A657513-569D-4107-B1F6-6E1C159B2353}"/>
    <cellStyle name="60% - Accent2 27" xfId="32245" xr:uid="{24DAF551-B6A4-41D7-A82D-E870E16DFD6D}"/>
    <cellStyle name="60% - Accent2 28" xfId="32246" xr:uid="{6962363E-62EA-4045-BEAF-F21BAB55AABA}"/>
    <cellStyle name="60% - Accent2 29" xfId="32247" xr:uid="{461CF8E9-518C-43C8-AC18-A77C55A9D2C4}"/>
    <cellStyle name="60% - Accent2 3" xfId="838" xr:uid="{00000000-0005-0000-0000-00002C030000}"/>
    <cellStyle name="60% - Accent2 3 10" xfId="839" xr:uid="{00000000-0005-0000-0000-00002D030000}"/>
    <cellStyle name="60% - Accent2 3 11" xfId="840" xr:uid="{00000000-0005-0000-0000-00002E030000}"/>
    <cellStyle name="60% - Accent2 3 12" xfId="19033" xr:uid="{4E2087F2-4CE6-45DA-8694-E2D02A63629E}"/>
    <cellStyle name="60% - Accent2 3 2" xfId="841" xr:uid="{00000000-0005-0000-0000-00002F030000}"/>
    <cellStyle name="60% - Accent2 3 2 2" xfId="32248" xr:uid="{5ABE61EC-3F14-4B06-B8B4-949EAE4DCA74}"/>
    <cellStyle name="60% - Accent2 3 3" xfId="842" xr:uid="{00000000-0005-0000-0000-000030030000}"/>
    <cellStyle name="60% - Accent2 3 4" xfId="843" xr:uid="{00000000-0005-0000-0000-000031030000}"/>
    <cellStyle name="60% - Accent2 3 5" xfId="844" xr:uid="{00000000-0005-0000-0000-000032030000}"/>
    <cellStyle name="60% - Accent2 3 6" xfId="845" xr:uid="{00000000-0005-0000-0000-000033030000}"/>
    <cellStyle name="60% - Accent2 3 7" xfId="846" xr:uid="{00000000-0005-0000-0000-000034030000}"/>
    <cellStyle name="60% - Accent2 3 8" xfId="847" xr:uid="{00000000-0005-0000-0000-000035030000}"/>
    <cellStyle name="60% - Accent2 3 9" xfId="848" xr:uid="{00000000-0005-0000-0000-000036030000}"/>
    <cellStyle name="60% - Accent2 30" xfId="32249" xr:uid="{E6EC9C09-15E3-48BC-B29F-E03A80758B73}"/>
    <cellStyle name="60% - Accent2 31" xfId="32250" xr:uid="{0CAF70CA-0185-4546-AD38-6519B2FCA145}"/>
    <cellStyle name="60% - Accent2 32" xfId="32251" xr:uid="{C782A3EE-FDEA-4FA3-A642-B43980B8CBD4}"/>
    <cellStyle name="60% - Accent2 33" xfId="32252" xr:uid="{0223FBFA-A293-40CA-9998-E163ADE60087}"/>
    <cellStyle name="60% - Accent2 34" xfId="32253" xr:uid="{DE91261F-AE9A-45F9-B42E-259096489B2B}"/>
    <cellStyle name="60% - Accent2 35" xfId="32254" xr:uid="{4EBDE0B9-F4F8-4C2C-8EC5-EA573BAD95FA}"/>
    <cellStyle name="60% - Accent2 36" xfId="32255" xr:uid="{D3F529CF-79A9-445F-A6E3-2C78C7CAF591}"/>
    <cellStyle name="60% - Accent2 37" xfId="32256" xr:uid="{162E1F83-516C-44BA-BB5B-D2C8339BBB1F}"/>
    <cellStyle name="60% - Accent2 38" xfId="32257" xr:uid="{B2B27499-38DE-4069-A6C7-2DB60548C1A3}"/>
    <cellStyle name="60% - Accent2 39" xfId="32258" xr:uid="{F4FA0754-B2D8-44A3-A9FF-E0274D947152}"/>
    <cellStyle name="60% - Accent2 4" xfId="849" xr:uid="{00000000-0005-0000-0000-000037030000}"/>
    <cellStyle name="60% - Accent2 4 10" xfId="850" xr:uid="{00000000-0005-0000-0000-000038030000}"/>
    <cellStyle name="60% - Accent2 4 11" xfId="851" xr:uid="{00000000-0005-0000-0000-000039030000}"/>
    <cellStyle name="60% - Accent2 4 2" xfId="852" xr:uid="{00000000-0005-0000-0000-00003A030000}"/>
    <cellStyle name="60% - Accent2 4 3" xfId="853" xr:uid="{00000000-0005-0000-0000-00003B030000}"/>
    <cellStyle name="60% - Accent2 4 4" xfId="854" xr:uid="{00000000-0005-0000-0000-00003C030000}"/>
    <cellStyle name="60% - Accent2 4 5" xfId="855" xr:uid="{00000000-0005-0000-0000-00003D030000}"/>
    <cellStyle name="60% - Accent2 4 6" xfId="856" xr:uid="{00000000-0005-0000-0000-00003E030000}"/>
    <cellStyle name="60% - Accent2 4 7" xfId="857" xr:uid="{00000000-0005-0000-0000-00003F030000}"/>
    <cellStyle name="60% - Accent2 4 8" xfId="858" xr:uid="{00000000-0005-0000-0000-000040030000}"/>
    <cellStyle name="60% - Accent2 4 9" xfId="859" xr:uid="{00000000-0005-0000-0000-000041030000}"/>
    <cellStyle name="60% - Accent2 40" xfId="32259" xr:uid="{B6BC137F-1337-49B7-A4D7-01120DA0E928}"/>
    <cellStyle name="60% - Accent2 41" xfId="32260" xr:uid="{533D9320-DB36-4D9A-B5A7-6CD6715FA622}"/>
    <cellStyle name="60% - Accent2 42" xfId="32261" xr:uid="{7F3B75B6-A7C6-424C-B77F-514A83970EC2}"/>
    <cellStyle name="60% - Accent2 43" xfId="32262" xr:uid="{36D08BE6-8E48-4379-8DC7-6F3789057EBC}"/>
    <cellStyle name="60% - Accent2 5" xfId="860" xr:uid="{00000000-0005-0000-0000-000042030000}"/>
    <cellStyle name="60% - Accent2 5 10" xfId="861" xr:uid="{00000000-0005-0000-0000-000043030000}"/>
    <cellStyle name="60% - Accent2 5 11" xfId="862" xr:uid="{00000000-0005-0000-0000-000044030000}"/>
    <cellStyle name="60% - Accent2 5 2" xfId="863" xr:uid="{00000000-0005-0000-0000-000045030000}"/>
    <cellStyle name="60% - Accent2 5 3" xfId="864" xr:uid="{00000000-0005-0000-0000-000046030000}"/>
    <cellStyle name="60% - Accent2 5 4" xfId="865" xr:uid="{00000000-0005-0000-0000-000047030000}"/>
    <cellStyle name="60% - Accent2 5 5" xfId="866" xr:uid="{00000000-0005-0000-0000-000048030000}"/>
    <cellStyle name="60% - Accent2 5 6" xfId="867" xr:uid="{00000000-0005-0000-0000-000049030000}"/>
    <cellStyle name="60% - Accent2 5 7" xfId="868" xr:uid="{00000000-0005-0000-0000-00004A030000}"/>
    <cellStyle name="60% - Accent2 5 8" xfId="869" xr:uid="{00000000-0005-0000-0000-00004B030000}"/>
    <cellStyle name="60% - Accent2 5 9" xfId="870" xr:uid="{00000000-0005-0000-0000-00004C030000}"/>
    <cellStyle name="60% - Accent2 6" xfId="871" xr:uid="{00000000-0005-0000-0000-00004D030000}"/>
    <cellStyle name="60% - Accent2 6 10" xfId="872" xr:uid="{00000000-0005-0000-0000-00004E030000}"/>
    <cellStyle name="60% - Accent2 6 11" xfId="873" xr:uid="{00000000-0005-0000-0000-00004F030000}"/>
    <cellStyle name="60% - Accent2 6 2" xfId="874" xr:uid="{00000000-0005-0000-0000-000050030000}"/>
    <cellStyle name="60% - Accent2 6 3" xfId="875" xr:uid="{00000000-0005-0000-0000-000051030000}"/>
    <cellStyle name="60% - Accent2 6 4" xfId="876" xr:uid="{00000000-0005-0000-0000-000052030000}"/>
    <cellStyle name="60% - Accent2 6 5" xfId="877" xr:uid="{00000000-0005-0000-0000-000053030000}"/>
    <cellStyle name="60% - Accent2 6 6" xfId="878" xr:uid="{00000000-0005-0000-0000-000054030000}"/>
    <cellStyle name="60% - Accent2 6 7" xfId="879" xr:uid="{00000000-0005-0000-0000-000055030000}"/>
    <cellStyle name="60% - Accent2 6 8" xfId="880" xr:uid="{00000000-0005-0000-0000-000056030000}"/>
    <cellStyle name="60% - Accent2 6 9" xfId="881" xr:uid="{00000000-0005-0000-0000-000057030000}"/>
    <cellStyle name="60% - Accent2 7" xfId="882" xr:uid="{00000000-0005-0000-0000-000058030000}"/>
    <cellStyle name="60% - Accent2 8" xfId="883" xr:uid="{00000000-0005-0000-0000-000059030000}"/>
    <cellStyle name="60% - Accent2 9" xfId="884" xr:uid="{00000000-0005-0000-0000-00005A030000}"/>
    <cellStyle name="60% - Accent3" xfId="5540" builtinId="40" customBuiltin="1"/>
    <cellStyle name="60% - Accent3 10" xfId="885" xr:uid="{00000000-0005-0000-0000-00005B030000}"/>
    <cellStyle name="60% - Accent3 11" xfId="32263" xr:uid="{EAC2DBE1-EEAB-4E6A-B90C-7AEC98ED2855}"/>
    <cellStyle name="60% - Accent3 11 2" xfId="37649" xr:uid="{B8D56730-B03D-4786-B762-1452048A0E18}"/>
    <cellStyle name="60% - Accent3 11 3" xfId="35222" xr:uid="{2ECF2650-C33E-4306-9F6C-AD30D18024F7}"/>
    <cellStyle name="60% - Accent3 12" xfId="32264" xr:uid="{C511B318-69BB-4492-9D76-C88DBCB20FBA}"/>
    <cellStyle name="60% - Accent3 13" xfId="32265" xr:uid="{D2675E0C-81FB-485E-A74C-9EE1688428A9}"/>
    <cellStyle name="60% - Accent3 14" xfId="32266" xr:uid="{B07F9134-A3B4-41E4-970E-7085A32D80FE}"/>
    <cellStyle name="60% - Accent3 15" xfId="32267" xr:uid="{A8855214-95FE-45C0-80D1-C14D1010AE85}"/>
    <cellStyle name="60% - Accent3 16" xfId="32268" xr:uid="{315EA369-1595-4AAC-9847-27AFCE84D7C2}"/>
    <cellStyle name="60% - Accent3 17" xfId="32269" xr:uid="{FFAF13A0-E148-4BCA-8180-892E5ADCBA46}"/>
    <cellStyle name="60% - Accent3 18" xfId="32270" xr:uid="{A969FFBF-271D-4129-BA7A-A949F27FCBD6}"/>
    <cellStyle name="60% - Accent3 19" xfId="32271" xr:uid="{7F6B3AC4-1443-4F29-99BF-2696D92DEE8E}"/>
    <cellStyle name="60% - Accent3 2" xfId="886" xr:uid="{00000000-0005-0000-0000-00005C030000}"/>
    <cellStyle name="60% - Accent3 2 10" xfId="887" xr:uid="{00000000-0005-0000-0000-00005D030000}"/>
    <cellStyle name="60% - Accent3 2 10 2" xfId="19034" xr:uid="{BE353E3B-3C02-4C7B-8933-9BBE62377E44}"/>
    <cellStyle name="60% - Accent3 2 11" xfId="888" xr:uid="{00000000-0005-0000-0000-00005E030000}"/>
    <cellStyle name="60% - Accent3 2 2" xfId="889" xr:uid="{00000000-0005-0000-0000-00005F030000}"/>
    <cellStyle name="60% - Accent3 2 2 2" xfId="19035" xr:uid="{65AAD52A-77A0-4F1B-ABCB-7B396FB69BC0}"/>
    <cellStyle name="60% - Accent3 2 3" xfId="890" xr:uid="{00000000-0005-0000-0000-000060030000}"/>
    <cellStyle name="60% - Accent3 2 3 2" xfId="19036" xr:uid="{EA688BD1-A473-449F-BF45-3B7FF333B08B}"/>
    <cellStyle name="60% - Accent3 2 4" xfId="891" xr:uid="{00000000-0005-0000-0000-000061030000}"/>
    <cellStyle name="60% - Accent3 2 4 2" xfId="19037" xr:uid="{9966A81E-9C17-4F9F-B4E1-8CD285FFA063}"/>
    <cellStyle name="60% - Accent3 2 5" xfId="892" xr:uid="{00000000-0005-0000-0000-000062030000}"/>
    <cellStyle name="60% - Accent3 2 5 2" xfId="19038" xr:uid="{06A99091-F7A4-436B-9872-BD860B098E9E}"/>
    <cellStyle name="60% - Accent3 2 6" xfId="893" xr:uid="{00000000-0005-0000-0000-000063030000}"/>
    <cellStyle name="60% - Accent3 2 6 2" xfId="19039" xr:uid="{F5870806-9B64-48F6-A030-A3697B87379A}"/>
    <cellStyle name="60% - Accent3 2 7" xfId="894" xr:uid="{00000000-0005-0000-0000-000064030000}"/>
    <cellStyle name="60% - Accent3 2 7 2" xfId="19040" xr:uid="{A1EB31AC-6114-4377-AB04-BCF43D3AA013}"/>
    <cellStyle name="60% - Accent3 2 8" xfId="895" xr:uid="{00000000-0005-0000-0000-000065030000}"/>
    <cellStyle name="60% - Accent3 2 8 2" xfId="19041" xr:uid="{25AC73A9-BD32-465B-9638-5F73E6CD0F03}"/>
    <cellStyle name="60% - Accent3 2 9" xfId="896" xr:uid="{00000000-0005-0000-0000-000066030000}"/>
    <cellStyle name="60% - Accent3 2 9 2" xfId="19042" xr:uid="{59B0F322-EAAF-4189-AF9F-83C8EE374766}"/>
    <cellStyle name="60% - Accent3 20" xfId="32272" xr:uid="{6DD4EEEC-C775-43D7-A839-AFCA6A5B3635}"/>
    <cellStyle name="60% - Accent3 21" xfId="32273" xr:uid="{156E17C0-74A7-4230-8F74-C6DF1CC7C4DE}"/>
    <cellStyle name="60% - Accent3 22" xfId="32274" xr:uid="{F687F049-7C3C-4B75-B183-89A53F747B86}"/>
    <cellStyle name="60% - Accent3 23" xfId="32275" xr:uid="{8ED47AF5-8FB4-4856-8025-BA572B04C88C}"/>
    <cellStyle name="60% - Accent3 24" xfId="32276" xr:uid="{A374610D-CF37-48B7-8099-D5A2FE22883E}"/>
    <cellStyle name="60% - Accent3 25" xfId="32277" xr:uid="{62BFA617-8CE8-4932-AC82-A1CD6046A7E0}"/>
    <cellStyle name="60% - Accent3 26" xfId="32278" xr:uid="{18B4FF16-D968-4437-A6E9-B6947A22D383}"/>
    <cellStyle name="60% - Accent3 27" xfId="32279" xr:uid="{CA0C44D9-ED3C-4020-B678-995CA6B8D272}"/>
    <cellStyle name="60% - Accent3 28" xfId="32280" xr:uid="{065ED5FD-06C8-454B-90AD-56487868F5FA}"/>
    <cellStyle name="60% - Accent3 29" xfId="32281" xr:uid="{2956347A-5953-4FCC-B984-BD552A968C15}"/>
    <cellStyle name="60% - Accent3 3" xfId="897" xr:uid="{00000000-0005-0000-0000-000067030000}"/>
    <cellStyle name="60% - Accent3 3 10" xfId="898" xr:uid="{00000000-0005-0000-0000-000068030000}"/>
    <cellStyle name="60% - Accent3 3 11" xfId="899" xr:uid="{00000000-0005-0000-0000-000069030000}"/>
    <cellStyle name="60% - Accent3 3 12" xfId="19043" xr:uid="{28212220-02BD-431A-8F99-74F0054B0854}"/>
    <cellStyle name="60% - Accent3 3 13" xfId="28970" xr:uid="{00BA9855-2B07-4868-BC6E-86E9BEED1D3C}"/>
    <cellStyle name="60% - Accent3 3 2" xfId="900" xr:uid="{00000000-0005-0000-0000-00006A030000}"/>
    <cellStyle name="60% - Accent3 3 2 2" xfId="32282" xr:uid="{C31ED58A-541C-4CF1-A267-D27B205FC45C}"/>
    <cellStyle name="60% - Accent3 3 3" xfId="901" xr:uid="{00000000-0005-0000-0000-00006B030000}"/>
    <cellStyle name="60% - Accent3 3 4" xfId="902" xr:uid="{00000000-0005-0000-0000-00006C030000}"/>
    <cellStyle name="60% - Accent3 3 5" xfId="903" xr:uid="{00000000-0005-0000-0000-00006D030000}"/>
    <cellStyle name="60% - Accent3 3 6" xfId="904" xr:uid="{00000000-0005-0000-0000-00006E030000}"/>
    <cellStyle name="60% - Accent3 3 7" xfId="905" xr:uid="{00000000-0005-0000-0000-00006F030000}"/>
    <cellStyle name="60% - Accent3 3 8" xfId="906" xr:uid="{00000000-0005-0000-0000-000070030000}"/>
    <cellStyle name="60% - Accent3 3 9" xfId="907" xr:uid="{00000000-0005-0000-0000-000071030000}"/>
    <cellStyle name="60% - Accent3 30" xfId="32283" xr:uid="{AF4D00E2-78EA-4B1D-A1D6-14B3DB662DAC}"/>
    <cellStyle name="60% - Accent3 31" xfId="32284" xr:uid="{EEA86016-1448-4715-93E7-842EA786537A}"/>
    <cellStyle name="60% - Accent3 32" xfId="32285" xr:uid="{DAF52A02-4240-4EDF-898B-577C611B63EF}"/>
    <cellStyle name="60% - Accent3 33" xfId="32286" xr:uid="{F87A4688-43BF-43FA-A804-EA50305799CF}"/>
    <cellStyle name="60% - Accent3 34" xfId="32287" xr:uid="{4F269820-AC25-4539-940C-3BC926123F48}"/>
    <cellStyle name="60% - Accent3 35" xfId="32288" xr:uid="{6EB87099-D40A-4135-A32B-6E703ABD0B92}"/>
    <cellStyle name="60% - Accent3 36" xfId="32289" xr:uid="{67042A24-6975-4125-B904-5D8EFB7857A1}"/>
    <cellStyle name="60% - Accent3 37" xfId="32290" xr:uid="{DEAB3DF7-957E-46D3-B9C7-CE8323EF1EF3}"/>
    <cellStyle name="60% - Accent3 38" xfId="32291" xr:uid="{2946FE7A-1B71-49F7-A0AD-6C7F61DE9BF7}"/>
    <cellStyle name="60% - Accent3 39" xfId="32292" xr:uid="{CF88B03A-D425-4149-8465-39117C76B8BA}"/>
    <cellStyle name="60% - Accent3 4" xfId="908" xr:uid="{00000000-0005-0000-0000-000072030000}"/>
    <cellStyle name="60% - Accent3 4 10" xfId="909" xr:uid="{00000000-0005-0000-0000-000073030000}"/>
    <cellStyle name="60% - Accent3 4 11" xfId="910" xr:uid="{00000000-0005-0000-0000-000074030000}"/>
    <cellStyle name="60% - Accent3 4 2" xfId="911" xr:uid="{00000000-0005-0000-0000-000075030000}"/>
    <cellStyle name="60% - Accent3 4 3" xfId="912" xr:uid="{00000000-0005-0000-0000-000076030000}"/>
    <cellStyle name="60% - Accent3 4 4" xfId="913" xr:uid="{00000000-0005-0000-0000-000077030000}"/>
    <cellStyle name="60% - Accent3 4 5" xfId="914" xr:uid="{00000000-0005-0000-0000-000078030000}"/>
    <cellStyle name="60% - Accent3 4 6" xfId="915" xr:uid="{00000000-0005-0000-0000-000079030000}"/>
    <cellStyle name="60% - Accent3 4 7" xfId="916" xr:uid="{00000000-0005-0000-0000-00007A030000}"/>
    <cellStyle name="60% - Accent3 4 8" xfId="917" xr:uid="{00000000-0005-0000-0000-00007B030000}"/>
    <cellStyle name="60% - Accent3 4 9" xfId="918" xr:uid="{00000000-0005-0000-0000-00007C030000}"/>
    <cellStyle name="60% - Accent3 40" xfId="32293" xr:uid="{9BC219E6-A2C3-47F8-9427-4F1337B9D585}"/>
    <cellStyle name="60% - Accent3 41" xfId="32294" xr:uid="{F40D8227-BEBE-4C8C-9B18-0825C8C38A46}"/>
    <cellStyle name="60% - Accent3 42" xfId="32295" xr:uid="{340AF640-F89F-4D21-8B35-0D885013147A}"/>
    <cellStyle name="60% - Accent3 43" xfId="32296" xr:uid="{42AB1E6D-BC76-40EF-9688-E47B82E270ED}"/>
    <cellStyle name="60% - Accent3 5" xfId="919" xr:uid="{00000000-0005-0000-0000-00007D030000}"/>
    <cellStyle name="60% - Accent3 5 10" xfId="920" xr:uid="{00000000-0005-0000-0000-00007E030000}"/>
    <cellStyle name="60% - Accent3 5 11" xfId="921" xr:uid="{00000000-0005-0000-0000-00007F030000}"/>
    <cellStyle name="60% - Accent3 5 2" xfId="922" xr:uid="{00000000-0005-0000-0000-000080030000}"/>
    <cellStyle name="60% - Accent3 5 3" xfId="923" xr:uid="{00000000-0005-0000-0000-000081030000}"/>
    <cellStyle name="60% - Accent3 5 4" xfId="924" xr:uid="{00000000-0005-0000-0000-000082030000}"/>
    <cellStyle name="60% - Accent3 5 5" xfId="925" xr:uid="{00000000-0005-0000-0000-000083030000}"/>
    <cellStyle name="60% - Accent3 5 6" xfId="926" xr:uid="{00000000-0005-0000-0000-000084030000}"/>
    <cellStyle name="60% - Accent3 5 7" xfId="927" xr:uid="{00000000-0005-0000-0000-000085030000}"/>
    <cellStyle name="60% - Accent3 5 8" xfId="928" xr:uid="{00000000-0005-0000-0000-000086030000}"/>
    <cellStyle name="60% - Accent3 5 9" xfId="929" xr:uid="{00000000-0005-0000-0000-000087030000}"/>
    <cellStyle name="60% - Accent3 6" xfId="930" xr:uid="{00000000-0005-0000-0000-000088030000}"/>
    <cellStyle name="60% - Accent3 6 10" xfId="931" xr:uid="{00000000-0005-0000-0000-000089030000}"/>
    <cellStyle name="60% - Accent3 6 11" xfId="932" xr:uid="{00000000-0005-0000-0000-00008A030000}"/>
    <cellStyle name="60% - Accent3 6 2" xfId="933" xr:uid="{00000000-0005-0000-0000-00008B030000}"/>
    <cellStyle name="60% - Accent3 6 3" xfId="934" xr:uid="{00000000-0005-0000-0000-00008C030000}"/>
    <cellStyle name="60% - Accent3 6 4" xfId="935" xr:uid="{00000000-0005-0000-0000-00008D030000}"/>
    <cellStyle name="60% - Accent3 6 5" xfId="936" xr:uid="{00000000-0005-0000-0000-00008E030000}"/>
    <cellStyle name="60% - Accent3 6 6" xfId="937" xr:uid="{00000000-0005-0000-0000-00008F030000}"/>
    <cellStyle name="60% - Accent3 6 7" xfId="938" xr:uid="{00000000-0005-0000-0000-000090030000}"/>
    <cellStyle name="60% - Accent3 6 8" xfId="939" xr:uid="{00000000-0005-0000-0000-000091030000}"/>
    <cellStyle name="60% - Accent3 6 9" xfId="940" xr:uid="{00000000-0005-0000-0000-000092030000}"/>
    <cellStyle name="60% - Accent3 7" xfId="941" xr:uid="{00000000-0005-0000-0000-000093030000}"/>
    <cellStyle name="60% - Accent3 8" xfId="942" xr:uid="{00000000-0005-0000-0000-000094030000}"/>
    <cellStyle name="60% - Accent3 9" xfId="943" xr:uid="{00000000-0005-0000-0000-000095030000}"/>
    <cellStyle name="60% - Accent4" xfId="5544" builtinId="44" customBuiltin="1"/>
    <cellStyle name="60% - Accent4 10" xfId="944" xr:uid="{00000000-0005-0000-0000-000096030000}"/>
    <cellStyle name="60% - Accent4 11" xfId="32297" xr:uid="{8D2F3811-45D4-438A-B3FD-B9D6469308AE}"/>
    <cellStyle name="60% - Accent4 12" xfId="32298" xr:uid="{BA6B6453-6548-411A-B8CB-82992319F154}"/>
    <cellStyle name="60% - Accent4 13" xfId="32299" xr:uid="{F4E21487-72CC-40B8-A34D-5C36EA4AD831}"/>
    <cellStyle name="60% - Accent4 14" xfId="32300" xr:uid="{F61CC428-C634-4C29-B202-ACB9E2A17417}"/>
    <cellStyle name="60% - Accent4 15" xfId="32301" xr:uid="{5EEA7370-F2FD-4741-9C25-9015363EF7DC}"/>
    <cellStyle name="60% - Accent4 16" xfId="32302" xr:uid="{22D5F3BB-20E5-457B-BD59-9E6B64A61259}"/>
    <cellStyle name="60% - Accent4 17" xfId="32303" xr:uid="{634510E4-BE91-440D-BF5C-04AD7692E076}"/>
    <cellStyle name="60% - Accent4 18" xfId="32304" xr:uid="{C946A45D-6B23-4DBA-A23B-458A3DDF771A}"/>
    <cellStyle name="60% - Accent4 19" xfId="32305" xr:uid="{F18DD518-92C9-421E-A921-0AD5BEFBEE55}"/>
    <cellStyle name="60% - Accent4 2" xfId="945" xr:uid="{00000000-0005-0000-0000-000097030000}"/>
    <cellStyle name="60% - Accent4 2 10" xfId="946" xr:uid="{00000000-0005-0000-0000-000098030000}"/>
    <cellStyle name="60% - Accent4 2 10 2" xfId="19044" xr:uid="{533E8D55-D5CB-426F-9DD7-15032B500949}"/>
    <cellStyle name="60% - Accent4 2 11" xfId="947" xr:uid="{00000000-0005-0000-0000-000099030000}"/>
    <cellStyle name="60% - Accent4 2 2" xfId="948" xr:uid="{00000000-0005-0000-0000-00009A030000}"/>
    <cellStyle name="60% - Accent4 2 2 2" xfId="19045" xr:uid="{AA76379E-184A-479C-BBC4-24566CA04861}"/>
    <cellStyle name="60% - Accent4 2 3" xfId="949" xr:uid="{00000000-0005-0000-0000-00009B030000}"/>
    <cellStyle name="60% - Accent4 2 3 2" xfId="19046" xr:uid="{4E6C1A8F-EC80-4B65-950D-DAAADE04D20C}"/>
    <cellStyle name="60% - Accent4 2 4" xfId="950" xr:uid="{00000000-0005-0000-0000-00009C030000}"/>
    <cellStyle name="60% - Accent4 2 4 2" xfId="19047" xr:uid="{98E47318-4A87-4F8B-B8EC-0EF85EB770B0}"/>
    <cellStyle name="60% - Accent4 2 5" xfId="951" xr:uid="{00000000-0005-0000-0000-00009D030000}"/>
    <cellStyle name="60% - Accent4 2 5 2" xfId="19048" xr:uid="{F33B1E28-F6C5-4668-816F-22E9081E78BE}"/>
    <cellStyle name="60% - Accent4 2 6" xfId="952" xr:uid="{00000000-0005-0000-0000-00009E030000}"/>
    <cellStyle name="60% - Accent4 2 6 2" xfId="19049" xr:uid="{0B2A6947-1603-4712-BC0A-79ED67B06389}"/>
    <cellStyle name="60% - Accent4 2 7" xfId="953" xr:uid="{00000000-0005-0000-0000-00009F030000}"/>
    <cellStyle name="60% - Accent4 2 7 2" xfId="19050" xr:uid="{C8D3696C-9E47-4D74-AA66-5207F5F15144}"/>
    <cellStyle name="60% - Accent4 2 8" xfId="954" xr:uid="{00000000-0005-0000-0000-0000A0030000}"/>
    <cellStyle name="60% - Accent4 2 8 2" xfId="19051" xr:uid="{B25EA43F-28F1-4DDF-B400-80517856ACF6}"/>
    <cellStyle name="60% - Accent4 2 9" xfId="955" xr:uid="{00000000-0005-0000-0000-0000A1030000}"/>
    <cellStyle name="60% - Accent4 2 9 2" xfId="19052" xr:uid="{61CE1BA3-0B48-465A-9551-FC755888AEAD}"/>
    <cellStyle name="60% - Accent4 20" xfId="32306" xr:uid="{35CD277F-0E45-4A98-AF1C-CB375BD7F544}"/>
    <cellStyle name="60% - Accent4 21" xfId="32307" xr:uid="{F81C2080-0A13-4420-9E70-44B415DE7A17}"/>
    <cellStyle name="60% - Accent4 22" xfId="32308" xr:uid="{7BB4EB24-51E0-4E21-94DE-8954CEADCD23}"/>
    <cellStyle name="60% - Accent4 23" xfId="32309" xr:uid="{15F00BA8-F25D-4BB6-BF67-5460EDE7B2F5}"/>
    <cellStyle name="60% - Accent4 24" xfId="32310" xr:uid="{19FE4F74-1742-404C-A650-FBACCC237D33}"/>
    <cellStyle name="60% - Accent4 25" xfId="32311" xr:uid="{3EE39AC7-6F32-43DD-9E58-94190AE6F6FE}"/>
    <cellStyle name="60% - Accent4 26" xfId="32312" xr:uid="{26BA2FD9-D40A-44BD-9B39-89C63BEA1D07}"/>
    <cellStyle name="60% - Accent4 27" xfId="32313" xr:uid="{F27F73B2-9B97-4439-9D21-76F790BD5F7D}"/>
    <cellStyle name="60% - Accent4 28" xfId="32314" xr:uid="{1E5DC54F-BC41-43F0-85E8-4698A4A144D5}"/>
    <cellStyle name="60% - Accent4 29" xfId="32315" xr:uid="{0BDC2E3B-EF1C-4243-B5FB-E1B7D1C7E9C4}"/>
    <cellStyle name="60% - Accent4 3" xfId="956" xr:uid="{00000000-0005-0000-0000-0000A2030000}"/>
    <cellStyle name="60% - Accent4 3 10" xfId="957" xr:uid="{00000000-0005-0000-0000-0000A3030000}"/>
    <cellStyle name="60% - Accent4 3 11" xfId="958" xr:uid="{00000000-0005-0000-0000-0000A4030000}"/>
    <cellStyle name="60% - Accent4 3 12" xfId="19053" xr:uid="{7E4892E6-7AA8-4EB6-A1AA-CEBB81BCB180}"/>
    <cellStyle name="60% - Accent4 3 13" xfId="28971" xr:uid="{A6B0ECD3-9682-43D2-B47E-135B2D4092D1}"/>
    <cellStyle name="60% - Accent4 3 2" xfId="959" xr:uid="{00000000-0005-0000-0000-0000A5030000}"/>
    <cellStyle name="60% - Accent4 3 2 2" xfId="32316" xr:uid="{010E21F5-0E2C-4B06-A48C-35341B6A2EE9}"/>
    <cellStyle name="60% - Accent4 3 3" xfId="960" xr:uid="{00000000-0005-0000-0000-0000A6030000}"/>
    <cellStyle name="60% - Accent4 3 4" xfId="961" xr:uid="{00000000-0005-0000-0000-0000A7030000}"/>
    <cellStyle name="60% - Accent4 3 5" xfId="962" xr:uid="{00000000-0005-0000-0000-0000A8030000}"/>
    <cellStyle name="60% - Accent4 3 6" xfId="963" xr:uid="{00000000-0005-0000-0000-0000A9030000}"/>
    <cellStyle name="60% - Accent4 3 7" xfId="964" xr:uid="{00000000-0005-0000-0000-0000AA030000}"/>
    <cellStyle name="60% - Accent4 3 8" xfId="965" xr:uid="{00000000-0005-0000-0000-0000AB030000}"/>
    <cellStyle name="60% - Accent4 3 9" xfId="966" xr:uid="{00000000-0005-0000-0000-0000AC030000}"/>
    <cellStyle name="60% - Accent4 30" xfId="32317" xr:uid="{B0D3F86E-C22A-4F48-9F1F-A3FBF783BA34}"/>
    <cellStyle name="60% - Accent4 31" xfId="32318" xr:uid="{3BCCF0B0-83CA-497C-9C52-CB8B547D5707}"/>
    <cellStyle name="60% - Accent4 32" xfId="32319" xr:uid="{799EB112-492D-4662-83EE-5F82C50D0D76}"/>
    <cellStyle name="60% - Accent4 33" xfId="32320" xr:uid="{711E96AD-35FD-4A11-B563-D02DFEF80602}"/>
    <cellStyle name="60% - Accent4 34" xfId="32321" xr:uid="{0B5EC355-D3BC-4323-BB66-F36E1BB0AA94}"/>
    <cellStyle name="60% - Accent4 35" xfId="32322" xr:uid="{841E65BA-1CF6-45A0-B5E1-4150D22318A4}"/>
    <cellStyle name="60% - Accent4 36" xfId="32323" xr:uid="{DB624536-59EA-4DE2-9D29-57EFB8E44C8D}"/>
    <cellStyle name="60% - Accent4 37" xfId="32324" xr:uid="{FC48E3EA-F333-4E20-BF27-F1538E853308}"/>
    <cellStyle name="60% - Accent4 38" xfId="32325" xr:uid="{8282EF89-7FBA-41F7-BB4F-AC4FDBFC6589}"/>
    <cellStyle name="60% - Accent4 39" xfId="32326" xr:uid="{8B5DA960-D707-4987-A332-499619E91D8A}"/>
    <cellStyle name="60% - Accent4 4" xfId="967" xr:uid="{00000000-0005-0000-0000-0000AD030000}"/>
    <cellStyle name="60% - Accent4 4 10" xfId="968" xr:uid="{00000000-0005-0000-0000-0000AE030000}"/>
    <cellStyle name="60% - Accent4 4 11" xfId="969" xr:uid="{00000000-0005-0000-0000-0000AF030000}"/>
    <cellStyle name="60% - Accent4 4 2" xfId="970" xr:uid="{00000000-0005-0000-0000-0000B0030000}"/>
    <cellStyle name="60% - Accent4 4 3" xfId="971" xr:uid="{00000000-0005-0000-0000-0000B1030000}"/>
    <cellStyle name="60% - Accent4 4 4" xfId="972" xr:uid="{00000000-0005-0000-0000-0000B2030000}"/>
    <cellStyle name="60% - Accent4 4 5" xfId="973" xr:uid="{00000000-0005-0000-0000-0000B3030000}"/>
    <cellStyle name="60% - Accent4 4 6" xfId="974" xr:uid="{00000000-0005-0000-0000-0000B4030000}"/>
    <cellStyle name="60% - Accent4 4 7" xfId="975" xr:uid="{00000000-0005-0000-0000-0000B5030000}"/>
    <cellStyle name="60% - Accent4 4 8" xfId="976" xr:uid="{00000000-0005-0000-0000-0000B6030000}"/>
    <cellStyle name="60% - Accent4 4 9" xfId="977" xr:uid="{00000000-0005-0000-0000-0000B7030000}"/>
    <cellStyle name="60% - Accent4 40" xfId="32327" xr:uid="{F24FD6C3-D204-49B2-9358-A6CD0FD12AA3}"/>
    <cellStyle name="60% - Accent4 41" xfId="32328" xr:uid="{E91CD4B3-12B4-47A2-8182-E099C38D5648}"/>
    <cellStyle name="60% - Accent4 42" xfId="32329" xr:uid="{C73527D9-DB42-4914-8A60-253B5268C061}"/>
    <cellStyle name="60% - Accent4 43" xfId="32330" xr:uid="{C05ED749-8F7F-449D-BA93-C703AF5A146D}"/>
    <cellStyle name="60% - Accent4 5" xfId="978" xr:uid="{00000000-0005-0000-0000-0000B8030000}"/>
    <cellStyle name="60% - Accent4 5 10" xfId="979" xr:uid="{00000000-0005-0000-0000-0000B9030000}"/>
    <cellStyle name="60% - Accent4 5 11" xfId="980" xr:uid="{00000000-0005-0000-0000-0000BA030000}"/>
    <cellStyle name="60% - Accent4 5 2" xfId="981" xr:uid="{00000000-0005-0000-0000-0000BB030000}"/>
    <cellStyle name="60% - Accent4 5 3" xfId="982" xr:uid="{00000000-0005-0000-0000-0000BC030000}"/>
    <cellStyle name="60% - Accent4 5 4" xfId="983" xr:uid="{00000000-0005-0000-0000-0000BD030000}"/>
    <cellStyle name="60% - Accent4 5 5" xfId="984" xr:uid="{00000000-0005-0000-0000-0000BE030000}"/>
    <cellStyle name="60% - Accent4 5 6" xfId="985" xr:uid="{00000000-0005-0000-0000-0000BF030000}"/>
    <cellStyle name="60% - Accent4 5 7" xfId="986" xr:uid="{00000000-0005-0000-0000-0000C0030000}"/>
    <cellStyle name="60% - Accent4 5 8" xfId="987" xr:uid="{00000000-0005-0000-0000-0000C1030000}"/>
    <cellStyle name="60% - Accent4 5 9" xfId="988" xr:uid="{00000000-0005-0000-0000-0000C2030000}"/>
    <cellStyle name="60% - Accent4 6" xfId="989" xr:uid="{00000000-0005-0000-0000-0000C3030000}"/>
    <cellStyle name="60% - Accent4 6 10" xfId="990" xr:uid="{00000000-0005-0000-0000-0000C4030000}"/>
    <cellStyle name="60% - Accent4 6 11" xfId="991" xr:uid="{00000000-0005-0000-0000-0000C5030000}"/>
    <cellStyle name="60% - Accent4 6 2" xfId="992" xr:uid="{00000000-0005-0000-0000-0000C6030000}"/>
    <cellStyle name="60% - Accent4 6 3" xfId="993" xr:uid="{00000000-0005-0000-0000-0000C7030000}"/>
    <cellStyle name="60% - Accent4 6 4" xfId="994" xr:uid="{00000000-0005-0000-0000-0000C8030000}"/>
    <cellStyle name="60% - Accent4 6 5" xfId="995" xr:uid="{00000000-0005-0000-0000-0000C9030000}"/>
    <cellStyle name="60% - Accent4 6 6" xfId="996" xr:uid="{00000000-0005-0000-0000-0000CA030000}"/>
    <cellStyle name="60% - Accent4 6 7" xfId="997" xr:uid="{00000000-0005-0000-0000-0000CB030000}"/>
    <cellStyle name="60% - Accent4 6 8" xfId="998" xr:uid="{00000000-0005-0000-0000-0000CC030000}"/>
    <cellStyle name="60% - Accent4 6 9" xfId="999" xr:uid="{00000000-0005-0000-0000-0000CD030000}"/>
    <cellStyle name="60% - Accent4 7" xfId="1000" xr:uid="{00000000-0005-0000-0000-0000CE030000}"/>
    <cellStyle name="60% - Accent4 8" xfId="1001" xr:uid="{00000000-0005-0000-0000-0000CF030000}"/>
    <cellStyle name="60% - Accent4 9" xfId="1002" xr:uid="{00000000-0005-0000-0000-0000D0030000}"/>
    <cellStyle name="60% - Accent5" xfId="5548" builtinId="48" customBuiltin="1"/>
    <cellStyle name="60% - Accent5 10" xfId="1003" xr:uid="{00000000-0005-0000-0000-0000D1030000}"/>
    <cellStyle name="60% - Accent5 11" xfId="32331" xr:uid="{E65F1F17-44FD-488F-811C-093DA715CD5E}"/>
    <cellStyle name="60% - Accent5 12" xfId="32332" xr:uid="{30AF2085-0E84-4D0F-97E5-7AF271A81996}"/>
    <cellStyle name="60% - Accent5 13" xfId="32333" xr:uid="{D3E6E561-DCC4-4E1D-9C29-73F2FF98670E}"/>
    <cellStyle name="60% - Accent5 14" xfId="32334" xr:uid="{18CA7D69-75FC-4D9D-A0B4-80BA2160E7CC}"/>
    <cellStyle name="60% - Accent5 15" xfId="32335" xr:uid="{AAC2B474-406F-4955-BA19-80A57ECDC2A4}"/>
    <cellStyle name="60% - Accent5 16" xfId="32336" xr:uid="{4DD0E838-D902-4FBF-BDA3-21EF9349ADE2}"/>
    <cellStyle name="60% - Accent5 17" xfId="32337" xr:uid="{9DCDBA30-2929-4221-8567-9BC61E1B86A5}"/>
    <cellStyle name="60% - Accent5 18" xfId="32338" xr:uid="{E1D69D06-3146-45C5-BD57-629B2D8C4BA3}"/>
    <cellStyle name="60% - Accent5 19" xfId="32339" xr:uid="{27F408E0-CC09-496B-9981-10E198A3835C}"/>
    <cellStyle name="60% - Accent5 2" xfId="1004" xr:uid="{00000000-0005-0000-0000-0000D2030000}"/>
    <cellStyle name="60% - Accent5 2 10" xfId="1005" xr:uid="{00000000-0005-0000-0000-0000D3030000}"/>
    <cellStyle name="60% - Accent5 2 10 2" xfId="19054" xr:uid="{39462836-8255-4906-AB6F-151299017138}"/>
    <cellStyle name="60% - Accent5 2 11" xfId="1006" xr:uid="{00000000-0005-0000-0000-0000D4030000}"/>
    <cellStyle name="60% - Accent5 2 2" xfId="1007" xr:uid="{00000000-0005-0000-0000-0000D5030000}"/>
    <cellStyle name="60% - Accent5 2 2 2" xfId="19055" xr:uid="{36463128-2DC4-4781-8738-C8FD9664F742}"/>
    <cellStyle name="60% - Accent5 2 3" xfId="1008" xr:uid="{00000000-0005-0000-0000-0000D6030000}"/>
    <cellStyle name="60% - Accent5 2 3 2" xfId="19056" xr:uid="{6EE3683E-079C-495C-91A3-21F579DC414F}"/>
    <cellStyle name="60% - Accent5 2 4" xfId="1009" xr:uid="{00000000-0005-0000-0000-0000D7030000}"/>
    <cellStyle name="60% - Accent5 2 4 2" xfId="19057" xr:uid="{1A8E4759-835C-4A66-8A85-D477E941453F}"/>
    <cellStyle name="60% - Accent5 2 5" xfId="1010" xr:uid="{00000000-0005-0000-0000-0000D8030000}"/>
    <cellStyle name="60% - Accent5 2 5 2" xfId="19058" xr:uid="{CC17F551-7C5B-4D37-9E39-058EE979EFB6}"/>
    <cellStyle name="60% - Accent5 2 6" xfId="1011" xr:uid="{00000000-0005-0000-0000-0000D9030000}"/>
    <cellStyle name="60% - Accent5 2 6 2" xfId="19059" xr:uid="{AE033F4D-625B-4051-B527-C0115CAC0D25}"/>
    <cellStyle name="60% - Accent5 2 7" xfId="1012" xr:uid="{00000000-0005-0000-0000-0000DA030000}"/>
    <cellStyle name="60% - Accent5 2 7 2" xfId="19060" xr:uid="{A9F67127-1D35-4C30-BFDB-1ABDE6CE7FB1}"/>
    <cellStyle name="60% - Accent5 2 8" xfId="1013" xr:uid="{00000000-0005-0000-0000-0000DB030000}"/>
    <cellStyle name="60% - Accent5 2 8 2" xfId="19061" xr:uid="{24BE193C-F82E-41EB-A22F-DB9C18BE0E65}"/>
    <cellStyle name="60% - Accent5 2 9" xfId="1014" xr:uid="{00000000-0005-0000-0000-0000DC030000}"/>
    <cellStyle name="60% - Accent5 2 9 2" xfId="19062" xr:uid="{842C96B9-A9CF-430F-BA95-07BBBAC8304C}"/>
    <cellStyle name="60% - Accent5 20" xfId="32340" xr:uid="{8E78EBC4-2841-4D42-BC42-0789B6DC1CE7}"/>
    <cellStyle name="60% - Accent5 21" xfId="32341" xr:uid="{D72853BF-85EF-40C0-A5C0-6F5914024177}"/>
    <cellStyle name="60% - Accent5 22" xfId="32342" xr:uid="{6FCC329C-66CE-44CD-AE5F-3B470AFFAD2B}"/>
    <cellStyle name="60% - Accent5 23" xfId="32343" xr:uid="{7FF8F32C-FD3A-4DCF-8AA9-E37D31DAFF6A}"/>
    <cellStyle name="60% - Accent5 24" xfId="32344" xr:uid="{A0D25407-C394-4BCB-ABCE-798E54ECE672}"/>
    <cellStyle name="60% - Accent5 25" xfId="32345" xr:uid="{0BBCB2FE-7106-4388-90FD-CEE9634CC9F7}"/>
    <cellStyle name="60% - Accent5 26" xfId="32346" xr:uid="{6DC50A21-39B1-4F33-AEA9-6E4BD9DADF6F}"/>
    <cellStyle name="60% - Accent5 27" xfId="32347" xr:uid="{976E8B41-74B6-4802-A444-D97588413120}"/>
    <cellStyle name="60% - Accent5 28" xfId="32348" xr:uid="{BBB42663-3196-435E-9CF0-CA9982E283DA}"/>
    <cellStyle name="60% - Accent5 29" xfId="32349" xr:uid="{3BA61E08-500A-4CC7-996D-959C30E87A8A}"/>
    <cellStyle name="60% - Accent5 3" xfId="1015" xr:uid="{00000000-0005-0000-0000-0000DD030000}"/>
    <cellStyle name="60% - Accent5 3 10" xfId="1016" xr:uid="{00000000-0005-0000-0000-0000DE030000}"/>
    <cellStyle name="60% - Accent5 3 11" xfId="1017" xr:uid="{00000000-0005-0000-0000-0000DF030000}"/>
    <cellStyle name="60% - Accent5 3 12" xfId="19063" xr:uid="{5D200261-C075-4F7A-A065-88F548516974}"/>
    <cellStyle name="60% - Accent5 3 2" xfId="1018" xr:uid="{00000000-0005-0000-0000-0000E0030000}"/>
    <cellStyle name="60% - Accent5 3 2 2" xfId="32350" xr:uid="{D63F9DDD-CE84-4CBD-863C-386E29470CC2}"/>
    <cellStyle name="60% - Accent5 3 3" xfId="1019" xr:uid="{00000000-0005-0000-0000-0000E1030000}"/>
    <cellStyle name="60% - Accent5 3 4" xfId="1020" xr:uid="{00000000-0005-0000-0000-0000E2030000}"/>
    <cellStyle name="60% - Accent5 3 5" xfId="1021" xr:uid="{00000000-0005-0000-0000-0000E3030000}"/>
    <cellStyle name="60% - Accent5 3 6" xfId="1022" xr:uid="{00000000-0005-0000-0000-0000E4030000}"/>
    <cellStyle name="60% - Accent5 3 7" xfId="1023" xr:uid="{00000000-0005-0000-0000-0000E5030000}"/>
    <cellStyle name="60% - Accent5 3 8" xfId="1024" xr:uid="{00000000-0005-0000-0000-0000E6030000}"/>
    <cellStyle name="60% - Accent5 3 9" xfId="1025" xr:uid="{00000000-0005-0000-0000-0000E7030000}"/>
    <cellStyle name="60% - Accent5 30" xfId="32351" xr:uid="{53D6EB66-26F4-4D26-84D1-7B84A5B69FE9}"/>
    <cellStyle name="60% - Accent5 31" xfId="32352" xr:uid="{AFF09EB8-E293-4BDF-A5E1-343A47073896}"/>
    <cellStyle name="60% - Accent5 32" xfId="32353" xr:uid="{FAD38E53-CDC0-4395-BF5D-9B98790176C1}"/>
    <cellStyle name="60% - Accent5 33" xfId="32354" xr:uid="{7BC79FA5-A465-445A-BF97-D78B75D929ED}"/>
    <cellStyle name="60% - Accent5 34" xfId="32355" xr:uid="{0C1AE7A3-3F6C-4583-B21D-864AFED4393C}"/>
    <cellStyle name="60% - Accent5 35" xfId="32356" xr:uid="{F62AF88A-E56B-4F00-9F93-7A8D220B8B98}"/>
    <cellStyle name="60% - Accent5 36" xfId="32357" xr:uid="{4849F751-7F75-425C-A67A-7B50A36B2FAC}"/>
    <cellStyle name="60% - Accent5 37" xfId="32358" xr:uid="{2D096428-B9E5-4AA2-9CE2-328E95EF4656}"/>
    <cellStyle name="60% - Accent5 38" xfId="32359" xr:uid="{81CC5040-87E6-46CA-9992-E61EB406CAA6}"/>
    <cellStyle name="60% - Accent5 39" xfId="32360" xr:uid="{2DC323D1-6084-414C-947F-A2FB3955C0E3}"/>
    <cellStyle name="60% - Accent5 4" xfId="1026" xr:uid="{00000000-0005-0000-0000-0000E8030000}"/>
    <cellStyle name="60% - Accent5 4 10" xfId="1027" xr:uid="{00000000-0005-0000-0000-0000E9030000}"/>
    <cellStyle name="60% - Accent5 4 11" xfId="1028" xr:uid="{00000000-0005-0000-0000-0000EA030000}"/>
    <cellStyle name="60% - Accent5 4 2" xfId="1029" xr:uid="{00000000-0005-0000-0000-0000EB030000}"/>
    <cellStyle name="60% - Accent5 4 3" xfId="1030" xr:uid="{00000000-0005-0000-0000-0000EC030000}"/>
    <cellStyle name="60% - Accent5 4 4" xfId="1031" xr:uid="{00000000-0005-0000-0000-0000ED030000}"/>
    <cellStyle name="60% - Accent5 4 5" xfId="1032" xr:uid="{00000000-0005-0000-0000-0000EE030000}"/>
    <cellStyle name="60% - Accent5 4 6" xfId="1033" xr:uid="{00000000-0005-0000-0000-0000EF030000}"/>
    <cellStyle name="60% - Accent5 4 7" xfId="1034" xr:uid="{00000000-0005-0000-0000-0000F0030000}"/>
    <cellStyle name="60% - Accent5 4 8" xfId="1035" xr:uid="{00000000-0005-0000-0000-0000F1030000}"/>
    <cellStyle name="60% - Accent5 4 9" xfId="1036" xr:uid="{00000000-0005-0000-0000-0000F2030000}"/>
    <cellStyle name="60% - Accent5 40" xfId="32361" xr:uid="{DDAF5F1E-2726-4DF7-8D96-97682245A02F}"/>
    <cellStyle name="60% - Accent5 41" xfId="32362" xr:uid="{7F81763D-854D-4010-8FCF-52973ABCF94D}"/>
    <cellStyle name="60% - Accent5 42" xfId="32363" xr:uid="{816AEB3F-62D1-4F25-B3C9-D36B975A6E02}"/>
    <cellStyle name="60% - Accent5 43" xfId="32364" xr:uid="{7E1FCC5A-E6CB-44DE-B9D5-B5D0195EA2CE}"/>
    <cellStyle name="60% - Accent5 5" xfId="1037" xr:uid="{00000000-0005-0000-0000-0000F3030000}"/>
    <cellStyle name="60% - Accent5 5 10" xfId="1038" xr:uid="{00000000-0005-0000-0000-0000F4030000}"/>
    <cellStyle name="60% - Accent5 5 11" xfId="1039" xr:uid="{00000000-0005-0000-0000-0000F5030000}"/>
    <cellStyle name="60% - Accent5 5 2" xfId="1040" xr:uid="{00000000-0005-0000-0000-0000F6030000}"/>
    <cellStyle name="60% - Accent5 5 3" xfId="1041" xr:uid="{00000000-0005-0000-0000-0000F7030000}"/>
    <cellStyle name="60% - Accent5 5 4" xfId="1042" xr:uid="{00000000-0005-0000-0000-0000F8030000}"/>
    <cellStyle name="60% - Accent5 5 5" xfId="1043" xr:uid="{00000000-0005-0000-0000-0000F9030000}"/>
    <cellStyle name="60% - Accent5 5 6" xfId="1044" xr:uid="{00000000-0005-0000-0000-0000FA030000}"/>
    <cellStyle name="60% - Accent5 5 7" xfId="1045" xr:uid="{00000000-0005-0000-0000-0000FB030000}"/>
    <cellStyle name="60% - Accent5 5 8" xfId="1046" xr:uid="{00000000-0005-0000-0000-0000FC030000}"/>
    <cellStyle name="60% - Accent5 5 9" xfId="1047" xr:uid="{00000000-0005-0000-0000-0000FD030000}"/>
    <cellStyle name="60% - Accent5 6" xfId="1048" xr:uid="{00000000-0005-0000-0000-0000FE030000}"/>
    <cellStyle name="60% - Accent5 6 10" xfId="1049" xr:uid="{00000000-0005-0000-0000-0000FF030000}"/>
    <cellStyle name="60% - Accent5 6 11" xfId="1050" xr:uid="{00000000-0005-0000-0000-000000040000}"/>
    <cellStyle name="60% - Accent5 6 2" xfId="1051" xr:uid="{00000000-0005-0000-0000-000001040000}"/>
    <cellStyle name="60% - Accent5 6 3" xfId="1052" xr:uid="{00000000-0005-0000-0000-000002040000}"/>
    <cellStyle name="60% - Accent5 6 4" xfId="1053" xr:uid="{00000000-0005-0000-0000-000003040000}"/>
    <cellStyle name="60% - Accent5 6 5" xfId="1054" xr:uid="{00000000-0005-0000-0000-000004040000}"/>
    <cellStyle name="60% - Accent5 6 6" xfId="1055" xr:uid="{00000000-0005-0000-0000-000005040000}"/>
    <cellStyle name="60% - Accent5 6 7" xfId="1056" xr:uid="{00000000-0005-0000-0000-000006040000}"/>
    <cellStyle name="60% - Accent5 6 8" xfId="1057" xr:uid="{00000000-0005-0000-0000-000007040000}"/>
    <cellStyle name="60% - Accent5 6 9" xfId="1058" xr:uid="{00000000-0005-0000-0000-000008040000}"/>
    <cellStyle name="60% - Accent5 7" xfId="1059" xr:uid="{00000000-0005-0000-0000-000009040000}"/>
    <cellStyle name="60% - Accent5 8" xfId="1060" xr:uid="{00000000-0005-0000-0000-00000A040000}"/>
    <cellStyle name="60% - Accent5 9" xfId="1061" xr:uid="{00000000-0005-0000-0000-00000B040000}"/>
    <cellStyle name="60% - Accent6" xfId="5552" builtinId="52" customBuiltin="1"/>
    <cellStyle name="60% - Accent6 10" xfId="1062" xr:uid="{00000000-0005-0000-0000-00000C040000}"/>
    <cellStyle name="60% - Accent6 11" xfId="32365" xr:uid="{C7932DE1-C82A-4A49-8D91-3E52DF943255}"/>
    <cellStyle name="60% - Accent6 12" xfId="32366" xr:uid="{A8865B4E-0F96-48C3-BC94-D0E43DC7D8A8}"/>
    <cellStyle name="60% - Accent6 13" xfId="32367" xr:uid="{829FD30A-A70C-4A7D-8CE9-6B2D02C787A9}"/>
    <cellStyle name="60% - Accent6 14" xfId="32368" xr:uid="{5FFF99F2-EF9A-4BA1-9F91-95B2B6D063E9}"/>
    <cellStyle name="60% - Accent6 15" xfId="32369" xr:uid="{91C42564-0259-4FAD-8162-78081D316554}"/>
    <cellStyle name="60% - Accent6 16" xfId="32370" xr:uid="{36750492-0E0C-43A9-B833-D4773CF9259D}"/>
    <cellStyle name="60% - Accent6 17" xfId="32371" xr:uid="{FF2D23FB-D2E6-4909-93B6-0331EEA60190}"/>
    <cellStyle name="60% - Accent6 18" xfId="32372" xr:uid="{B0A7C87C-6D49-4CA8-A5D1-B079B7F39C76}"/>
    <cellStyle name="60% - Accent6 19" xfId="32373" xr:uid="{995DA78B-E534-4900-A6A8-635A442B28EE}"/>
    <cellStyle name="60% - Accent6 2" xfId="1063" xr:uid="{00000000-0005-0000-0000-00000D040000}"/>
    <cellStyle name="60% - Accent6 2 10" xfId="1064" xr:uid="{00000000-0005-0000-0000-00000E040000}"/>
    <cellStyle name="60% - Accent6 2 10 2" xfId="19064" xr:uid="{44AF854F-9D33-4665-82FE-B5BCAE98B005}"/>
    <cellStyle name="60% - Accent6 2 11" xfId="1065" xr:uid="{00000000-0005-0000-0000-00000F040000}"/>
    <cellStyle name="60% - Accent6 2 2" xfId="1066" xr:uid="{00000000-0005-0000-0000-000010040000}"/>
    <cellStyle name="60% - Accent6 2 2 2" xfId="19065" xr:uid="{11C7AB8B-B63E-4312-AB5F-FA260CEEAAB9}"/>
    <cellStyle name="60% - Accent6 2 3" xfId="1067" xr:uid="{00000000-0005-0000-0000-000011040000}"/>
    <cellStyle name="60% - Accent6 2 3 2" xfId="19066" xr:uid="{36A5EAD9-1EC8-49FB-ACC2-C36A6C6CBD8E}"/>
    <cellStyle name="60% - Accent6 2 4" xfId="1068" xr:uid="{00000000-0005-0000-0000-000012040000}"/>
    <cellStyle name="60% - Accent6 2 4 2" xfId="19067" xr:uid="{F71C1039-1168-43C1-BB0E-3E79869811F4}"/>
    <cellStyle name="60% - Accent6 2 5" xfId="1069" xr:uid="{00000000-0005-0000-0000-000013040000}"/>
    <cellStyle name="60% - Accent6 2 5 2" xfId="19068" xr:uid="{8E6ECB9D-D3A6-412F-AB65-BE63025A3891}"/>
    <cellStyle name="60% - Accent6 2 6" xfId="1070" xr:uid="{00000000-0005-0000-0000-000014040000}"/>
    <cellStyle name="60% - Accent6 2 6 2" xfId="19069" xr:uid="{5C2F4BB2-F647-4DC0-9787-EDC7184A4FAA}"/>
    <cellStyle name="60% - Accent6 2 7" xfId="1071" xr:uid="{00000000-0005-0000-0000-000015040000}"/>
    <cellStyle name="60% - Accent6 2 7 2" xfId="19070" xr:uid="{9436AE2A-2FF4-4720-9360-2E730A01BAC4}"/>
    <cellStyle name="60% - Accent6 2 8" xfId="1072" xr:uid="{00000000-0005-0000-0000-000016040000}"/>
    <cellStyle name="60% - Accent6 2 8 2" xfId="19071" xr:uid="{B784A4F7-0CE0-4255-9A8C-591C19829031}"/>
    <cellStyle name="60% - Accent6 2 9" xfId="1073" xr:uid="{00000000-0005-0000-0000-000017040000}"/>
    <cellStyle name="60% - Accent6 2 9 2" xfId="19072" xr:uid="{98F6F133-A04E-46FD-A778-B7EB4E711D6A}"/>
    <cellStyle name="60% - Accent6 20" xfId="32374" xr:uid="{882DBA44-9981-463D-B827-438FFE28688B}"/>
    <cellStyle name="60% - Accent6 21" xfId="32375" xr:uid="{0C175543-2308-4884-946A-4D785641A968}"/>
    <cellStyle name="60% - Accent6 22" xfId="32376" xr:uid="{714541E1-57F5-4817-8963-4AEB020F0EB7}"/>
    <cellStyle name="60% - Accent6 23" xfId="32377" xr:uid="{C3F6A9A5-522C-4178-BE2A-DDC084A43936}"/>
    <cellStyle name="60% - Accent6 24" xfId="32378" xr:uid="{6C085E84-56B2-4894-9915-86909C785997}"/>
    <cellStyle name="60% - Accent6 25" xfId="32379" xr:uid="{4031067B-464E-4F79-B7AA-8835CDA4160A}"/>
    <cellStyle name="60% - Accent6 26" xfId="32380" xr:uid="{DBC35C67-A0CA-45A8-A1D9-2594D542772C}"/>
    <cellStyle name="60% - Accent6 27" xfId="32381" xr:uid="{B3CDC567-D5B3-40FB-8FCA-5BA3FC8A5436}"/>
    <cellStyle name="60% - Accent6 28" xfId="32382" xr:uid="{D1045600-17EF-4D56-8156-7E103C3B0914}"/>
    <cellStyle name="60% - Accent6 29" xfId="32383" xr:uid="{0CED7F2C-4DEC-4A10-BC9B-12B3798B057A}"/>
    <cellStyle name="60% - Accent6 3" xfId="1074" xr:uid="{00000000-0005-0000-0000-000018040000}"/>
    <cellStyle name="60% - Accent6 3 10" xfId="1075" xr:uid="{00000000-0005-0000-0000-000019040000}"/>
    <cellStyle name="60% - Accent6 3 11" xfId="1076" xr:uid="{00000000-0005-0000-0000-00001A040000}"/>
    <cellStyle name="60% - Accent6 3 12" xfId="19073" xr:uid="{FC5B1E4A-34F7-481C-9328-CCEC99AD494B}"/>
    <cellStyle name="60% - Accent6 3 13" xfId="28972" xr:uid="{E7597A62-122F-44DA-942A-BA3A1BA76293}"/>
    <cellStyle name="60% - Accent6 3 2" xfId="1077" xr:uid="{00000000-0005-0000-0000-00001B040000}"/>
    <cellStyle name="60% - Accent6 3 2 2" xfId="32384" xr:uid="{350456B2-AC22-4574-B13A-DA509BE34E34}"/>
    <cellStyle name="60% - Accent6 3 3" xfId="1078" xr:uid="{00000000-0005-0000-0000-00001C040000}"/>
    <cellStyle name="60% - Accent6 3 4" xfId="1079" xr:uid="{00000000-0005-0000-0000-00001D040000}"/>
    <cellStyle name="60% - Accent6 3 5" xfId="1080" xr:uid="{00000000-0005-0000-0000-00001E040000}"/>
    <cellStyle name="60% - Accent6 3 6" xfId="1081" xr:uid="{00000000-0005-0000-0000-00001F040000}"/>
    <cellStyle name="60% - Accent6 3 7" xfId="1082" xr:uid="{00000000-0005-0000-0000-000020040000}"/>
    <cellStyle name="60% - Accent6 3 8" xfId="1083" xr:uid="{00000000-0005-0000-0000-000021040000}"/>
    <cellStyle name="60% - Accent6 3 9" xfId="1084" xr:uid="{00000000-0005-0000-0000-000022040000}"/>
    <cellStyle name="60% - Accent6 30" xfId="32385" xr:uid="{B4F7F597-0BD4-458C-BCFE-F6A00D0614FB}"/>
    <cellStyle name="60% - Accent6 31" xfId="32386" xr:uid="{D839A818-B662-4E81-AE7F-D903B4C49C81}"/>
    <cellStyle name="60% - Accent6 32" xfId="32387" xr:uid="{1C3C6F83-34F9-4A12-B0CC-901B356D000B}"/>
    <cellStyle name="60% - Accent6 33" xfId="32388" xr:uid="{20CF082A-1038-4F54-8911-C2BF2D4F8569}"/>
    <cellStyle name="60% - Accent6 34" xfId="32389" xr:uid="{EEDE14BB-2907-460A-81B3-0E634A01D44C}"/>
    <cellStyle name="60% - Accent6 35" xfId="32390" xr:uid="{42FEAE53-3EF4-486A-87CD-53653FC7B730}"/>
    <cellStyle name="60% - Accent6 36" xfId="32391" xr:uid="{0C9A61C5-4BAE-46E5-B270-D905F0B0D436}"/>
    <cellStyle name="60% - Accent6 37" xfId="32392" xr:uid="{EF82C40E-DD22-48BE-8DAD-64FF6FECED66}"/>
    <cellStyle name="60% - Accent6 38" xfId="32393" xr:uid="{0A5682C0-5FCF-4C40-A269-B2EF987DB007}"/>
    <cellStyle name="60% - Accent6 39" xfId="32394" xr:uid="{B21CBCFF-C07B-4B6D-B347-0E966E7FD8BC}"/>
    <cellStyle name="60% - Accent6 4" xfId="1085" xr:uid="{00000000-0005-0000-0000-000023040000}"/>
    <cellStyle name="60% - Accent6 4 10" xfId="1086" xr:uid="{00000000-0005-0000-0000-000024040000}"/>
    <cellStyle name="60% - Accent6 4 11" xfId="1087" xr:uid="{00000000-0005-0000-0000-000025040000}"/>
    <cellStyle name="60% - Accent6 4 2" xfId="1088" xr:uid="{00000000-0005-0000-0000-000026040000}"/>
    <cellStyle name="60% - Accent6 4 3" xfId="1089" xr:uid="{00000000-0005-0000-0000-000027040000}"/>
    <cellStyle name="60% - Accent6 4 4" xfId="1090" xr:uid="{00000000-0005-0000-0000-000028040000}"/>
    <cellStyle name="60% - Accent6 4 5" xfId="1091" xr:uid="{00000000-0005-0000-0000-000029040000}"/>
    <cellStyle name="60% - Accent6 4 6" xfId="1092" xr:uid="{00000000-0005-0000-0000-00002A040000}"/>
    <cellStyle name="60% - Accent6 4 7" xfId="1093" xr:uid="{00000000-0005-0000-0000-00002B040000}"/>
    <cellStyle name="60% - Accent6 4 8" xfId="1094" xr:uid="{00000000-0005-0000-0000-00002C040000}"/>
    <cellStyle name="60% - Accent6 4 9" xfId="1095" xr:uid="{00000000-0005-0000-0000-00002D040000}"/>
    <cellStyle name="60% - Accent6 40" xfId="32395" xr:uid="{4425BB49-635A-4DE8-A618-E2CA01F8DFB2}"/>
    <cellStyle name="60% - Accent6 41" xfId="32396" xr:uid="{68B45BDA-D790-4B3E-A5F8-DD4B4877A5F3}"/>
    <cellStyle name="60% - Accent6 42" xfId="32397" xr:uid="{4BE65B79-65E8-4D18-A5EA-838A52D2F040}"/>
    <cellStyle name="60% - Accent6 43" xfId="32398" xr:uid="{2A6BA65A-76DE-433F-A00D-BBF0E51CE31A}"/>
    <cellStyle name="60% - Accent6 5" xfId="1096" xr:uid="{00000000-0005-0000-0000-00002E040000}"/>
    <cellStyle name="60% - Accent6 5 10" xfId="1097" xr:uid="{00000000-0005-0000-0000-00002F040000}"/>
    <cellStyle name="60% - Accent6 5 11" xfId="1098" xr:uid="{00000000-0005-0000-0000-000030040000}"/>
    <cellStyle name="60% - Accent6 5 2" xfId="1099" xr:uid="{00000000-0005-0000-0000-000031040000}"/>
    <cellStyle name="60% - Accent6 5 3" xfId="1100" xr:uid="{00000000-0005-0000-0000-000032040000}"/>
    <cellStyle name="60% - Accent6 5 4" xfId="1101" xr:uid="{00000000-0005-0000-0000-000033040000}"/>
    <cellStyle name="60% - Accent6 5 5" xfId="1102" xr:uid="{00000000-0005-0000-0000-000034040000}"/>
    <cellStyle name="60% - Accent6 5 6" xfId="1103" xr:uid="{00000000-0005-0000-0000-000035040000}"/>
    <cellStyle name="60% - Accent6 5 7" xfId="1104" xr:uid="{00000000-0005-0000-0000-000036040000}"/>
    <cellStyle name="60% - Accent6 5 8" xfId="1105" xr:uid="{00000000-0005-0000-0000-000037040000}"/>
    <cellStyle name="60% - Accent6 5 9" xfId="1106" xr:uid="{00000000-0005-0000-0000-000038040000}"/>
    <cellStyle name="60% - Accent6 6" xfId="1107" xr:uid="{00000000-0005-0000-0000-000039040000}"/>
    <cellStyle name="60% - Accent6 6 10" xfId="1108" xr:uid="{00000000-0005-0000-0000-00003A040000}"/>
    <cellStyle name="60% - Accent6 6 11" xfId="1109" xr:uid="{00000000-0005-0000-0000-00003B040000}"/>
    <cellStyle name="60% - Accent6 6 2" xfId="1110" xr:uid="{00000000-0005-0000-0000-00003C040000}"/>
    <cellStyle name="60% - Accent6 6 3" xfId="1111" xr:uid="{00000000-0005-0000-0000-00003D040000}"/>
    <cellStyle name="60% - Accent6 6 4" xfId="1112" xr:uid="{00000000-0005-0000-0000-00003E040000}"/>
    <cellStyle name="60% - Accent6 6 5" xfId="1113" xr:uid="{00000000-0005-0000-0000-00003F040000}"/>
    <cellStyle name="60% - Accent6 6 6" xfId="1114" xr:uid="{00000000-0005-0000-0000-000040040000}"/>
    <cellStyle name="60% - Accent6 6 7" xfId="1115" xr:uid="{00000000-0005-0000-0000-000041040000}"/>
    <cellStyle name="60% - Accent6 6 8" xfId="1116" xr:uid="{00000000-0005-0000-0000-000042040000}"/>
    <cellStyle name="60% - Accent6 6 9" xfId="1117" xr:uid="{00000000-0005-0000-0000-000043040000}"/>
    <cellStyle name="60% - Accent6 7" xfId="1118" xr:uid="{00000000-0005-0000-0000-000044040000}"/>
    <cellStyle name="60% - Accent6 8" xfId="1119" xr:uid="{00000000-0005-0000-0000-000045040000}"/>
    <cellStyle name="60% - Accent6 9" xfId="1120" xr:uid="{00000000-0005-0000-0000-000046040000}"/>
    <cellStyle name="60% - Akzent1" xfId="28895" xr:uid="{70F03BF6-CF95-49A5-A019-C249464C38F9}"/>
    <cellStyle name="60% - Akzent2" xfId="28896" xr:uid="{CB79AA9E-E6A4-45E9-9409-3A0C9CE0E85F}"/>
    <cellStyle name="60% - Akzent3" xfId="28897" xr:uid="{A6CD6369-8D83-42D2-8565-554CB06802BE}"/>
    <cellStyle name="60% - Akzent4" xfId="28898" xr:uid="{9C4BC58E-0BDA-4CA3-92A6-A20E6B50555F}"/>
    <cellStyle name="60% - Akzent5" xfId="28899" xr:uid="{0598F6E0-5FB0-4407-86E0-42BDB02F98C4}"/>
    <cellStyle name="60% - Akzent6" xfId="28900" xr:uid="{D5759B2F-F516-4529-A9EA-16C58BA0BD7A}"/>
    <cellStyle name="60% - Colore 1" xfId="4299" xr:uid="{00000000-0005-0000-0000-000047040000}"/>
    <cellStyle name="60% - Colore 2" xfId="4300" xr:uid="{00000000-0005-0000-0000-000048040000}"/>
    <cellStyle name="60% - Colore 3" xfId="4301" xr:uid="{00000000-0005-0000-0000-000049040000}"/>
    <cellStyle name="60% - Colore 4" xfId="4302" xr:uid="{00000000-0005-0000-0000-00004A040000}"/>
    <cellStyle name="60% - Colore 5" xfId="4303" xr:uid="{00000000-0005-0000-0000-00004B040000}"/>
    <cellStyle name="60% - Colore 6" xfId="4304" xr:uid="{00000000-0005-0000-0000-00004C040000}"/>
    <cellStyle name="60% - Cor4 2" xfId="32399" xr:uid="{F6D9A153-8A53-455E-A60C-C120E03275C2}"/>
    <cellStyle name="a_Calc_Outputs" xfId="33495" xr:uid="{565E4665-4ECC-4C84-9151-8CE5455CB496}"/>
    <cellStyle name="Accent1" xfId="4" builtinId="29"/>
    <cellStyle name="Accent1 10" xfId="1121" xr:uid="{00000000-0005-0000-0000-00004E040000}"/>
    <cellStyle name="Accent1 11" xfId="32400" xr:uid="{F1F77E3D-87E5-49C7-A0CA-3C01A80A76D5}"/>
    <cellStyle name="Accent1 12" xfId="32401" xr:uid="{547F1B19-8EC5-4714-A4AC-17DFF7F9EFB8}"/>
    <cellStyle name="Accent1 13" xfId="32402" xr:uid="{B205549E-7BE1-4FA6-B752-843AFE61158F}"/>
    <cellStyle name="Accent1 14" xfId="32403" xr:uid="{388BFA32-119D-474D-8BD7-A12476EB6B5B}"/>
    <cellStyle name="Accent1 15" xfId="32404" xr:uid="{A40B42FF-E242-4CD3-8D23-A0C4EDDA6359}"/>
    <cellStyle name="Accent1 16" xfId="32405" xr:uid="{F3D10DD6-05FB-4943-8FD0-02FB7D069CC5}"/>
    <cellStyle name="Accent1 17" xfId="32406" xr:uid="{A0CEAFA4-4A97-4CAF-9CE3-D8FC5281306B}"/>
    <cellStyle name="Accent1 18" xfId="32407" xr:uid="{B76892D2-B958-463C-9102-85F0A7FC77C9}"/>
    <cellStyle name="Accent1 19" xfId="32408" xr:uid="{3B2D2C43-2B63-45A3-8322-1940DA6BF903}"/>
    <cellStyle name="Accent1 2" xfId="1122" xr:uid="{00000000-0005-0000-0000-00004F040000}"/>
    <cellStyle name="Accent1 2 10" xfId="1123" xr:uid="{00000000-0005-0000-0000-000050040000}"/>
    <cellStyle name="Accent1 2 10 2" xfId="19074" xr:uid="{5758B246-7542-4BA8-A3AA-72EE72B50C11}"/>
    <cellStyle name="Accent1 2 11" xfId="1124" xr:uid="{00000000-0005-0000-0000-000051040000}"/>
    <cellStyle name="Accent1 2 2" xfId="1125" xr:uid="{00000000-0005-0000-0000-000052040000}"/>
    <cellStyle name="Accent1 2 2 2" xfId="19075" xr:uid="{83181644-F1CB-4E66-B1D2-18C3A202CC5D}"/>
    <cellStyle name="Accent1 2 3" xfId="1126" xr:uid="{00000000-0005-0000-0000-000053040000}"/>
    <cellStyle name="Accent1 2 3 2" xfId="19076" xr:uid="{591B710C-A6B6-4F5D-BB44-4BD2F66FBE5F}"/>
    <cellStyle name="Accent1 2 4" xfId="1127" xr:uid="{00000000-0005-0000-0000-000054040000}"/>
    <cellStyle name="Accent1 2 4 2" xfId="19077" xr:uid="{88CFCC60-5911-4C18-A9B7-A7BFB8C4269B}"/>
    <cellStyle name="Accent1 2 5" xfId="1128" xr:uid="{00000000-0005-0000-0000-000055040000}"/>
    <cellStyle name="Accent1 2 5 2" xfId="19078" xr:uid="{EC1F7F18-310B-46B9-B237-E397A5056613}"/>
    <cellStyle name="Accent1 2 6" xfId="1129" xr:uid="{00000000-0005-0000-0000-000056040000}"/>
    <cellStyle name="Accent1 2 6 2" xfId="19079" xr:uid="{52355346-A61E-4FE5-9B9C-FEF889B44A74}"/>
    <cellStyle name="Accent1 2 7" xfId="1130" xr:uid="{00000000-0005-0000-0000-000057040000}"/>
    <cellStyle name="Accent1 2 7 2" xfId="19080" xr:uid="{484DA99B-779B-448A-AFE5-C777D9C255A3}"/>
    <cellStyle name="Accent1 2 8" xfId="1131" xr:uid="{00000000-0005-0000-0000-000058040000}"/>
    <cellStyle name="Accent1 2 8 2" xfId="19081" xr:uid="{50AA7A81-B07B-4386-8AAD-591568958B84}"/>
    <cellStyle name="Accent1 2 9" xfId="1132" xr:uid="{00000000-0005-0000-0000-000059040000}"/>
    <cellStyle name="Accent1 2 9 2" xfId="19082" xr:uid="{C8A39F33-0D0A-4F67-80E7-0313E67F121A}"/>
    <cellStyle name="Accent1 20" xfId="32409" xr:uid="{3EA483F1-E1E9-46F0-BE19-D1CCAFE3FDA0}"/>
    <cellStyle name="Accent1 21" xfId="32410" xr:uid="{A08B2A95-919B-46E3-AF4F-9DB66129D42E}"/>
    <cellStyle name="Accent1 22" xfId="32411" xr:uid="{F7EE1C67-2444-4B06-A00B-1BCD0EE35916}"/>
    <cellStyle name="Accent1 23" xfId="32412" xr:uid="{A3EDCCC8-44A6-471C-9F91-87D21574B786}"/>
    <cellStyle name="Accent1 24" xfId="32413" xr:uid="{229F167A-BBA0-4165-8660-3AECA4BB84F8}"/>
    <cellStyle name="Accent1 25" xfId="32414" xr:uid="{CDC33885-5AAE-48D2-B0DB-E57155C78A81}"/>
    <cellStyle name="Accent1 26" xfId="32415" xr:uid="{5C5A8749-1428-4B5D-A158-248985AEE749}"/>
    <cellStyle name="Accent1 27" xfId="32416" xr:uid="{AC98FA44-1D7F-4B67-B6FB-37F1CB437608}"/>
    <cellStyle name="Accent1 28" xfId="32417" xr:uid="{B1115618-CC5E-427B-81AB-127B14B0AA1C}"/>
    <cellStyle name="Accent1 29" xfId="32418" xr:uid="{3654B207-1626-47E7-B3A8-8279B6B9E986}"/>
    <cellStyle name="Accent1 3" xfId="1133" xr:uid="{00000000-0005-0000-0000-00005A040000}"/>
    <cellStyle name="Accent1 3 10" xfId="1134" xr:uid="{00000000-0005-0000-0000-00005B040000}"/>
    <cellStyle name="Accent1 3 11" xfId="1135" xr:uid="{00000000-0005-0000-0000-00005C040000}"/>
    <cellStyle name="Accent1 3 12" xfId="19083" xr:uid="{E21A8194-8533-4F86-B1E9-727E86689E7B}"/>
    <cellStyle name="Accent1 3 2" xfId="1136" xr:uid="{00000000-0005-0000-0000-00005D040000}"/>
    <cellStyle name="Accent1 3 2 2" xfId="32419" xr:uid="{7BF22044-2FFF-4943-AE61-5A51F05C162B}"/>
    <cellStyle name="Accent1 3 3" xfId="1137" xr:uid="{00000000-0005-0000-0000-00005E040000}"/>
    <cellStyle name="Accent1 3 4" xfId="1138" xr:uid="{00000000-0005-0000-0000-00005F040000}"/>
    <cellStyle name="Accent1 3 5" xfId="1139" xr:uid="{00000000-0005-0000-0000-000060040000}"/>
    <cellStyle name="Accent1 3 6" xfId="1140" xr:uid="{00000000-0005-0000-0000-000061040000}"/>
    <cellStyle name="Accent1 3 7" xfId="1141" xr:uid="{00000000-0005-0000-0000-000062040000}"/>
    <cellStyle name="Accent1 3 8" xfId="1142" xr:uid="{00000000-0005-0000-0000-000063040000}"/>
    <cellStyle name="Accent1 3 9" xfId="1143" xr:uid="{00000000-0005-0000-0000-000064040000}"/>
    <cellStyle name="Accent1 30" xfId="32420" xr:uid="{CBBDC990-CB51-4275-B97E-26AE3D6BF8EA}"/>
    <cellStyle name="Accent1 31" xfId="32421" xr:uid="{57BD8B32-E3B6-4671-86C2-7EDEC3C0273C}"/>
    <cellStyle name="Accent1 32" xfId="32422" xr:uid="{34327D89-6170-49A6-9A9E-FE14C06B32BE}"/>
    <cellStyle name="Accent1 33" xfId="32423" xr:uid="{7ADB1E15-BE89-4B78-921A-EA86E50401A1}"/>
    <cellStyle name="Accent1 34" xfId="32424" xr:uid="{5B56F5FC-8B19-46DB-A303-6E4EE33BCC5E}"/>
    <cellStyle name="Accent1 35" xfId="32425" xr:uid="{F0A3F724-E058-49DB-9C18-5751E0302A78}"/>
    <cellStyle name="Accent1 36" xfId="32426" xr:uid="{79266D24-FB29-4329-996B-90984B2AF10F}"/>
    <cellStyle name="Accent1 37" xfId="32427" xr:uid="{24C9832B-69B6-4D6F-B130-79398DFB0239}"/>
    <cellStyle name="Accent1 38" xfId="32428" xr:uid="{9E578DC7-3CA9-411E-B62F-C720E131AE2A}"/>
    <cellStyle name="Accent1 39" xfId="32429" xr:uid="{5D6ACEE5-F19B-43DA-B484-C2941CBE9F76}"/>
    <cellStyle name="Accent1 4" xfId="1144" xr:uid="{00000000-0005-0000-0000-000065040000}"/>
    <cellStyle name="Accent1 4 10" xfId="1145" xr:uid="{00000000-0005-0000-0000-000066040000}"/>
    <cellStyle name="Accent1 4 11" xfId="1146" xr:uid="{00000000-0005-0000-0000-000067040000}"/>
    <cellStyle name="Accent1 4 2" xfId="1147" xr:uid="{00000000-0005-0000-0000-000068040000}"/>
    <cellStyle name="Accent1 4 3" xfId="1148" xr:uid="{00000000-0005-0000-0000-000069040000}"/>
    <cellStyle name="Accent1 4 4" xfId="1149" xr:uid="{00000000-0005-0000-0000-00006A040000}"/>
    <cellStyle name="Accent1 4 5" xfId="1150" xr:uid="{00000000-0005-0000-0000-00006B040000}"/>
    <cellStyle name="Accent1 4 6" xfId="1151" xr:uid="{00000000-0005-0000-0000-00006C040000}"/>
    <cellStyle name="Accent1 4 7" xfId="1152" xr:uid="{00000000-0005-0000-0000-00006D040000}"/>
    <cellStyle name="Accent1 4 8" xfId="1153" xr:uid="{00000000-0005-0000-0000-00006E040000}"/>
    <cellStyle name="Accent1 4 9" xfId="1154" xr:uid="{00000000-0005-0000-0000-00006F040000}"/>
    <cellStyle name="Accent1 40" xfId="32430" xr:uid="{626CCD40-928A-4942-A0C9-20A4CCEAAA5B}"/>
    <cellStyle name="Accent1 41" xfId="32431" xr:uid="{8618ADD2-3370-41E6-87E7-6287F68D207C}"/>
    <cellStyle name="Accent1 42" xfId="32432" xr:uid="{9EB1FA2B-52DA-4774-86ED-32B44964D13B}"/>
    <cellStyle name="Accent1 43" xfId="32433" xr:uid="{33A63426-D1AC-4E3C-BE94-4D3A9A672FCB}"/>
    <cellStyle name="Accent1 44" xfId="41702" xr:uid="{B5B1FED0-CBFB-4165-968D-87125AD120CD}"/>
    <cellStyle name="Accent1 5" xfId="1155" xr:uid="{00000000-0005-0000-0000-000070040000}"/>
    <cellStyle name="Accent1 5 10" xfId="1156" xr:uid="{00000000-0005-0000-0000-000071040000}"/>
    <cellStyle name="Accent1 5 11" xfId="1157" xr:uid="{00000000-0005-0000-0000-000072040000}"/>
    <cellStyle name="Accent1 5 2" xfId="1158" xr:uid="{00000000-0005-0000-0000-000073040000}"/>
    <cellStyle name="Accent1 5 3" xfId="1159" xr:uid="{00000000-0005-0000-0000-000074040000}"/>
    <cellStyle name="Accent1 5 4" xfId="1160" xr:uid="{00000000-0005-0000-0000-000075040000}"/>
    <cellStyle name="Accent1 5 5" xfId="1161" xr:uid="{00000000-0005-0000-0000-000076040000}"/>
    <cellStyle name="Accent1 5 6" xfId="1162" xr:uid="{00000000-0005-0000-0000-000077040000}"/>
    <cellStyle name="Accent1 5 7" xfId="1163" xr:uid="{00000000-0005-0000-0000-000078040000}"/>
    <cellStyle name="Accent1 5 8" xfId="1164" xr:uid="{00000000-0005-0000-0000-000079040000}"/>
    <cellStyle name="Accent1 5 9" xfId="1165" xr:uid="{00000000-0005-0000-0000-00007A040000}"/>
    <cellStyle name="Accent1 6" xfId="1166" xr:uid="{00000000-0005-0000-0000-00007B040000}"/>
    <cellStyle name="Accent1 6 10" xfId="1167" xr:uid="{00000000-0005-0000-0000-00007C040000}"/>
    <cellStyle name="Accent1 6 11" xfId="1168" xr:uid="{00000000-0005-0000-0000-00007D040000}"/>
    <cellStyle name="Accent1 6 2" xfId="1169" xr:uid="{00000000-0005-0000-0000-00007E040000}"/>
    <cellStyle name="Accent1 6 3" xfId="1170" xr:uid="{00000000-0005-0000-0000-00007F040000}"/>
    <cellStyle name="Accent1 6 4" xfId="1171" xr:uid="{00000000-0005-0000-0000-000080040000}"/>
    <cellStyle name="Accent1 6 5" xfId="1172" xr:uid="{00000000-0005-0000-0000-000081040000}"/>
    <cellStyle name="Accent1 6 6" xfId="1173" xr:uid="{00000000-0005-0000-0000-000082040000}"/>
    <cellStyle name="Accent1 6 7" xfId="1174" xr:uid="{00000000-0005-0000-0000-000083040000}"/>
    <cellStyle name="Accent1 6 8" xfId="1175" xr:uid="{00000000-0005-0000-0000-000084040000}"/>
    <cellStyle name="Accent1 6 9" xfId="1176" xr:uid="{00000000-0005-0000-0000-000085040000}"/>
    <cellStyle name="Accent1 7" xfId="1177" xr:uid="{00000000-0005-0000-0000-000086040000}"/>
    <cellStyle name="Accent1 8" xfId="1178" xr:uid="{00000000-0005-0000-0000-000087040000}"/>
    <cellStyle name="Accent1 9" xfId="1179" xr:uid="{00000000-0005-0000-0000-000088040000}"/>
    <cellStyle name="Accent2" xfId="5533" builtinId="33" customBuiltin="1"/>
    <cellStyle name="Accent2 10" xfId="1180" xr:uid="{00000000-0005-0000-0000-000089040000}"/>
    <cellStyle name="Accent2 11" xfId="32434" xr:uid="{EEF08CDD-3A60-4F8A-A4A9-643A7E361A52}"/>
    <cellStyle name="Accent2 12" xfId="32435" xr:uid="{54A91BA4-3BF5-4B3D-B607-8378A8970B39}"/>
    <cellStyle name="Accent2 13" xfId="32436" xr:uid="{EAC766F1-3F75-41F3-B8A6-4870A3B0606A}"/>
    <cellStyle name="Accent2 14" xfId="32437" xr:uid="{613A1F6F-74D7-41BB-BB64-2A855AE9343D}"/>
    <cellStyle name="Accent2 15" xfId="32438" xr:uid="{8588EEEA-3BAA-4B4B-810E-3662386361D6}"/>
    <cellStyle name="Accent2 16" xfId="32439" xr:uid="{A4A78B6D-7033-4AC2-8F7E-CA89C9023D0B}"/>
    <cellStyle name="Accent2 17" xfId="32440" xr:uid="{F065C799-7140-45D3-BC45-59F5A3022ADD}"/>
    <cellStyle name="Accent2 18" xfId="32441" xr:uid="{6AEE2A34-82BA-4FA0-AC6E-5B69A2A1814C}"/>
    <cellStyle name="Accent2 19" xfId="32442" xr:uid="{A8FD1D47-34FD-442E-962F-34E0EF14CE6F}"/>
    <cellStyle name="Accent2 2" xfId="1181" xr:uid="{00000000-0005-0000-0000-00008A040000}"/>
    <cellStyle name="Accent2 2 10" xfId="1182" xr:uid="{00000000-0005-0000-0000-00008B040000}"/>
    <cellStyle name="Accent2 2 10 2" xfId="19084" xr:uid="{1C60663C-9EEF-4277-8556-3E3FC4ED960E}"/>
    <cellStyle name="Accent2 2 11" xfId="1183" xr:uid="{00000000-0005-0000-0000-00008C040000}"/>
    <cellStyle name="Accent2 2 2" xfId="1184" xr:uid="{00000000-0005-0000-0000-00008D040000}"/>
    <cellStyle name="Accent2 2 2 2" xfId="19085" xr:uid="{F41F37A6-CCBC-4C0C-9C5B-9841112013BA}"/>
    <cellStyle name="Accent2 2 3" xfId="1185" xr:uid="{00000000-0005-0000-0000-00008E040000}"/>
    <cellStyle name="Accent2 2 3 2" xfId="19086" xr:uid="{DC0C35CF-74C4-49EE-8B7E-5BEE051BDC74}"/>
    <cellStyle name="Accent2 2 4" xfId="1186" xr:uid="{00000000-0005-0000-0000-00008F040000}"/>
    <cellStyle name="Accent2 2 4 2" xfId="19087" xr:uid="{38F289CF-3431-4070-B3E2-00C3BE8B93DA}"/>
    <cellStyle name="Accent2 2 5" xfId="1187" xr:uid="{00000000-0005-0000-0000-000090040000}"/>
    <cellStyle name="Accent2 2 5 2" xfId="19088" xr:uid="{214F687F-BD4F-4CEB-9ED4-C0A8DB5024C3}"/>
    <cellStyle name="Accent2 2 6" xfId="1188" xr:uid="{00000000-0005-0000-0000-000091040000}"/>
    <cellStyle name="Accent2 2 6 2" xfId="19089" xr:uid="{5419369E-AF3D-49E1-B72A-CA65C2C559BC}"/>
    <cellStyle name="Accent2 2 7" xfId="1189" xr:uid="{00000000-0005-0000-0000-000092040000}"/>
    <cellStyle name="Accent2 2 7 2" xfId="19090" xr:uid="{ABE9E7D9-D245-4F92-9985-4C12AB33E02C}"/>
    <cellStyle name="Accent2 2 8" xfId="1190" xr:uid="{00000000-0005-0000-0000-000093040000}"/>
    <cellStyle name="Accent2 2 8 2" xfId="19091" xr:uid="{FB76F279-F607-47BB-947D-D1DDD316720A}"/>
    <cellStyle name="Accent2 2 9" xfId="1191" xr:uid="{00000000-0005-0000-0000-000094040000}"/>
    <cellStyle name="Accent2 2 9 2" xfId="19092" xr:uid="{47B7B838-3EE1-4CDC-BAE6-683D47832BF9}"/>
    <cellStyle name="Accent2 20" xfId="32443" xr:uid="{5F0FCECA-135E-416E-916B-2AD872CB904A}"/>
    <cellStyle name="Accent2 21" xfId="32444" xr:uid="{77F50488-9DAA-46BF-81F3-A632C340DEE0}"/>
    <cellStyle name="Accent2 22" xfId="32445" xr:uid="{C24096E1-AF9B-4F0D-9D89-44DD4894CBB1}"/>
    <cellStyle name="Accent2 23" xfId="32446" xr:uid="{41DCC9AE-FEFD-4425-A1D9-669FF269115E}"/>
    <cellStyle name="Accent2 24" xfId="32447" xr:uid="{AAE60062-096F-4EBA-8489-A4995A660FE4}"/>
    <cellStyle name="Accent2 25" xfId="32448" xr:uid="{B1AAC24E-10FE-421C-AB71-603C32FEA7AE}"/>
    <cellStyle name="Accent2 26" xfId="32449" xr:uid="{562F9987-A71A-4DD5-B7B1-B4981F1CAC81}"/>
    <cellStyle name="Accent2 27" xfId="32450" xr:uid="{289C4263-0593-4F9A-9E08-7361A31A0902}"/>
    <cellStyle name="Accent2 28" xfId="32451" xr:uid="{1F0C3E48-9AED-4059-82A8-1238E3839A2D}"/>
    <cellStyle name="Accent2 29" xfId="32452" xr:uid="{04E2BE81-C580-4A08-8A87-6B128BC7F88F}"/>
    <cellStyle name="Accent2 3" xfId="1192" xr:uid="{00000000-0005-0000-0000-000095040000}"/>
    <cellStyle name="Accent2 3 10" xfId="1193" xr:uid="{00000000-0005-0000-0000-000096040000}"/>
    <cellStyle name="Accent2 3 11" xfId="1194" xr:uid="{00000000-0005-0000-0000-000097040000}"/>
    <cellStyle name="Accent2 3 12" xfId="19093" xr:uid="{3F20210E-9C9D-489D-AA7F-9348B782167D}"/>
    <cellStyle name="Accent2 3 2" xfId="1195" xr:uid="{00000000-0005-0000-0000-000098040000}"/>
    <cellStyle name="Accent2 3 2 2" xfId="32453" xr:uid="{C1DF325D-9ECE-4DB0-86D0-080EBD135446}"/>
    <cellStyle name="Accent2 3 3" xfId="1196" xr:uid="{00000000-0005-0000-0000-000099040000}"/>
    <cellStyle name="Accent2 3 4" xfId="1197" xr:uid="{00000000-0005-0000-0000-00009A040000}"/>
    <cellStyle name="Accent2 3 5" xfId="1198" xr:uid="{00000000-0005-0000-0000-00009B040000}"/>
    <cellStyle name="Accent2 3 6" xfId="1199" xr:uid="{00000000-0005-0000-0000-00009C040000}"/>
    <cellStyle name="Accent2 3 7" xfId="1200" xr:uid="{00000000-0005-0000-0000-00009D040000}"/>
    <cellStyle name="Accent2 3 8" xfId="1201" xr:uid="{00000000-0005-0000-0000-00009E040000}"/>
    <cellStyle name="Accent2 3 9" xfId="1202" xr:uid="{00000000-0005-0000-0000-00009F040000}"/>
    <cellStyle name="Accent2 30" xfId="32454" xr:uid="{2C4A5DFA-60B3-4549-9015-1459B443F3FB}"/>
    <cellStyle name="Accent2 31" xfId="32455" xr:uid="{477FBD05-E00E-400E-BEA2-CE330CE3CA55}"/>
    <cellStyle name="Accent2 32" xfId="32456" xr:uid="{F03F831D-70CF-4D7F-9724-8ECB8C64C863}"/>
    <cellStyle name="Accent2 33" xfId="32457" xr:uid="{2946B8BB-B2DB-4A70-8F54-259DF9D99F75}"/>
    <cellStyle name="Accent2 34" xfId="32458" xr:uid="{B030925A-43DF-4FD4-B194-4C1B4D2E287F}"/>
    <cellStyle name="Accent2 35" xfId="32459" xr:uid="{313441AA-CD08-4A22-93AC-A80812C0B56E}"/>
    <cellStyle name="Accent2 36" xfId="32460" xr:uid="{101181D2-F28B-4637-8D87-41A5A16A0D61}"/>
    <cellStyle name="Accent2 37" xfId="32461" xr:uid="{6DC53781-B780-4512-827C-DA43432AF3C0}"/>
    <cellStyle name="Accent2 38" xfId="32462" xr:uid="{F77CC3F3-0226-4423-BBAA-C13B4A8C166D}"/>
    <cellStyle name="Accent2 39" xfId="32463" xr:uid="{27CEF952-E3D2-4674-99D5-80B2D3C000EF}"/>
    <cellStyle name="Accent2 4" xfId="1203" xr:uid="{00000000-0005-0000-0000-0000A0040000}"/>
    <cellStyle name="Accent2 4 10" xfId="1204" xr:uid="{00000000-0005-0000-0000-0000A1040000}"/>
    <cellStyle name="Accent2 4 11" xfId="1205" xr:uid="{00000000-0005-0000-0000-0000A2040000}"/>
    <cellStyle name="Accent2 4 2" xfId="1206" xr:uid="{00000000-0005-0000-0000-0000A3040000}"/>
    <cellStyle name="Accent2 4 3" xfId="1207" xr:uid="{00000000-0005-0000-0000-0000A4040000}"/>
    <cellStyle name="Accent2 4 4" xfId="1208" xr:uid="{00000000-0005-0000-0000-0000A5040000}"/>
    <cellStyle name="Accent2 4 5" xfId="1209" xr:uid="{00000000-0005-0000-0000-0000A6040000}"/>
    <cellStyle name="Accent2 4 6" xfId="1210" xr:uid="{00000000-0005-0000-0000-0000A7040000}"/>
    <cellStyle name="Accent2 4 7" xfId="1211" xr:uid="{00000000-0005-0000-0000-0000A8040000}"/>
    <cellStyle name="Accent2 4 8" xfId="1212" xr:uid="{00000000-0005-0000-0000-0000A9040000}"/>
    <cellStyle name="Accent2 4 9" xfId="1213" xr:uid="{00000000-0005-0000-0000-0000AA040000}"/>
    <cellStyle name="Accent2 40" xfId="32464" xr:uid="{6A024CCD-F478-4B0E-B68B-EE52BCD2A1E0}"/>
    <cellStyle name="Accent2 41" xfId="32465" xr:uid="{4A0D500D-0BA5-4029-88C5-34A312E2A29C}"/>
    <cellStyle name="Accent2 42" xfId="32466" xr:uid="{FBBF6A8A-F304-464A-8C75-478DDB07E43C}"/>
    <cellStyle name="Accent2 43" xfId="32467" xr:uid="{3AA89459-FFC4-4153-904E-AC43D1693DD7}"/>
    <cellStyle name="Accent2 5" xfId="1214" xr:uid="{00000000-0005-0000-0000-0000AB040000}"/>
    <cellStyle name="Accent2 5 10" xfId="1215" xr:uid="{00000000-0005-0000-0000-0000AC040000}"/>
    <cellStyle name="Accent2 5 11" xfId="1216" xr:uid="{00000000-0005-0000-0000-0000AD040000}"/>
    <cellStyle name="Accent2 5 2" xfId="1217" xr:uid="{00000000-0005-0000-0000-0000AE040000}"/>
    <cellStyle name="Accent2 5 3" xfId="1218" xr:uid="{00000000-0005-0000-0000-0000AF040000}"/>
    <cellStyle name="Accent2 5 4" xfId="1219" xr:uid="{00000000-0005-0000-0000-0000B0040000}"/>
    <cellStyle name="Accent2 5 5" xfId="1220" xr:uid="{00000000-0005-0000-0000-0000B1040000}"/>
    <cellStyle name="Accent2 5 6" xfId="1221" xr:uid="{00000000-0005-0000-0000-0000B2040000}"/>
    <cellStyle name="Accent2 5 7" xfId="1222" xr:uid="{00000000-0005-0000-0000-0000B3040000}"/>
    <cellStyle name="Accent2 5 8" xfId="1223" xr:uid="{00000000-0005-0000-0000-0000B4040000}"/>
    <cellStyle name="Accent2 5 9" xfId="1224" xr:uid="{00000000-0005-0000-0000-0000B5040000}"/>
    <cellStyle name="Accent2 6" xfId="1225" xr:uid="{00000000-0005-0000-0000-0000B6040000}"/>
    <cellStyle name="Accent2 6 10" xfId="1226" xr:uid="{00000000-0005-0000-0000-0000B7040000}"/>
    <cellStyle name="Accent2 6 11" xfId="1227" xr:uid="{00000000-0005-0000-0000-0000B8040000}"/>
    <cellStyle name="Accent2 6 2" xfId="1228" xr:uid="{00000000-0005-0000-0000-0000B9040000}"/>
    <cellStyle name="Accent2 6 3" xfId="1229" xr:uid="{00000000-0005-0000-0000-0000BA040000}"/>
    <cellStyle name="Accent2 6 4" xfId="1230" xr:uid="{00000000-0005-0000-0000-0000BB040000}"/>
    <cellStyle name="Accent2 6 5" xfId="1231" xr:uid="{00000000-0005-0000-0000-0000BC040000}"/>
    <cellStyle name="Accent2 6 6" xfId="1232" xr:uid="{00000000-0005-0000-0000-0000BD040000}"/>
    <cellStyle name="Accent2 6 7" xfId="1233" xr:uid="{00000000-0005-0000-0000-0000BE040000}"/>
    <cellStyle name="Accent2 6 8" xfId="1234" xr:uid="{00000000-0005-0000-0000-0000BF040000}"/>
    <cellStyle name="Accent2 6 9" xfId="1235" xr:uid="{00000000-0005-0000-0000-0000C0040000}"/>
    <cellStyle name="Accent2 7" xfId="1236" xr:uid="{00000000-0005-0000-0000-0000C1040000}"/>
    <cellStyle name="Accent2 8" xfId="1237" xr:uid="{00000000-0005-0000-0000-0000C2040000}"/>
    <cellStyle name="Accent2 9" xfId="1238" xr:uid="{00000000-0005-0000-0000-0000C3040000}"/>
    <cellStyle name="Accent3" xfId="5537" builtinId="37" customBuiltin="1"/>
    <cellStyle name="Accent3 10" xfId="1239" xr:uid="{00000000-0005-0000-0000-0000C4040000}"/>
    <cellStyle name="Accent3 11" xfId="32468" xr:uid="{90F67395-FD21-47FB-9D44-8C23F682AF93}"/>
    <cellStyle name="Accent3 12" xfId="32469" xr:uid="{CF65A87D-B4C5-498F-AA57-35653FD95785}"/>
    <cellStyle name="Accent3 13" xfId="32470" xr:uid="{3C62051B-78E2-4723-B321-01F88569F5F5}"/>
    <cellStyle name="Accent3 14" xfId="32471" xr:uid="{61EF26E0-A245-49B0-806B-6152A228EFCA}"/>
    <cellStyle name="Accent3 15" xfId="32472" xr:uid="{C92E0A8C-E957-46D0-81A5-B54638DAD935}"/>
    <cellStyle name="Accent3 16" xfId="32473" xr:uid="{51A6C685-FA0C-46D6-9876-A234A8188414}"/>
    <cellStyle name="Accent3 17" xfId="32474" xr:uid="{760AA6E2-40C8-4E03-8398-A68B54C5A0B8}"/>
    <cellStyle name="Accent3 18" xfId="32475" xr:uid="{BBEA828C-8FD0-4B87-8CA4-F7F8EB1C3EE9}"/>
    <cellStyle name="Accent3 19" xfId="32476" xr:uid="{D3EAD152-AE52-4BD8-8C05-3DC87FA88562}"/>
    <cellStyle name="Accent3 2" xfId="1240" xr:uid="{00000000-0005-0000-0000-0000C5040000}"/>
    <cellStyle name="Accent3 2 10" xfId="1241" xr:uid="{00000000-0005-0000-0000-0000C6040000}"/>
    <cellStyle name="Accent3 2 10 2" xfId="19094" xr:uid="{77E71FB0-E344-4E13-AB4A-CEF191E3CAC0}"/>
    <cellStyle name="Accent3 2 11" xfId="1242" xr:uid="{00000000-0005-0000-0000-0000C7040000}"/>
    <cellStyle name="Accent3 2 2" xfId="1243" xr:uid="{00000000-0005-0000-0000-0000C8040000}"/>
    <cellStyle name="Accent3 2 2 2" xfId="19095" xr:uid="{996E2A6A-3F19-4E97-95DD-1034B8D03475}"/>
    <cellStyle name="Accent3 2 3" xfId="1244" xr:uid="{00000000-0005-0000-0000-0000C9040000}"/>
    <cellStyle name="Accent3 2 3 2" xfId="19096" xr:uid="{15A74630-493B-4069-AE7A-7B1A742FB83D}"/>
    <cellStyle name="Accent3 2 4" xfId="1245" xr:uid="{00000000-0005-0000-0000-0000CA040000}"/>
    <cellStyle name="Accent3 2 4 2" xfId="19097" xr:uid="{9099D931-BE1B-4737-A5A4-510385ECCB3D}"/>
    <cellStyle name="Accent3 2 5" xfId="1246" xr:uid="{00000000-0005-0000-0000-0000CB040000}"/>
    <cellStyle name="Accent3 2 5 2" xfId="19098" xr:uid="{7184215A-5707-4CCC-9BF7-6D19FAEE20C9}"/>
    <cellStyle name="Accent3 2 6" xfId="1247" xr:uid="{00000000-0005-0000-0000-0000CC040000}"/>
    <cellStyle name="Accent3 2 6 2" xfId="19099" xr:uid="{E085B7CD-E926-4617-8D56-242957214127}"/>
    <cellStyle name="Accent3 2 7" xfId="1248" xr:uid="{00000000-0005-0000-0000-0000CD040000}"/>
    <cellStyle name="Accent3 2 7 2" xfId="19100" xr:uid="{5B59B50E-B014-4337-9DD7-1A36E9133FB1}"/>
    <cellStyle name="Accent3 2 8" xfId="1249" xr:uid="{00000000-0005-0000-0000-0000CE040000}"/>
    <cellStyle name="Accent3 2 8 2" xfId="19101" xr:uid="{C91DA53F-CAFE-4424-9C4C-1A1F3D70CCC2}"/>
    <cellStyle name="Accent3 2 9" xfId="1250" xr:uid="{00000000-0005-0000-0000-0000CF040000}"/>
    <cellStyle name="Accent3 2 9 2" xfId="19102" xr:uid="{F8D731B7-5B8C-4AFB-8589-DCFB03BE63C9}"/>
    <cellStyle name="Accent3 20" xfId="32477" xr:uid="{3C381570-DD03-46CA-B2BB-7383BAEED466}"/>
    <cellStyle name="Accent3 21" xfId="32478" xr:uid="{43365038-A523-4004-A372-58851A1170C3}"/>
    <cellStyle name="Accent3 22" xfId="32479" xr:uid="{F3D02D45-10EA-40F6-8403-E3CC9D31D26A}"/>
    <cellStyle name="Accent3 23" xfId="32480" xr:uid="{2A940706-0B9E-416A-B94E-9A0754348B87}"/>
    <cellStyle name="Accent3 24" xfId="32481" xr:uid="{98FF48F3-9E9B-40BE-B7D2-8ABF6701874A}"/>
    <cellStyle name="Accent3 25" xfId="32482" xr:uid="{2D974203-25B4-4EAF-AEF9-A195F6F98655}"/>
    <cellStyle name="Accent3 26" xfId="32483" xr:uid="{9FA3257F-D66F-4B93-8975-5B9B90B2940B}"/>
    <cellStyle name="Accent3 27" xfId="32484" xr:uid="{63D041BA-7DBB-4C95-993B-6AF3931668D0}"/>
    <cellStyle name="Accent3 28" xfId="32485" xr:uid="{4D798F4E-D077-4CD2-A3A2-37B5FA6FC401}"/>
    <cellStyle name="Accent3 29" xfId="32486" xr:uid="{AAE07449-98F7-40C4-A35A-32E22371D81F}"/>
    <cellStyle name="Accent3 3" xfId="1251" xr:uid="{00000000-0005-0000-0000-0000D0040000}"/>
    <cellStyle name="Accent3 3 10" xfId="1252" xr:uid="{00000000-0005-0000-0000-0000D1040000}"/>
    <cellStyle name="Accent3 3 11" xfId="1253" xr:uid="{00000000-0005-0000-0000-0000D2040000}"/>
    <cellStyle name="Accent3 3 12" xfId="19103" xr:uid="{F2F49453-3C81-41D7-B9DB-68E8C6A0F3AE}"/>
    <cellStyle name="Accent3 3 2" xfId="1254" xr:uid="{00000000-0005-0000-0000-0000D3040000}"/>
    <cellStyle name="Accent3 3 2 2" xfId="32487" xr:uid="{DF1F7120-88B6-4265-817C-CDFA800FAF5F}"/>
    <cellStyle name="Accent3 3 3" xfId="1255" xr:uid="{00000000-0005-0000-0000-0000D4040000}"/>
    <cellStyle name="Accent3 3 4" xfId="1256" xr:uid="{00000000-0005-0000-0000-0000D5040000}"/>
    <cellStyle name="Accent3 3 5" xfId="1257" xr:uid="{00000000-0005-0000-0000-0000D6040000}"/>
    <cellStyle name="Accent3 3 6" xfId="1258" xr:uid="{00000000-0005-0000-0000-0000D7040000}"/>
    <cellStyle name="Accent3 3 7" xfId="1259" xr:uid="{00000000-0005-0000-0000-0000D8040000}"/>
    <cellStyle name="Accent3 3 8" xfId="1260" xr:uid="{00000000-0005-0000-0000-0000D9040000}"/>
    <cellStyle name="Accent3 3 9" xfId="1261" xr:uid="{00000000-0005-0000-0000-0000DA040000}"/>
    <cellStyle name="Accent3 30" xfId="32488" xr:uid="{E53672BC-F034-49AE-83AE-4AF990BBF407}"/>
    <cellStyle name="Accent3 31" xfId="32489" xr:uid="{D8A1B113-FC5F-4C22-BEBA-48C5B0236BA9}"/>
    <cellStyle name="Accent3 32" xfId="32490" xr:uid="{3D82FCD5-F8D1-49F0-9FBD-98C6F621E7D7}"/>
    <cellStyle name="Accent3 33" xfId="32491" xr:uid="{E930A468-9B02-4854-B925-3A13F7227685}"/>
    <cellStyle name="Accent3 34" xfId="32492" xr:uid="{CCC2A00A-0F8A-4600-9AA3-5386B0A2CB7E}"/>
    <cellStyle name="Accent3 35" xfId="32493" xr:uid="{0F69FE67-2B15-44FE-A319-5C1652E38249}"/>
    <cellStyle name="Accent3 36" xfId="32494" xr:uid="{0BB1FBCF-D1E8-4019-A60C-27A7B1B74A65}"/>
    <cellStyle name="Accent3 37" xfId="32495" xr:uid="{4F3C240B-2A65-4FCD-A43E-76E9D26A9F81}"/>
    <cellStyle name="Accent3 38" xfId="32496" xr:uid="{762107E5-D5EC-4A6B-9F19-9ACB611976F8}"/>
    <cellStyle name="Accent3 39" xfId="32497" xr:uid="{1DD19FC1-B039-462D-87DD-ED8DF2C8F544}"/>
    <cellStyle name="Accent3 4" xfId="1262" xr:uid="{00000000-0005-0000-0000-0000DB040000}"/>
    <cellStyle name="Accent3 4 10" xfId="1263" xr:uid="{00000000-0005-0000-0000-0000DC040000}"/>
    <cellStyle name="Accent3 4 11" xfId="1264" xr:uid="{00000000-0005-0000-0000-0000DD040000}"/>
    <cellStyle name="Accent3 4 2" xfId="1265" xr:uid="{00000000-0005-0000-0000-0000DE040000}"/>
    <cellStyle name="Accent3 4 3" xfId="1266" xr:uid="{00000000-0005-0000-0000-0000DF040000}"/>
    <cellStyle name="Accent3 4 4" xfId="1267" xr:uid="{00000000-0005-0000-0000-0000E0040000}"/>
    <cellStyle name="Accent3 4 5" xfId="1268" xr:uid="{00000000-0005-0000-0000-0000E1040000}"/>
    <cellStyle name="Accent3 4 6" xfId="1269" xr:uid="{00000000-0005-0000-0000-0000E2040000}"/>
    <cellStyle name="Accent3 4 7" xfId="1270" xr:uid="{00000000-0005-0000-0000-0000E3040000}"/>
    <cellStyle name="Accent3 4 8" xfId="1271" xr:uid="{00000000-0005-0000-0000-0000E4040000}"/>
    <cellStyle name="Accent3 4 9" xfId="1272" xr:uid="{00000000-0005-0000-0000-0000E5040000}"/>
    <cellStyle name="Accent3 40" xfId="32498" xr:uid="{3959A0B8-A304-42A0-9C4B-93B40813B05E}"/>
    <cellStyle name="Accent3 41" xfId="32499" xr:uid="{C4E29845-FB5C-43A5-BD39-8174439F9A6B}"/>
    <cellStyle name="Accent3 42" xfId="32500" xr:uid="{946DCA49-7693-4DD8-86D5-C29A20D3963F}"/>
    <cellStyle name="Accent3 43" xfId="32501" xr:uid="{7AB58B84-F009-4773-97CD-4A7E2730CF07}"/>
    <cellStyle name="Accent3 5" xfId="1273" xr:uid="{00000000-0005-0000-0000-0000E6040000}"/>
    <cellStyle name="Accent3 5 10" xfId="1274" xr:uid="{00000000-0005-0000-0000-0000E7040000}"/>
    <cellStyle name="Accent3 5 11" xfId="1275" xr:uid="{00000000-0005-0000-0000-0000E8040000}"/>
    <cellStyle name="Accent3 5 2" xfId="1276" xr:uid="{00000000-0005-0000-0000-0000E9040000}"/>
    <cellStyle name="Accent3 5 3" xfId="1277" xr:uid="{00000000-0005-0000-0000-0000EA040000}"/>
    <cellStyle name="Accent3 5 4" xfId="1278" xr:uid="{00000000-0005-0000-0000-0000EB040000}"/>
    <cellStyle name="Accent3 5 5" xfId="1279" xr:uid="{00000000-0005-0000-0000-0000EC040000}"/>
    <cellStyle name="Accent3 5 6" xfId="1280" xr:uid="{00000000-0005-0000-0000-0000ED040000}"/>
    <cellStyle name="Accent3 5 7" xfId="1281" xr:uid="{00000000-0005-0000-0000-0000EE040000}"/>
    <cellStyle name="Accent3 5 8" xfId="1282" xr:uid="{00000000-0005-0000-0000-0000EF040000}"/>
    <cellStyle name="Accent3 5 9" xfId="1283" xr:uid="{00000000-0005-0000-0000-0000F0040000}"/>
    <cellStyle name="Accent3 6" xfId="1284" xr:uid="{00000000-0005-0000-0000-0000F1040000}"/>
    <cellStyle name="Accent3 6 10" xfId="1285" xr:uid="{00000000-0005-0000-0000-0000F2040000}"/>
    <cellStyle name="Accent3 6 11" xfId="1286" xr:uid="{00000000-0005-0000-0000-0000F3040000}"/>
    <cellStyle name="Accent3 6 2" xfId="1287" xr:uid="{00000000-0005-0000-0000-0000F4040000}"/>
    <cellStyle name="Accent3 6 3" xfId="1288" xr:uid="{00000000-0005-0000-0000-0000F5040000}"/>
    <cellStyle name="Accent3 6 4" xfId="1289" xr:uid="{00000000-0005-0000-0000-0000F6040000}"/>
    <cellStyle name="Accent3 6 5" xfId="1290" xr:uid="{00000000-0005-0000-0000-0000F7040000}"/>
    <cellStyle name="Accent3 6 6" xfId="1291" xr:uid="{00000000-0005-0000-0000-0000F8040000}"/>
    <cellStyle name="Accent3 6 7" xfId="1292" xr:uid="{00000000-0005-0000-0000-0000F9040000}"/>
    <cellStyle name="Accent3 6 8" xfId="1293" xr:uid="{00000000-0005-0000-0000-0000FA040000}"/>
    <cellStyle name="Accent3 6 9" xfId="1294" xr:uid="{00000000-0005-0000-0000-0000FB040000}"/>
    <cellStyle name="Accent3 7" xfId="1295" xr:uid="{00000000-0005-0000-0000-0000FC040000}"/>
    <cellStyle name="Accent3 8" xfId="1296" xr:uid="{00000000-0005-0000-0000-0000FD040000}"/>
    <cellStyle name="Accent3 9" xfId="1297" xr:uid="{00000000-0005-0000-0000-0000FE040000}"/>
    <cellStyle name="Accent4" xfId="5541" builtinId="41" customBuiltin="1"/>
    <cellStyle name="Accent4 10" xfId="1298" xr:uid="{00000000-0005-0000-0000-0000FF040000}"/>
    <cellStyle name="Accent4 11" xfId="32502" xr:uid="{C2A82440-DC8F-4F40-87E0-DCDFD8FA4CC8}"/>
    <cellStyle name="Accent4 12" xfId="32503" xr:uid="{5BDC67DA-EF6A-497B-83D7-EFB7363C15B5}"/>
    <cellStyle name="Accent4 13" xfId="32504" xr:uid="{34CDCEEE-9D5E-4F85-A4A5-697EB740790B}"/>
    <cellStyle name="Accent4 14" xfId="32505" xr:uid="{44DE736C-407F-4AC2-BD3A-6C8860950828}"/>
    <cellStyle name="Accent4 15" xfId="32506" xr:uid="{CC0B97E0-DD64-4DEB-A26C-226FAF1A8691}"/>
    <cellStyle name="Accent4 16" xfId="32507" xr:uid="{E3FBEADA-A502-4324-BDCA-AAC259934313}"/>
    <cellStyle name="Accent4 17" xfId="32508" xr:uid="{A2B316D9-96EF-408D-9F08-3D37B17CDFE8}"/>
    <cellStyle name="Accent4 18" xfId="32509" xr:uid="{02731DEB-9D04-41AD-B95B-578AE42BE22E}"/>
    <cellStyle name="Accent4 19" xfId="32510" xr:uid="{CD66A39C-EEF0-4801-8BD4-BD74307ABB7F}"/>
    <cellStyle name="Accent4 2" xfId="1299" xr:uid="{00000000-0005-0000-0000-000000050000}"/>
    <cellStyle name="Accent4 2 10" xfId="1300" xr:uid="{00000000-0005-0000-0000-000001050000}"/>
    <cellStyle name="Accent4 2 10 2" xfId="19104" xr:uid="{B7082C85-8E82-44D7-A7F8-DB0C4BD4E8CC}"/>
    <cellStyle name="Accent4 2 11" xfId="1301" xr:uid="{00000000-0005-0000-0000-000002050000}"/>
    <cellStyle name="Accent4 2 2" xfId="1302" xr:uid="{00000000-0005-0000-0000-000003050000}"/>
    <cellStyle name="Accent4 2 2 2" xfId="19105" xr:uid="{1313C677-865B-40E5-B8A0-130C47E15E43}"/>
    <cellStyle name="Accent4 2 3" xfId="1303" xr:uid="{00000000-0005-0000-0000-000004050000}"/>
    <cellStyle name="Accent4 2 3 2" xfId="19106" xr:uid="{E6C83483-5B90-4342-BD41-B6B3D3EDB599}"/>
    <cellStyle name="Accent4 2 4" xfId="1304" xr:uid="{00000000-0005-0000-0000-000005050000}"/>
    <cellStyle name="Accent4 2 4 2" xfId="19107" xr:uid="{C6840C03-A86A-4EF6-A4F7-CCEEA88928B6}"/>
    <cellStyle name="Accent4 2 5" xfId="1305" xr:uid="{00000000-0005-0000-0000-000006050000}"/>
    <cellStyle name="Accent4 2 5 2" xfId="19108" xr:uid="{4A9CBC4C-0B57-44B6-AF61-53C2008B8D93}"/>
    <cellStyle name="Accent4 2 6" xfId="1306" xr:uid="{00000000-0005-0000-0000-000007050000}"/>
    <cellStyle name="Accent4 2 6 2" xfId="19109" xr:uid="{64EED73E-9B47-4227-9328-037C8C6E33DC}"/>
    <cellStyle name="Accent4 2 7" xfId="1307" xr:uid="{00000000-0005-0000-0000-000008050000}"/>
    <cellStyle name="Accent4 2 7 2" xfId="19110" xr:uid="{3D1C557E-18A8-4DEC-A7F1-AE2B3735E9A9}"/>
    <cellStyle name="Accent4 2 8" xfId="1308" xr:uid="{00000000-0005-0000-0000-000009050000}"/>
    <cellStyle name="Accent4 2 8 2" xfId="19111" xr:uid="{4EF6E0F2-062C-4794-85C3-21D8918914FE}"/>
    <cellStyle name="Accent4 2 9" xfId="1309" xr:uid="{00000000-0005-0000-0000-00000A050000}"/>
    <cellStyle name="Accent4 2 9 2" xfId="19112" xr:uid="{0B4BD83E-7181-4566-9B0C-52F0AA5B9E6C}"/>
    <cellStyle name="Accent4 20" xfId="32511" xr:uid="{13EE131B-B37B-4492-8422-75F109B200B6}"/>
    <cellStyle name="Accent4 21" xfId="32512" xr:uid="{C801C968-20C8-4D99-8D38-7524266873F7}"/>
    <cellStyle name="Accent4 22" xfId="32513" xr:uid="{D5FC3986-95D6-4FCE-8B40-6F5F8497EB14}"/>
    <cellStyle name="Accent4 23" xfId="32514" xr:uid="{2941147A-C1DE-4F4D-BE21-9D7E06D2C473}"/>
    <cellStyle name="Accent4 24" xfId="32515" xr:uid="{44CB52DF-7CC9-4DCF-B62F-3734315683FE}"/>
    <cellStyle name="Accent4 25" xfId="32516" xr:uid="{18564CE1-AE9A-4772-94EB-D3411A91F63D}"/>
    <cellStyle name="Accent4 26" xfId="32517" xr:uid="{8AB7D658-6513-4650-9122-5A2C77ABD13D}"/>
    <cellStyle name="Accent4 27" xfId="32518" xr:uid="{040D9717-CB5D-467D-810C-F5C72F53FB87}"/>
    <cellStyle name="Accent4 28" xfId="32519" xr:uid="{06D69411-3BD7-4A12-AD9E-D4EAF16F2C00}"/>
    <cellStyle name="Accent4 29" xfId="32520" xr:uid="{D62D90DE-B0FA-44B9-8AEE-3DC237402722}"/>
    <cellStyle name="Accent4 3" xfId="1310" xr:uid="{00000000-0005-0000-0000-00000B050000}"/>
    <cellStyle name="Accent4 3 10" xfId="1311" xr:uid="{00000000-0005-0000-0000-00000C050000}"/>
    <cellStyle name="Accent4 3 11" xfId="1312" xr:uid="{00000000-0005-0000-0000-00000D050000}"/>
    <cellStyle name="Accent4 3 12" xfId="19113" xr:uid="{C7336CA8-B7F6-491E-BE17-FEF2B0450F78}"/>
    <cellStyle name="Accent4 3 2" xfId="1313" xr:uid="{00000000-0005-0000-0000-00000E050000}"/>
    <cellStyle name="Accent4 3 2 2" xfId="32521" xr:uid="{C4163D69-F5E0-483A-83B2-BFD41B3D5B45}"/>
    <cellStyle name="Accent4 3 3" xfId="1314" xr:uid="{00000000-0005-0000-0000-00000F050000}"/>
    <cellStyle name="Accent4 3 4" xfId="1315" xr:uid="{00000000-0005-0000-0000-000010050000}"/>
    <cellStyle name="Accent4 3 5" xfId="1316" xr:uid="{00000000-0005-0000-0000-000011050000}"/>
    <cellStyle name="Accent4 3 6" xfId="1317" xr:uid="{00000000-0005-0000-0000-000012050000}"/>
    <cellStyle name="Accent4 3 7" xfId="1318" xr:uid="{00000000-0005-0000-0000-000013050000}"/>
    <cellStyle name="Accent4 3 8" xfId="1319" xr:uid="{00000000-0005-0000-0000-000014050000}"/>
    <cellStyle name="Accent4 3 9" xfId="1320" xr:uid="{00000000-0005-0000-0000-000015050000}"/>
    <cellStyle name="Accent4 30" xfId="32522" xr:uid="{721932D2-D8BF-481D-99A0-5545EDDE64B2}"/>
    <cellStyle name="Accent4 31" xfId="32523" xr:uid="{CFDBF9A8-7C3C-4EC8-A266-6345D52BF97D}"/>
    <cellStyle name="Accent4 32" xfId="32524" xr:uid="{FC5A50F5-EF19-4F6B-9BC8-798BA13DCD11}"/>
    <cellStyle name="Accent4 33" xfId="32525" xr:uid="{CB99FBCB-36C4-44FF-8D98-5C6ACFD8BB09}"/>
    <cellStyle name="Accent4 34" xfId="32526" xr:uid="{3E06E6E6-934E-4926-AC13-389CAF47DACD}"/>
    <cellStyle name="Accent4 35" xfId="32527" xr:uid="{CA961B79-ABD4-4949-930B-219864CB4890}"/>
    <cellStyle name="Accent4 36" xfId="32528" xr:uid="{FD71C137-97E1-482D-8D15-87250C4F836A}"/>
    <cellStyle name="Accent4 37" xfId="32529" xr:uid="{A0CEA223-D102-4A14-B222-144E14008A93}"/>
    <cellStyle name="Accent4 38" xfId="32530" xr:uid="{0B7D83F4-4A0A-4F3D-A38E-C0AC48CC6434}"/>
    <cellStyle name="Accent4 39" xfId="32531" xr:uid="{31B9C1F1-74B3-4C9D-BD3E-574DFC3336CE}"/>
    <cellStyle name="Accent4 4" xfId="1321" xr:uid="{00000000-0005-0000-0000-000016050000}"/>
    <cellStyle name="Accent4 4 10" xfId="1322" xr:uid="{00000000-0005-0000-0000-000017050000}"/>
    <cellStyle name="Accent4 4 11" xfId="1323" xr:uid="{00000000-0005-0000-0000-000018050000}"/>
    <cellStyle name="Accent4 4 2" xfId="1324" xr:uid="{00000000-0005-0000-0000-000019050000}"/>
    <cellStyle name="Accent4 4 3" xfId="1325" xr:uid="{00000000-0005-0000-0000-00001A050000}"/>
    <cellStyle name="Accent4 4 4" xfId="1326" xr:uid="{00000000-0005-0000-0000-00001B050000}"/>
    <cellStyle name="Accent4 4 5" xfId="1327" xr:uid="{00000000-0005-0000-0000-00001C050000}"/>
    <cellStyle name="Accent4 4 6" xfId="1328" xr:uid="{00000000-0005-0000-0000-00001D050000}"/>
    <cellStyle name="Accent4 4 7" xfId="1329" xr:uid="{00000000-0005-0000-0000-00001E050000}"/>
    <cellStyle name="Accent4 4 8" xfId="1330" xr:uid="{00000000-0005-0000-0000-00001F050000}"/>
    <cellStyle name="Accent4 4 9" xfId="1331" xr:uid="{00000000-0005-0000-0000-000020050000}"/>
    <cellStyle name="Accent4 40" xfId="32532" xr:uid="{C3D52C00-8DFA-4ED7-8E23-3E83F578DA93}"/>
    <cellStyle name="Accent4 41" xfId="32533" xr:uid="{825E087E-6AEF-4B34-BAB9-491505549F43}"/>
    <cellStyle name="Accent4 42" xfId="32534" xr:uid="{745C8435-9AB5-4D86-BD46-941A3522B209}"/>
    <cellStyle name="Accent4 43" xfId="32535" xr:uid="{C16FFC4B-8054-4DC9-A490-0EF3CBC75D30}"/>
    <cellStyle name="Accent4 5" xfId="1332" xr:uid="{00000000-0005-0000-0000-000021050000}"/>
    <cellStyle name="Accent4 5 10" xfId="1333" xr:uid="{00000000-0005-0000-0000-000022050000}"/>
    <cellStyle name="Accent4 5 11" xfId="1334" xr:uid="{00000000-0005-0000-0000-000023050000}"/>
    <cellStyle name="Accent4 5 2" xfId="1335" xr:uid="{00000000-0005-0000-0000-000024050000}"/>
    <cellStyle name="Accent4 5 3" xfId="1336" xr:uid="{00000000-0005-0000-0000-000025050000}"/>
    <cellStyle name="Accent4 5 4" xfId="1337" xr:uid="{00000000-0005-0000-0000-000026050000}"/>
    <cellStyle name="Accent4 5 5" xfId="1338" xr:uid="{00000000-0005-0000-0000-000027050000}"/>
    <cellStyle name="Accent4 5 6" xfId="1339" xr:uid="{00000000-0005-0000-0000-000028050000}"/>
    <cellStyle name="Accent4 5 7" xfId="1340" xr:uid="{00000000-0005-0000-0000-000029050000}"/>
    <cellStyle name="Accent4 5 8" xfId="1341" xr:uid="{00000000-0005-0000-0000-00002A050000}"/>
    <cellStyle name="Accent4 5 9" xfId="1342" xr:uid="{00000000-0005-0000-0000-00002B050000}"/>
    <cellStyle name="Accent4 6" xfId="1343" xr:uid="{00000000-0005-0000-0000-00002C050000}"/>
    <cellStyle name="Accent4 6 10" xfId="1344" xr:uid="{00000000-0005-0000-0000-00002D050000}"/>
    <cellStyle name="Accent4 6 11" xfId="1345" xr:uid="{00000000-0005-0000-0000-00002E050000}"/>
    <cellStyle name="Accent4 6 2" xfId="1346" xr:uid="{00000000-0005-0000-0000-00002F050000}"/>
    <cellStyle name="Accent4 6 3" xfId="1347" xr:uid="{00000000-0005-0000-0000-000030050000}"/>
    <cellStyle name="Accent4 6 4" xfId="1348" xr:uid="{00000000-0005-0000-0000-000031050000}"/>
    <cellStyle name="Accent4 6 5" xfId="1349" xr:uid="{00000000-0005-0000-0000-000032050000}"/>
    <cellStyle name="Accent4 6 6" xfId="1350" xr:uid="{00000000-0005-0000-0000-000033050000}"/>
    <cellStyle name="Accent4 6 7" xfId="1351" xr:uid="{00000000-0005-0000-0000-000034050000}"/>
    <cellStyle name="Accent4 6 8" xfId="1352" xr:uid="{00000000-0005-0000-0000-000035050000}"/>
    <cellStyle name="Accent4 6 9" xfId="1353" xr:uid="{00000000-0005-0000-0000-000036050000}"/>
    <cellStyle name="Accent4 7" xfId="1354" xr:uid="{00000000-0005-0000-0000-000037050000}"/>
    <cellStyle name="Accent4 8" xfId="1355" xr:uid="{00000000-0005-0000-0000-000038050000}"/>
    <cellStyle name="Accent4 9" xfId="1356" xr:uid="{00000000-0005-0000-0000-000039050000}"/>
    <cellStyle name="Accent5" xfId="5545" builtinId="45" customBuiltin="1"/>
    <cellStyle name="Accent5 10" xfId="1357" xr:uid="{00000000-0005-0000-0000-00003A050000}"/>
    <cellStyle name="Accent5 11" xfId="32536" xr:uid="{4AF0E0CA-CBF8-4062-BFAB-CCB26844447A}"/>
    <cellStyle name="Accent5 12" xfId="32537" xr:uid="{09688F1C-2DBE-4102-A0F8-AAB778C8245E}"/>
    <cellStyle name="Accent5 13" xfId="32538" xr:uid="{E287D0A3-83D6-4199-8A57-165B69062083}"/>
    <cellStyle name="Accent5 14" xfId="32539" xr:uid="{017B9173-52A6-456A-98D5-0FEAC77ABE89}"/>
    <cellStyle name="Accent5 15" xfId="32540" xr:uid="{6AD5EDB1-D61A-4C6B-A23F-BEADC341A11C}"/>
    <cellStyle name="Accent5 16" xfId="32541" xr:uid="{350AB865-C9BD-4AA7-9B63-27C3BE64AF1A}"/>
    <cellStyle name="Accent5 17" xfId="32542" xr:uid="{1CB2AA60-7A3F-4B13-A51F-AC7B667760AA}"/>
    <cellStyle name="Accent5 18" xfId="32543" xr:uid="{605EDADA-B495-46D5-9FC4-E0F3A3E779B3}"/>
    <cellStyle name="Accent5 19" xfId="32544" xr:uid="{F45AEE33-6C2A-40EE-AB3B-4633CF2FB0A0}"/>
    <cellStyle name="Accent5 2" xfId="1358" xr:uid="{00000000-0005-0000-0000-00003B050000}"/>
    <cellStyle name="Accent5 2 10" xfId="1359" xr:uid="{00000000-0005-0000-0000-00003C050000}"/>
    <cellStyle name="Accent5 2 11" xfId="1360" xr:uid="{00000000-0005-0000-0000-00003D050000}"/>
    <cellStyle name="Accent5 2 2" xfId="1361" xr:uid="{00000000-0005-0000-0000-00003E050000}"/>
    <cellStyle name="Accent5 2 3" xfId="1362" xr:uid="{00000000-0005-0000-0000-00003F050000}"/>
    <cellStyle name="Accent5 2 4" xfId="1363" xr:uid="{00000000-0005-0000-0000-000040050000}"/>
    <cellStyle name="Accent5 2 5" xfId="1364" xr:uid="{00000000-0005-0000-0000-000041050000}"/>
    <cellStyle name="Accent5 2 6" xfId="1365" xr:uid="{00000000-0005-0000-0000-000042050000}"/>
    <cellStyle name="Accent5 2 7" xfId="1366" xr:uid="{00000000-0005-0000-0000-000043050000}"/>
    <cellStyle name="Accent5 2 8" xfId="1367" xr:uid="{00000000-0005-0000-0000-000044050000}"/>
    <cellStyle name="Accent5 2 9" xfId="1368" xr:uid="{00000000-0005-0000-0000-000045050000}"/>
    <cellStyle name="Accent5 20" xfId="32545" xr:uid="{180BA7AA-ABC9-4DA6-97EC-E06E16CFA52C}"/>
    <cellStyle name="Accent5 21" xfId="32546" xr:uid="{71D4CBFE-50E2-477B-8D08-D466664CD3D2}"/>
    <cellStyle name="Accent5 22" xfId="32547" xr:uid="{E5142736-F4FA-47C8-A5CD-99FC4D14E0DE}"/>
    <cellStyle name="Accent5 23" xfId="32548" xr:uid="{02530489-FC7D-45DB-958E-C0E39FA48369}"/>
    <cellStyle name="Accent5 24" xfId="32549" xr:uid="{585812CE-357A-4B50-884F-A539BFE4943F}"/>
    <cellStyle name="Accent5 25" xfId="32550" xr:uid="{B58F8D0B-6553-4B7B-9FFC-7F860C9F1E8D}"/>
    <cellStyle name="Accent5 26" xfId="32551" xr:uid="{EC54EF76-4327-4268-B58C-EA23B7A462B7}"/>
    <cellStyle name="Accent5 27" xfId="32552" xr:uid="{3E5429EE-D2E6-47E5-A832-17A87AD45BDB}"/>
    <cellStyle name="Accent5 28" xfId="32553" xr:uid="{15A1DA63-0D98-4232-811A-2A2AEA33D822}"/>
    <cellStyle name="Accent5 29" xfId="32554" xr:uid="{55B6C035-9AC1-47B7-8685-0494647928E2}"/>
    <cellStyle name="Accent5 3" xfId="1369" xr:uid="{00000000-0005-0000-0000-000046050000}"/>
    <cellStyle name="Accent5 3 10" xfId="1370" xr:uid="{00000000-0005-0000-0000-000047050000}"/>
    <cellStyle name="Accent5 3 11" xfId="1371" xr:uid="{00000000-0005-0000-0000-000048050000}"/>
    <cellStyle name="Accent5 3 2" xfId="1372" xr:uid="{00000000-0005-0000-0000-000049050000}"/>
    <cellStyle name="Accent5 3 3" xfId="1373" xr:uid="{00000000-0005-0000-0000-00004A050000}"/>
    <cellStyle name="Accent5 3 4" xfId="1374" xr:uid="{00000000-0005-0000-0000-00004B050000}"/>
    <cellStyle name="Accent5 3 5" xfId="1375" xr:uid="{00000000-0005-0000-0000-00004C050000}"/>
    <cellStyle name="Accent5 3 6" xfId="1376" xr:uid="{00000000-0005-0000-0000-00004D050000}"/>
    <cellStyle name="Accent5 3 7" xfId="1377" xr:uid="{00000000-0005-0000-0000-00004E050000}"/>
    <cellStyle name="Accent5 3 8" xfId="1378" xr:uid="{00000000-0005-0000-0000-00004F050000}"/>
    <cellStyle name="Accent5 3 9" xfId="1379" xr:uid="{00000000-0005-0000-0000-000050050000}"/>
    <cellStyle name="Accent5 30" xfId="32555" xr:uid="{C1F2FF16-B150-4401-8A71-3B0105B561F6}"/>
    <cellStyle name="Accent5 31" xfId="32556" xr:uid="{48DDE5DA-A1E4-406E-92D1-D7309F973A26}"/>
    <cellStyle name="Accent5 32" xfId="32557" xr:uid="{06573431-8637-4379-A553-68F361914825}"/>
    <cellStyle name="Accent5 33" xfId="32558" xr:uid="{E8582925-84C2-4969-9D56-9982C3FCB229}"/>
    <cellStyle name="Accent5 34" xfId="32559" xr:uid="{1EEDAD0D-18FE-41A3-B2DA-8165BFC8128E}"/>
    <cellStyle name="Accent5 35" xfId="32560" xr:uid="{5EA67C33-6DAB-494C-8059-4E7B557F3F53}"/>
    <cellStyle name="Accent5 36" xfId="32561" xr:uid="{7ED6EC3B-3A14-4DF8-A229-6FA59B867532}"/>
    <cellStyle name="Accent5 37" xfId="32562" xr:uid="{8A7648ED-5EC5-48E2-AB4E-4FCC15DD1B04}"/>
    <cellStyle name="Accent5 38" xfId="32563" xr:uid="{D3D9D72B-7317-4C41-9272-194AAFDEDAE2}"/>
    <cellStyle name="Accent5 39" xfId="32564" xr:uid="{406B967F-DEB4-4514-B7B3-B58C92251180}"/>
    <cellStyle name="Accent5 4" xfId="1380" xr:uid="{00000000-0005-0000-0000-000051050000}"/>
    <cellStyle name="Accent5 4 10" xfId="1381" xr:uid="{00000000-0005-0000-0000-000052050000}"/>
    <cellStyle name="Accent5 4 11" xfId="1382" xr:uid="{00000000-0005-0000-0000-000053050000}"/>
    <cellStyle name="Accent5 4 2" xfId="1383" xr:uid="{00000000-0005-0000-0000-000054050000}"/>
    <cellStyle name="Accent5 4 3" xfId="1384" xr:uid="{00000000-0005-0000-0000-000055050000}"/>
    <cellStyle name="Accent5 4 4" xfId="1385" xr:uid="{00000000-0005-0000-0000-000056050000}"/>
    <cellStyle name="Accent5 4 5" xfId="1386" xr:uid="{00000000-0005-0000-0000-000057050000}"/>
    <cellStyle name="Accent5 4 6" xfId="1387" xr:uid="{00000000-0005-0000-0000-000058050000}"/>
    <cellStyle name="Accent5 4 7" xfId="1388" xr:uid="{00000000-0005-0000-0000-000059050000}"/>
    <cellStyle name="Accent5 4 8" xfId="1389" xr:uid="{00000000-0005-0000-0000-00005A050000}"/>
    <cellStyle name="Accent5 4 9" xfId="1390" xr:uid="{00000000-0005-0000-0000-00005B050000}"/>
    <cellStyle name="Accent5 40" xfId="32565" xr:uid="{A813C6AF-2818-4385-BEC6-77D74FC0B063}"/>
    <cellStyle name="Accent5 41" xfId="32566" xr:uid="{29BDB15F-1674-4544-B087-09D69E331F02}"/>
    <cellStyle name="Accent5 42" xfId="32567" xr:uid="{9C0C300F-480C-42BB-9523-FAC6C57B331F}"/>
    <cellStyle name="Accent5 43" xfId="32568" xr:uid="{C2925204-6421-4395-B041-8CF59EAB2A61}"/>
    <cellStyle name="Accent5 5" xfId="1391" xr:uid="{00000000-0005-0000-0000-00005C050000}"/>
    <cellStyle name="Accent5 5 10" xfId="1392" xr:uid="{00000000-0005-0000-0000-00005D050000}"/>
    <cellStyle name="Accent5 5 11" xfId="1393" xr:uid="{00000000-0005-0000-0000-00005E050000}"/>
    <cellStyle name="Accent5 5 2" xfId="1394" xr:uid="{00000000-0005-0000-0000-00005F050000}"/>
    <cellStyle name="Accent5 5 3" xfId="1395" xr:uid="{00000000-0005-0000-0000-000060050000}"/>
    <cellStyle name="Accent5 5 4" xfId="1396" xr:uid="{00000000-0005-0000-0000-000061050000}"/>
    <cellStyle name="Accent5 5 5" xfId="1397" xr:uid="{00000000-0005-0000-0000-000062050000}"/>
    <cellStyle name="Accent5 5 6" xfId="1398" xr:uid="{00000000-0005-0000-0000-000063050000}"/>
    <cellStyle name="Accent5 5 7" xfId="1399" xr:uid="{00000000-0005-0000-0000-000064050000}"/>
    <cellStyle name="Accent5 5 8" xfId="1400" xr:uid="{00000000-0005-0000-0000-000065050000}"/>
    <cellStyle name="Accent5 5 9" xfId="1401" xr:uid="{00000000-0005-0000-0000-000066050000}"/>
    <cellStyle name="Accent5 6" xfId="1402" xr:uid="{00000000-0005-0000-0000-000067050000}"/>
    <cellStyle name="Accent5 6 10" xfId="1403" xr:uid="{00000000-0005-0000-0000-000068050000}"/>
    <cellStyle name="Accent5 6 11" xfId="1404" xr:uid="{00000000-0005-0000-0000-000069050000}"/>
    <cellStyle name="Accent5 6 2" xfId="1405" xr:uid="{00000000-0005-0000-0000-00006A050000}"/>
    <cellStyle name="Accent5 6 3" xfId="1406" xr:uid="{00000000-0005-0000-0000-00006B050000}"/>
    <cellStyle name="Accent5 6 4" xfId="1407" xr:uid="{00000000-0005-0000-0000-00006C050000}"/>
    <cellStyle name="Accent5 6 5" xfId="1408" xr:uid="{00000000-0005-0000-0000-00006D050000}"/>
    <cellStyle name="Accent5 6 6" xfId="1409" xr:uid="{00000000-0005-0000-0000-00006E050000}"/>
    <cellStyle name="Accent5 6 7" xfId="1410" xr:uid="{00000000-0005-0000-0000-00006F050000}"/>
    <cellStyle name="Accent5 6 8" xfId="1411" xr:uid="{00000000-0005-0000-0000-000070050000}"/>
    <cellStyle name="Accent5 6 9" xfId="1412" xr:uid="{00000000-0005-0000-0000-000071050000}"/>
    <cellStyle name="Accent5 7" xfId="1413" xr:uid="{00000000-0005-0000-0000-000072050000}"/>
    <cellStyle name="Accent5 8" xfId="1414" xr:uid="{00000000-0005-0000-0000-000073050000}"/>
    <cellStyle name="Accent5 9" xfId="1415" xr:uid="{00000000-0005-0000-0000-000074050000}"/>
    <cellStyle name="Accent6" xfId="5549" builtinId="49" customBuiltin="1"/>
    <cellStyle name="Accent6 10" xfId="1416" xr:uid="{00000000-0005-0000-0000-000075050000}"/>
    <cellStyle name="Accent6 11" xfId="32569" xr:uid="{3858EF88-E090-4B70-8284-5DC3F24F5387}"/>
    <cellStyle name="Accent6 12" xfId="32570" xr:uid="{A45A64B2-C69C-4EC5-AB77-D5A9BA68AF23}"/>
    <cellStyle name="Accent6 13" xfId="32571" xr:uid="{63A80EA4-8512-4941-8BC3-D09CFDA1003D}"/>
    <cellStyle name="Accent6 14" xfId="32572" xr:uid="{FCEE141A-C6B2-46E2-80F6-621CE79C77DA}"/>
    <cellStyle name="Accent6 15" xfId="32573" xr:uid="{9CC09733-C243-44E6-A74C-3D4BEF117588}"/>
    <cellStyle name="Accent6 16" xfId="32574" xr:uid="{A9B0C3E4-34DD-440F-91BA-030A20620A63}"/>
    <cellStyle name="Accent6 17" xfId="32575" xr:uid="{A7871D9B-6ACD-43A0-AB0C-95F611B6BB08}"/>
    <cellStyle name="Accent6 18" xfId="32576" xr:uid="{2805E46F-DE55-410A-B34C-6420721EACF8}"/>
    <cellStyle name="Accent6 19" xfId="32577" xr:uid="{B9E4B3B1-85DA-4778-B08D-6095C41D536F}"/>
    <cellStyle name="Accent6 2" xfId="1417" xr:uid="{00000000-0005-0000-0000-000076050000}"/>
    <cellStyle name="Accent6 2 10" xfId="1418" xr:uid="{00000000-0005-0000-0000-000077050000}"/>
    <cellStyle name="Accent6 2 10 2" xfId="19114" xr:uid="{F646CA19-B69F-4BEF-8475-6055D987DD83}"/>
    <cellStyle name="Accent6 2 11" xfId="1419" xr:uid="{00000000-0005-0000-0000-000078050000}"/>
    <cellStyle name="Accent6 2 2" xfId="1420" xr:uid="{00000000-0005-0000-0000-000079050000}"/>
    <cellStyle name="Accent6 2 2 2" xfId="19115" xr:uid="{D8A91612-72B4-47A1-BEE1-09532B1C4E58}"/>
    <cellStyle name="Accent6 2 3" xfId="1421" xr:uid="{00000000-0005-0000-0000-00007A050000}"/>
    <cellStyle name="Accent6 2 3 2" xfId="19116" xr:uid="{973FC197-E215-4A39-937C-70D262C3A407}"/>
    <cellStyle name="Accent6 2 4" xfId="1422" xr:uid="{00000000-0005-0000-0000-00007B050000}"/>
    <cellStyle name="Accent6 2 4 2" xfId="19117" xr:uid="{B5308432-53D9-4CE8-A4E0-A72E8A11DC0A}"/>
    <cellStyle name="Accent6 2 5" xfId="1423" xr:uid="{00000000-0005-0000-0000-00007C050000}"/>
    <cellStyle name="Accent6 2 5 2" xfId="19118" xr:uid="{E3753680-C92D-43D8-9469-621CEB4DC214}"/>
    <cellStyle name="Accent6 2 6" xfId="1424" xr:uid="{00000000-0005-0000-0000-00007D050000}"/>
    <cellStyle name="Accent6 2 6 2" xfId="19119" xr:uid="{AFBEFC72-33F1-458C-A974-92622C53141A}"/>
    <cellStyle name="Accent6 2 7" xfId="1425" xr:uid="{00000000-0005-0000-0000-00007E050000}"/>
    <cellStyle name="Accent6 2 7 2" xfId="19120" xr:uid="{C1D62400-5BF6-4747-AD26-FC3920D3E3AF}"/>
    <cellStyle name="Accent6 2 8" xfId="1426" xr:uid="{00000000-0005-0000-0000-00007F050000}"/>
    <cellStyle name="Accent6 2 8 2" xfId="19121" xr:uid="{E56EEC26-67A8-4232-BECE-292D1289F1B3}"/>
    <cellStyle name="Accent6 2 9" xfId="1427" xr:uid="{00000000-0005-0000-0000-000080050000}"/>
    <cellStyle name="Accent6 2 9 2" xfId="19122" xr:uid="{F6986BA8-499D-4C70-AB7B-44A53F7E3FBD}"/>
    <cellStyle name="Accent6 20" xfId="32578" xr:uid="{A5EF0B6F-49CB-44B7-8A98-1CB71EE12AE3}"/>
    <cellStyle name="Accent6 21" xfId="32579" xr:uid="{FC61D27A-0D5F-4B94-94C8-2E4E9BE4C555}"/>
    <cellStyle name="Accent6 22" xfId="32580" xr:uid="{F9B3684C-B5F2-4A89-A519-E1D07B8E21B7}"/>
    <cellStyle name="Accent6 23" xfId="32581" xr:uid="{11190FBE-32CD-45BF-8C4F-81EA4AF094F0}"/>
    <cellStyle name="Accent6 24" xfId="32582" xr:uid="{A81A72C0-77EC-4ABA-A92E-3548FD54A062}"/>
    <cellStyle name="Accent6 25" xfId="32583" xr:uid="{9E10F3FE-E4D9-4EA6-B37E-9F336D16524F}"/>
    <cellStyle name="Accent6 26" xfId="32584" xr:uid="{F5DD6598-C8B6-4862-B0E6-C0931A8491F1}"/>
    <cellStyle name="Accent6 27" xfId="32585" xr:uid="{9475DCCC-EBA8-45E2-94DA-35A37961C051}"/>
    <cellStyle name="Accent6 28" xfId="32586" xr:uid="{051B8B4A-066A-4AFB-B26C-595D1ED46FC9}"/>
    <cellStyle name="Accent6 29" xfId="32587" xr:uid="{03152F89-0ED9-4958-B37D-2DD07FF06775}"/>
    <cellStyle name="Accent6 3" xfId="1428" xr:uid="{00000000-0005-0000-0000-000081050000}"/>
    <cellStyle name="Accent6 3 10" xfId="1429" xr:uid="{00000000-0005-0000-0000-000082050000}"/>
    <cellStyle name="Accent6 3 11" xfId="1430" xr:uid="{00000000-0005-0000-0000-000083050000}"/>
    <cellStyle name="Accent6 3 12" xfId="19123" xr:uid="{F8213A51-C199-46A4-9C15-798C2538D963}"/>
    <cellStyle name="Accent6 3 2" xfId="1431" xr:uid="{00000000-0005-0000-0000-000084050000}"/>
    <cellStyle name="Accent6 3 2 2" xfId="32588" xr:uid="{154C6C64-0C6B-41FF-BC61-EFA893296DB0}"/>
    <cellStyle name="Accent6 3 3" xfId="1432" xr:uid="{00000000-0005-0000-0000-000085050000}"/>
    <cellStyle name="Accent6 3 4" xfId="1433" xr:uid="{00000000-0005-0000-0000-000086050000}"/>
    <cellStyle name="Accent6 3 5" xfId="1434" xr:uid="{00000000-0005-0000-0000-000087050000}"/>
    <cellStyle name="Accent6 3 6" xfId="1435" xr:uid="{00000000-0005-0000-0000-000088050000}"/>
    <cellStyle name="Accent6 3 7" xfId="1436" xr:uid="{00000000-0005-0000-0000-000089050000}"/>
    <cellStyle name="Accent6 3 8" xfId="1437" xr:uid="{00000000-0005-0000-0000-00008A050000}"/>
    <cellStyle name="Accent6 3 9" xfId="1438" xr:uid="{00000000-0005-0000-0000-00008B050000}"/>
    <cellStyle name="Accent6 30" xfId="32589" xr:uid="{273C6CE1-81B4-4756-BD38-6A27C90B9FD4}"/>
    <cellStyle name="Accent6 31" xfId="32590" xr:uid="{80DC0F7D-9975-4A25-AEDD-4819CEB76BC8}"/>
    <cellStyle name="Accent6 32" xfId="32591" xr:uid="{004BA335-C019-4F06-844C-B7FB5DC371D0}"/>
    <cellStyle name="Accent6 33" xfId="32592" xr:uid="{263920E0-E6FE-4E91-85D0-D276F7227D6A}"/>
    <cellStyle name="Accent6 34" xfId="32593" xr:uid="{45D75381-6FC6-4E19-96E7-DB34C0A332E0}"/>
    <cellStyle name="Accent6 35" xfId="32594" xr:uid="{85CD325D-6C06-4857-93C0-6C9846B41BD2}"/>
    <cellStyle name="Accent6 36" xfId="32595" xr:uid="{9D1BEFB1-3CF5-4450-95B3-AAC8B3E82A7C}"/>
    <cellStyle name="Accent6 37" xfId="32596" xr:uid="{B74C4DB5-1F1F-4ADB-8AAE-B616362DA7B5}"/>
    <cellStyle name="Accent6 38" xfId="32597" xr:uid="{5BACAEC8-6BBE-412A-B572-0CF14BAF4CFE}"/>
    <cellStyle name="Accent6 39" xfId="32598" xr:uid="{E968F528-2B52-47A4-91F9-D3EF4303E879}"/>
    <cellStyle name="Accent6 4" xfId="1439" xr:uid="{00000000-0005-0000-0000-00008C050000}"/>
    <cellStyle name="Accent6 4 10" xfId="1440" xr:uid="{00000000-0005-0000-0000-00008D050000}"/>
    <cellStyle name="Accent6 4 11" xfId="1441" xr:uid="{00000000-0005-0000-0000-00008E050000}"/>
    <cellStyle name="Accent6 4 2" xfId="1442" xr:uid="{00000000-0005-0000-0000-00008F050000}"/>
    <cellStyle name="Accent6 4 3" xfId="1443" xr:uid="{00000000-0005-0000-0000-000090050000}"/>
    <cellStyle name="Accent6 4 4" xfId="1444" xr:uid="{00000000-0005-0000-0000-000091050000}"/>
    <cellStyle name="Accent6 4 5" xfId="1445" xr:uid="{00000000-0005-0000-0000-000092050000}"/>
    <cellStyle name="Accent6 4 6" xfId="1446" xr:uid="{00000000-0005-0000-0000-000093050000}"/>
    <cellStyle name="Accent6 4 7" xfId="1447" xr:uid="{00000000-0005-0000-0000-000094050000}"/>
    <cellStyle name="Accent6 4 8" xfId="1448" xr:uid="{00000000-0005-0000-0000-000095050000}"/>
    <cellStyle name="Accent6 4 9" xfId="1449" xr:uid="{00000000-0005-0000-0000-000096050000}"/>
    <cellStyle name="Accent6 40" xfId="32599" xr:uid="{39500EFB-2F21-4595-9E90-9F8A4DA33DD8}"/>
    <cellStyle name="Accent6 41" xfId="32600" xr:uid="{DC3C14E1-78D7-45F0-910C-27288D84956C}"/>
    <cellStyle name="Accent6 42" xfId="32601" xr:uid="{82188182-3862-4CB1-88B7-384315D17513}"/>
    <cellStyle name="Accent6 43" xfId="32602" xr:uid="{CE9618EB-8CB4-4AED-A2D4-7CD5ADC781A7}"/>
    <cellStyle name="Accent6 5" xfId="1450" xr:uid="{00000000-0005-0000-0000-000097050000}"/>
    <cellStyle name="Accent6 5 10" xfId="1451" xr:uid="{00000000-0005-0000-0000-000098050000}"/>
    <cellStyle name="Accent6 5 11" xfId="1452" xr:uid="{00000000-0005-0000-0000-000099050000}"/>
    <cellStyle name="Accent6 5 2" xfId="1453" xr:uid="{00000000-0005-0000-0000-00009A050000}"/>
    <cellStyle name="Accent6 5 3" xfId="1454" xr:uid="{00000000-0005-0000-0000-00009B050000}"/>
    <cellStyle name="Accent6 5 4" xfId="1455" xr:uid="{00000000-0005-0000-0000-00009C050000}"/>
    <cellStyle name="Accent6 5 5" xfId="1456" xr:uid="{00000000-0005-0000-0000-00009D050000}"/>
    <cellStyle name="Accent6 5 6" xfId="1457" xr:uid="{00000000-0005-0000-0000-00009E050000}"/>
    <cellStyle name="Accent6 5 7" xfId="1458" xr:uid="{00000000-0005-0000-0000-00009F050000}"/>
    <cellStyle name="Accent6 5 8" xfId="1459" xr:uid="{00000000-0005-0000-0000-0000A0050000}"/>
    <cellStyle name="Accent6 5 9" xfId="1460" xr:uid="{00000000-0005-0000-0000-0000A1050000}"/>
    <cellStyle name="Accent6 6" xfId="1461" xr:uid="{00000000-0005-0000-0000-0000A2050000}"/>
    <cellStyle name="Accent6 6 10" xfId="1462" xr:uid="{00000000-0005-0000-0000-0000A3050000}"/>
    <cellStyle name="Accent6 6 11" xfId="1463" xr:uid="{00000000-0005-0000-0000-0000A4050000}"/>
    <cellStyle name="Accent6 6 2" xfId="1464" xr:uid="{00000000-0005-0000-0000-0000A5050000}"/>
    <cellStyle name="Accent6 6 3" xfId="1465" xr:uid="{00000000-0005-0000-0000-0000A6050000}"/>
    <cellStyle name="Accent6 6 4" xfId="1466" xr:uid="{00000000-0005-0000-0000-0000A7050000}"/>
    <cellStyle name="Accent6 6 5" xfId="1467" xr:uid="{00000000-0005-0000-0000-0000A8050000}"/>
    <cellStyle name="Accent6 6 6" xfId="1468" xr:uid="{00000000-0005-0000-0000-0000A9050000}"/>
    <cellStyle name="Accent6 6 7" xfId="1469" xr:uid="{00000000-0005-0000-0000-0000AA050000}"/>
    <cellStyle name="Accent6 6 8" xfId="1470" xr:uid="{00000000-0005-0000-0000-0000AB050000}"/>
    <cellStyle name="Accent6 6 9" xfId="1471" xr:uid="{00000000-0005-0000-0000-0000AC050000}"/>
    <cellStyle name="Accent6 7" xfId="1472" xr:uid="{00000000-0005-0000-0000-0000AD050000}"/>
    <cellStyle name="Accent6 8" xfId="1473" xr:uid="{00000000-0005-0000-0000-0000AE050000}"/>
    <cellStyle name="Accent6 9" xfId="1474" xr:uid="{00000000-0005-0000-0000-0000AF050000}"/>
    <cellStyle name="AggblueBoldCels" xfId="18289" xr:uid="{421CEAB8-A4A3-44ED-AC91-FEE48E4A8317}"/>
    <cellStyle name="AggblueCels" xfId="18290" xr:uid="{CB08E030-2566-4EAE-97F1-56DE7BE5DEB5}"/>
    <cellStyle name="AggBoldCells" xfId="18291" xr:uid="{7B5CD2BF-36A2-4678-9F87-C36AB846B089}"/>
    <cellStyle name="AggBoldCells 2" xfId="32603" xr:uid="{553E135A-B714-4E3D-971F-4E0BA397615C}"/>
    <cellStyle name="AggCels" xfId="18248" xr:uid="{E0181A1B-96FD-48CB-9851-B6EBDA650940}"/>
    <cellStyle name="AggCels 2" xfId="32604" xr:uid="{7673F0EE-BE7F-4DAD-8B40-46E11F71084C}"/>
    <cellStyle name="AggGreen" xfId="18292" xr:uid="{88104E38-D6C7-46FC-8323-7ADFA036CFAE}"/>
    <cellStyle name="AggGreen 2" xfId="26707" xr:uid="{E5852E3D-1241-45B1-9763-C39746F3ECC6}"/>
    <cellStyle name="AggGreen 2 2" xfId="30139" xr:uid="{AC0CC054-21EB-48E3-893B-D1EF98B504F3}"/>
    <cellStyle name="AggGreen 2 3" xfId="29557" xr:uid="{BC276D32-BA21-4F34-A5DD-83191200277A}"/>
    <cellStyle name="AggGreen 3" xfId="29450" xr:uid="{2C3AD00C-60E0-469C-8668-44C5CD52FBF9}"/>
    <cellStyle name="AggGreen 3 2" xfId="40262" xr:uid="{F506D4F4-250C-44D1-91AA-5052B632F12C}"/>
    <cellStyle name="AggGreen 3 3" xfId="36934" xr:uid="{E00C1D9D-08B0-4B98-A99B-BD53FD369E60}"/>
    <cellStyle name="AggGreen 4" xfId="30894" xr:uid="{D6A60DCD-59AF-4C4A-8961-D99E7BEB4187}"/>
    <cellStyle name="AggGreen 4 2" xfId="39601" xr:uid="{F94AAE01-3B44-4B2D-9179-D760402316E1}"/>
    <cellStyle name="AggGreen 4 3" xfId="36293" xr:uid="{65DAC0BA-D4AF-4F74-BB53-4F6DE95CED4C}"/>
    <cellStyle name="AggGreen 5" xfId="27363" xr:uid="{D6DBDEE0-4CC5-465B-9CA5-2771FCAF1264}"/>
    <cellStyle name="AggGreen 5 2" xfId="37685" xr:uid="{1EB262DF-3D96-49A6-AFDA-B2B311B699D8}"/>
    <cellStyle name="AggGreen 6" xfId="38629" xr:uid="{4D98C069-EEC6-4348-B4EE-F9C76A6CA270}"/>
    <cellStyle name="AggGreen12" xfId="18293" xr:uid="{68949153-D075-4BB6-8C1E-3A9826F9362E}"/>
    <cellStyle name="AggGreen12 2" xfId="26708" xr:uid="{57F826ED-D94B-439F-8DBC-D837164E75F8}"/>
    <cellStyle name="AggGreen12 2 2" xfId="30140" xr:uid="{621A3996-3763-4973-A4A9-C3E6021FDDA7}"/>
    <cellStyle name="AggGreen12 2 3" xfId="30723" xr:uid="{9A213F49-CD7D-4915-A7EA-5D7B15E2FCA8}"/>
    <cellStyle name="AggGreen12 3" xfId="29449" xr:uid="{7FAD1928-1F53-4901-96DF-B87BDB722FDF}"/>
    <cellStyle name="AggGreen12 3 2" xfId="40263" xr:uid="{5E07CB63-89A6-4492-96DB-189E986F9DFD}"/>
    <cellStyle name="AggGreen12 3 3" xfId="36935" xr:uid="{A03CD54B-F8A5-41C3-887F-14DE391ED7BB}"/>
    <cellStyle name="AggGreen12 4" xfId="30915" xr:uid="{BEE6D6BD-8279-4E2F-84C6-84231E72F7FA}"/>
    <cellStyle name="AggGreen12 4 2" xfId="39600" xr:uid="{53BBF3BE-1FE0-414C-8AB2-68FF9E2D107A}"/>
    <cellStyle name="AggGreen12 4 3" xfId="36292" xr:uid="{0C018B7B-1025-42B1-959D-858484792A42}"/>
    <cellStyle name="AggGreen12 5" xfId="27364" xr:uid="{A7EDF071-A35E-437A-BB62-29F27D64330E}"/>
    <cellStyle name="AggGreen12 5 2" xfId="37686" xr:uid="{B5AC85E5-92B0-4FB9-9152-1E8B232E4FB3}"/>
    <cellStyle name="AggGreen12 6" xfId="38630" xr:uid="{285FE605-05F6-4A1F-AC89-C9DFDA5FFD9E}"/>
    <cellStyle name="AggOrange" xfId="18294" xr:uid="{5F1041CE-CCB8-448A-B7C8-808FDCF0362A}"/>
    <cellStyle name="AggOrange 2" xfId="26709" xr:uid="{F3E56C38-CBE6-42DE-8BC1-B0038A9F1D7E}"/>
    <cellStyle name="AggOrange 2 2" xfId="30141" xr:uid="{6BB5DE60-7B43-4D85-8AD4-EB39E04C891A}"/>
    <cellStyle name="AggOrange 2 3" xfId="29556" xr:uid="{85810423-04C0-4968-B97A-92FE53427001}"/>
    <cellStyle name="AggOrange 3" xfId="29448" xr:uid="{A9E65093-D2BE-41EF-A6FE-201C55805399}"/>
    <cellStyle name="AggOrange 3 2" xfId="40264" xr:uid="{3D10F59C-87CC-45D6-A29B-F2B59A158F4A}"/>
    <cellStyle name="AggOrange 3 3" xfId="36936" xr:uid="{032F582F-2D75-4571-BAD0-023F6962BB2D}"/>
    <cellStyle name="AggOrange 4" xfId="29615" xr:uid="{85792066-5FFB-426D-B294-B137D5DA53AD}"/>
    <cellStyle name="AggOrange 4 2" xfId="40326" xr:uid="{D4AAAE24-8FC3-4C56-9B0D-7FB6F5C77FFD}"/>
    <cellStyle name="AggOrange 4 3" xfId="36990" xr:uid="{BCFF7F6C-FABD-45F8-9FE9-84BED3971333}"/>
    <cellStyle name="AggOrange 5" xfId="27365" xr:uid="{886E22FC-F251-4D5E-A269-AF3F8512F157}"/>
    <cellStyle name="AggOrange 5 2" xfId="37687" xr:uid="{24F61297-9250-4FE7-9F98-1B7F487E5723}"/>
    <cellStyle name="AggOrange 6" xfId="38631" xr:uid="{1A71EF6A-F778-42F1-9AEA-492700C1D838}"/>
    <cellStyle name="AggOrange_CRFReport-template" xfId="1475" xr:uid="{00000000-0005-0000-0000-0000B0050000}"/>
    <cellStyle name="AggOrange9" xfId="18295" xr:uid="{B6C3C81E-A42C-42A2-8772-DC43E0C5AC39}"/>
    <cellStyle name="AggOrange9 2" xfId="26710" xr:uid="{AF038684-0BB6-43D1-B8F5-9F5C15A3BC9F}"/>
    <cellStyle name="AggOrange9 2 2" xfId="30142" xr:uid="{00A431F2-E7AF-40F7-946F-A4814B1F1466}"/>
    <cellStyle name="AggOrange9 2 3" xfId="30722" xr:uid="{D1B2035F-799E-4AC3-BD11-7B105BA36940}"/>
    <cellStyle name="AggOrange9 3" xfId="29447" xr:uid="{1B004EAD-C3DD-410F-B486-480F968AA686}"/>
    <cellStyle name="AggOrange9 3 2" xfId="40265" xr:uid="{F14DD774-AC99-4378-9998-5FF53B6AC8FB}"/>
    <cellStyle name="AggOrange9 3 3" xfId="36937" xr:uid="{75851B8B-B524-4323-851D-ADCC875AAB94}"/>
    <cellStyle name="AggOrange9 4" xfId="30234" xr:uid="{BEA93EDA-9EA8-4838-8B94-7A024256BBAE}"/>
    <cellStyle name="AggOrange9 4 2" xfId="39822" xr:uid="{FD4B543B-2ECA-46C3-912E-93EF3CF908BB}"/>
    <cellStyle name="AggOrange9 4 3" xfId="36488" xr:uid="{007E95E8-194C-4190-8C1C-8C2C3F2A9F83}"/>
    <cellStyle name="AggOrange9 5" xfId="27366" xr:uid="{DF15668C-E8A4-4E9A-B0E2-AEF1E113DA7A}"/>
    <cellStyle name="AggOrange9 5 2" xfId="37688" xr:uid="{7B7B93DC-955C-490F-854C-9508A4D3BBB9}"/>
    <cellStyle name="AggOrange9 6" xfId="38632" xr:uid="{D5308D15-44D7-49E9-897E-9B4B073387AF}"/>
    <cellStyle name="AggOrange9_CRFReport-template" xfId="1476" xr:uid="{00000000-0005-0000-0000-0000B1050000}"/>
    <cellStyle name="AggOrangeLB_2x" xfId="18296" xr:uid="{FD688FAA-6FA5-41D0-BC47-2B723F691C27}"/>
    <cellStyle name="AggOrangeLBorder" xfId="18297" xr:uid="{DFDBDDC3-7C3F-4514-A35B-1F53A97610DE}"/>
    <cellStyle name="AggOrangeRBorder" xfId="18298" xr:uid="{6918F514-4DE0-4243-A06A-024CC8A31BC2}"/>
    <cellStyle name="AggOrangeRBorder 2" xfId="26711" xr:uid="{83A9B368-B2CB-4730-AC2E-DA7EA5D4C313}"/>
    <cellStyle name="AggOrangeRBorder 2 2" xfId="30143" xr:uid="{5A7B972B-9317-4F98-9157-6989ABE5FA4B}"/>
    <cellStyle name="AggOrangeRBorder 2 3" xfId="29555" xr:uid="{6573342F-5528-4F2C-8E1A-993F3D6E6C87}"/>
    <cellStyle name="AggOrangeRBorder 2 4" xfId="30759" xr:uid="{5014CDAC-DFE5-4DC7-814B-AA774E95DDC3}"/>
    <cellStyle name="AggOrangeRBorder 3" xfId="30329" xr:uid="{B0310393-52C9-4999-934F-0CCE9F6C6233}"/>
    <cellStyle name="AggOrangeRBorder 3 2" xfId="40268" xr:uid="{B07184B0-277B-4284-A439-61F16B576AA7}"/>
    <cellStyle name="AggOrangeRBorder 4" xfId="29446" xr:uid="{7A704C59-B616-442D-95BB-7F0AC1D30E53}"/>
    <cellStyle name="AggOrangeRBorder 4 2" xfId="39260" xr:uid="{2B207978-BE87-4844-B3AE-4DE9EF26DC56}"/>
    <cellStyle name="AggOrangeRBorder 4 3" xfId="35898" xr:uid="{23F3F260-CDE1-4E73-9D71-B3215343A216}"/>
    <cellStyle name="AggOrangeRBorder 5" xfId="30819" xr:uid="{21D9976B-F412-43E1-9485-ABB26C7019A2}"/>
    <cellStyle name="AggOrangeRBorder 5 2" xfId="38633" xr:uid="{D453D734-34A1-4A42-B837-D995AB0F8625}"/>
    <cellStyle name="AggOrangeRBorder 6" xfId="27367" xr:uid="{5D11E96D-E008-419A-BA16-8374BC6C8546}"/>
    <cellStyle name="Akzent1" xfId="28901" xr:uid="{471EBA96-A650-4A9D-ADBD-96095204EB20}"/>
    <cellStyle name="Akzent2" xfId="28902" xr:uid="{3CCBD82D-3BEF-456A-93A2-FD5D52764295}"/>
    <cellStyle name="Akzent3" xfId="28903" xr:uid="{2BDE7B6A-FB5B-4DCD-B0BF-39CADCB3A5C0}"/>
    <cellStyle name="Akzent4" xfId="28904" xr:uid="{480FB9B5-EC09-45EC-A574-F7BDD4319954}"/>
    <cellStyle name="Akzent5" xfId="28905" xr:uid="{9F61E069-EADC-47F4-B2FD-FAFC46D1B515}"/>
    <cellStyle name="Akzent6" xfId="28906" xr:uid="{F014DA09-CF3F-4514-AA92-B1868B7117BF}"/>
    <cellStyle name="Assumption Heading" xfId="28973" xr:uid="{DAF8B6D2-9FE4-4605-8177-F0CFC1E62A52}"/>
    <cellStyle name="Assumptions" xfId="28974" xr:uid="{EE6217D3-9E93-4270-9C83-6F4B867F8708}"/>
    <cellStyle name="Attrib" xfId="5036" xr:uid="{00000000-0005-0000-0000-0000B2050000}"/>
    <cellStyle name="Attrib 2" xfId="5510" xr:uid="{00000000-0005-0000-0000-0000B2050000}"/>
    <cellStyle name="Attrib 2 2" xfId="28977" xr:uid="{71E73347-0761-40CD-BFC3-408FBCE27E38}"/>
    <cellStyle name="Attrib 2 2 2" xfId="30999" xr:uid="{BB82788B-27BE-4000-82BD-1D1D9B48128C}"/>
    <cellStyle name="Attrib 2 2 3" xfId="31136" xr:uid="{DBB76228-61F5-43ED-AF10-55D2A74A7ADD}"/>
    <cellStyle name="Attrib 2 2 4" xfId="30434" xr:uid="{828D2AEE-F826-412B-8817-3E568A0F41B8}"/>
    <cellStyle name="Attrib 2 3" xfId="28978" xr:uid="{7A135A01-B7C5-479A-9BA5-20870EB15DCB}"/>
    <cellStyle name="Attrib 2 3 2" xfId="31000" xr:uid="{3EC7D774-57C8-4CB6-AD19-BA9D9C37E198}"/>
    <cellStyle name="Attrib 2 3 3" xfId="31137" xr:uid="{9DB4AFF2-E15E-47F3-881F-EEDA03237F8B}"/>
    <cellStyle name="Attrib 2 3 4" xfId="30046" xr:uid="{289DD87B-50C2-4994-A7C8-210752B63BE5}"/>
    <cellStyle name="Attrib 2 4" xfId="30998" xr:uid="{BF6CCFBD-D348-4AAE-937D-18EB6C1ED74A}"/>
    <cellStyle name="Attrib 2 5" xfId="31135" xr:uid="{3E045173-1217-44F7-878C-F1E70BE3DFC0}"/>
    <cellStyle name="Attrib 2 6" xfId="29508" xr:uid="{45E17EDF-F231-41E7-9F07-808B537B5B17}"/>
    <cellStyle name="Attrib 2 7" xfId="34388" xr:uid="{AC0BB39D-1B27-4918-A991-CA7246E25F04}"/>
    <cellStyle name="Attrib 2 8" xfId="28976" xr:uid="{3D630B81-8AF6-461C-BB01-263ABF460BE2}"/>
    <cellStyle name="Attrib 3" xfId="30997" xr:uid="{E0B99954-6496-41E0-902D-39332A1F15C5}"/>
    <cellStyle name="Attrib 4" xfId="31134" xr:uid="{ECFBA0B2-99BE-486F-A222-9EF3E0B7C4D2}"/>
    <cellStyle name="Attrib 5" xfId="29454" xr:uid="{C72E941C-12E0-4827-937B-573C8C6CB2E9}"/>
    <cellStyle name="Attrib 6" xfId="34389" xr:uid="{5C5E4BF9-99FB-4B84-B304-1A67D89D2C26}"/>
    <cellStyle name="Attrib 7" xfId="28975" xr:uid="{48A710FB-F183-4BDC-8354-4044C6B1CE9C}"/>
    <cellStyle name="Ausgabe" xfId="28907" xr:uid="{0F30B3BA-5B93-4E1F-9585-1E085F98C56F}"/>
    <cellStyle name="Ausgabe 2" xfId="31113" xr:uid="{82199ED9-33F9-4E69-BA76-4414BB98BFB3}"/>
    <cellStyle name="Ausgabe 2 2" xfId="37689" xr:uid="{49AEA568-74E8-4E94-89EA-562C5DE8FCBF}"/>
    <cellStyle name="Ausgabe 3" xfId="29741" xr:uid="{C1B1A741-5168-480F-84E1-F1D975CACEF9}"/>
    <cellStyle name="Ausgabe 3 2" xfId="38975" xr:uid="{71F7D3A6-CA41-48AA-A0A1-C4324B86B457}"/>
    <cellStyle name="Ausgabe 4" xfId="32605" xr:uid="{87BCB671-DF18-4163-98DC-88F7776AE728}"/>
    <cellStyle name="Avertissement" xfId="5576" xr:uid="{DE03AC18-71A5-46A2-A488-AAFECAB74BEA}"/>
    <cellStyle name="Bad" xfId="5520" builtinId="27" customBuiltin="1"/>
    <cellStyle name="Bad 10" xfId="1477" xr:uid="{00000000-0005-0000-0000-0000B2050000}"/>
    <cellStyle name="Bad 11" xfId="32606" xr:uid="{B43B35D1-E41C-42C0-9675-8B4BAFB110E3}"/>
    <cellStyle name="Bad 12" xfId="32607" xr:uid="{5B40DF01-04A6-4B63-8C52-8611275968D1}"/>
    <cellStyle name="Bad 13" xfId="32608" xr:uid="{498A2314-6195-42E4-9C67-A36427E35518}"/>
    <cellStyle name="Bad 14" xfId="32609" xr:uid="{FDC01863-C044-461D-90F9-154D55E37782}"/>
    <cellStyle name="Bad 15" xfId="32610" xr:uid="{01EBA4F5-186E-442C-A03E-57888BF15ED0}"/>
    <cellStyle name="Bad 16" xfId="32611" xr:uid="{E8E43730-7F9A-4B7F-9022-00C7E890696B}"/>
    <cellStyle name="Bad 17" xfId="32612" xr:uid="{B6C25867-F224-444C-9C4E-E2421F0AF39D}"/>
    <cellStyle name="Bad 18" xfId="32613" xr:uid="{6741C7BA-1445-4CEB-98BF-40D10CB9FC23}"/>
    <cellStyle name="Bad 19" xfId="32614" xr:uid="{76529342-B35B-4E8F-84C7-4ABC58353FA6}"/>
    <cellStyle name="Bad 2" xfId="1478" xr:uid="{00000000-0005-0000-0000-0000B3050000}"/>
    <cellStyle name="Bad 2 10" xfId="1479" xr:uid="{00000000-0005-0000-0000-0000B4050000}"/>
    <cellStyle name="Bad 2 10 2" xfId="19124" xr:uid="{28BBBE33-1128-4684-8F03-DCBBC7291A4A}"/>
    <cellStyle name="Bad 2 11" xfId="1480" xr:uid="{00000000-0005-0000-0000-0000B5050000}"/>
    <cellStyle name="Bad 2 2" xfId="1481" xr:uid="{00000000-0005-0000-0000-0000B6050000}"/>
    <cellStyle name="Bad 2 2 2" xfId="19125" xr:uid="{F1412E6E-9455-4E27-AB54-AD254DEDFFE1}"/>
    <cellStyle name="Bad 2 3" xfId="1482" xr:uid="{00000000-0005-0000-0000-0000B7050000}"/>
    <cellStyle name="Bad 2 3 2" xfId="19126" xr:uid="{8B45DA77-7A06-4371-B86C-4E145FC47D2C}"/>
    <cellStyle name="Bad 2 4" xfId="1483" xr:uid="{00000000-0005-0000-0000-0000B8050000}"/>
    <cellStyle name="Bad 2 4 2" xfId="19127" xr:uid="{9FF332D3-B212-48DB-8F9B-369D9DC322C9}"/>
    <cellStyle name="Bad 2 5" xfId="1484" xr:uid="{00000000-0005-0000-0000-0000B9050000}"/>
    <cellStyle name="Bad 2 5 2" xfId="19128" xr:uid="{30D3E537-0497-4703-BCB0-AA9F25D194CA}"/>
    <cellStyle name="Bad 2 6" xfId="1485" xr:uid="{00000000-0005-0000-0000-0000BA050000}"/>
    <cellStyle name="Bad 2 6 2" xfId="19129" xr:uid="{8113ECCB-4B8D-48C8-81FA-B6F6027F7ED9}"/>
    <cellStyle name="Bad 2 7" xfId="1486" xr:uid="{00000000-0005-0000-0000-0000BB050000}"/>
    <cellStyle name="Bad 2 7 2" xfId="19130" xr:uid="{AFF281DF-034B-4581-8F3B-264CB775F0A5}"/>
    <cellStyle name="Bad 2 8" xfId="1487" xr:uid="{00000000-0005-0000-0000-0000BC050000}"/>
    <cellStyle name="Bad 2 8 2" xfId="19131" xr:uid="{454D1635-B49B-424F-9E9E-A47338426337}"/>
    <cellStyle name="Bad 2 9" xfId="1488" xr:uid="{00000000-0005-0000-0000-0000BD050000}"/>
    <cellStyle name="Bad 2 9 2" xfId="19132" xr:uid="{0A268CC6-9582-4E5A-BC77-FC20362254D6}"/>
    <cellStyle name="Bad 20" xfId="32615" xr:uid="{5660093C-FA2A-4EFD-B400-50311E6069AD}"/>
    <cellStyle name="Bad 21" xfId="32616" xr:uid="{3789DE10-229C-40F4-8078-1DAB646283AB}"/>
    <cellStyle name="Bad 22" xfId="32617" xr:uid="{58211CCD-B103-4372-BB1D-06CC66F8EA8E}"/>
    <cellStyle name="Bad 23" xfId="32618" xr:uid="{7917BAA6-B073-4C5A-8F55-8928AF107DA2}"/>
    <cellStyle name="Bad 24" xfId="32619" xr:uid="{C89569FA-7890-42BB-BDA6-E7B802F00FA2}"/>
    <cellStyle name="Bad 25" xfId="32620" xr:uid="{3E01A45E-D4C2-477E-9959-3BB606C9C8CF}"/>
    <cellStyle name="Bad 26" xfId="32621" xr:uid="{D1E47793-1C4D-40D2-B94D-DB7AD75ACC2F}"/>
    <cellStyle name="Bad 27" xfId="32622" xr:uid="{27856AA6-1296-44D1-A481-A06C6E7891A6}"/>
    <cellStyle name="Bad 28" xfId="32623" xr:uid="{D2626661-5C87-4C54-A0F7-BE096B0E3408}"/>
    <cellStyle name="Bad 29" xfId="32624" xr:uid="{D0373024-BB16-45A0-ADAF-4FE3AA3F5E78}"/>
    <cellStyle name="Bad 3" xfId="1489" xr:uid="{00000000-0005-0000-0000-0000BE050000}"/>
    <cellStyle name="Bad 3 10" xfId="1490" xr:uid="{00000000-0005-0000-0000-0000BF050000}"/>
    <cellStyle name="Bad 3 11" xfId="1491" xr:uid="{00000000-0005-0000-0000-0000C0050000}"/>
    <cellStyle name="Bad 3 12" xfId="19133" xr:uid="{BACA3D66-6E86-4539-9D6E-2C54E0421674}"/>
    <cellStyle name="Bad 3 2" xfId="1492" xr:uid="{00000000-0005-0000-0000-0000C1050000}"/>
    <cellStyle name="Bad 3 2 2" xfId="32625" xr:uid="{0E276D14-A8E3-43D3-80E3-81BCFE37D42C}"/>
    <cellStyle name="Bad 3 3" xfId="1493" xr:uid="{00000000-0005-0000-0000-0000C2050000}"/>
    <cellStyle name="Bad 3 4" xfId="1494" xr:uid="{00000000-0005-0000-0000-0000C3050000}"/>
    <cellStyle name="Bad 3 5" xfId="1495" xr:uid="{00000000-0005-0000-0000-0000C4050000}"/>
    <cellStyle name="Bad 3 6" xfId="1496" xr:uid="{00000000-0005-0000-0000-0000C5050000}"/>
    <cellStyle name="Bad 3 7" xfId="1497" xr:uid="{00000000-0005-0000-0000-0000C6050000}"/>
    <cellStyle name="Bad 3 8" xfId="1498" xr:uid="{00000000-0005-0000-0000-0000C7050000}"/>
    <cellStyle name="Bad 3 9" xfId="1499" xr:uid="{00000000-0005-0000-0000-0000C8050000}"/>
    <cellStyle name="Bad 30" xfId="32626" xr:uid="{0E59A44F-1FE0-4A97-9C4A-A7B6BD02B068}"/>
    <cellStyle name="Bad 31" xfId="32627" xr:uid="{F1293C4D-95BC-495C-8B51-5AE5DCC30E6D}"/>
    <cellStyle name="Bad 32" xfId="32628" xr:uid="{AC01E8C0-E709-4ADA-A25C-FE3C30A6726D}"/>
    <cellStyle name="Bad 33" xfId="32629" xr:uid="{297D7792-E6B7-460C-BF9B-54588A38DE16}"/>
    <cellStyle name="Bad 34" xfId="32630" xr:uid="{9838CC53-3FA4-42A9-9DE7-E6A18E5FA58D}"/>
    <cellStyle name="Bad 35" xfId="32631" xr:uid="{35C68B76-4E61-435F-A4C2-D2DC7AC454A8}"/>
    <cellStyle name="Bad 36" xfId="32632" xr:uid="{A79B0DB2-EF24-4E7C-A146-B16B7F727E5A}"/>
    <cellStyle name="Bad 37" xfId="32633" xr:uid="{9B0B2782-E389-463F-A4F2-45F0F9D4CB0E}"/>
    <cellStyle name="Bad 38" xfId="32634" xr:uid="{CC08833F-9BCA-43FF-8D12-161E858982A6}"/>
    <cellStyle name="Bad 39" xfId="32635" xr:uid="{A2CA0D01-B4B1-49D2-9E71-CBA7EA02205F}"/>
    <cellStyle name="Bad 4" xfId="1500" xr:uid="{00000000-0005-0000-0000-0000C9050000}"/>
    <cellStyle name="Bad 4 10" xfId="1501" xr:uid="{00000000-0005-0000-0000-0000CA050000}"/>
    <cellStyle name="Bad 4 11" xfId="1502" xr:uid="{00000000-0005-0000-0000-0000CB050000}"/>
    <cellStyle name="Bad 4 2" xfId="1503" xr:uid="{00000000-0005-0000-0000-0000CC050000}"/>
    <cellStyle name="Bad 4 3" xfId="1504" xr:uid="{00000000-0005-0000-0000-0000CD050000}"/>
    <cellStyle name="Bad 4 4" xfId="1505" xr:uid="{00000000-0005-0000-0000-0000CE050000}"/>
    <cellStyle name="Bad 4 5" xfId="1506" xr:uid="{00000000-0005-0000-0000-0000CF050000}"/>
    <cellStyle name="Bad 4 6" xfId="1507" xr:uid="{00000000-0005-0000-0000-0000D0050000}"/>
    <cellStyle name="Bad 4 7" xfId="1508" xr:uid="{00000000-0005-0000-0000-0000D1050000}"/>
    <cellStyle name="Bad 4 8" xfId="1509" xr:uid="{00000000-0005-0000-0000-0000D2050000}"/>
    <cellStyle name="Bad 4 9" xfId="1510" xr:uid="{00000000-0005-0000-0000-0000D3050000}"/>
    <cellStyle name="Bad 40" xfId="32636" xr:uid="{A4F13A77-B6EA-441C-9498-02BFE8358B0E}"/>
    <cellStyle name="Bad 41" xfId="32637" xr:uid="{D2F40A12-2A9F-458F-BDCA-33CA3DC922EA}"/>
    <cellStyle name="Bad 42" xfId="32638" xr:uid="{664EB2E1-2F4C-4D79-A1C8-DA7E245699EA}"/>
    <cellStyle name="Bad 43" xfId="32639" xr:uid="{438B8704-DD9C-41AF-B92F-350AD99E5E65}"/>
    <cellStyle name="Bad 5" xfId="1511" xr:uid="{00000000-0005-0000-0000-0000D4050000}"/>
    <cellStyle name="Bad 5 10" xfId="1512" xr:uid="{00000000-0005-0000-0000-0000D5050000}"/>
    <cellStyle name="Bad 5 11" xfId="1513" xr:uid="{00000000-0005-0000-0000-0000D6050000}"/>
    <cellStyle name="Bad 5 2" xfId="1514" xr:uid="{00000000-0005-0000-0000-0000D7050000}"/>
    <cellStyle name="Bad 5 3" xfId="1515" xr:uid="{00000000-0005-0000-0000-0000D8050000}"/>
    <cellStyle name="Bad 5 4" xfId="1516" xr:uid="{00000000-0005-0000-0000-0000D9050000}"/>
    <cellStyle name="Bad 5 5" xfId="1517" xr:uid="{00000000-0005-0000-0000-0000DA050000}"/>
    <cellStyle name="Bad 5 6" xfId="1518" xr:uid="{00000000-0005-0000-0000-0000DB050000}"/>
    <cellStyle name="Bad 5 7" xfId="1519" xr:uid="{00000000-0005-0000-0000-0000DC050000}"/>
    <cellStyle name="Bad 5 8" xfId="1520" xr:uid="{00000000-0005-0000-0000-0000DD050000}"/>
    <cellStyle name="Bad 5 9" xfId="1521" xr:uid="{00000000-0005-0000-0000-0000DE050000}"/>
    <cellStyle name="Bad 6" xfId="1522" xr:uid="{00000000-0005-0000-0000-0000DF050000}"/>
    <cellStyle name="Bad 6 10" xfId="1523" xr:uid="{00000000-0005-0000-0000-0000E0050000}"/>
    <cellStyle name="Bad 6 11" xfId="1524" xr:uid="{00000000-0005-0000-0000-0000E1050000}"/>
    <cellStyle name="Bad 6 2" xfId="1525" xr:uid="{00000000-0005-0000-0000-0000E2050000}"/>
    <cellStyle name="Bad 6 3" xfId="1526" xr:uid="{00000000-0005-0000-0000-0000E3050000}"/>
    <cellStyle name="Bad 6 4" xfId="1527" xr:uid="{00000000-0005-0000-0000-0000E4050000}"/>
    <cellStyle name="Bad 6 5" xfId="1528" xr:uid="{00000000-0005-0000-0000-0000E5050000}"/>
    <cellStyle name="Bad 6 6" xfId="1529" xr:uid="{00000000-0005-0000-0000-0000E6050000}"/>
    <cellStyle name="Bad 6 7" xfId="1530" xr:uid="{00000000-0005-0000-0000-0000E7050000}"/>
    <cellStyle name="Bad 6 8" xfId="1531" xr:uid="{00000000-0005-0000-0000-0000E8050000}"/>
    <cellStyle name="Bad 6 9" xfId="1532" xr:uid="{00000000-0005-0000-0000-0000E9050000}"/>
    <cellStyle name="Bad 7" xfId="1533" xr:uid="{00000000-0005-0000-0000-0000EA050000}"/>
    <cellStyle name="Bad 8" xfId="1534" xr:uid="{00000000-0005-0000-0000-0000EB050000}"/>
    <cellStyle name="Bad 9" xfId="1535" xr:uid="{00000000-0005-0000-0000-0000EC050000}"/>
    <cellStyle name="Berechnung" xfId="28908" xr:uid="{CFCB99B7-409A-47A3-96EA-D0C664FADE77}"/>
    <cellStyle name="Berechnung 2" xfId="31114" xr:uid="{A6A7159A-9F9B-474C-9D43-569B2626144A}"/>
    <cellStyle name="Berechnung 2 2" xfId="37690" xr:uid="{82BA3BB0-7805-44EB-BEF2-4D26E5315A82}"/>
    <cellStyle name="Berechnung 3" xfId="31205" xr:uid="{D17D2C4A-B0E0-4AF9-86F8-FE3727F9668C}"/>
    <cellStyle name="Berechnung 4" xfId="30081" xr:uid="{537FE42E-24AD-461E-A24F-8CF323289DB6}"/>
    <cellStyle name="Berechnung 5" xfId="32640" xr:uid="{82147C43-95FA-49AD-B153-719E349EE13E}"/>
    <cellStyle name="Bevitel" xfId="28" xr:uid="{00000000-0005-0000-0000-0000ED050000}"/>
    <cellStyle name="Bevitel 10" xfId="6164" xr:uid="{28C33E41-45E2-41E4-BCC0-ED6B9F6577E1}"/>
    <cellStyle name="Bevitel 10 2" xfId="29530" xr:uid="{9E7DD540-07AF-4556-80D6-F6D4A1966A48}"/>
    <cellStyle name="Bevitel 11" xfId="24164" xr:uid="{BE3EB264-B23D-434B-B11E-C04DF22D3A19}"/>
    <cellStyle name="Bevitel 12" xfId="31694" xr:uid="{C97CCD40-80F5-4DE5-B4A3-4258D2360D8D}"/>
    <cellStyle name="Bevitel 2" xfId="3639" xr:uid="{00000000-0005-0000-0000-0000EE050000}"/>
    <cellStyle name="Bevitel 2 2" xfId="4517" xr:uid="{00000000-0005-0000-0000-0000EF050000}"/>
    <cellStyle name="Bevitel 2 2 2" xfId="40924" xr:uid="{A3EC5E1F-6A8C-4B20-8D85-3B53F3F98535}"/>
    <cellStyle name="Bevitel 2 3" xfId="4510" xr:uid="{00000000-0005-0000-0000-0000EF050000}"/>
    <cellStyle name="Bevitel 2 3 2" xfId="37870" xr:uid="{11084C0D-1495-4751-B4E6-E6E08A6EBB79}"/>
    <cellStyle name="Bevitel 3" xfId="8218" xr:uid="{807157CB-F168-418C-A754-741A7A474A82}"/>
    <cellStyle name="Bevitel 3 2" xfId="13376" xr:uid="{C1D99E9A-708D-495D-BFC5-A539FBC0F724}"/>
    <cellStyle name="Bevitel 4" xfId="9352" xr:uid="{3DFB24E7-28D4-4653-B935-C8F5EAF4656E}"/>
    <cellStyle name="Bevitel 4 2" xfId="14507" xr:uid="{3F3CB1ED-B827-4312-9FD0-86621ED77DDE}"/>
    <cellStyle name="Bevitel 5" xfId="8546" xr:uid="{C50758DD-E910-4C76-BB2F-55009459FF62}"/>
    <cellStyle name="Bevitel 5 2" xfId="13701" xr:uid="{7691A142-E278-40D4-A1E8-DB7B2D1FD0D8}"/>
    <cellStyle name="Bevitel 6" xfId="9747" xr:uid="{098EF746-FEDB-4007-9A59-2383CDD3DEEE}"/>
    <cellStyle name="Bevitel 6 2" xfId="14901" xr:uid="{B34B7402-209F-4863-8B4F-E56960B2231C}"/>
    <cellStyle name="Bevitel 7" xfId="10531" xr:uid="{9F876437-D542-43B9-BBCB-83E22B8824E7}"/>
    <cellStyle name="Bevitel 7 2" xfId="15680" xr:uid="{4A791D21-46D9-479C-B4AD-B3326CAE1E96}"/>
    <cellStyle name="Bevitel 8" xfId="6604" xr:uid="{73379510-E3B1-41CA-8AFE-A9BF06EBC651}"/>
    <cellStyle name="Bevitel 8 2" xfId="11770" xr:uid="{4D3CEF2B-495A-4A87-803E-C1140791A808}"/>
    <cellStyle name="Bevitel 9" xfId="5603" xr:uid="{8D7C5911-A206-40AE-A8FC-0AB6D1EDF5D9}"/>
    <cellStyle name="Bevitel 9 2" xfId="31223" xr:uid="{654177D6-18EB-4E0D-B479-B89459DDF69C}"/>
    <cellStyle name="Bold GHG Numbers (0.00)" xfId="28979" xr:uid="{A536D854-1CBD-4B6B-B604-919ED6BDF474}"/>
    <cellStyle name="Calcolo" xfId="4305" xr:uid="{00000000-0005-0000-0000-0000EF050000}"/>
    <cellStyle name="Calcolo 10" xfId="11753" xr:uid="{AA320A87-B8EA-4AFF-9473-1680DFA80416}"/>
    <cellStyle name="Calcolo 2" xfId="5032" xr:uid="{00000000-0005-0000-0000-0000F0050000}"/>
    <cellStyle name="Calcolo 2 2" xfId="13300" xr:uid="{49F3DFF2-BBF7-4905-B495-0FD7A95C23C4}"/>
    <cellStyle name="Calcolo 2 2 2" xfId="36175" xr:uid="{FE693437-D31A-4ABF-A7C1-4D7A7621E34F}"/>
    <cellStyle name="Calcolo 2 3" xfId="29215" xr:uid="{17E05881-B829-48D9-AE0F-CAB793E43A33}"/>
    <cellStyle name="Calcolo 2 4" xfId="31148" xr:uid="{3B43A6BF-76F6-4E83-82C8-8D851C2D7288}"/>
    <cellStyle name="Calcolo 2 5" xfId="25402" xr:uid="{820D1849-E7AE-4F39-826C-217C013CD371}"/>
    <cellStyle name="Calcolo 2 6" xfId="31265" xr:uid="{BF59C2CC-6712-4E4F-8E1E-E19BA2E35649}"/>
    <cellStyle name="Calcolo 3" xfId="5507" xr:uid="{00000000-0005-0000-0000-0000F0050000}"/>
    <cellStyle name="Calcolo 3 2" xfId="13394" xr:uid="{FAD4268E-070A-4713-92D9-A37AEE8547C3}"/>
    <cellStyle name="Calcolo 3 3" xfId="41698" xr:uid="{350188CC-AEA8-4963-AA58-A1E8578F4C20}"/>
    <cellStyle name="Calcolo 3 4" xfId="8236" xr:uid="{29130B99-D449-4FBB-81F7-A2BB4CBE0DA2}"/>
    <cellStyle name="Calcolo 4" xfId="9605" xr:uid="{F9D697A9-7398-43DA-9242-99E0A14141ED}"/>
    <cellStyle name="Calcolo 4 2" xfId="14759" xr:uid="{A4432C36-AD69-42ED-8D47-F6D919256FA9}"/>
    <cellStyle name="Calcolo 5" xfId="10124" xr:uid="{A25696FC-B49E-4E18-9D20-DD5BA50A8A2A}"/>
    <cellStyle name="Calcolo 5 2" xfId="15277" xr:uid="{C35E293A-5F10-4CE9-9D77-7E064EBF1ED8}"/>
    <cellStyle name="Calcolo 6" xfId="10512" xr:uid="{FA82A0D3-4FB2-4203-93A9-77FC91DCDC2D}"/>
    <cellStyle name="Calcolo 6 2" xfId="15665" xr:uid="{C886A9F8-54AA-4BDE-9D65-C32C49B46629}"/>
    <cellStyle name="Calcolo 7" xfId="11232" xr:uid="{47FD391C-7D0F-4160-931B-C8B5881D5B05}"/>
    <cellStyle name="Calcolo 7 2" xfId="16379" xr:uid="{900350F3-6B72-4680-A321-AC1233630F05}"/>
    <cellStyle name="Calcolo 8" xfId="7249" xr:uid="{1A3BA1CC-DF3B-492E-92E9-D2C8BE2C596F}"/>
    <cellStyle name="Calcolo 8 2" xfId="12409" xr:uid="{3F5FD26F-86CE-4C53-BE1A-F43B36F9F2E2}"/>
    <cellStyle name="Calcolo 9" xfId="6577" xr:uid="{C7578F6C-E48D-474E-9C2E-CAE67C9BA90B}"/>
    <cellStyle name="Calc-Some-Ext" xfId="5037" xr:uid="{00000000-0005-0000-0000-0000F1050000}"/>
    <cellStyle name="Calc-Some-Ext 2" xfId="5511" xr:uid="{00000000-0005-0000-0000-0000F1050000}"/>
    <cellStyle name="Calc-Some-Ext 2 2" xfId="41699" xr:uid="{E4538BC1-3270-44A0-9D1D-7CA44EE0E7E1}"/>
    <cellStyle name="Calc-Some-Int" xfId="31259" xr:uid="{0084CF2D-3D48-45C2-92AB-45044EE81DBD}"/>
    <cellStyle name="Calcul" xfId="5577" xr:uid="{D722B2B9-4C6A-42F6-B4EC-8AAE6F45791B}"/>
    <cellStyle name="Calcul 10" xfId="6589" xr:uid="{9DCFB946-FC4E-4004-8117-03FE4C1B003B}"/>
    <cellStyle name="Calcul 10 2" xfId="11759" xr:uid="{8A57C7ED-8635-4F75-BCD0-538015258C52}"/>
    <cellStyle name="Calcul 11" xfId="6233" xr:uid="{93351F15-7E9A-4811-B9D0-B2B6EFB0A72B}"/>
    <cellStyle name="Calcul 2" xfId="5598" xr:uid="{941749D2-3A15-4E66-A86C-37D46DDDDE22}"/>
    <cellStyle name="Calcul 2 10" xfId="6227" xr:uid="{6A60F308-1E20-46AB-9F7F-B964B449A639}"/>
    <cellStyle name="Calcul 2 2" xfId="7265" xr:uid="{C8126932-E34E-42D8-A9AB-34411D3E2EA0}"/>
    <cellStyle name="Calcul 2 2 2" xfId="12423" xr:uid="{F6583F19-7366-4DB0-8CDA-5F168222308D}"/>
    <cellStyle name="Calcul 2 3" xfId="8164" xr:uid="{98F50C38-793D-45BC-9642-97AA13629E1F}"/>
    <cellStyle name="Calcul 2 3 2" xfId="13323" xr:uid="{7456947F-3581-47C0-B6E8-8F5DE37879EE}"/>
    <cellStyle name="Calcul 2 4" xfId="8261" xr:uid="{00F16B22-C749-48B0-8083-EEA00A24AEB8}"/>
    <cellStyle name="Calcul 2 4 2" xfId="13417" xr:uid="{A05382C4-5C4F-425F-8155-E7A8496ECBC9}"/>
    <cellStyle name="Calcul 2 5" xfId="9361" xr:uid="{50E25A19-AE7E-40DE-89D4-9051E11D394F}"/>
    <cellStyle name="Calcul 2 5 2" xfId="14516" xr:uid="{ACE882DE-C284-4078-B74A-276FDDB6C8E7}"/>
    <cellStyle name="Calcul 2 6" xfId="8500" xr:uid="{05B7945E-2AB3-4143-A712-DB853534A419}"/>
    <cellStyle name="Calcul 2 6 2" xfId="13655" xr:uid="{84FCFFAD-BC98-4E1D-A782-5B8E184F70B1}"/>
    <cellStyle name="Calcul 2 7" xfId="9810" xr:uid="{72035543-025A-4F40-87ED-87E9BAB62CEB}"/>
    <cellStyle name="Calcul 2 7 2" xfId="14964" xr:uid="{4A4F9E89-7781-4D3F-AF5A-1DB67CC65CE1}"/>
    <cellStyle name="Calcul 2 8" xfId="10526" xr:uid="{749D084A-3117-478A-8ABD-282F0511AC2A}"/>
    <cellStyle name="Calcul 2 8 2" xfId="15676" xr:uid="{A9AF07A7-2048-4FC5-85B7-783B2B1B148C}"/>
    <cellStyle name="Calcul 2 9" xfId="6598" xr:uid="{B4E61505-A17E-4BD9-8D6C-F38C76A5669B}"/>
    <cellStyle name="Calcul 2 9 2" xfId="11765" xr:uid="{460F961E-2030-41AD-B704-05A460BFB11B}"/>
    <cellStyle name="Calcul 3" xfId="7256" xr:uid="{80CD0F64-0DC9-4A4B-8586-FAC937C05E75}"/>
    <cellStyle name="Calcul 3 2" xfId="12414" xr:uid="{BFEC4970-C8F9-4BEF-8E6A-EA30061D0112}"/>
    <cellStyle name="Calcul 4" xfId="8171" xr:uid="{E5D56A8F-AB1F-42A8-B248-0889F70D7C00}"/>
    <cellStyle name="Calcul 4 2" xfId="13330" xr:uid="{B873F015-9A20-432B-A055-DA7051F247F4}"/>
    <cellStyle name="Calcul 5" xfId="8254" xr:uid="{A1D5D9F1-1CE7-458A-AC89-3584D1FE1EAE}"/>
    <cellStyle name="Calcul 5 2" xfId="13411" xr:uid="{F0FEFD70-C0A8-4C6E-8C0F-BF3123ED7094}"/>
    <cellStyle name="Calcul 6" xfId="9375" xr:uid="{E947512C-D156-4A54-B9ED-1FDFA9A1F86D}"/>
    <cellStyle name="Calcul 6 2" xfId="14530" xr:uid="{CD8FC8C1-1C52-4AD2-9225-B52C32CA067B}"/>
    <cellStyle name="Calcul 7" xfId="8495" xr:uid="{3752F145-AEDC-447D-BA75-1AFAA5992763}"/>
    <cellStyle name="Calcul 7 2" xfId="13650" xr:uid="{7D3D6159-38B5-4A69-BE1B-8F4101529064}"/>
    <cellStyle name="Calcul 8" xfId="9815" xr:uid="{A731EFD4-EAE9-493A-AE6C-0474A050DAE1}"/>
    <cellStyle name="Calcul 8 2" xfId="14969" xr:uid="{8D78A4FA-7AE9-4E47-A114-E5F531570A0D}"/>
    <cellStyle name="Calcul 9" xfId="10518" xr:uid="{984BCA0D-C1FD-4AE9-A23D-2426984F48DD}"/>
    <cellStyle name="Calcul 9 2" xfId="15670" xr:uid="{F3FE6791-3833-422E-B85A-E41996CA261B}"/>
    <cellStyle name="Calculation" xfId="5524" builtinId="22" customBuiltin="1"/>
    <cellStyle name="Calculation 10" xfId="1536" xr:uid="{00000000-0005-0000-0000-0000F0050000}"/>
    <cellStyle name="Calculation 10 10" xfId="5847" xr:uid="{4ADDF00D-CB4D-4AEC-B42C-D7B8C30271D8}"/>
    <cellStyle name="Calculation 10 10 2" xfId="30442" xr:uid="{624D8035-1DB9-45A7-ABC4-EEB875F4E54A}"/>
    <cellStyle name="Calculation 10 11" xfId="5846" xr:uid="{9BCD6BD9-C3F0-4931-AC81-856D3AA72CE2}"/>
    <cellStyle name="Calculation 10 11 2" xfId="30230" xr:uid="{C486AE98-DAA4-4BD6-8339-9C3AAD7DF9CB}"/>
    <cellStyle name="Calculation 10 12" xfId="24167" xr:uid="{51783B03-41D1-4A6E-A218-C926BE8C6480}"/>
    <cellStyle name="Calculation 10 13" xfId="32641" xr:uid="{8D4AC5FC-C490-4EF1-B424-B0C673073773}"/>
    <cellStyle name="Calculation 10 2" xfId="3278" xr:uid="{00000000-0005-0000-0000-0000F1050000}"/>
    <cellStyle name="Calculation 10 2 10" xfId="11438" xr:uid="{D1CA1D2D-4C0B-4E86-A444-DCBD18EAD33C}"/>
    <cellStyle name="Calculation 10 2 10 2" xfId="30307" xr:uid="{6F6405AB-B486-4E8D-AEF8-94F158324867}"/>
    <cellStyle name="Calculation 10 2 11" xfId="24397" xr:uid="{39ECCAE7-ACD7-4F19-8474-652FB0B66750}"/>
    <cellStyle name="Calculation 10 2 12" xfId="34746" xr:uid="{3415C941-97A0-46B5-9073-9593DF3AF182}"/>
    <cellStyle name="Calculation 10 2 2" xfId="3967" xr:uid="{00000000-0005-0000-0000-0000F2050000}"/>
    <cellStyle name="Calculation 10 2 2 2" xfId="4778" xr:uid="{00000000-0005-0000-0000-0000F4050000}"/>
    <cellStyle name="Calculation 10 2 2 2 2" xfId="41141" xr:uid="{7A42156A-EB55-4D0A-8DD6-A790ED58FC3C}"/>
    <cellStyle name="Calculation 10 2 2 3" xfId="5192" xr:uid="{00000000-0005-0000-0000-0000F4050000}"/>
    <cellStyle name="Calculation 10 2 2 3 2" xfId="37452" xr:uid="{45AC6198-BD17-4E20-B86B-7AB65A146ECD}"/>
    <cellStyle name="Calculation 10 2 3" xfId="8035" xr:uid="{174986EA-1E0A-4EB6-83D3-DF5745C4E1ED}"/>
    <cellStyle name="Calculation 10 2 3 2" xfId="13193" xr:uid="{F22611D9-66FA-41EB-A49F-CF1D3F18894F}"/>
    <cellStyle name="Calculation 10 2 4" xfId="8473" xr:uid="{EE4599B1-1AF3-491C-8FBF-5ED9A28CB848}"/>
    <cellStyle name="Calculation 10 2 4 2" xfId="13629" xr:uid="{D2714184-EF2B-4457-8668-D71B6FDD651D}"/>
    <cellStyle name="Calculation 10 2 5" xfId="9824" xr:uid="{D289B943-C797-4D28-83A3-BD5AC115E0F4}"/>
    <cellStyle name="Calculation 10 2 5 2" xfId="14977" xr:uid="{5EC8E3FF-FB1E-424A-88DA-23132F09AE8B}"/>
    <cellStyle name="Calculation 10 2 6" xfId="10197" xr:uid="{B85F1A9B-7F79-4CBD-A27F-E613CF42F006}"/>
    <cellStyle name="Calculation 10 2 6 2" xfId="15350" xr:uid="{95B36C72-56CE-4608-B2F6-A7B67EDFB7A6}"/>
    <cellStyle name="Calculation 10 2 7" xfId="10916" xr:uid="{A7FB8A23-3C46-4B79-BFA8-805B3433A271}"/>
    <cellStyle name="Calculation 10 2 7 2" xfId="16064" xr:uid="{53A0EC6A-3442-4ADC-9E2D-13949B60E7D4}"/>
    <cellStyle name="Calculation 10 2 8" xfId="6931" xr:uid="{99614BAF-4806-4573-9260-838127129E48}"/>
    <cellStyle name="Calculation 10 2 8 2" xfId="12094" xr:uid="{68B072F2-3551-415B-B09F-D21B66AAC874}"/>
    <cellStyle name="Calculation 10 2 9" xfId="6250" xr:uid="{8A5E0820-C747-4FA7-95E6-EC72B8A7A15E}"/>
    <cellStyle name="Calculation 10 2 9 2" xfId="29840" xr:uid="{F09E1E18-F601-4602-A656-D775A9FDB32A}"/>
    <cellStyle name="Calculation 10 3" xfId="3644" xr:uid="{00000000-0005-0000-0000-0000F3050000}"/>
    <cellStyle name="Calculation 10 3 2" xfId="4521" xr:uid="{00000000-0005-0000-0000-0000F5050000}"/>
    <cellStyle name="Calculation 10 3 2 2" xfId="40926" xr:uid="{FD0D1391-4AAC-49A8-8A7E-EA1AF5450C32}"/>
    <cellStyle name="Calculation 10 3 3" xfId="4505" xr:uid="{00000000-0005-0000-0000-0000F5050000}"/>
    <cellStyle name="Calculation 10 3 3 2" xfId="36174" xr:uid="{273ED812-E30B-45E0-9752-1C2EDC0BBC83}"/>
    <cellStyle name="Calculation 10 4" xfId="7283" xr:uid="{CD901137-AA10-4B91-A41A-03405BC7FF2F}"/>
    <cellStyle name="Calculation 10 4 2" xfId="12441" xr:uid="{33A915F4-978F-4BEB-96AC-079EF9EAE1F0}"/>
    <cellStyle name="Calculation 10 5" xfId="9108" xr:uid="{27E274C7-F46C-475E-8338-1476958F4870}"/>
    <cellStyle name="Calculation 10 5 2" xfId="14263" xr:uid="{CCCEC744-53D7-4EC2-889F-8B5E00657840}"/>
    <cellStyle name="Calculation 10 6" xfId="9246" xr:uid="{DAB50FDD-3C5B-4200-8BDD-036C3FF7B98A}"/>
    <cellStyle name="Calculation 10 6 2" xfId="14401" xr:uid="{229B12A7-D9C9-4BC8-A1F1-A5B4B6DF76F2}"/>
    <cellStyle name="Calculation 10 7" xfId="9245" xr:uid="{C1184BB2-AC10-4641-9BD7-21F4E117BC0E}"/>
    <cellStyle name="Calculation 10 7 2" xfId="14400" xr:uid="{E1CCF36A-8A01-4827-A62E-782F49406C0C}"/>
    <cellStyle name="Calculation 10 8" xfId="10537" xr:uid="{8A395E80-A1F1-4CEB-9241-F70382DC8AB8}"/>
    <cellStyle name="Calculation 10 8 2" xfId="15686" xr:uid="{2C5FD0FC-2751-417C-9C40-1ACE058D33A3}"/>
    <cellStyle name="Calculation 10 9" xfId="6609" xr:uid="{3DC45F93-6F1F-4CE6-920D-E8901010CB28}"/>
    <cellStyle name="Calculation 10 9 2" xfId="11775" xr:uid="{189269A8-35BE-41AF-929C-FD50B39C7810}"/>
    <cellStyle name="Calculation 11" xfId="32642" xr:uid="{E74002EA-43E2-4EA8-915E-7908AD9BF302}"/>
    <cellStyle name="Calculation 12" xfId="32643" xr:uid="{F720DABF-F1AF-4FB1-9480-7C203C342F81}"/>
    <cellStyle name="Calculation 13" xfId="32644" xr:uid="{237C5CEE-2B9E-46C4-BBCF-D6898B0FF455}"/>
    <cellStyle name="Calculation 14" xfId="32645" xr:uid="{E5821DB2-B993-49BA-8C5A-599898EEFCAB}"/>
    <cellStyle name="Calculation 15" xfId="32646" xr:uid="{A3F271F3-BC91-450A-8C6B-7F0209F27BA0}"/>
    <cellStyle name="Calculation 16" xfId="32647" xr:uid="{5A5C9E84-4FA5-428C-A287-17B2B616BAB8}"/>
    <cellStyle name="Calculation 17" xfId="32648" xr:uid="{629FDC77-3055-4D8D-B856-4897E7FE506B}"/>
    <cellStyle name="Calculation 18" xfId="32649" xr:uid="{867CF9A3-E754-4CFC-A945-6F2CFE86AC7C}"/>
    <cellStyle name="Calculation 19" xfId="32650" xr:uid="{1F8DC338-3676-4873-9EE5-84205C386226}"/>
    <cellStyle name="Calculation 2" xfId="1537" xr:uid="{00000000-0005-0000-0000-0000F4050000}"/>
    <cellStyle name="Calculation 2 10" xfId="1538" xr:uid="{00000000-0005-0000-0000-0000F5050000}"/>
    <cellStyle name="Calculation 2 10 10" xfId="5849" xr:uid="{02BDD1D9-2E24-4F42-95E2-C05B24A225DB}"/>
    <cellStyle name="Calculation 2 10 10 2" xfId="30443" xr:uid="{4583ED54-3D93-42C7-B44B-F69C6AD0A7E7}"/>
    <cellStyle name="Calculation 2 10 11" xfId="5844" xr:uid="{AFC1331B-E316-45CD-8649-93930025CE05}"/>
    <cellStyle name="Calculation 2 10 11 2" xfId="30235" xr:uid="{958CCE0F-4590-4594-B3D1-9B1A6A30809F}"/>
    <cellStyle name="Calculation 2 10 12" xfId="24169" xr:uid="{151C22A2-1C06-4B56-87F1-52AF9AAA8710}"/>
    <cellStyle name="Calculation 2 10 13" xfId="31266" xr:uid="{C0273C8A-5A2D-4CBC-82FB-51BAD40EECC7}"/>
    <cellStyle name="Calculation 2 10 14" xfId="34745" xr:uid="{94BDA872-D0DE-4A95-B702-FAB126001F0F}"/>
    <cellStyle name="Calculation 2 10 2" xfId="3280" xr:uid="{00000000-0005-0000-0000-0000F6050000}"/>
    <cellStyle name="Calculation 2 10 2 10" xfId="11440" xr:uid="{A547AA6E-DCC5-420C-9B43-C0B3844B3A63}"/>
    <cellStyle name="Calculation 2 10 2 10 2" xfId="29827" xr:uid="{5D543B8F-3219-428B-8AB9-CD0C0170146E}"/>
    <cellStyle name="Calculation 2 10 2 11" xfId="24399" xr:uid="{155F1247-1231-4BFB-AAB6-3A97DB8EA9EF}"/>
    <cellStyle name="Calculation 2 10 2 12" xfId="19134" xr:uid="{E391066F-2109-49B8-8DBB-DCBEF861C1AE}"/>
    <cellStyle name="Calculation 2 10 2 13" xfId="34744" xr:uid="{FFEA3F66-E9C1-4DA8-9F7A-E539B4EAE319}"/>
    <cellStyle name="Calculation 2 10 2 2" xfId="3969" xr:uid="{00000000-0005-0000-0000-0000F7050000}"/>
    <cellStyle name="Calculation 2 10 2 2 2" xfId="4780" xr:uid="{00000000-0005-0000-0000-0000F9050000}"/>
    <cellStyle name="Calculation 2 10 2 2 2 2" xfId="27859" xr:uid="{B68ECFD9-DB9F-4335-B39D-50DB995E0126}"/>
    <cellStyle name="Calculation 2 10 2 2 2 3" xfId="38649" xr:uid="{DB7996CA-01DD-4416-B16E-29FA5148CB5B}"/>
    <cellStyle name="Calculation 2 10 2 2 2 4" xfId="41143" xr:uid="{DB6AAFDD-7E9E-4F6B-94F1-84052F217898}"/>
    <cellStyle name="Calculation 2 10 2 2 3" xfId="5194" xr:uid="{00000000-0005-0000-0000-0000F9050000}"/>
    <cellStyle name="Calculation 2 10 2 2 3 2" xfId="41492" xr:uid="{B44132B4-7537-4202-9CE3-C7CBC96C5C10}"/>
    <cellStyle name="Calculation 2 10 2 2 3 3" xfId="29945" xr:uid="{71D82B26-CF7C-430B-AB43-B385D6D3A14F}"/>
    <cellStyle name="Calculation 2 10 2 2 4" xfId="29957" xr:uid="{8B896D64-B9EF-4E1D-8BB4-281ADE94AE40}"/>
    <cellStyle name="Calculation 2 10 2 2 5" xfId="31023" xr:uid="{06DA8760-912C-41F0-A2CB-205BE7DA04B2}"/>
    <cellStyle name="Calculation 2 10 2 2 6" xfId="25187" xr:uid="{612EC959-4F49-4802-BF25-1D596C527E70}"/>
    <cellStyle name="Calculation 2 10 2 2 7" xfId="23153" xr:uid="{35E967D4-9FEB-470D-8608-F9DA9241ECB1}"/>
    <cellStyle name="Calculation 2 10 2 2 8" xfId="35154" xr:uid="{E774DB65-7AB2-4F20-A9AD-F483C512C630}"/>
    <cellStyle name="Calculation 2 10 2 2 9" xfId="40758" xr:uid="{3B0382FC-CBA0-4306-BE6B-D1BC5F258FCE}"/>
    <cellStyle name="Calculation 2 10 2 3" xfId="8037" xr:uid="{5FE7CCD3-FED6-4400-BFFE-001B6E73357A}"/>
    <cellStyle name="Calculation 2 10 2 3 2" xfId="13195" xr:uid="{78D3C4AC-2701-48E5-8FFE-306582DA6F3E}"/>
    <cellStyle name="Calculation 2 10 2 3 2 2" xfId="39609" xr:uid="{E917F51C-0A1C-4B8D-A15C-CE7A75F7D869}"/>
    <cellStyle name="Calculation 2 10 2 3 3" xfId="36300" xr:uid="{72B4F8B0-2502-46E9-B7E0-CDCE47F3409F}"/>
    <cellStyle name="Calculation 2 10 2 4" xfId="8471" xr:uid="{1E056194-5572-4A21-9F78-7EB6AC7DD424}"/>
    <cellStyle name="Calculation 2 10 2 4 2" xfId="13627" xr:uid="{D134D898-D5CE-4EFD-9D4D-44BD8F59FED5}"/>
    <cellStyle name="Calculation 2 10 2 4 3" xfId="37684" xr:uid="{452515BA-ED3D-447F-8631-2B3C61A2B838}"/>
    <cellStyle name="Calculation 2 10 2 5" xfId="9826" xr:uid="{A4FA9EB1-98BD-44DB-BF44-4F0B251C6774}"/>
    <cellStyle name="Calculation 2 10 2 5 2" xfId="14979" xr:uid="{0297BE5F-2159-40CB-B478-AC8E3D31FF1C}"/>
    <cellStyle name="Calculation 2 10 2 6" xfId="10199" xr:uid="{724BCB7A-9D8C-4E87-A04C-A64FCF1CF55C}"/>
    <cellStyle name="Calculation 2 10 2 6 2" xfId="15352" xr:uid="{FC8FF350-FA2F-436D-A411-F226E8B50B1C}"/>
    <cellStyle name="Calculation 2 10 2 7" xfId="10918" xr:uid="{8A12855D-17FD-4694-8EB6-9976EF1C03F1}"/>
    <cellStyle name="Calculation 2 10 2 7 2" xfId="16066" xr:uid="{F1A2621C-609A-4EE2-B584-17AD3780CF83}"/>
    <cellStyle name="Calculation 2 10 2 8" xfId="6933" xr:uid="{0A49BEC6-B5AF-4EFF-A16C-92C02C8DA0F5}"/>
    <cellStyle name="Calculation 2 10 2 8 2" xfId="12096" xr:uid="{70A7E8E5-8D76-4485-BF13-1B569B8A95D2}"/>
    <cellStyle name="Calculation 2 10 2 9" xfId="6252" xr:uid="{E3B18707-BF46-4622-8AA9-BFBD660A0A36}"/>
    <cellStyle name="Calculation 2 10 2 9 2" xfId="29842" xr:uid="{56D7B83E-9F17-40F7-BF71-C2119ACC454C}"/>
    <cellStyle name="Calculation 2 10 3" xfId="3646" xr:uid="{00000000-0005-0000-0000-0000F8050000}"/>
    <cellStyle name="Calculation 2 10 3 2" xfId="4523" xr:uid="{00000000-0005-0000-0000-0000FA050000}"/>
    <cellStyle name="Calculation 2 10 3 2 2" xfId="40928" xr:uid="{A3339C8D-9B7A-4AF2-8A5C-7E21A19E1FEE}"/>
    <cellStyle name="Calculation 2 10 3 3" xfId="4503" xr:uid="{00000000-0005-0000-0000-0000FA050000}"/>
    <cellStyle name="Calculation 2 10 3 3 2" xfId="35826" xr:uid="{7BDCCCE6-9277-4A4E-9F6B-B0FD12750FAD}"/>
    <cellStyle name="Calculation 2 10 4" xfId="7285" xr:uid="{6155AC10-1DB5-4710-B7EA-DACC599E7383}"/>
    <cellStyle name="Calculation 2 10 4 2" xfId="12443" xr:uid="{1A05D3F4-7B80-4AD6-A397-D5875180E07E}"/>
    <cellStyle name="Calculation 2 10 4 3" xfId="37329" xr:uid="{088B8CB7-2F4E-44FE-BAFD-9686187CADB1}"/>
    <cellStyle name="Calculation 2 10 5" xfId="9106" xr:uid="{E3020D74-F3B0-434C-B5F5-B8303B3F1F49}"/>
    <cellStyle name="Calculation 2 10 5 2" xfId="14261" xr:uid="{61EC5D36-9473-4C87-AB8B-D213753CCB79}"/>
    <cellStyle name="Calculation 2 10 6" xfId="9247" xr:uid="{F28B42AF-4B59-446B-AFA0-7471D1BE7125}"/>
    <cellStyle name="Calculation 2 10 6 2" xfId="14402" xr:uid="{7A4622FA-6E78-4F9E-B002-F83FF94A25B3}"/>
    <cellStyle name="Calculation 2 10 7" xfId="9244" xr:uid="{C74B4827-9EF6-4663-8159-9005BC964C3D}"/>
    <cellStyle name="Calculation 2 10 7 2" xfId="14399" xr:uid="{01F305BA-1F58-4033-B279-FB273D869FE8}"/>
    <cellStyle name="Calculation 2 10 8" xfId="10539" xr:uid="{0A79F1B3-9A3F-4378-85AE-6165A2DFB7DF}"/>
    <cellStyle name="Calculation 2 10 8 2" xfId="15688" xr:uid="{E211CF44-0B52-47CC-86C3-1F4EF728E91C}"/>
    <cellStyle name="Calculation 2 10 9" xfId="6611" xr:uid="{8364EF71-475E-496D-B5B1-7278E2C38C48}"/>
    <cellStyle name="Calculation 2 10 9 2" xfId="11777" xr:uid="{63B957BA-BC3C-4823-9327-111F5A90232B}"/>
    <cellStyle name="Calculation 2 11" xfId="1539" xr:uid="{00000000-0005-0000-0000-0000F9050000}"/>
    <cellStyle name="Calculation 2 11 10" xfId="5850" xr:uid="{0A790825-5A8E-41F1-88F0-017C31A10C03}"/>
    <cellStyle name="Calculation 2 11 10 2" xfId="30444" xr:uid="{B8D8C04D-8435-47E6-ABA1-72D5F742ED2F}"/>
    <cellStyle name="Calculation 2 11 11" xfId="5843" xr:uid="{2573CB72-0700-48B6-A13E-AFC05590B8C4}"/>
    <cellStyle name="Calculation 2 11 11 2" xfId="30893" xr:uid="{AD65B98B-AA76-41B8-9DD6-A82B080C9750}"/>
    <cellStyle name="Calculation 2 11 12" xfId="24170" xr:uid="{943E3F94-F0CC-4F66-BBFA-08126C200BA1}"/>
    <cellStyle name="Calculation 2 11 13" xfId="32652" xr:uid="{36805F42-E6DF-4375-BDF4-A4F61C11E9C0}"/>
    <cellStyle name="Calculation 2 11 2" xfId="3281" xr:uid="{00000000-0005-0000-0000-0000FA050000}"/>
    <cellStyle name="Calculation 2 11 2 10" xfId="11441" xr:uid="{EA8F9CBF-AF33-4704-B670-25E709AB6D7C}"/>
    <cellStyle name="Calculation 2 11 2 10 2" xfId="29252" xr:uid="{C6A9C564-4A15-478E-B4BA-40858B2B714D}"/>
    <cellStyle name="Calculation 2 11 2 11" xfId="24400" xr:uid="{A0A1274E-EF44-4AD6-8127-7BBA72486CBC}"/>
    <cellStyle name="Calculation 2 11 2 12" xfId="34743" xr:uid="{7D61D35A-3F92-4FF9-8450-1B4E47B05557}"/>
    <cellStyle name="Calculation 2 11 2 2" xfId="3970" xr:uid="{00000000-0005-0000-0000-0000FB050000}"/>
    <cellStyle name="Calculation 2 11 2 2 2" xfId="4781" xr:uid="{00000000-0005-0000-0000-0000FD050000}"/>
    <cellStyle name="Calculation 2 11 2 2 2 2" xfId="41144" xr:uid="{87B08860-27A3-42C5-92A9-934D62A570E1}"/>
    <cellStyle name="Calculation 2 11 2 2 3" xfId="5195" xr:uid="{00000000-0005-0000-0000-0000FD050000}"/>
    <cellStyle name="Calculation 2 11 2 2 3 2" xfId="37683" xr:uid="{9911A425-78B3-4CB0-A702-2A1E730761AE}"/>
    <cellStyle name="Calculation 2 11 2 3" xfId="8038" xr:uid="{6C4B5009-77FE-49B6-9340-8E33CBA744B2}"/>
    <cellStyle name="Calculation 2 11 2 3 2" xfId="13196" xr:uid="{3922DCBE-6B3C-44C4-AF55-FCACE7B91A4D}"/>
    <cellStyle name="Calculation 2 11 2 4" xfId="8470" xr:uid="{22341AA3-EAEB-47F6-8C9A-F6E2144666B9}"/>
    <cellStyle name="Calculation 2 11 2 4 2" xfId="13626" xr:uid="{320FD2DD-8895-4117-8E88-931EC97A4BF9}"/>
    <cellStyle name="Calculation 2 11 2 5" xfId="9827" xr:uid="{FA89DA96-D4A2-4C32-9C4D-D989C7626848}"/>
    <cellStyle name="Calculation 2 11 2 5 2" xfId="14980" xr:uid="{F2680ABF-65BE-4899-BC62-14CBEECAF082}"/>
    <cellStyle name="Calculation 2 11 2 6" xfId="10200" xr:uid="{BF0340F5-D4A7-4D9C-89B9-D253B65EC8A6}"/>
    <cellStyle name="Calculation 2 11 2 6 2" xfId="15353" xr:uid="{DB703C39-7291-49DC-8291-B6D9D48EE08B}"/>
    <cellStyle name="Calculation 2 11 2 7" xfId="10919" xr:uid="{C8112883-F4D0-489D-8886-AD420BA961F4}"/>
    <cellStyle name="Calculation 2 11 2 7 2" xfId="16067" xr:uid="{613B3C6F-AA03-4C18-9B8D-9D4EFB62D393}"/>
    <cellStyle name="Calculation 2 11 2 8" xfId="6934" xr:uid="{364607C7-357F-4637-87F6-A1B5DC3946AD}"/>
    <cellStyle name="Calculation 2 11 2 8 2" xfId="12097" xr:uid="{426184F3-719C-43FA-9ADD-80AC38529E86}"/>
    <cellStyle name="Calculation 2 11 2 9" xfId="6253" xr:uid="{F0605706-335C-416E-AC42-8E3BA2735A7D}"/>
    <cellStyle name="Calculation 2 11 2 9 2" xfId="30445" xr:uid="{E286081E-8297-4C2F-9077-7249F7C28D0D}"/>
    <cellStyle name="Calculation 2 11 3" xfId="3647" xr:uid="{00000000-0005-0000-0000-0000FC050000}"/>
    <cellStyle name="Calculation 2 11 3 2" xfId="4524" xr:uid="{00000000-0005-0000-0000-0000FE050000}"/>
    <cellStyle name="Calculation 2 11 3 2 2" xfId="40929" xr:uid="{3BE4B82F-C839-48F1-B1A3-EE439261FDC2}"/>
    <cellStyle name="Calculation 2 11 3 3" xfId="4502" xr:uid="{00000000-0005-0000-0000-0000FE050000}"/>
    <cellStyle name="Calculation 2 11 3 3 2" xfId="35896" xr:uid="{46E41C3D-6825-47EC-B820-DC2B8E3A0CAB}"/>
    <cellStyle name="Calculation 2 11 4" xfId="7286" xr:uid="{A083B56A-A503-4CF4-9FBD-AA15F25F9885}"/>
    <cellStyle name="Calculation 2 11 4 2" xfId="12444" xr:uid="{EA65193A-5C5A-4717-A55B-1E6FF7189398}"/>
    <cellStyle name="Calculation 2 11 5" xfId="9105" xr:uid="{5CA6DA81-AB16-4A8A-8E8A-49EFFC13CDE6}"/>
    <cellStyle name="Calculation 2 11 5 2" xfId="14260" xr:uid="{8FDDFACD-8B04-40F1-8747-A54226693746}"/>
    <cellStyle name="Calculation 2 11 6" xfId="9429" xr:uid="{58EEA574-CADA-48A1-9CF7-5D1C85880A41}"/>
    <cellStyle name="Calculation 2 11 6 2" xfId="14583" xr:uid="{8E0A4404-636C-4D9E-AD3D-EB6DAA57792B}"/>
    <cellStyle name="Calculation 2 11 7" xfId="9424" xr:uid="{EE640404-694D-4F56-92E2-D5675A62B196}"/>
    <cellStyle name="Calculation 2 11 7 2" xfId="14578" xr:uid="{C33B6D50-9AD9-4CA7-A6B0-23EB8977BD4A}"/>
    <cellStyle name="Calculation 2 11 8" xfId="10540" xr:uid="{82E07A7A-F2F7-497D-BA08-2BD9A4045304}"/>
    <cellStyle name="Calculation 2 11 8 2" xfId="15689" xr:uid="{DB3577E8-7551-4F3C-B3E3-49C48CD4B754}"/>
    <cellStyle name="Calculation 2 11 9" xfId="6612" xr:uid="{9E282936-0510-481A-BC43-92B010CF1267}"/>
    <cellStyle name="Calculation 2 11 9 2" xfId="11778" xr:uid="{FC9FC6A6-898E-4AA5-8EC6-88FA1247A1FF}"/>
    <cellStyle name="Calculation 2 12" xfId="3279" xr:uid="{00000000-0005-0000-0000-0000FD050000}"/>
    <cellStyle name="Calculation 2 12 10" xfId="11439" xr:uid="{0204134A-E725-4076-984C-B7B40F3A10DC}"/>
    <cellStyle name="Calculation 2 12 10 2" xfId="30048" xr:uid="{3F6F83F6-3D4C-4714-846B-A9B5340209F6}"/>
    <cellStyle name="Calculation 2 12 11" xfId="24398" xr:uid="{C22C4B47-9921-4AE1-A16E-F30B07A2A0BA}"/>
    <cellStyle name="Calculation 2 12 12" xfId="31497" xr:uid="{50224172-2B09-4D4A-8992-8D56F285160C}"/>
    <cellStyle name="Calculation 2 12 2" xfId="3968" xr:uid="{00000000-0005-0000-0000-0000FE050000}"/>
    <cellStyle name="Calculation 2 12 2 2" xfId="4779" xr:uid="{00000000-0005-0000-0000-000000060000}"/>
    <cellStyle name="Calculation 2 12 2 2 2" xfId="41142" xr:uid="{209B066D-6517-4576-8BE9-1BC2C4851C81}"/>
    <cellStyle name="Calculation 2 12 2 3" xfId="5193" xr:uid="{00000000-0005-0000-0000-000000060000}"/>
    <cellStyle name="Calculation 2 12 2 3 2" xfId="37682" xr:uid="{B232CBCD-90AD-4323-9013-C4820B503C5F}"/>
    <cellStyle name="Calculation 2 12 3" xfId="8036" xr:uid="{76F9020E-7190-4A42-8533-DE81E20011D3}"/>
    <cellStyle name="Calculation 2 12 3 2" xfId="13194" xr:uid="{E62D54CA-AEFE-4015-AABD-491D832B5374}"/>
    <cellStyle name="Calculation 2 12 4" xfId="8472" xr:uid="{68E983AB-31D9-42E6-A1F0-90F7D7A451F0}"/>
    <cellStyle name="Calculation 2 12 4 2" xfId="13628" xr:uid="{F1A1C6AA-3125-43BB-BE0B-DA20CF5EF458}"/>
    <cellStyle name="Calculation 2 12 5" xfId="9825" xr:uid="{ADD92626-65A6-460B-A1F1-FD29F93B4E9C}"/>
    <cellStyle name="Calculation 2 12 5 2" xfId="14978" xr:uid="{229651ED-011E-41B0-B457-38FA819036D0}"/>
    <cellStyle name="Calculation 2 12 6" xfId="10198" xr:uid="{DFDBA07B-ED8D-4632-8F22-847019D52C62}"/>
    <cellStyle name="Calculation 2 12 6 2" xfId="15351" xr:uid="{CEA0E74E-A5E7-4174-9050-B9D99B3B45E5}"/>
    <cellStyle name="Calculation 2 12 7" xfId="10917" xr:uid="{6D0F9DDE-5886-4F0E-B8A7-EEE0EF614E1F}"/>
    <cellStyle name="Calculation 2 12 7 2" xfId="16065" xr:uid="{1D7FB304-447E-4E80-B950-AD8F2C11D545}"/>
    <cellStyle name="Calculation 2 12 8" xfId="6932" xr:uid="{9724DD17-25E8-4F2D-AF8E-6DE46E278584}"/>
    <cellStyle name="Calculation 2 12 8 2" xfId="12095" xr:uid="{63C50E39-620B-4A00-A331-AC3B63CF6B94}"/>
    <cellStyle name="Calculation 2 12 9" xfId="6251" xr:uid="{5807CFF7-F0C1-4CF9-B821-F82A15D312DB}"/>
    <cellStyle name="Calculation 2 12 9 2" xfId="30446" xr:uid="{BB0BF2B1-A47B-4B77-980C-B195EEFBAD86}"/>
    <cellStyle name="Calculation 2 13" xfId="3645" xr:uid="{00000000-0005-0000-0000-0000FF050000}"/>
    <cellStyle name="Calculation 2 13 2" xfId="4522" xr:uid="{00000000-0005-0000-0000-000001060000}"/>
    <cellStyle name="Calculation 2 13 2 2" xfId="40927" xr:uid="{160F3CE5-0BA6-449D-AFDE-ACC179C4A989}"/>
    <cellStyle name="Calculation 2 13 3" xfId="4504" xr:uid="{00000000-0005-0000-0000-000001060000}"/>
    <cellStyle name="Calculation 2 13 3 2" xfId="40922" xr:uid="{754FEC6B-3EE9-4465-846A-88365D6A1525}"/>
    <cellStyle name="Calculation 2 13 3 3" xfId="31214" xr:uid="{CE859B02-D358-4B4B-947B-18864B584629}"/>
    <cellStyle name="Calculation 2 13 4" xfId="29219" xr:uid="{3C9270E0-29E1-4F56-A1CA-182B13EA5E20}"/>
    <cellStyle name="Calculation 2 13 5" xfId="36173" xr:uid="{47FBE38E-65A0-476E-9898-4A8A0CF508D3}"/>
    <cellStyle name="Calculation 2 14" xfId="7284" xr:uid="{C3F79657-F7C8-4328-8061-DB5197127408}"/>
    <cellStyle name="Calculation 2 14 2" xfId="12442" xr:uid="{7FA8F7FB-77C8-4A7B-8FE6-07823FCCBF96}"/>
    <cellStyle name="Calculation 2 15" xfId="9107" xr:uid="{C7BE6E33-6639-40F1-84F8-25D1DCC1A736}"/>
    <cellStyle name="Calculation 2 15 2" xfId="14262" xr:uid="{900C7374-705E-459C-83DB-FE5547A4FC39}"/>
    <cellStyle name="Calculation 2 16" xfId="9428" xr:uid="{F5647AA8-AD31-4FE3-AB7C-B650B8DB04C4}"/>
    <cellStyle name="Calculation 2 16 2" xfId="14582" xr:uid="{7FA36681-3B8D-447E-9694-DABE4AC52158}"/>
    <cellStyle name="Calculation 2 17" xfId="9427" xr:uid="{E08D4093-26FC-413A-B832-4E9BD4C48EE5}"/>
    <cellStyle name="Calculation 2 17 2" xfId="14581" xr:uid="{A708BD49-6418-42A9-AC55-7EB0A381DF81}"/>
    <cellStyle name="Calculation 2 18" xfId="10538" xr:uid="{DEF828FD-CC5D-4E85-8B36-6077395AE5BB}"/>
    <cellStyle name="Calculation 2 18 2" xfId="15687" xr:uid="{76F2BB61-7140-4297-8FED-4B3FCDE4A3A2}"/>
    <cellStyle name="Calculation 2 19" xfId="6610" xr:uid="{050C4840-7AA8-4426-B85C-CD14A6DD5589}"/>
    <cellStyle name="Calculation 2 19 2" xfId="11776" xr:uid="{227CADA1-35E4-4B0A-B8A0-617854318B23}"/>
    <cellStyle name="Calculation 2 2" xfId="1540" xr:uid="{00000000-0005-0000-0000-000000060000}"/>
    <cellStyle name="Calculation 2 2 10" xfId="5851" xr:uid="{444DA93F-23DD-46E1-AA46-04570F3AEA88}"/>
    <cellStyle name="Calculation 2 2 10 2" xfId="29263" xr:uid="{5D918B7C-E2CE-43A8-9FA7-B92E51648175}"/>
    <cellStyle name="Calculation 2 2 11" xfId="5842" xr:uid="{EA35E9A9-544D-4B8B-95C2-D7E20971F2AA}"/>
    <cellStyle name="Calculation 2 2 11 2" xfId="30947" xr:uid="{C068BE9A-79CF-4EC3-95EC-052DFAFF2FC7}"/>
    <cellStyle name="Calculation 2 2 12" xfId="24171" xr:uid="{68B3399D-B26C-4E28-832E-40AF3E5496E0}"/>
    <cellStyle name="Calculation 2 2 13" xfId="31267" xr:uid="{FADFFAF6-9BD7-42E6-8C7A-E72F0EB2280D}"/>
    <cellStyle name="Calculation 2 2 14" xfId="31498" xr:uid="{90198C77-1BD1-4C95-BA35-F90BED1212F6}"/>
    <cellStyle name="Calculation 2 2 2" xfId="3282" xr:uid="{00000000-0005-0000-0000-000001060000}"/>
    <cellStyle name="Calculation 2 2 2 10" xfId="11442" xr:uid="{B16A039E-916F-43BF-AE2B-FC97244223AD}"/>
    <cellStyle name="Calculation 2 2 2 10 2" xfId="30822" xr:uid="{85EDEF22-2274-46C4-B2CE-382E2AC76E97}"/>
    <cellStyle name="Calculation 2 2 2 11" xfId="24401" xr:uid="{91F59910-B047-47DC-A6A3-C19BB91C87BA}"/>
    <cellStyle name="Calculation 2 2 2 12" xfId="19135" xr:uid="{6A788784-E050-4560-953B-EB1B32BE758B}"/>
    <cellStyle name="Calculation 2 2 2 13" xfId="31499" xr:uid="{3502E06E-5AF6-4D9E-9D14-2CF998F78E96}"/>
    <cellStyle name="Calculation 2 2 2 2" xfId="3971" xr:uid="{00000000-0005-0000-0000-000002060000}"/>
    <cellStyle name="Calculation 2 2 2 2 2" xfId="4782" xr:uid="{00000000-0005-0000-0000-000004060000}"/>
    <cellStyle name="Calculation 2 2 2 2 2 2" xfId="27860" xr:uid="{7A4D6F51-C3E3-4A36-AF6D-4326C70519E7}"/>
    <cellStyle name="Calculation 2 2 2 2 2 3" xfId="38650" xr:uid="{3BFC39EE-1F69-49E4-B355-FD4EF4BF39AD}"/>
    <cellStyle name="Calculation 2 2 2 2 2 4" xfId="41145" xr:uid="{0F67584B-0B30-497B-B309-46AA3DA6BA49}"/>
    <cellStyle name="Calculation 2 2 2 2 3" xfId="5196" xr:uid="{00000000-0005-0000-0000-000004060000}"/>
    <cellStyle name="Calculation 2 2 2 2 3 2" xfId="41493" xr:uid="{B60525F3-C958-42BE-8AE9-290613A6AB5C}"/>
    <cellStyle name="Calculation 2 2 2 2 3 3" xfId="29363" xr:uid="{E5067A23-2060-424B-96FD-705D254245F5}"/>
    <cellStyle name="Calculation 2 2 2 2 4" xfId="30410" xr:uid="{63CC423A-298B-472F-8F2D-98304DB53980}"/>
    <cellStyle name="Calculation 2 2 2 2 5" xfId="30201" xr:uid="{8461D676-0F8E-4E88-AD65-004089AE7420}"/>
    <cellStyle name="Calculation 2 2 2 2 6" xfId="25188" xr:uid="{DF11F4DE-7B90-4D94-8C2E-C80C4E9632B5}"/>
    <cellStyle name="Calculation 2 2 2 2 7" xfId="23154" xr:uid="{E2D065A9-8D64-4CBE-B5F9-9D78E1E06D65}"/>
    <cellStyle name="Calculation 2 2 2 2 8" xfId="35155" xr:uid="{0A33C6F6-8DF3-4984-8E92-0B3B244FE9EB}"/>
    <cellStyle name="Calculation 2 2 2 2 9" xfId="40759" xr:uid="{CC2B0F70-5216-4621-8062-D7B13F515470}"/>
    <cellStyle name="Calculation 2 2 2 3" xfId="8039" xr:uid="{D810310D-8E3D-484E-83E8-E5112383F10C}"/>
    <cellStyle name="Calculation 2 2 2 3 2" xfId="13197" xr:uid="{AF42BB04-C111-45DE-A79A-71306F30178E}"/>
    <cellStyle name="Calculation 2 2 2 3 2 2" xfId="39610" xr:uid="{B6CE187B-CE76-44F8-852B-1061476B62C1}"/>
    <cellStyle name="Calculation 2 2 2 3 3" xfId="36301" xr:uid="{322690A3-BA52-4F4E-8A1F-92276AD51496}"/>
    <cellStyle name="Calculation 2 2 2 4" xfId="8469" xr:uid="{C63D0E4E-FD55-4851-8FEF-061B64CA898A}"/>
    <cellStyle name="Calculation 2 2 2 4 2" xfId="13625" xr:uid="{E1A7C2A3-04B4-4336-8BFB-D4493CCC07BC}"/>
    <cellStyle name="Calculation 2 2 2 4 3" xfId="37681" xr:uid="{6DC5ADAC-540E-4BC8-B03E-2EE4EB401B4D}"/>
    <cellStyle name="Calculation 2 2 2 5" xfId="9828" xr:uid="{7985F54E-9EE5-4E07-9F85-DA23B3E2C83B}"/>
    <cellStyle name="Calculation 2 2 2 5 2" xfId="14981" xr:uid="{0E44468E-CE5A-4125-A0E7-77FEECFB9485}"/>
    <cellStyle name="Calculation 2 2 2 6" xfId="10201" xr:uid="{A0EF5E49-6AAE-49E9-B227-9C43F13BA472}"/>
    <cellStyle name="Calculation 2 2 2 6 2" xfId="15354" xr:uid="{35AC110B-DCBA-4283-AD51-BBFF842C00A2}"/>
    <cellStyle name="Calculation 2 2 2 7" xfId="10920" xr:uid="{40F53F66-1C1F-47CD-8CD6-AD747D6FCE59}"/>
    <cellStyle name="Calculation 2 2 2 7 2" xfId="16068" xr:uid="{EF121A7F-1B15-4B48-B13F-BE0B9B6C2A4C}"/>
    <cellStyle name="Calculation 2 2 2 8" xfId="6935" xr:uid="{6CE54700-BA2A-487C-9709-6F944ECD267B}"/>
    <cellStyle name="Calculation 2 2 2 8 2" xfId="12098" xr:uid="{DCF3B5E4-A515-4630-8AB2-A3EE1F2C7F6B}"/>
    <cellStyle name="Calculation 2 2 2 9" xfId="6254" xr:uid="{B8110D0B-A00F-42EA-9D92-15ED20286D36}"/>
    <cellStyle name="Calculation 2 2 2 9 2" xfId="29843" xr:uid="{F6389D5E-6F3F-4639-AE56-7057F0EDE57A}"/>
    <cellStyle name="Calculation 2 2 3" xfId="3648" xr:uid="{00000000-0005-0000-0000-000003060000}"/>
    <cellStyle name="Calculation 2 2 3 2" xfId="4525" xr:uid="{00000000-0005-0000-0000-000005060000}"/>
    <cellStyle name="Calculation 2 2 3 2 2" xfId="28980" xr:uid="{C1111325-281D-4602-9E30-D3187A8082CF}"/>
    <cellStyle name="Calculation 2 2 3 2 3" xfId="40930" xr:uid="{6349B3D8-570F-41B1-9F74-7FB17BCA36B6}"/>
    <cellStyle name="Calculation 2 2 3 3" xfId="4501" xr:uid="{00000000-0005-0000-0000-000005060000}"/>
    <cellStyle name="Calculation 2 2 3 3 2" xfId="35827" xr:uid="{D317278D-3E98-42F6-8AC6-9FE9FE12F76E}"/>
    <cellStyle name="Calculation 2 2 4" xfId="7287" xr:uid="{490CE9BC-7116-4255-94D4-244FE20ED2BE}"/>
    <cellStyle name="Calculation 2 2 4 2" xfId="12445" xr:uid="{B6BC3CB4-E8B4-4A1C-B97B-BDAAAEF404B6}"/>
    <cellStyle name="Calculation 2 2 4 3" xfId="37330" xr:uid="{10B92294-548E-4BF7-9657-52250A1C2C27}"/>
    <cellStyle name="Calculation 2 2 5" xfId="9104" xr:uid="{D35CF342-6A3B-4E24-8380-67CB0BD3AB99}"/>
    <cellStyle name="Calculation 2 2 5 2" xfId="14259" xr:uid="{E8E3FE74-130C-4A6B-9FCF-D0AA4CEF918D}"/>
    <cellStyle name="Calculation 2 2 6" xfId="9248" xr:uid="{41DD37C4-4663-4801-ADBA-C7B72DE2D2C9}"/>
    <cellStyle name="Calculation 2 2 6 2" xfId="14403" xr:uid="{7D0D1634-1432-4BC1-BF77-7C45DB22B501}"/>
    <cellStyle name="Calculation 2 2 7" xfId="9426" xr:uid="{13B1D1E8-6374-4394-90F8-DF9D5573FEE1}"/>
    <cellStyle name="Calculation 2 2 7 2" xfId="14580" xr:uid="{08DEB2EC-3B61-4772-A066-EDFBB649AACE}"/>
    <cellStyle name="Calculation 2 2 8" xfId="10541" xr:uid="{33A4989F-2D96-443A-8B9E-1EDCFDBF7D84}"/>
    <cellStyle name="Calculation 2 2 8 2" xfId="15690" xr:uid="{421BBD76-F581-4FCE-92E9-0A0BB9AAECA0}"/>
    <cellStyle name="Calculation 2 2 9" xfId="6613" xr:uid="{8B13AA7C-6557-47EE-AFEC-83C016FF88EE}"/>
    <cellStyle name="Calculation 2 2 9 2" xfId="11779" xr:uid="{4393ED83-4C62-4AB8-8C67-44F16CB3377C}"/>
    <cellStyle name="Calculation 2 20" xfId="5848" xr:uid="{D11FCABA-D544-4E32-B4F3-6C60E10041F8}"/>
    <cellStyle name="Calculation 2 20 2" xfId="29841" xr:uid="{69936868-4F17-44F7-9182-D42101A9C3A5}"/>
    <cellStyle name="Calculation 2 21" xfId="5845" xr:uid="{57BFE657-48A0-47F6-9415-1B4E65B57416}"/>
    <cellStyle name="Calculation 2 21 2" xfId="29952" xr:uid="{BE546C8E-7815-4B66-8DD0-0785939D95D3}"/>
    <cellStyle name="Calculation 2 22" xfId="24168" xr:uid="{919C4C8D-635A-4BB1-B92F-B8D988E54DD4}"/>
    <cellStyle name="Calculation 2 23" xfId="32651" xr:uid="{659B5173-3671-4932-881D-2EE172714B0B}"/>
    <cellStyle name="Calculation 2 3" xfId="1541" xr:uid="{00000000-0005-0000-0000-000004060000}"/>
    <cellStyle name="Calculation 2 3 10" xfId="5852" xr:uid="{00DA8FDC-15ED-449C-9E55-E6042E96405E}"/>
    <cellStyle name="Calculation 2 3 10 2" xfId="30447" xr:uid="{F29E8B3A-8573-42AF-B648-36E0716ABA93}"/>
    <cellStyle name="Calculation 2 3 11" xfId="5841" xr:uid="{A8533DA6-126E-4CFA-8EDB-E90DD543E5AE}"/>
    <cellStyle name="Calculation 2 3 11 2" xfId="29522" xr:uid="{79725ECD-45FC-46F6-A42B-A21E475D390C}"/>
    <cellStyle name="Calculation 2 3 12" xfId="24172" xr:uid="{E33C044E-BD32-4BB2-8C85-ACAE5FD9CF0D}"/>
    <cellStyle name="Calculation 2 3 13" xfId="31268" xr:uid="{29AC5AF5-E731-4BFA-BC9E-27E003CEAAEB}"/>
    <cellStyle name="Calculation 2 3 14" xfId="34741" xr:uid="{C6B9BCFE-41CA-4A9C-A619-3B5DD83A33F5}"/>
    <cellStyle name="Calculation 2 3 2" xfId="3283" xr:uid="{00000000-0005-0000-0000-000005060000}"/>
    <cellStyle name="Calculation 2 3 2 10" xfId="11443" xr:uid="{090DF5CD-CD9E-469D-9000-78CE5238BC65}"/>
    <cellStyle name="Calculation 2 3 2 10 2" xfId="29721" xr:uid="{265E0F5F-063F-49C7-A886-5D19B4967861}"/>
    <cellStyle name="Calculation 2 3 2 11" xfId="24402" xr:uid="{B86BFDA2-536B-449D-B79B-221D1B1D0245}"/>
    <cellStyle name="Calculation 2 3 2 12" xfId="19136" xr:uid="{3251786C-A442-4E89-8EBD-7C1FECBA0B91}"/>
    <cellStyle name="Calculation 2 3 2 13" xfId="34742" xr:uid="{C8BFA757-C70D-4852-B102-690BDC36E21F}"/>
    <cellStyle name="Calculation 2 3 2 2" xfId="3972" xr:uid="{00000000-0005-0000-0000-000006060000}"/>
    <cellStyle name="Calculation 2 3 2 2 2" xfId="4783" xr:uid="{00000000-0005-0000-0000-000008060000}"/>
    <cellStyle name="Calculation 2 3 2 2 2 2" xfId="27861" xr:uid="{C34F9A72-2DCC-4650-8C7C-659D5C5614D7}"/>
    <cellStyle name="Calculation 2 3 2 2 2 3" xfId="38651" xr:uid="{E2C9A987-9D0C-4859-ADFA-FD2B8EBAFDFD}"/>
    <cellStyle name="Calculation 2 3 2 2 2 4" xfId="41146" xr:uid="{A9DD2B20-A6CC-42CB-B943-20D06AD64120}"/>
    <cellStyle name="Calculation 2 3 2 2 3" xfId="5197" xr:uid="{00000000-0005-0000-0000-000008060000}"/>
    <cellStyle name="Calculation 2 3 2 2 3 2" xfId="41494" xr:uid="{E84795FE-EB80-4639-A28F-95EC05AEF4F9}"/>
    <cellStyle name="Calculation 2 3 2 2 3 3" xfId="29944" xr:uid="{F42D9900-7F27-4877-A1C8-5D6B7FD2D1AD}"/>
    <cellStyle name="Calculation 2 3 2 2 4" xfId="30059" xr:uid="{6594F98A-654C-460C-9A1B-0621262E680F}"/>
    <cellStyle name="Calculation 2 3 2 2 5" xfId="31139" xr:uid="{746A76B9-40F5-441F-B012-F1A39A08C50D}"/>
    <cellStyle name="Calculation 2 3 2 2 6" xfId="25189" xr:uid="{E36C0287-5A52-4082-A59C-9729A6E793A8}"/>
    <cellStyle name="Calculation 2 3 2 2 7" xfId="23155" xr:uid="{55308DE8-7CBC-44E2-9396-CEE601CD2494}"/>
    <cellStyle name="Calculation 2 3 2 2 8" xfId="35156" xr:uid="{418BB4B3-3B71-4518-BA95-24C6200BFF1C}"/>
    <cellStyle name="Calculation 2 3 2 2 9" xfId="40760" xr:uid="{D837D297-AD18-42D8-B8D1-910730806C44}"/>
    <cellStyle name="Calculation 2 3 2 3" xfId="8040" xr:uid="{477833B2-B8AB-4351-B4F4-24FC9AA57937}"/>
    <cellStyle name="Calculation 2 3 2 3 2" xfId="13198" xr:uid="{FB43FEC4-50BD-4A23-8752-A9BDBAA5B54D}"/>
    <cellStyle name="Calculation 2 3 2 3 2 2" xfId="39611" xr:uid="{55A0963A-2443-4594-98B8-61B1EDFD2293}"/>
    <cellStyle name="Calculation 2 3 2 3 3" xfId="36302" xr:uid="{0BDCFCF3-636B-4E11-BCD2-61E187B5ED6D}"/>
    <cellStyle name="Calculation 2 3 2 4" xfId="8468" xr:uid="{C569734C-63C5-4C77-BCD6-4E121F95EB39}"/>
    <cellStyle name="Calculation 2 3 2 4 2" xfId="13624" xr:uid="{40FB586A-E6D0-4E91-9C5D-92A4FB6B4ACC}"/>
    <cellStyle name="Calculation 2 3 2 4 3" xfId="37680" xr:uid="{6B24CA8F-8C40-4943-94BB-DCE8535B9536}"/>
    <cellStyle name="Calculation 2 3 2 5" xfId="9829" xr:uid="{35BA827F-D8B9-4E8F-AC76-9AA6A2154B48}"/>
    <cellStyle name="Calculation 2 3 2 5 2" xfId="14982" xr:uid="{4B3F80E2-DCBA-4CF2-9893-E6275AB8A070}"/>
    <cellStyle name="Calculation 2 3 2 6" xfId="10202" xr:uid="{3D714200-BD40-4B83-8188-91E8DA25A0C3}"/>
    <cellStyle name="Calculation 2 3 2 6 2" xfId="15355" xr:uid="{25126AFC-9817-4353-9FB0-C3C83E13C1FF}"/>
    <cellStyle name="Calculation 2 3 2 7" xfId="10921" xr:uid="{40ABE402-2283-4F9F-89A0-1B1805E2ADDC}"/>
    <cellStyle name="Calculation 2 3 2 7 2" xfId="16069" xr:uid="{6E755A87-AEEF-46FF-9C72-35120F8966E1}"/>
    <cellStyle name="Calculation 2 3 2 8" xfId="6936" xr:uid="{068109AC-30CE-42B9-A70E-288FAAE78EEC}"/>
    <cellStyle name="Calculation 2 3 2 8 2" xfId="12099" xr:uid="{612991D8-2B3E-45DF-97FC-89B4A80E15E3}"/>
    <cellStyle name="Calculation 2 3 2 9" xfId="6255" xr:uid="{067C8B46-8E7F-423D-837B-D0B859E2C760}"/>
    <cellStyle name="Calculation 2 3 2 9 2" xfId="29264" xr:uid="{B0D5A9E4-195F-4B43-8BAA-80E5653EA11E}"/>
    <cellStyle name="Calculation 2 3 3" xfId="3649" xr:uid="{00000000-0005-0000-0000-000007060000}"/>
    <cellStyle name="Calculation 2 3 3 2" xfId="4526" xr:uid="{00000000-0005-0000-0000-000009060000}"/>
    <cellStyle name="Calculation 2 3 3 2 2" xfId="28981" xr:uid="{2851EE71-2AED-4D53-8CCE-90834C27A3AA}"/>
    <cellStyle name="Calculation 2 3 3 2 3" xfId="40931" xr:uid="{75F09576-A5FF-4DDA-B398-A00B4B9E2E2B}"/>
    <cellStyle name="Calculation 2 3 3 3" xfId="4500" xr:uid="{00000000-0005-0000-0000-000009060000}"/>
    <cellStyle name="Calculation 2 3 3 3 2" xfId="35715" xr:uid="{944A8430-0061-425D-9B96-CDB70144B5A0}"/>
    <cellStyle name="Calculation 2 3 4" xfId="7288" xr:uid="{11661465-FA53-4A59-82E3-D749EC5D8292}"/>
    <cellStyle name="Calculation 2 3 4 2" xfId="12446" xr:uid="{460A567A-9F13-4620-99FD-72B868A68514}"/>
    <cellStyle name="Calculation 2 3 4 3" xfId="37331" xr:uid="{391FB51B-43B7-4EB8-8589-93D4B7182DF1}"/>
    <cellStyle name="Calculation 2 3 5" xfId="9103" xr:uid="{BF23B9FA-054E-44FF-BC76-F7447130400E}"/>
    <cellStyle name="Calculation 2 3 5 2" xfId="14258" xr:uid="{8FBA7210-5591-4D04-AFE9-597930B4553D}"/>
    <cellStyle name="Calculation 2 3 6" xfId="9430" xr:uid="{D57936A7-BA5B-463B-A4E2-BB74ED2257E8}"/>
    <cellStyle name="Calculation 2 3 6 2" xfId="14584" xr:uid="{67442CD5-9A95-4439-B92E-7A1688E8488B}"/>
    <cellStyle name="Calculation 2 3 7" xfId="9243" xr:uid="{B1AFF2F0-FEE4-4F5A-9A2E-4000C38F83CE}"/>
    <cellStyle name="Calculation 2 3 7 2" xfId="14398" xr:uid="{FD4F7F51-A40A-476A-9481-5D5C4EB61F7D}"/>
    <cellStyle name="Calculation 2 3 8" xfId="10542" xr:uid="{47E75B17-98F4-4CD8-8CE6-23D619280A6E}"/>
    <cellStyle name="Calculation 2 3 8 2" xfId="15691" xr:uid="{DC40CC61-B214-4164-924A-F4A2B39DA2E3}"/>
    <cellStyle name="Calculation 2 3 9" xfId="6614" xr:uid="{A557F4BD-DAD4-4B6F-BD69-8D70AC5314A6}"/>
    <cellStyle name="Calculation 2 3 9 2" xfId="11780" xr:uid="{34228940-AC06-42BD-B8E5-2952EB8D4F9E}"/>
    <cellStyle name="Calculation 2 4" xfId="1542" xr:uid="{00000000-0005-0000-0000-000008060000}"/>
    <cellStyle name="Calculation 2 4 10" xfId="5853" xr:uid="{49573A86-9207-4E80-AF1B-2518A5646DC2}"/>
    <cellStyle name="Calculation 2 4 10 2" xfId="29844" xr:uid="{27B29E6D-67FE-4779-988B-6113F5B2C72E}"/>
    <cellStyle name="Calculation 2 4 11" xfId="5840" xr:uid="{61FEB930-79A8-4C6F-A177-B8E61E4A4D3B}"/>
    <cellStyle name="Calculation 2 4 11 2" xfId="29567" xr:uid="{5EC99D09-984D-4F59-AB50-8D5A1B13DBB9}"/>
    <cellStyle name="Calculation 2 4 12" xfId="24173" xr:uid="{25F7D7DE-AF8C-4F6F-89D8-2448651961BB}"/>
    <cellStyle name="Calculation 2 4 13" xfId="31269" xr:uid="{881E399F-9719-4569-B275-DA79049A2B1D}"/>
    <cellStyle name="Calculation 2 4 14" xfId="33292" xr:uid="{6D50442D-3BB8-4438-BEAB-A782170CDF44}"/>
    <cellStyle name="Calculation 2 4 2" xfId="3284" xr:uid="{00000000-0005-0000-0000-000009060000}"/>
    <cellStyle name="Calculation 2 4 2 10" xfId="11444" xr:uid="{3715F682-BC53-435D-9E3E-60B30C48CA9E}"/>
    <cellStyle name="Calculation 2 4 2 10 2" xfId="31079" xr:uid="{E202F659-EB8E-4536-8739-111AE74EF8BF}"/>
    <cellStyle name="Calculation 2 4 2 11" xfId="24403" xr:uid="{B86FFA8E-1AC4-4820-87DA-02C287AC967C}"/>
    <cellStyle name="Calculation 2 4 2 12" xfId="19137" xr:uid="{BF592FE5-0C85-41FD-94C1-B4EC8CE30604}"/>
    <cellStyle name="Calculation 2 4 2 13" xfId="33304" xr:uid="{302F7824-8FE9-4FD6-B242-5F91CB79FEF4}"/>
    <cellStyle name="Calculation 2 4 2 2" xfId="3973" xr:uid="{00000000-0005-0000-0000-00000A060000}"/>
    <cellStyle name="Calculation 2 4 2 2 2" xfId="4784" xr:uid="{00000000-0005-0000-0000-00000C060000}"/>
    <cellStyle name="Calculation 2 4 2 2 2 2" xfId="27862" xr:uid="{354A1181-B92E-40D4-93CE-E19283D019D7}"/>
    <cellStyle name="Calculation 2 4 2 2 2 3" xfId="38652" xr:uid="{5FA4AFB7-4134-4152-A5A7-17E10A3FE504}"/>
    <cellStyle name="Calculation 2 4 2 2 2 4" xfId="41147" xr:uid="{8700322C-9C64-4614-A367-F7DD8F1B6359}"/>
    <cellStyle name="Calculation 2 4 2 2 3" xfId="5198" xr:uid="{00000000-0005-0000-0000-00000C060000}"/>
    <cellStyle name="Calculation 2 4 2 2 3 2" xfId="41495" xr:uid="{D003F842-89B6-42EA-B1F9-344570C945D2}"/>
    <cellStyle name="Calculation 2 4 2 2 3 3" xfId="29362" xr:uid="{BB319372-3EFC-493D-84D8-0A074CC32D2A}"/>
    <cellStyle name="Calculation 2 4 2 2 4" xfId="30802" xr:uid="{C88C6593-B887-4B84-8989-6879D687AAE8}"/>
    <cellStyle name="Calculation 2 4 2 2 5" xfId="29371" xr:uid="{F27939C2-11FA-4196-864C-E601DC030B35}"/>
    <cellStyle name="Calculation 2 4 2 2 6" xfId="25190" xr:uid="{12FB88B6-BFDD-4153-9E1B-C73C13B63E65}"/>
    <cellStyle name="Calculation 2 4 2 2 7" xfId="23156" xr:uid="{A2A54B78-71BB-4A75-BBE7-8C7C074B05E8}"/>
    <cellStyle name="Calculation 2 4 2 2 8" xfId="35157" xr:uid="{F3588B0D-1621-4A0F-9EAE-F739E66E9B59}"/>
    <cellStyle name="Calculation 2 4 2 2 9" xfId="40761" xr:uid="{3D1B5701-B8A4-4907-91B7-779F22B93024}"/>
    <cellStyle name="Calculation 2 4 2 3" xfId="8232" xr:uid="{6CE796F3-2031-4C15-BB35-3EDA6DE6B5C7}"/>
    <cellStyle name="Calculation 2 4 2 3 2" xfId="13390" xr:uid="{3AA759D7-93C2-4178-B43E-E10DD977BFD1}"/>
    <cellStyle name="Calculation 2 4 2 3 2 2" xfId="39612" xr:uid="{2B98A277-3732-4EC6-B847-BFBE1DE8FD78}"/>
    <cellStyle name="Calculation 2 4 2 3 3" xfId="36303" xr:uid="{A8A1ABB3-26B9-45D3-81C2-FDD0E87F7B2F}"/>
    <cellStyle name="Calculation 2 4 2 4" xfId="8467" xr:uid="{9D5480D5-345D-44B2-9B75-7690475A77E6}"/>
    <cellStyle name="Calculation 2 4 2 4 2" xfId="13623" xr:uid="{12DB8A8E-D768-434C-B79F-EA72D7E1F33F}"/>
    <cellStyle name="Calculation 2 4 2 4 3" xfId="37679" xr:uid="{8C306F76-E29E-4E3E-A529-D0AA29552304}"/>
    <cellStyle name="Calculation 2 4 2 5" xfId="9830" xr:uid="{C19FE702-E863-4960-9AE1-3EFBD41DEBBF}"/>
    <cellStyle name="Calculation 2 4 2 5 2" xfId="14983" xr:uid="{7964B60B-4429-423F-AF86-49D6232B47F1}"/>
    <cellStyle name="Calculation 2 4 2 6" xfId="10203" xr:uid="{19843AB6-1F19-43E3-82C8-821B60166EA3}"/>
    <cellStyle name="Calculation 2 4 2 6 2" xfId="15356" xr:uid="{B179940D-D6F0-4274-88AE-A92196D4E305}"/>
    <cellStyle name="Calculation 2 4 2 7" xfId="10922" xr:uid="{591977E4-F77C-4A66-A4B5-16A533A1EEDA}"/>
    <cellStyle name="Calculation 2 4 2 7 2" xfId="16070" xr:uid="{5799B695-C95D-4C9C-B90F-7003EED9E357}"/>
    <cellStyle name="Calculation 2 4 2 8" xfId="6937" xr:uid="{9D6DE21B-1852-4239-91C5-E12223E0CFD0}"/>
    <cellStyle name="Calculation 2 4 2 8 2" xfId="12100" xr:uid="{95C7EF6D-B4BA-469F-8F67-81B8A14D64C2}"/>
    <cellStyle name="Calculation 2 4 2 9" xfId="6256" xr:uid="{E393B22B-0A59-4B06-BFD2-1CD36CD07CDD}"/>
    <cellStyle name="Calculation 2 4 2 9 2" xfId="30448" xr:uid="{B9F84CAE-6BBF-43AC-814E-B2E482B58146}"/>
    <cellStyle name="Calculation 2 4 3" xfId="3650" xr:uid="{00000000-0005-0000-0000-00000B060000}"/>
    <cellStyle name="Calculation 2 4 3 2" xfId="4527" xr:uid="{00000000-0005-0000-0000-00000D060000}"/>
    <cellStyle name="Calculation 2 4 3 2 2" xfId="40932" xr:uid="{EEC4C857-526A-4605-BD7E-612E873C2B7D}"/>
    <cellStyle name="Calculation 2 4 3 3" xfId="4499" xr:uid="{00000000-0005-0000-0000-00000D060000}"/>
    <cellStyle name="Calculation 2 4 3 3 2" xfId="35699" xr:uid="{0C34A81A-6288-43DA-93CE-1E407C81E651}"/>
    <cellStyle name="Calculation 2 4 4" xfId="7289" xr:uid="{053CD4AE-96A9-4218-B864-BC8EA94D807B}"/>
    <cellStyle name="Calculation 2 4 4 2" xfId="12447" xr:uid="{26C9851F-1945-4CE7-9D32-210D5A68800C}"/>
    <cellStyle name="Calculation 2 4 4 3" xfId="37332" xr:uid="{1E269A28-ADD5-4DCF-90F9-BEAAB6ED9BF2}"/>
    <cellStyle name="Calculation 2 4 5" xfId="9102" xr:uid="{25F158CD-3855-46A7-A1F4-BAA9B6D2E836}"/>
    <cellStyle name="Calculation 2 4 5 2" xfId="14257" xr:uid="{4C6F2887-66FC-4FC8-9868-FFE934870DF5}"/>
    <cellStyle name="Calculation 2 4 6" xfId="9249" xr:uid="{7C2673AE-28C6-4E6C-80C1-56D654114440}"/>
    <cellStyle name="Calculation 2 4 6 2" xfId="14404" xr:uid="{5512E034-5A79-4D6B-B07B-62182BEEDF72}"/>
    <cellStyle name="Calculation 2 4 7" xfId="9425" xr:uid="{38CE5478-AFF7-4F57-BEDF-9F83BAE7C6B6}"/>
    <cellStyle name="Calculation 2 4 7 2" xfId="14579" xr:uid="{697D854D-9ADC-4ADB-A302-A9DC403A77A8}"/>
    <cellStyle name="Calculation 2 4 8" xfId="10543" xr:uid="{2EF0A732-FA6D-4445-90AE-7A4C539F6FDE}"/>
    <cellStyle name="Calculation 2 4 8 2" xfId="15692" xr:uid="{0C5C8AA4-4013-4E7F-8827-6A022BBF0229}"/>
    <cellStyle name="Calculation 2 4 9" xfId="6615" xr:uid="{961AD5AC-7496-4BD3-8DB1-8025A9267D1B}"/>
    <cellStyle name="Calculation 2 4 9 2" xfId="11781" xr:uid="{53A66911-3867-40B2-A02F-9D7D72A51725}"/>
    <cellStyle name="Calculation 2 5" xfId="1543" xr:uid="{00000000-0005-0000-0000-00000C060000}"/>
    <cellStyle name="Calculation 2 5 10" xfId="5854" xr:uid="{9F48D955-A44C-4C28-82F2-06BF8AEAF7CB}"/>
    <cellStyle name="Calculation 2 5 10 2" xfId="29265" xr:uid="{9D410265-952B-49EA-B1FB-0CB57C96898D}"/>
    <cellStyle name="Calculation 2 5 11" xfId="5839" xr:uid="{B3285C98-92AE-4A0F-9A10-DD985FC4E305}"/>
    <cellStyle name="Calculation 2 5 11 2" xfId="30008" xr:uid="{84DF5EBA-7B28-4847-BBBD-7A56FCAEDB56}"/>
    <cellStyle name="Calculation 2 5 12" xfId="24174" xr:uid="{223C40C4-8908-4580-A3A8-03D009EFE791}"/>
    <cellStyle name="Calculation 2 5 13" xfId="31270" xr:uid="{A4953EAF-EC0B-400B-B8A1-8D3D85E320C3}"/>
    <cellStyle name="Calculation 2 5 14" xfId="34740" xr:uid="{E23BB849-A650-4B9B-9D25-444DAABA0AF6}"/>
    <cellStyle name="Calculation 2 5 2" xfId="3285" xr:uid="{00000000-0005-0000-0000-00000D060000}"/>
    <cellStyle name="Calculation 2 5 2 10" xfId="11445" xr:uid="{36AC8E2B-F464-4A8F-A688-103EB39B2B88}"/>
    <cellStyle name="Calculation 2 5 2 10 2" xfId="29800" xr:uid="{EDF998E1-5A1E-4C7F-90C9-844D163D8266}"/>
    <cellStyle name="Calculation 2 5 2 11" xfId="24404" xr:uid="{B4C8299D-6C10-4C70-9538-B6A6824E2C3D}"/>
    <cellStyle name="Calculation 2 5 2 12" xfId="19138" xr:uid="{2EFCC2F1-67C3-4C6D-8EDC-AB7F2BE1F3C3}"/>
    <cellStyle name="Calculation 2 5 2 13" xfId="34739" xr:uid="{1F72E5CA-DC02-484B-9DFF-6C2C2748F881}"/>
    <cellStyle name="Calculation 2 5 2 2" xfId="3974" xr:uid="{00000000-0005-0000-0000-00000E060000}"/>
    <cellStyle name="Calculation 2 5 2 2 2" xfId="4785" xr:uid="{00000000-0005-0000-0000-000010060000}"/>
    <cellStyle name="Calculation 2 5 2 2 2 2" xfId="27863" xr:uid="{63EE36D5-CC16-4346-A428-301142CBF66D}"/>
    <cellStyle name="Calculation 2 5 2 2 2 3" xfId="38653" xr:uid="{DE68F800-9071-4FDD-98CA-4C40457BCE2C}"/>
    <cellStyle name="Calculation 2 5 2 2 2 4" xfId="41148" xr:uid="{A8E78E88-0D2F-4EAA-B4BF-F722F585ECC1}"/>
    <cellStyle name="Calculation 2 5 2 2 3" xfId="5199" xr:uid="{00000000-0005-0000-0000-000010060000}"/>
    <cellStyle name="Calculation 2 5 2 2 3 2" xfId="41496" xr:uid="{A0C2F20B-1E2A-4C04-916C-6DF1D9AEE916}"/>
    <cellStyle name="Calculation 2 5 2 2 3 3" xfId="29943" xr:uid="{9D3864F8-9ED9-4878-859D-F7539FE410F3}"/>
    <cellStyle name="Calculation 2 5 2 2 4" xfId="31062" xr:uid="{0E55ED27-7732-46BA-9CAD-3031B023C0E9}"/>
    <cellStyle name="Calculation 2 5 2 2 5" xfId="30778" xr:uid="{F51B67A5-1F9C-4A20-A509-6FE6DFC766EF}"/>
    <cellStyle name="Calculation 2 5 2 2 6" xfId="25191" xr:uid="{F6227179-D136-4EE2-9F7E-1AFE796873CA}"/>
    <cellStyle name="Calculation 2 5 2 2 7" xfId="23157" xr:uid="{5AB1D196-14CE-4765-9B52-0061C6F55388}"/>
    <cellStyle name="Calculation 2 5 2 2 8" xfId="35158" xr:uid="{1E62F53B-09E5-4F31-A929-8382B4444720}"/>
    <cellStyle name="Calculation 2 5 2 2 9" xfId="40762" xr:uid="{6C6283BC-083A-4EA9-966B-4016921D22AD}"/>
    <cellStyle name="Calculation 2 5 2 3" xfId="8231" xr:uid="{06CCAFD6-150C-4B4F-959B-503417CA693D}"/>
    <cellStyle name="Calculation 2 5 2 3 2" xfId="13389" xr:uid="{55AAB1C4-6E8C-4EB9-947B-505FE6CA88A4}"/>
    <cellStyle name="Calculation 2 5 2 3 2 2" xfId="39613" xr:uid="{9328F035-F180-4A73-A43E-4E3841A7CED7}"/>
    <cellStyle name="Calculation 2 5 2 3 3" xfId="36304" xr:uid="{A992FDC7-B02E-4CB9-AECF-714E8761D32C}"/>
    <cellStyle name="Calculation 2 5 2 4" xfId="8466" xr:uid="{E1A325B2-EE29-4ED1-A84F-D608F2E3423F}"/>
    <cellStyle name="Calculation 2 5 2 4 2" xfId="13622" xr:uid="{D18B604D-5AB0-4368-9054-424759A83CC6}"/>
    <cellStyle name="Calculation 2 5 2 4 3" xfId="37451" xr:uid="{8CFD9157-B000-4CC2-80D1-28B4766048A9}"/>
    <cellStyle name="Calculation 2 5 2 5" xfId="9831" xr:uid="{575973D2-6D02-49CA-AF94-80A646AC1857}"/>
    <cellStyle name="Calculation 2 5 2 5 2" xfId="14984" xr:uid="{FEA8EBF2-AC40-424B-A62E-4EF723C2F597}"/>
    <cellStyle name="Calculation 2 5 2 6" xfId="10204" xr:uid="{57257506-DF58-4844-B491-27C4EFFB55A8}"/>
    <cellStyle name="Calculation 2 5 2 6 2" xfId="15357" xr:uid="{4C570A2F-ED3B-4490-B486-F3605991A057}"/>
    <cellStyle name="Calculation 2 5 2 7" xfId="10923" xr:uid="{5EE7BC10-BE55-4696-B5DC-00E5DDF511EC}"/>
    <cellStyle name="Calculation 2 5 2 7 2" xfId="16071" xr:uid="{ED9F436A-B99E-4555-B661-52B6BEF8BB50}"/>
    <cellStyle name="Calculation 2 5 2 8" xfId="6938" xr:uid="{A1596730-3F34-4492-A64E-7031633935B5}"/>
    <cellStyle name="Calculation 2 5 2 8 2" xfId="12101" xr:uid="{0FC6357F-562A-4FA7-BFC5-8D5EC226923D}"/>
    <cellStyle name="Calculation 2 5 2 9" xfId="6257" xr:uid="{150FA50E-5370-4159-9968-36F8FDD15C16}"/>
    <cellStyle name="Calculation 2 5 2 9 2" xfId="29845" xr:uid="{53BAED67-22C9-46DD-AA50-7E341FB13A28}"/>
    <cellStyle name="Calculation 2 5 3" xfId="3651" xr:uid="{00000000-0005-0000-0000-00000F060000}"/>
    <cellStyle name="Calculation 2 5 3 2" xfId="4528" xr:uid="{00000000-0005-0000-0000-000011060000}"/>
    <cellStyle name="Calculation 2 5 3 2 2" xfId="40933" xr:uid="{AE605CCC-1AFC-4D1D-83E5-04FFE5409C02}"/>
    <cellStyle name="Calculation 2 5 3 3" xfId="4498" xr:uid="{00000000-0005-0000-0000-000011060000}"/>
    <cellStyle name="Calculation 2 5 3 3 2" xfId="35824" xr:uid="{EB0247B2-7D6D-4613-892C-95DD0D5BB6AF}"/>
    <cellStyle name="Calculation 2 5 4" xfId="7290" xr:uid="{0E49D3E3-B4AF-4C07-9D5B-E69A095E8A86}"/>
    <cellStyle name="Calculation 2 5 4 2" xfId="12448" xr:uid="{C59A98B3-681E-4BF2-B8CC-A26EAF911216}"/>
    <cellStyle name="Calculation 2 5 4 3" xfId="37333" xr:uid="{55347B75-E111-4084-9987-00072935441F}"/>
    <cellStyle name="Calculation 2 5 5" xfId="9101" xr:uid="{7B49908D-78D9-4218-9FF2-B68D5D1F45E3}"/>
    <cellStyle name="Calculation 2 5 5 2" xfId="14256" xr:uid="{8B370F03-E6AF-4DD4-B27F-2FBF515518D2}"/>
    <cellStyle name="Calculation 2 5 6" xfId="9431" xr:uid="{1C4A7E88-433E-459C-894F-EFE0A3C73C0C}"/>
    <cellStyle name="Calculation 2 5 6 2" xfId="14585" xr:uid="{77A7DCE7-1186-4C61-B616-EEEFFE5DCCC8}"/>
    <cellStyle name="Calculation 2 5 7" xfId="9242" xr:uid="{13361008-62B7-410E-8E64-96BF32B8D172}"/>
    <cellStyle name="Calculation 2 5 7 2" xfId="14397" xr:uid="{D92AE8DB-6C3E-467D-914E-533CF9BE6B57}"/>
    <cellStyle name="Calculation 2 5 8" xfId="10544" xr:uid="{83CEF4C1-B54D-4B65-BBC4-2081DE2AFCC2}"/>
    <cellStyle name="Calculation 2 5 8 2" xfId="15693" xr:uid="{FB589F80-D4D8-4181-8B3E-712347CD7B19}"/>
    <cellStyle name="Calculation 2 5 9" xfId="6616" xr:uid="{0F02C3FB-C35F-4341-A19E-8B86348BF66B}"/>
    <cellStyle name="Calculation 2 5 9 2" xfId="11782" xr:uid="{C9F221EA-608A-4069-96FA-5A441225B47A}"/>
    <cellStyle name="Calculation 2 6" xfId="1544" xr:uid="{00000000-0005-0000-0000-000010060000}"/>
    <cellStyle name="Calculation 2 6 10" xfId="5855" xr:uid="{506B10F5-A869-4478-BF70-690272EBBEA6}"/>
    <cellStyle name="Calculation 2 6 10 2" xfId="30449" xr:uid="{4089E47B-2617-4BD9-A178-1C245861ECD8}"/>
    <cellStyle name="Calculation 2 6 11" xfId="5838" xr:uid="{35169453-666D-4379-98FA-1E0794934BEB}"/>
    <cellStyle name="Calculation 2 6 11 2" xfId="31154" xr:uid="{F93571D1-836C-4998-8A58-613BC13C4B04}"/>
    <cellStyle name="Calculation 2 6 12" xfId="24175" xr:uid="{283CFBD4-1971-4F97-AD11-34FD8B2DE2F2}"/>
    <cellStyle name="Calculation 2 6 13" xfId="31271" xr:uid="{61D74244-4C3A-4326-9D4F-17EA4D7490AB}"/>
    <cellStyle name="Calculation 2 6 14" xfId="34738" xr:uid="{60589DEB-E82B-4864-866B-739C2FA11968}"/>
    <cellStyle name="Calculation 2 6 2" xfId="3286" xr:uid="{00000000-0005-0000-0000-000011060000}"/>
    <cellStyle name="Calculation 2 6 2 10" xfId="11446" xr:uid="{4EF0EA0D-D489-452A-9875-2FF9517F0AB6}"/>
    <cellStyle name="Calculation 2 6 2 10 2" xfId="29523" xr:uid="{C554CF7E-A543-4E43-A889-A8088CA60B79}"/>
    <cellStyle name="Calculation 2 6 2 11" xfId="24405" xr:uid="{8DF4E3FA-985A-4EFB-AAA9-0AAC9B52FC07}"/>
    <cellStyle name="Calculation 2 6 2 12" xfId="19139" xr:uid="{BCD29096-1803-4002-BA6F-270116A9DDA3}"/>
    <cellStyle name="Calculation 2 6 2 13" xfId="34737" xr:uid="{7B90DB4A-2603-4D9F-A4BF-B9D15DCB03F4}"/>
    <cellStyle name="Calculation 2 6 2 2" xfId="3975" xr:uid="{00000000-0005-0000-0000-000012060000}"/>
    <cellStyle name="Calculation 2 6 2 2 2" xfId="4786" xr:uid="{00000000-0005-0000-0000-000014060000}"/>
    <cellStyle name="Calculation 2 6 2 2 2 2" xfId="27864" xr:uid="{E7869D7F-F08A-4264-A1A3-C4083A02FCBF}"/>
    <cellStyle name="Calculation 2 6 2 2 2 3" xfId="38654" xr:uid="{36A73D70-033F-4DD4-AFD8-9FBD495CD6F3}"/>
    <cellStyle name="Calculation 2 6 2 2 2 4" xfId="41149" xr:uid="{618C707A-FB83-4AFA-9FDE-898FCC6C10DE}"/>
    <cellStyle name="Calculation 2 6 2 2 3" xfId="5200" xr:uid="{00000000-0005-0000-0000-000014060000}"/>
    <cellStyle name="Calculation 2 6 2 2 3 2" xfId="41497" xr:uid="{06E245CB-0F28-49C4-97AB-D7E26808F260}"/>
    <cellStyle name="Calculation 2 6 2 2 3 3" xfId="29361" xr:uid="{ECD667C9-0F91-434D-964E-46CAFB979524}"/>
    <cellStyle name="Calculation 2 6 2 2 4" xfId="30832" xr:uid="{5483C0AD-800D-40F8-8B31-102C75D55A03}"/>
    <cellStyle name="Calculation 2 6 2 2 5" xfId="29625" xr:uid="{00CA0D4B-880B-45D5-82BB-277BA7D23E3D}"/>
    <cellStyle name="Calculation 2 6 2 2 6" xfId="25192" xr:uid="{CB411DA7-AA4B-4D59-A7E0-A8B5BE93988A}"/>
    <cellStyle name="Calculation 2 6 2 2 7" xfId="23158" xr:uid="{D3656977-32D8-4E98-8FF2-46A309F14A24}"/>
    <cellStyle name="Calculation 2 6 2 2 8" xfId="35159" xr:uid="{1D3975FC-149D-481D-902D-0FB0E045FFB1}"/>
    <cellStyle name="Calculation 2 6 2 2 9" xfId="40763" xr:uid="{04D37672-EE05-47B1-8DB8-A3A2CD800E1E}"/>
    <cellStyle name="Calculation 2 6 2 3" xfId="8230" xr:uid="{3C54E7CB-B638-441C-8D09-920AB39DBE1D}"/>
    <cellStyle name="Calculation 2 6 2 3 2" xfId="13388" xr:uid="{6577B806-DF7D-4CA8-9459-2CAFAA26BCF5}"/>
    <cellStyle name="Calculation 2 6 2 3 2 2" xfId="39614" xr:uid="{4E35F8A3-08ED-429B-87FF-AF3481E2B12F}"/>
    <cellStyle name="Calculation 2 6 2 3 3" xfId="36305" xr:uid="{CD24B445-4AC6-4AFB-BB36-B7CE51E9319B}"/>
    <cellStyle name="Calculation 2 6 2 4" xfId="8465" xr:uid="{6059F8A0-C2CD-44CF-89B9-5EBC0B2140C1}"/>
    <cellStyle name="Calculation 2 6 2 4 2" xfId="13621" xr:uid="{BE734A34-689C-460B-8363-8B58014E8145}"/>
    <cellStyle name="Calculation 2 6 2 4 3" xfId="37450" xr:uid="{A56FD1C9-9198-4A5A-80BD-6732582AFBFF}"/>
    <cellStyle name="Calculation 2 6 2 5" xfId="9832" xr:uid="{B281C085-AE40-436C-A36A-53CCD0F8B8CC}"/>
    <cellStyle name="Calculation 2 6 2 5 2" xfId="14985" xr:uid="{F52A92F5-4639-4CA0-9BDD-C312C6A0CBA4}"/>
    <cellStyle name="Calculation 2 6 2 6" xfId="10205" xr:uid="{D08E88FE-E49B-4A0E-91D7-89077CF0FE44}"/>
    <cellStyle name="Calculation 2 6 2 6 2" xfId="15358" xr:uid="{78A8C3CB-A8E7-4E61-B6EE-8CBFEC641065}"/>
    <cellStyle name="Calculation 2 6 2 7" xfId="10924" xr:uid="{74B79072-E8A6-40FE-BE66-3056EC09BAA6}"/>
    <cellStyle name="Calculation 2 6 2 7 2" xfId="16072" xr:uid="{E71EF98C-ECC2-4EC5-9A5B-0283265C3FF6}"/>
    <cellStyle name="Calculation 2 6 2 8" xfId="6939" xr:uid="{38C56154-91FB-452E-8A4F-04F6624DCABE}"/>
    <cellStyle name="Calculation 2 6 2 8 2" xfId="12102" xr:uid="{4FDE22B3-5994-4297-B722-7D91F5484EF3}"/>
    <cellStyle name="Calculation 2 6 2 9" xfId="6258" xr:uid="{C33FB57A-3F8C-4A9E-B2A5-C97A4708B37A}"/>
    <cellStyle name="Calculation 2 6 2 9 2" xfId="29266" xr:uid="{161BB5EE-1954-4CA6-BF30-F6067D0477C1}"/>
    <cellStyle name="Calculation 2 6 3" xfId="3652" xr:uid="{00000000-0005-0000-0000-000013060000}"/>
    <cellStyle name="Calculation 2 6 3 2" xfId="4529" xr:uid="{00000000-0005-0000-0000-000015060000}"/>
    <cellStyle name="Calculation 2 6 3 2 2" xfId="40934" xr:uid="{831C27E7-FCD0-4078-B4F7-A536C1E1B0BA}"/>
    <cellStyle name="Calculation 2 6 3 3" xfId="4497" xr:uid="{00000000-0005-0000-0000-000015060000}"/>
    <cellStyle name="Calculation 2 6 3 3 2" xfId="35895" xr:uid="{315763EE-8977-4836-84BF-81C12D4FA1B1}"/>
    <cellStyle name="Calculation 2 6 4" xfId="7291" xr:uid="{0A790FD6-2C1D-4CCB-8F7F-88FAE54FAC0D}"/>
    <cellStyle name="Calculation 2 6 4 2" xfId="12449" xr:uid="{4AEE99AE-D2B6-48D0-AA02-BC637D5448F5}"/>
    <cellStyle name="Calculation 2 6 4 3" xfId="37334" xr:uid="{49733382-8971-4FB7-A35F-916F4427D87A}"/>
    <cellStyle name="Calculation 2 6 5" xfId="9100" xr:uid="{E9D0EDD7-0159-44BD-8176-8B1004F4267F}"/>
    <cellStyle name="Calculation 2 6 5 2" xfId="14255" xr:uid="{3975A355-0E83-4FB8-9A95-FB143140C310}"/>
    <cellStyle name="Calculation 2 6 6" xfId="9250" xr:uid="{0270E669-863C-49D7-9FE4-E96EFA027E51}"/>
    <cellStyle name="Calculation 2 6 6 2" xfId="14405" xr:uid="{14BA19C9-21CC-4865-98BD-87FE6A21201B}"/>
    <cellStyle name="Calculation 2 6 7" xfId="9241" xr:uid="{C0F5D526-3643-40EB-8B8B-05C305C50D87}"/>
    <cellStyle name="Calculation 2 6 7 2" xfId="14396" xr:uid="{E8E0CCB0-01D5-4D3F-B677-3025E3D20CEC}"/>
    <cellStyle name="Calculation 2 6 8" xfId="10545" xr:uid="{6D054E0B-8CB3-4ED4-86C8-AFF0A06BE641}"/>
    <cellStyle name="Calculation 2 6 8 2" xfId="15694" xr:uid="{5EFD7753-60E1-4906-B525-D1A2C78CC515}"/>
    <cellStyle name="Calculation 2 6 9" xfId="6617" xr:uid="{6B09E2BB-F538-4476-BC9A-82DB74D7E6C4}"/>
    <cellStyle name="Calculation 2 6 9 2" xfId="11783" xr:uid="{3BC25966-6B21-4B8A-8F31-8098CA2EA66C}"/>
    <cellStyle name="Calculation 2 7" xfId="1545" xr:uid="{00000000-0005-0000-0000-000014060000}"/>
    <cellStyle name="Calculation 2 7 10" xfId="5856" xr:uid="{CF35F38F-5432-4EAD-A2A0-52054509C7DA}"/>
    <cellStyle name="Calculation 2 7 10 2" xfId="29846" xr:uid="{4DB5A23C-8DDC-4FB9-964F-656246CBEB53}"/>
    <cellStyle name="Calculation 2 7 11" xfId="5837" xr:uid="{9B42D64D-1564-4A0F-8EBC-A423076A3E01}"/>
    <cellStyle name="Calculation 2 7 11 2" xfId="29595" xr:uid="{36FC2F3A-2557-4CD7-BAD0-8FA903478CA1}"/>
    <cellStyle name="Calculation 2 7 12" xfId="24176" xr:uid="{0765346F-EE51-41FE-95BA-D445DB123252}"/>
    <cellStyle name="Calculation 2 7 13" xfId="31272" xr:uid="{50A5A92A-3BD7-4076-BC87-E2C8DE1099A4}"/>
    <cellStyle name="Calculation 2 7 14" xfId="34736" xr:uid="{D18BC2D6-920B-4E64-9266-E2FD50F33E2D}"/>
    <cellStyle name="Calculation 2 7 2" xfId="3287" xr:uid="{00000000-0005-0000-0000-000015060000}"/>
    <cellStyle name="Calculation 2 7 2 10" xfId="11447" xr:uid="{43FC5806-2D71-4951-BB27-92B5887C68F9}"/>
    <cellStyle name="Calculation 2 7 2 10 2" xfId="29221" xr:uid="{5380B354-B1AE-4B30-8A71-180077836B0B}"/>
    <cellStyle name="Calculation 2 7 2 11" xfId="24406" xr:uid="{D2483394-70A5-48B6-9EBF-5B35F4B797E6}"/>
    <cellStyle name="Calculation 2 7 2 12" xfId="19140" xr:uid="{226BDFC8-15B1-4417-8A64-1259675E5FDA}"/>
    <cellStyle name="Calculation 2 7 2 13" xfId="34735" xr:uid="{853B5ED8-FE15-44B3-ABD4-8ACB262F45D2}"/>
    <cellStyle name="Calculation 2 7 2 2" xfId="3976" xr:uid="{00000000-0005-0000-0000-000016060000}"/>
    <cellStyle name="Calculation 2 7 2 2 2" xfId="4787" xr:uid="{00000000-0005-0000-0000-000018060000}"/>
    <cellStyle name="Calculation 2 7 2 2 2 2" xfId="27865" xr:uid="{286DB36A-5D54-45C7-9D73-23F2BEFD79E6}"/>
    <cellStyle name="Calculation 2 7 2 2 2 3" xfId="38655" xr:uid="{6A9255D3-3773-442E-A442-FB517AD4223D}"/>
    <cellStyle name="Calculation 2 7 2 2 2 4" xfId="41150" xr:uid="{CA59A96A-6896-4843-871F-ECAACA363951}"/>
    <cellStyle name="Calculation 2 7 2 2 3" xfId="5201" xr:uid="{00000000-0005-0000-0000-000018060000}"/>
    <cellStyle name="Calculation 2 7 2 2 3 2" xfId="41498" xr:uid="{AC424085-12B3-4FED-9E9D-1B4AFABC80F5}"/>
    <cellStyle name="Calculation 2 7 2 2 3 3" xfId="29942" xr:uid="{9565205F-E1B8-4508-9CFA-0CD897D51B68}"/>
    <cellStyle name="Calculation 2 7 2 2 4" xfId="29783" xr:uid="{C2EC169C-C2B2-4968-A43F-5156D63A1182}"/>
    <cellStyle name="Calculation 2 7 2 2 5" xfId="31140" xr:uid="{FDACEE97-DFE3-40E3-A6F0-CCB70C037395}"/>
    <cellStyle name="Calculation 2 7 2 2 6" xfId="25193" xr:uid="{837C7789-18AE-475B-9678-6B1F17A6EDE9}"/>
    <cellStyle name="Calculation 2 7 2 2 7" xfId="23159" xr:uid="{9FA9D8E2-7752-48E1-995A-65DA02A644A7}"/>
    <cellStyle name="Calculation 2 7 2 2 8" xfId="35160" xr:uid="{88375A53-97A6-426A-91AB-410155D6E704}"/>
    <cellStyle name="Calculation 2 7 2 2 9" xfId="40764" xr:uid="{A829F8EE-002E-4F9F-B801-1FE5F1321216}"/>
    <cellStyle name="Calculation 2 7 2 3" xfId="8229" xr:uid="{0D963086-77B7-4AC2-9165-77FF27DB9E62}"/>
    <cellStyle name="Calculation 2 7 2 3 2" xfId="13387" xr:uid="{E00737CB-7B51-4860-8EA5-23B8C267B405}"/>
    <cellStyle name="Calculation 2 7 2 3 2 2" xfId="39615" xr:uid="{35F39947-A8B0-47F0-BA7E-B6FAD8AF2E2C}"/>
    <cellStyle name="Calculation 2 7 2 3 3" xfId="36306" xr:uid="{24238ACF-9207-4C84-B263-444AF6D9C73F}"/>
    <cellStyle name="Calculation 2 7 2 4" xfId="8464" xr:uid="{D2C29418-476F-4230-A68D-C7E83E61C6A9}"/>
    <cellStyle name="Calculation 2 7 2 4 2" xfId="13620" xr:uid="{575F4C0D-B0DA-436E-9D38-B10B068D868C}"/>
    <cellStyle name="Calculation 2 7 2 4 3" xfId="37449" xr:uid="{27D4F801-F5EE-4879-9C75-8F2D667BBC3B}"/>
    <cellStyle name="Calculation 2 7 2 5" xfId="9833" xr:uid="{8352F4C5-27E0-48D3-9108-E77C69114294}"/>
    <cellStyle name="Calculation 2 7 2 5 2" xfId="14986" xr:uid="{2144A43D-102F-4D1A-BF89-005551D74A63}"/>
    <cellStyle name="Calculation 2 7 2 6" xfId="10206" xr:uid="{9D6B7574-5A31-49AA-8181-768F352B4ED8}"/>
    <cellStyle name="Calculation 2 7 2 6 2" xfId="15359" xr:uid="{40219D0A-1131-4C93-9B72-2A6907334F1A}"/>
    <cellStyle name="Calculation 2 7 2 7" xfId="10925" xr:uid="{BADAB88C-80B8-4081-967E-5DF11B727478}"/>
    <cellStyle name="Calculation 2 7 2 7 2" xfId="16073" xr:uid="{0FB69DBF-CFE3-4150-8983-C4F427BA0D43}"/>
    <cellStyle name="Calculation 2 7 2 8" xfId="6940" xr:uid="{D1C0CFA5-5DDC-4CE4-8C31-E10DDABF5BFD}"/>
    <cellStyle name="Calculation 2 7 2 8 2" xfId="12103" xr:uid="{247AE986-8C90-429E-B28D-03B466A30952}"/>
    <cellStyle name="Calculation 2 7 2 9" xfId="6259" xr:uid="{937472DF-B580-4F98-9B6C-1E2193E2D689}"/>
    <cellStyle name="Calculation 2 7 2 9 2" xfId="30450" xr:uid="{62C5A792-AFFC-4C25-A1FB-7E0C195BC4B2}"/>
    <cellStyle name="Calculation 2 7 3" xfId="3653" xr:uid="{00000000-0005-0000-0000-000017060000}"/>
    <cellStyle name="Calculation 2 7 3 2" xfId="4530" xr:uid="{00000000-0005-0000-0000-000019060000}"/>
    <cellStyle name="Calculation 2 7 3 2 2" xfId="40935" xr:uid="{7726C96D-8070-41C6-8DAC-EBB8CD7551C0}"/>
    <cellStyle name="Calculation 2 7 3 3" xfId="4496" xr:uid="{00000000-0005-0000-0000-000019060000}"/>
    <cellStyle name="Calculation 2 7 3 3 2" xfId="35825" xr:uid="{9CB4C5E4-5038-4EBC-9AB4-61D31518CED1}"/>
    <cellStyle name="Calculation 2 7 4" xfId="7292" xr:uid="{5B4F6A56-3835-43FF-B10F-44336EA70D85}"/>
    <cellStyle name="Calculation 2 7 4 2" xfId="12450" xr:uid="{5EB63061-B62C-41E3-B564-FA071B49DA29}"/>
    <cellStyle name="Calculation 2 7 4 3" xfId="37335" xr:uid="{C8516D5D-9458-4A2E-A249-3E6ED200E9C3}"/>
    <cellStyle name="Calculation 2 7 5" xfId="9099" xr:uid="{7F4D2611-3A6B-41AE-B7F7-3A00F8628816}"/>
    <cellStyle name="Calculation 2 7 5 2" xfId="14254" xr:uid="{8CB77378-2034-4788-96DE-6B4DE9D09DD3}"/>
    <cellStyle name="Calculation 2 7 6" xfId="9251" xr:uid="{65574AC3-CAEA-4C40-A9AF-88ED92FECC72}"/>
    <cellStyle name="Calculation 2 7 6 2" xfId="14406" xr:uid="{146A613E-C6F1-4657-B446-F54C9F50988B}"/>
    <cellStyle name="Calculation 2 7 7" xfId="9423" xr:uid="{20DDE429-529C-4A6E-B331-07E077EB3FD3}"/>
    <cellStyle name="Calculation 2 7 7 2" xfId="14577" xr:uid="{C0B42A0A-49AD-417C-B173-B3AF289630D3}"/>
    <cellStyle name="Calculation 2 7 8" xfId="10546" xr:uid="{AC21F3E7-8D89-4E52-8856-D20C0CD66BAA}"/>
    <cellStyle name="Calculation 2 7 8 2" xfId="15695" xr:uid="{B8331003-85A0-4C0B-ABCA-29EA0B0473B1}"/>
    <cellStyle name="Calculation 2 7 9" xfId="6618" xr:uid="{1A71CE86-FEE0-4465-B623-8744128E7D7C}"/>
    <cellStyle name="Calculation 2 7 9 2" xfId="11784" xr:uid="{B1BF0990-1600-44FC-8F92-EAAA6E796B8B}"/>
    <cellStyle name="Calculation 2 8" xfId="1546" xr:uid="{00000000-0005-0000-0000-000018060000}"/>
    <cellStyle name="Calculation 2 8 10" xfId="5857" xr:uid="{F293F164-36ED-4767-BB01-294ACE2235DF}"/>
    <cellStyle name="Calculation 2 8 10 2" xfId="29267" xr:uid="{6BF4CF2C-11AE-43CA-9C75-118B721C60DD}"/>
    <cellStyle name="Calculation 2 8 11" xfId="5836" xr:uid="{B4597A27-59A5-48B6-BC66-9DC7A2EDB872}"/>
    <cellStyle name="Calculation 2 8 11 2" xfId="30693" xr:uid="{F6C1B449-FC22-4AD5-B15E-B48E4AE595F7}"/>
    <cellStyle name="Calculation 2 8 12" xfId="24177" xr:uid="{9379D7E0-F2CE-44AA-9ADC-18D4A147A1D6}"/>
    <cellStyle name="Calculation 2 8 13" xfId="31273" xr:uid="{4CA5100A-2946-4F46-8EF0-62024E8900A2}"/>
    <cellStyle name="Calculation 2 8 14" xfId="31692" xr:uid="{D27249C3-D867-46A6-A7B7-B2579B12BE05}"/>
    <cellStyle name="Calculation 2 8 2" xfId="3288" xr:uid="{00000000-0005-0000-0000-000019060000}"/>
    <cellStyle name="Calculation 2 8 2 10" xfId="11448" xr:uid="{FAD9CD30-D798-4F36-A920-A4A58F88C712}"/>
    <cellStyle name="Calculation 2 8 2 10 2" xfId="29806" xr:uid="{3D9F8C22-BB76-42B5-8644-AFC890730DE5}"/>
    <cellStyle name="Calculation 2 8 2 11" xfId="24407" xr:uid="{20AC9F8C-06EA-4F70-AC43-31A4B075899D}"/>
    <cellStyle name="Calculation 2 8 2 12" xfId="19141" xr:uid="{F98AB9A1-A19C-4C7D-9576-2AAE245D3EA1}"/>
    <cellStyle name="Calculation 2 8 2 13" xfId="34734" xr:uid="{9EE8A8D6-10CD-4BC2-8C8D-40C9543FFCC7}"/>
    <cellStyle name="Calculation 2 8 2 2" xfId="3977" xr:uid="{00000000-0005-0000-0000-00001A060000}"/>
    <cellStyle name="Calculation 2 8 2 2 2" xfId="4788" xr:uid="{00000000-0005-0000-0000-00001C060000}"/>
    <cellStyle name="Calculation 2 8 2 2 2 2" xfId="27866" xr:uid="{F8D7DCC5-04D6-45FE-83A7-2C0174889163}"/>
    <cellStyle name="Calculation 2 8 2 2 2 3" xfId="38656" xr:uid="{120A355B-9AF3-4D23-99E6-2E611E4D4CF2}"/>
    <cellStyle name="Calculation 2 8 2 2 2 4" xfId="41151" xr:uid="{87781D10-E9A4-43C4-8C1B-DD406BC6AC5C}"/>
    <cellStyle name="Calculation 2 8 2 2 3" xfId="5202" xr:uid="{00000000-0005-0000-0000-00001C060000}"/>
    <cellStyle name="Calculation 2 8 2 2 3 2" xfId="41499" xr:uid="{26D82467-A2E8-419E-AA1F-5AB0E7FBE27C}"/>
    <cellStyle name="Calculation 2 8 2 2 3 3" xfId="29360" xr:uid="{D67D8938-05F0-477C-9909-7EEA386665A4}"/>
    <cellStyle name="Calculation 2 8 2 2 4" xfId="30863" xr:uid="{37B951EE-C1B4-4566-9FD7-7654D4059AA9}"/>
    <cellStyle name="Calculation 2 8 2 2 5" xfId="31227" xr:uid="{CBBA34A8-E373-4734-999F-1419CB0A01A3}"/>
    <cellStyle name="Calculation 2 8 2 2 6" xfId="25194" xr:uid="{5567F933-211C-471D-A953-599EC2A65FD0}"/>
    <cellStyle name="Calculation 2 8 2 2 7" xfId="23160" xr:uid="{1B4E2200-10C9-4F6B-994F-4F99AB0677FB}"/>
    <cellStyle name="Calculation 2 8 2 2 8" xfId="35161" xr:uid="{BCE0D316-DDB5-4315-A41B-9946805A2CE7}"/>
    <cellStyle name="Calculation 2 8 2 2 9" xfId="40765" xr:uid="{F6CF98F3-C925-4B78-81C2-09961E803E84}"/>
    <cellStyle name="Calculation 2 8 2 3" xfId="8228" xr:uid="{58DC669D-E8FC-4990-BDB5-FEC989BDB967}"/>
    <cellStyle name="Calculation 2 8 2 3 2" xfId="13386" xr:uid="{8A0A30F0-4FCC-42F7-B9EA-5A3643A92611}"/>
    <cellStyle name="Calculation 2 8 2 3 2 2" xfId="39616" xr:uid="{11941BB4-E190-4C93-B813-5D02A2FFC98C}"/>
    <cellStyle name="Calculation 2 8 2 3 3" xfId="36307" xr:uid="{A38BDFFE-6D74-442B-9854-3C899039AF9B}"/>
    <cellStyle name="Calculation 2 8 2 4" xfId="8463" xr:uid="{0853B456-C662-4877-86D2-5707291005D4}"/>
    <cellStyle name="Calculation 2 8 2 4 2" xfId="13619" xr:uid="{7AC2FCDE-5CCB-4C8B-90D7-34AEBC0C77EC}"/>
    <cellStyle name="Calculation 2 8 2 4 3" xfId="37448" xr:uid="{468872AF-24B1-4069-916D-8A1D6FD4365E}"/>
    <cellStyle name="Calculation 2 8 2 5" xfId="9834" xr:uid="{E00AA829-D71B-4570-9B7F-36B520D21CDD}"/>
    <cellStyle name="Calculation 2 8 2 5 2" xfId="14987" xr:uid="{961865E4-1C43-4401-9630-1DFCDBA6CD06}"/>
    <cellStyle name="Calculation 2 8 2 6" xfId="10207" xr:uid="{841D0642-AC20-45E6-AC03-CEEBAAC0640C}"/>
    <cellStyle name="Calculation 2 8 2 6 2" xfId="15360" xr:uid="{E08C170A-72CE-4BA3-A57F-26258909F162}"/>
    <cellStyle name="Calculation 2 8 2 7" xfId="10926" xr:uid="{866EA0A4-2152-4845-9787-A1914A0A8C10}"/>
    <cellStyle name="Calculation 2 8 2 7 2" xfId="16074" xr:uid="{009FAAC4-0C2E-43DA-A67B-E7922133E230}"/>
    <cellStyle name="Calculation 2 8 2 8" xfId="6941" xr:uid="{29E6FB1E-8442-4A0E-9D32-7DE0B1B7F147}"/>
    <cellStyle name="Calculation 2 8 2 8 2" xfId="12104" xr:uid="{FD824D7D-16C4-4401-B5EF-C88D5F4533F5}"/>
    <cellStyle name="Calculation 2 8 2 9" xfId="6260" xr:uid="{CB3A81B2-9682-40A6-91D8-CD2761FF2665}"/>
    <cellStyle name="Calculation 2 8 2 9 2" xfId="29847" xr:uid="{61960F35-41E0-4717-AF89-633D8440CA84}"/>
    <cellStyle name="Calculation 2 8 3" xfId="3654" xr:uid="{00000000-0005-0000-0000-00001B060000}"/>
    <cellStyle name="Calculation 2 8 3 2" xfId="4531" xr:uid="{00000000-0005-0000-0000-00001D060000}"/>
    <cellStyle name="Calculation 2 8 3 2 2" xfId="40936" xr:uid="{2518F7A7-32E6-4F13-A553-217BA2C43475}"/>
    <cellStyle name="Calculation 2 8 3 3" xfId="4495" xr:uid="{00000000-0005-0000-0000-00001D060000}"/>
    <cellStyle name="Calculation 2 8 3 3 2" xfId="35714" xr:uid="{0A761B5C-DA70-4043-8219-26FCF25B3CEE}"/>
    <cellStyle name="Calculation 2 8 4" xfId="7293" xr:uid="{AA0F36CB-652B-450F-A476-2F2D02C509EA}"/>
    <cellStyle name="Calculation 2 8 4 2" xfId="12451" xr:uid="{FA46B2A5-3AA0-4A2B-985F-1660D1881AED}"/>
    <cellStyle name="Calculation 2 8 4 3" xfId="37336" xr:uid="{99889FE6-6305-461B-A641-49E6894D8B3F}"/>
    <cellStyle name="Calculation 2 8 5" xfId="9098" xr:uid="{41B82F4F-5A90-4389-9525-31D9EB399C88}"/>
    <cellStyle name="Calculation 2 8 5 2" xfId="14253" xr:uid="{02C11FBA-4EDD-40A5-A8FC-BC552D45BCB7}"/>
    <cellStyle name="Calculation 2 8 6" xfId="9433" xr:uid="{D64A800C-5E2B-40D5-AD0A-126B54C7D0BD}"/>
    <cellStyle name="Calculation 2 8 6 2" xfId="14587" xr:uid="{5BD1FE66-4E7E-472D-9FFB-3C75ED4377D2}"/>
    <cellStyle name="Calculation 2 8 7" xfId="9240" xr:uid="{B6FB35B9-B3CB-4A4D-8D7A-CB7192F17686}"/>
    <cellStyle name="Calculation 2 8 7 2" xfId="14395" xr:uid="{234E810B-82B9-4ECB-A5D6-9ABBB9E4AAC0}"/>
    <cellStyle name="Calculation 2 8 8" xfId="10547" xr:uid="{ECA95624-F66A-4B4B-91E1-CF38AB450E81}"/>
    <cellStyle name="Calculation 2 8 8 2" xfId="15696" xr:uid="{9785567C-FD35-4570-A695-E64EC9CC03F9}"/>
    <cellStyle name="Calculation 2 8 9" xfId="6619" xr:uid="{B0ED5AC3-10F6-4D07-BEB2-01F070FFF0DF}"/>
    <cellStyle name="Calculation 2 8 9 2" xfId="11785" xr:uid="{E72512D3-8998-4D78-A447-F16E2E515800}"/>
    <cellStyle name="Calculation 2 9" xfId="1547" xr:uid="{00000000-0005-0000-0000-00001C060000}"/>
    <cellStyle name="Calculation 2 9 10" xfId="5858" xr:uid="{2489DAFE-5B28-4DE4-92B2-9AACEDED290F}"/>
    <cellStyle name="Calculation 2 9 10 2" xfId="30451" xr:uid="{A69494C7-E4F5-4516-B8EE-AB0C87D64617}"/>
    <cellStyle name="Calculation 2 9 11" xfId="5835" xr:uid="{BB2CD1C1-2E62-45AE-95B4-2C4591E18925}"/>
    <cellStyle name="Calculation 2 9 11 2" xfId="29422" xr:uid="{A824B7CF-659D-4F3C-93A7-2B9049CE8E1C}"/>
    <cellStyle name="Calculation 2 9 12" xfId="24178" xr:uid="{FE192BAC-E7BC-4BD6-80AC-91CF9C90A0EF}"/>
    <cellStyle name="Calculation 2 9 13" xfId="31274" xr:uid="{AC55A131-2DE1-43E5-8F68-14C96014E1A1}"/>
    <cellStyle name="Calculation 2 9 14" xfId="33305" xr:uid="{BA313888-B97B-4E57-8F69-EB5333517B19}"/>
    <cellStyle name="Calculation 2 9 2" xfId="3289" xr:uid="{00000000-0005-0000-0000-00001D060000}"/>
    <cellStyle name="Calculation 2 9 2 10" xfId="11449" xr:uid="{1F9115F2-6DF4-4057-ADC9-D6CD3E504D4B}"/>
    <cellStyle name="Calculation 2 9 2 10 2" xfId="29471" xr:uid="{B869393B-2D00-4B57-8E28-F786A761E318}"/>
    <cellStyle name="Calculation 2 9 2 11" xfId="24408" xr:uid="{4D3C12B8-8304-4B88-ACAC-85E9E5ABB674}"/>
    <cellStyle name="Calculation 2 9 2 12" xfId="19142" xr:uid="{3BA5C0B9-CA76-4615-ACDC-DC8AF340184E}"/>
    <cellStyle name="Calculation 2 9 2 13" xfId="33308" xr:uid="{EBC878E9-B4AE-47A7-A757-292A1691B9A5}"/>
    <cellStyle name="Calculation 2 9 2 2" xfId="3978" xr:uid="{00000000-0005-0000-0000-00001E060000}"/>
    <cellStyle name="Calculation 2 9 2 2 2" xfId="4789" xr:uid="{00000000-0005-0000-0000-000020060000}"/>
    <cellStyle name="Calculation 2 9 2 2 2 2" xfId="27867" xr:uid="{A0D4A4C6-2EEA-40DA-9DEC-3EAFF7FBF687}"/>
    <cellStyle name="Calculation 2 9 2 2 2 3" xfId="38657" xr:uid="{8FB97813-0D2B-4D8C-B541-F499EA475407}"/>
    <cellStyle name="Calculation 2 9 2 2 2 4" xfId="41152" xr:uid="{7DD51D79-8F56-46CF-A749-8C18F4C7317E}"/>
    <cellStyle name="Calculation 2 9 2 2 3" xfId="5203" xr:uid="{00000000-0005-0000-0000-000020060000}"/>
    <cellStyle name="Calculation 2 9 2 2 3 2" xfId="41500" xr:uid="{9B95EB13-7D99-4EF7-92FF-478465E71A8D}"/>
    <cellStyle name="Calculation 2 9 2 2 3 3" xfId="29941" xr:uid="{883A3D83-C851-4BF4-AFCF-4837A2548721}"/>
    <cellStyle name="Calculation 2 9 2 2 4" xfId="29784" xr:uid="{39B0C5A0-3A13-41C1-8212-341B5202014B}"/>
    <cellStyle name="Calculation 2 9 2 2 5" xfId="31226" xr:uid="{34A6EA3C-0D21-4A57-8BA0-D32F2E82AE0C}"/>
    <cellStyle name="Calculation 2 9 2 2 6" xfId="25195" xr:uid="{D456A6B9-0354-4049-9B73-EF5AAB7E5E73}"/>
    <cellStyle name="Calculation 2 9 2 2 7" xfId="23161" xr:uid="{E8F20DC2-9900-4AB6-9D2E-13575D2D6A10}"/>
    <cellStyle name="Calculation 2 9 2 2 8" xfId="35162" xr:uid="{9A79FCCF-79DD-47D6-AAA3-FEE48F1E657F}"/>
    <cellStyle name="Calculation 2 9 2 2 9" xfId="40766" xr:uid="{870D3E3C-D6D7-4604-AF75-AF3DEA409EC1}"/>
    <cellStyle name="Calculation 2 9 2 3" xfId="8227" xr:uid="{730A3FB4-E069-464E-BE49-1157265FD4AF}"/>
    <cellStyle name="Calculation 2 9 2 3 2" xfId="13385" xr:uid="{19E1B7D5-92C9-4B07-9C70-994CEAA5728E}"/>
    <cellStyle name="Calculation 2 9 2 3 2 2" xfId="39617" xr:uid="{C1831936-23A0-4BAA-9137-757E90663C06}"/>
    <cellStyle name="Calculation 2 9 2 3 3" xfId="36308" xr:uid="{513C53F8-A0F9-410B-94DB-A9BBA22F73FD}"/>
    <cellStyle name="Calculation 2 9 2 4" xfId="8462" xr:uid="{570C0951-335E-44CA-9421-6A0C23CB7FF8}"/>
    <cellStyle name="Calculation 2 9 2 4 2" xfId="13618" xr:uid="{808DC7E2-2532-4B16-BD3F-76E14F8BA2C0}"/>
    <cellStyle name="Calculation 2 9 2 4 3" xfId="37447" xr:uid="{20A03002-4D99-452F-AF8D-566937703B7E}"/>
    <cellStyle name="Calculation 2 9 2 5" xfId="9835" xr:uid="{2F1685B8-7D30-4612-A4EB-44FB738BCFD0}"/>
    <cellStyle name="Calculation 2 9 2 5 2" xfId="14988" xr:uid="{B7E707FB-64CB-446D-95BF-BDF19D851192}"/>
    <cellStyle name="Calculation 2 9 2 6" xfId="10208" xr:uid="{91AB5F3F-18E6-4466-B853-E7E48FA7BDD4}"/>
    <cellStyle name="Calculation 2 9 2 6 2" xfId="15361" xr:uid="{733561C4-FA9F-462C-8A15-A306FD556304}"/>
    <cellStyle name="Calculation 2 9 2 7" xfId="10927" xr:uid="{0011013A-3DBB-421D-9169-ED8AC8A6BEDD}"/>
    <cellStyle name="Calculation 2 9 2 7 2" xfId="16075" xr:uid="{890CCD6A-4315-43CB-9590-9BE3F86BC9C9}"/>
    <cellStyle name="Calculation 2 9 2 8" xfId="6942" xr:uid="{952465E8-CBB1-4689-B69B-39897DA430D4}"/>
    <cellStyle name="Calculation 2 9 2 8 2" xfId="12105" xr:uid="{36D7FDAE-999F-40F6-8790-E2A7156DCB8C}"/>
    <cellStyle name="Calculation 2 9 2 9" xfId="6261" xr:uid="{FE4DDABF-155B-46FB-9C14-54ABCFEDECBB}"/>
    <cellStyle name="Calculation 2 9 2 9 2" xfId="29268" xr:uid="{384089F9-67F7-4A5E-B8C3-D282A584A80B}"/>
    <cellStyle name="Calculation 2 9 3" xfId="3655" xr:uid="{00000000-0005-0000-0000-00001F060000}"/>
    <cellStyle name="Calculation 2 9 3 2" xfId="4532" xr:uid="{00000000-0005-0000-0000-000021060000}"/>
    <cellStyle name="Calculation 2 9 3 2 2" xfId="40937" xr:uid="{EDC925A6-7EF3-43F8-91F6-18DBF965C96F}"/>
    <cellStyle name="Calculation 2 9 3 3" xfId="4494" xr:uid="{00000000-0005-0000-0000-000021060000}"/>
    <cellStyle name="Calculation 2 9 3 3 2" xfId="35698" xr:uid="{1FEA0757-6579-4293-B77B-ECAC0D62F3C7}"/>
    <cellStyle name="Calculation 2 9 4" xfId="7294" xr:uid="{8057A143-7AF3-452D-9BAA-3BEEB3140E38}"/>
    <cellStyle name="Calculation 2 9 4 2" xfId="12452" xr:uid="{96037FE1-54FC-4761-A845-5F9C743FBFC9}"/>
    <cellStyle name="Calculation 2 9 4 3" xfId="37337" xr:uid="{CD284353-2C21-4E66-9E57-76F020D36D6C}"/>
    <cellStyle name="Calculation 2 9 5" xfId="9097" xr:uid="{AA19168B-FAED-481D-BA95-2978FB7321FC}"/>
    <cellStyle name="Calculation 2 9 5 2" xfId="14252" xr:uid="{6B05D7AB-BA73-4C68-8EA1-784DBEAF0B47}"/>
    <cellStyle name="Calculation 2 9 6" xfId="9252" xr:uid="{1448B4EC-C653-4992-A14D-A850E900F4DB}"/>
    <cellStyle name="Calculation 2 9 6 2" xfId="14407" xr:uid="{8B6BC28F-EC9B-4833-BF0A-2641B890F7A8}"/>
    <cellStyle name="Calculation 2 9 7" xfId="9422" xr:uid="{8D71D1ED-E555-4F8F-A2CF-38E943B12EC2}"/>
    <cellStyle name="Calculation 2 9 7 2" xfId="14576" xr:uid="{818CB43A-D9D1-4532-A9E3-8CD28FBBFCD0}"/>
    <cellStyle name="Calculation 2 9 8" xfId="10548" xr:uid="{F549A55F-67F4-4546-BCA7-0663606EE07F}"/>
    <cellStyle name="Calculation 2 9 8 2" xfId="15697" xr:uid="{71564238-8E37-41B9-991A-C0A38F53C19E}"/>
    <cellStyle name="Calculation 2 9 9" xfId="6620" xr:uid="{FFE9D783-7873-4326-B9EE-C1C516CD6043}"/>
    <cellStyle name="Calculation 2 9 9 2" xfId="11786" xr:uid="{99735857-6E17-477C-AFCA-2A8633CEA180}"/>
    <cellStyle name="Calculation 20" xfId="32653" xr:uid="{5D9229DF-62C9-47E4-93F9-3AD6CDE5E558}"/>
    <cellStyle name="Calculation 21" xfId="32654" xr:uid="{1B59BD57-36A8-45DA-A33B-CB0AF67822AB}"/>
    <cellStyle name="Calculation 22" xfId="32655" xr:uid="{9D536D2C-B002-4E4B-928B-0BDF5D4699C7}"/>
    <cellStyle name="Calculation 23" xfId="32656" xr:uid="{13787DEC-8226-4E77-8EBF-C4E6979D0D4C}"/>
    <cellStyle name="Calculation 24" xfId="32657" xr:uid="{18564394-2C57-4EF1-9892-9330FA044BFF}"/>
    <cellStyle name="Calculation 25" xfId="32658" xr:uid="{9BD4D94F-18B9-4555-AA20-B7516ECA8490}"/>
    <cellStyle name="Calculation 26" xfId="32659" xr:uid="{85C51775-C32B-435A-95C0-7AA2BC336F72}"/>
    <cellStyle name="Calculation 27" xfId="32660" xr:uid="{D772374F-5203-49D0-B649-68EA76501D87}"/>
    <cellStyle name="Calculation 28" xfId="32661" xr:uid="{DCB578DE-DA38-4EA7-BBBB-33179007B32E}"/>
    <cellStyle name="Calculation 29" xfId="32662" xr:uid="{6EC26CB2-D248-4A52-83FC-0FC1A91807B6}"/>
    <cellStyle name="Calculation 3" xfId="1548" xr:uid="{00000000-0005-0000-0000-000020060000}"/>
    <cellStyle name="Calculation 3 10" xfId="1549" xr:uid="{00000000-0005-0000-0000-000021060000}"/>
    <cellStyle name="Calculation 3 10 10" xfId="5860" xr:uid="{4216D6EB-0DD4-47B4-A05B-7A5EF290193D}"/>
    <cellStyle name="Calculation 3 10 10 2" xfId="30452" xr:uid="{2BEFA040-4BF7-4C84-B735-BEBE7BDEB60C}"/>
    <cellStyle name="Calculation 3 10 11" xfId="5833" xr:uid="{DC7E8AB9-36A3-42B1-B7C0-338D803FBEB4}"/>
    <cellStyle name="Calculation 3 10 11 2" xfId="29747" xr:uid="{DA2A4A5A-84DA-4D69-B64B-FA52AD36E6E5}"/>
    <cellStyle name="Calculation 3 10 12" xfId="24180" xr:uid="{B8557C2E-44E4-4E6D-AADD-F894E365002E}"/>
    <cellStyle name="Calculation 3 10 13" xfId="33309" xr:uid="{CEC78864-8BED-478F-B55D-F967924D468A}"/>
    <cellStyle name="Calculation 3 10 2" xfId="3291" xr:uid="{00000000-0005-0000-0000-000022060000}"/>
    <cellStyle name="Calculation 3 10 2 10" xfId="11451" xr:uid="{F19C4784-A00F-4E7D-A7D2-AE29FFD00EF3}"/>
    <cellStyle name="Calculation 3 10 2 10 2" xfId="29524" xr:uid="{262583CF-D253-4EAF-83F5-130EDFA09ACD}"/>
    <cellStyle name="Calculation 3 10 2 11" xfId="24410" xr:uid="{B72D00C0-54F2-46F8-8AED-AABD34017A34}"/>
    <cellStyle name="Calculation 3 10 2 12" xfId="33310" xr:uid="{F30EA761-6074-4C51-BED2-D995F704FD83}"/>
    <cellStyle name="Calculation 3 10 2 2" xfId="3980" xr:uid="{00000000-0005-0000-0000-000023060000}"/>
    <cellStyle name="Calculation 3 10 2 2 2" xfId="4791" xr:uid="{00000000-0005-0000-0000-000025060000}"/>
    <cellStyle name="Calculation 3 10 2 2 2 2" xfId="41154" xr:uid="{444ABB63-43F2-406E-BAC0-9B35FCBABFD2}"/>
    <cellStyle name="Calculation 3 10 2 2 3" xfId="5205" xr:uid="{00000000-0005-0000-0000-000025060000}"/>
    <cellStyle name="Calculation 3 10 2 2 3 2" xfId="37678" xr:uid="{70250187-3C78-4837-8072-723E23E80BB7}"/>
    <cellStyle name="Calculation 3 10 2 3" xfId="7721" xr:uid="{E1F937C6-C229-4DE9-832E-F8E7F46E9BF6}"/>
    <cellStyle name="Calculation 3 10 2 3 2" xfId="12879" xr:uid="{C3750F4D-C43E-4BBB-80D2-C6EBD20FBC9D}"/>
    <cellStyle name="Calculation 3 10 2 4" xfId="8460" xr:uid="{0DB27733-01EC-43AC-B517-79E64D4FB69A}"/>
    <cellStyle name="Calculation 3 10 2 4 2" xfId="13616" xr:uid="{6E9DA908-9596-4522-B25E-42FFB14A8B7A}"/>
    <cellStyle name="Calculation 3 10 2 5" xfId="9837" xr:uid="{C0E3FB57-CDC7-4BCD-B2AF-D7B0A5B10701}"/>
    <cellStyle name="Calculation 3 10 2 5 2" xfId="14990" xr:uid="{9CAA10BF-3FEF-4AD0-980D-39930F8C03A4}"/>
    <cellStyle name="Calculation 3 10 2 6" xfId="10210" xr:uid="{AB8485A4-A6C1-4E53-809B-F323925A24B9}"/>
    <cellStyle name="Calculation 3 10 2 6 2" xfId="15363" xr:uid="{5DABF898-0F36-4122-836C-D97F756D88A8}"/>
    <cellStyle name="Calculation 3 10 2 7" xfId="10929" xr:uid="{EB9BEB74-13B8-4025-BF1C-1571CA22E390}"/>
    <cellStyle name="Calculation 3 10 2 7 2" xfId="16077" xr:uid="{AFEAF465-3B6A-4135-88D8-E32A5638159C}"/>
    <cellStyle name="Calculation 3 10 2 8" xfId="6944" xr:uid="{BD09355C-367A-44EC-B450-C8B39ED85FD8}"/>
    <cellStyle name="Calculation 3 10 2 8 2" xfId="12107" xr:uid="{241E5A3C-C07B-4E6B-B58E-73B84597E84A}"/>
    <cellStyle name="Calculation 3 10 2 9" xfId="6263" xr:uid="{A30C6008-FE36-4FE4-A884-5E7B9EF951F0}"/>
    <cellStyle name="Calculation 3 10 2 9 2" xfId="29269" xr:uid="{6CE20F1A-0EDC-4B92-AD85-EF3C19E4B15F}"/>
    <cellStyle name="Calculation 3 10 3" xfId="3657" xr:uid="{00000000-0005-0000-0000-000024060000}"/>
    <cellStyle name="Calculation 3 10 3 2" xfId="4534" xr:uid="{00000000-0005-0000-0000-000026060000}"/>
    <cellStyle name="Calculation 3 10 3 2 2" xfId="40939" xr:uid="{074886A3-FD25-42A9-A7FD-F661E1A15AFB}"/>
    <cellStyle name="Calculation 3 10 3 3" xfId="4492" xr:uid="{00000000-0005-0000-0000-000026060000}"/>
    <cellStyle name="Calculation 3 10 3 3 2" xfId="35894" xr:uid="{30C2A6BD-1F77-43A5-AD49-3D5DF71DD114}"/>
    <cellStyle name="Calculation 3 10 4" xfId="7296" xr:uid="{8655EAFA-F6CD-4E16-AC92-42074B58A0D5}"/>
    <cellStyle name="Calculation 3 10 4 2" xfId="12454" xr:uid="{BC4EBC53-5404-4A7A-879C-55589090C5A3}"/>
    <cellStyle name="Calculation 3 10 5" xfId="9095" xr:uid="{824EED4F-5A48-40B6-8762-8B1D7EC444EB}"/>
    <cellStyle name="Calculation 3 10 5 2" xfId="14250" xr:uid="{13C34931-7892-44C1-B50E-4CB60B7F7E43}"/>
    <cellStyle name="Calculation 3 10 6" xfId="9432" xr:uid="{B827954A-09B3-4613-B4F0-DAD94E1DD7F3}"/>
    <cellStyle name="Calculation 3 10 6 2" xfId="14586" xr:uid="{912722C8-1CFA-4045-82DC-1C27D1D53E67}"/>
    <cellStyle name="Calculation 3 10 7" xfId="9421" xr:uid="{43F2FC83-F9E2-4481-B728-BB8048A072B4}"/>
    <cellStyle name="Calculation 3 10 7 2" xfId="14575" xr:uid="{08390CD3-9783-4D4D-9E0A-352F64F99341}"/>
    <cellStyle name="Calculation 3 10 8" xfId="10550" xr:uid="{8BE3A3B0-1CBB-4122-A623-8EE172D8F708}"/>
    <cellStyle name="Calculation 3 10 8 2" xfId="15699" xr:uid="{AA77ADE6-D819-4539-AB95-8D6481EEBAA5}"/>
    <cellStyle name="Calculation 3 10 9" xfId="6622" xr:uid="{8D9D720F-2C8A-4CB0-9A10-2B2B54DFD437}"/>
    <cellStyle name="Calculation 3 10 9 2" xfId="11788" xr:uid="{4665CC3F-F5F2-4B1C-82E7-0AB16A296EB5}"/>
    <cellStyle name="Calculation 3 11" xfId="1550" xr:uid="{00000000-0005-0000-0000-000025060000}"/>
    <cellStyle name="Calculation 3 11 10" xfId="5861" xr:uid="{19828C62-9555-43D5-BE02-5A5E780CA3B6}"/>
    <cellStyle name="Calculation 3 11 10 2" xfId="29849" xr:uid="{21BE7A17-829B-480E-BF24-FE4DCA1A2B9D}"/>
    <cellStyle name="Calculation 3 11 11" xfId="5832" xr:uid="{7D2D4419-DD87-425A-B0CB-7CD8390C044D}"/>
    <cellStyle name="Calculation 3 11 11 2" xfId="29394" xr:uid="{69DC7B98-E936-450C-89B8-1C6D61AB9B60}"/>
    <cellStyle name="Calculation 3 11 12" xfId="24181" xr:uid="{36A1BEA5-21FF-4D5E-BA33-90B7C94149A4}"/>
    <cellStyle name="Calculation 3 11 13" xfId="33311" xr:uid="{945C0746-2180-4D0C-B4AC-97A2554697D9}"/>
    <cellStyle name="Calculation 3 11 2" xfId="3292" xr:uid="{00000000-0005-0000-0000-000026060000}"/>
    <cellStyle name="Calculation 3 11 2 10" xfId="11452" xr:uid="{71CF2065-F312-4FD8-8DD3-5726349A9A29}"/>
    <cellStyle name="Calculation 3 11 2 10 2" xfId="29406" xr:uid="{31E55CB3-E737-437B-8B65-F30DA610389E}"/>
    <cellStyle name="Calculation 3 11 2 11" xfId="24411" xr:uid="{F3F0026A-BAAC-4C8F-B96D-EF5903F8A7CB}"/>
    <cellStyle name="Calculation 3 11 2 12" xfId="33312" xr:uid="{1E9953E3-B672-44BE-BB82-A45D3DF4D6DF}"/>
    <cellStyle name="Calculation 3 11 2 2" xfId="3981" xr:uid="{00000000-0005-0000-0000-000027060000}"/>
    <cellStyle name="Calculation 3 11 2 2 2" xfId="4792" xr:uid="{00000000-0005-0000-0000-000029060000}"/>
    <cellStyle name="Calculation 3 11 2 2 2 2" xfId="41155" xr:uid="{E11DD230-CEDF-4CFB-83DA-B201EFB131A1}"/>
    <cellStyle name="Calculation 3 11 2 2 3" xfId="5206" xr:uid="{00000000-0005-0000-0000-000029060000}"/>
    <cellStyle name="Calculation 3 11 2 2 3 2" xfId="37677" xr:uid="{E39CDE48-D581-4EDE-BB74-17D9EDBB501B}"/>
    <cellStyle name="Calculation 3 11 2 3" xfId="7722" xr:uid="{96D6A500-FFFC-47C7-9670-CEC09CAD2263}"/>
    <cellStyle name="Calculation 3 11 2 3 2" xfId="12880" xr:uid="{AD9A5D26-6E9A-4AC8-B226-AD27EEE80CBC}"/>
    <cellStyle name="Calculation 3 11 2 4" xfId="8459" xr:uid="{B0A4CC53-4D60-4574-B214-B1440BA74CA7}"/>
    <cellStyle name="Calculation 3 11 2 4 2" xfId="13615" xr:uid="{7959C568-52CF-47BF-B355-AC308B1EB05E}"/>
    <cellStyle name="Calculation 3 11 2 5" xfId="9838" xr:uid="{9B77ACD7-104D-46E6-8A08-4CCE28DF709A}"/>
    <cellStyle name="Calculation 3 11 2 5 2" xfId="14991" xr:uid="{4C22D128-8DA1-4ACC-AC4D-CE461224CB01}"/>
    <cellStyle name="Calculation 3 11 2 6" xfId="10211" xr:uid="{0B73FE8A-B2F7-4AAD-A751-93F28D768B5A}"/>
    <cellStyle name="Calculation 3 11 2 6 2" xfId="15364" xr:uid="{90AB4076-AEA6-4C06-AD83-09F723240452}"/>
    <cellStyle name="Calculation 3 11 2 7" xfId="10930" xr:uid="{28CF9AA4-D827-4AE1-9FCB-3C8EB986EBA9}"/>
    <cellStyle name="Calculation 3 11 2 7 2" xfId="16078" xr:uid="{3C7CC005-FC2A-4441-BCFF-1FFC677A3738}"/>
    <cellStyle name="Calculation 3 11 2 8" xfId="6945" xr:uid="{7E51881C-590B-4B37-9769-8DD8A855C1DC}"/>
    <cellStyle name="Calculation 3 11 2 8 2" xfId="12108" xr:uid="{64423B04-C20B-4FDB-A72E-27CFE5113833}"/>
    <cellStyle name="Calculation 3 11 2 9" xfId="6264" xr:uid="{B0B5BAFB-AEC5-4DC0-8496-96EE3B0CC1F0}"/>
    <cellStyle name="Calculation 3 11 2 9 2" xfId="30453" xr:uid="{4E5F003F-529D-48FD-AE74-0D1CA9175BAE}"/>
    <cellStyle name="Calculation 3 11 3" xfId="3658" xr:uid="{00000000-0005-0000-0000-000028060000}"/>
    <cellStyle name="Calculation 3 11 3 2" xfId="4535" xr:uid="{00000000-0005-0000-0000-00002A060000}"/>
    <cellStyle name="Calculation 3 11 3 2 2" xfId="40940" xr:uid="{BD6F1671-B3F9-4F17-B0C7-84EEDDB199A5}"/>
    <cellStyle name="Calculation 3 11 3 3" xfId="4491" xr:uid="{00000000-0005-0000-0000-00002A060000}"/>
    <cellStyle name="Calculation 3 11 3 3 2" xfId="35823" xr:uid="{ACFDC240-CB2E-4FB9-9FF8-F66CCE1DBF05}"/>
    <cellStyle name="Calculation 3 11 4" xfId="7297" xr:uid="{26FA9A4E-6BD5-4EC2-861A-12A14B4C02FC}"/>
    <cellStyle name="Calculation 3 11 4 2" xfId="12455" xr:uid="{681C9FED-111E-45C1-A7A7-488CE98F8B81}"/>
    <cellStyle name="Calculation 3 11 5" xfId="9094" xr:uid="{D4402D82-27FB-436A-91EB-84CB4A6655B2}"/>
    <cellStyle name="Calculation 3 11 5 2" xfId="14249" xr:uid="{1514EDD3-F5ED-47D9-AC60-993BAB63417C}"/>
    <cellStyle name="Calculation 3 11 6" xfId="9253" xr:uid="{DE7B36F6-43C6-483A-AB90-E56F62BDF224}"/>
    <cellStyle name="Calculation 3 11 6 2" xfId="14408" xr:uid="{F6D3E8E8-5181-4BB5-831A-6E37436ECB33}"/>
    <cellStyle name="Calculation 3 11 7" xfId="9238" xr:uid="{2AE88E49-2D8A-435E-9EF9-6848A81C3494}"/>
    <cellStyle name="Calculation 3 11 7 2" xfId="14393" xr:uid="{94E851B7-3FB4-4724-9282-984C0478A695}"/>
    <cellStyle name="Calculation 3 11 8" xfId="10551" xr:uid="{834B3DE2-D305-4B40-BEA7-B74106E6F0DD}"/>
    <cellStyle name="Calculation 3 11 8 2" xfId="15700" xr:uid="{36BEA007-9645-4FE2-9617-B5243B3ABC10}"/>
    <cellStyle name="Calculation 3 11 9" xfId="6623" xr:uid="{A96F54BF-6F42-4F8A-A9D8-C96E3CA22A21}"/>
    <cellStyle name="Calculation 3 11 9 2" xfId="11789" xr:uid="{25540968-938F-4636-82CB-A5F708EBBEF9}"/>
    <cellStyle name="Calculation 3 12" xfId="3290" xr:uid="{00000000-0005-0000-0000-000029060000}"/>
    <cellStyle name="Calculation 3 12 10" xfId="11450" xr:uid="{51F39093-1CD2-42B2-981E-BB5498B4AC3F}"/>
    <cellStyle name="Calculation 3 12 10 2" xfId="30232" xr:uid="{AC9C1DDD-97FF-4B38-9EE0-591E231AD75C}"/>
    <cellStyle name="Calculation 3 12 11" xfId="24409" xr:uid="{163729CC-8BB2-428B-9FAA-141A8ADD9E00}"/>
    <cellStyle name="Calculation 3 12 12" xfId="19143" xr:uid="{55962E99-3178-4CA0-9A71-6835B8E70C9D}"/>
    <cellStyle name="Calculation 3 12 13" xfId="33313" xr:uid="{595BADAA-B537-43E8-8DB5-FF5B78A48589}"/>
    <cellStyle name="Calculation 3 12 2" xfId="3979" xr:uid="{00000000-0005-0000-0000-00002A060000}"/>
    <cellStyle name="Calculation 3 12 2 2" xfId="4790" xr:uid="{00000000-0005-0000-0000-00002C060000}"/>
    <cellStyle name="Calculation 3 12 2 2 2" xfId="27868" xr:uid="{9957693E-76C4-4A91-B7AC-5E60BD0DCFCA}"/>
    <cellStyle name="Calculation 3 12 2 2 3" xfId="38658" xr:uid="{C636DA5A-334F-41F8-A583-D003E1EE724D}"/>
    <cellStyle name="Calculation 3 12 2 2 4" xfId="41153" xr:uid="{7E0EDF80-B7D0-4376-A8C2-506D24DC0152}"/>
    <cellStyle name="Calculation 3 12 2 3" xfId="5204" xr:uid="{00000000-0005-0000-0000-00002C060000}"/>
    <cellStyle name="Calculation 3 12 2 3 2" xfId="41501" xr:uid="{665DAB30-F948-4BA6-81D3-070BDA21B028}"/>
    <cellStyle name="Calculation 3 12 2 3 3" xfId="29359" xr:uid="{90FE596B-AB28-4E8B-BFC0-E317C89CB90E}"/>
    <cellStyle name="Calculation 3 12 2 4" xfId="30896" xr:uid="{AB428702-7487-49CF-B3E3-D1C8415A8263}"/>
    <cellStyle name="Calculation 3 12 2 5" xfId="31225" xr:uid="{ABDBB6E1-7045-4D28-BFFA-03EBACA84333}"/>
    <cellStyle name="Calculation 3 12 2 6" xfId="25196" xr:uid="{7A560531-DDA6-4537-A631-30DE48D76123}"/>
    <cellStyle name="Calculation 3 12 2 7" xfId="23162" xr:uid="{012FAEC9-AFB2-4475-8C1F-2D17824AC7A7}"/>
    <cellStyle name="Calculation 3 12 2 8" xfId="35163" xr:uid="{DBFB16AA-844E-4196-822D-EE356AA4787B}"/>
    <cellStyle name="Calculation 3 12 2 9" xfId="40767" xr:uid="{64E1C4FA-88AE-4D77-AD23-9FA7D9361552}"/>
    <cellStyle name="Calculation 3 12 3" xfId="7720" xr:uid="{3BAB70E1-FA6C-4262-A705-4F889CC3100E}"/>
    <cellStyle name="Calculation 3 12 3 2" xfId="12878" xr:uid="{499685FE-664B-4793-9968-94890C94034A}"/>
    <cellStyle name="Calculation 3 12 3 2 2" xfId="39618" xr:uid="{57F6D595-0F1A-450A-8F04-3C82C41F6368}"/>
    <cellStyle name="Calculation 3 12 3 3" xfId="36309" xr:uid="{3207F35B-F764-43ED-B190-B3E0A78EA60B}"/>
    <cellStyle name="Calculation 3 12 4" xfId="8461" xr:uid="{B0CFECBE-2B86-4AE5-8B68-2B805E6ABE1F}"/>
    <cellStyle name="Calculation 3 12 4 2" xfId="13617" xr:uid="{2952AAFF-136A-41BB-9712-57CD35DC0E9C}"/>
    <cellStyle name="Calculation 3 12 4 3" xfId="37676" xr:uid="{3AD71486-305F-40AA-842C-C5D46EA0E49B}"/>
    <cellStyle name="Calculation 3 12 5" xfId="9836" xr:uid="{341F1321-5178-416C-8C6B-6A78257B2BED}"/>
    <cellStyle name="Calculation 3 12 5 2" xfId="14989" xr:uid="{C50C71AD-09B7-4BF1-A25B-962464A39996}"/>
    <cellStyle name="Calculation 3 12 6" xfId="10209" xr:uid="{07A1E1AD-6478-45DC-8351-DBB79BC19C30}"/>
    <cellStyle name="Calculation 3 12 6 2" xfId="15362" xr:uid="{B24DE0DC-5591-4977-ADD5-0B7FE160336F}"/>
    <cellStyle name="Calculation 3 12 7" xfId="10928" xr:uid="{D026E884-CE4B-40CC-B654-D4C0D8BB12E2}"/>
    <cellStyle name="Calculation 3 12 7 2" xfId="16076" xr:uid="{484677B6-ED4B-413B-AB0C-62020FDA1227}"/>
    <cellStyle name="Calculation 3 12 8" xfId="6943" xr:uid="{2D8E5217-61D2-4655-B2D5-6F6B67C7EB9B}"/>
    <cellStyle name="Calculation 3 12 8 2" xfId="12106" xr:uid="{6AE6C2E0-F789-4503-9CB1-1530EA94B703}"/>
    <cellStyle name="Calculation 3 12 9" xfId="6262" xr:uid="{6F8670B5-743F-4681-B990-6913A2837EC6}"/>
    <cellStyle name="Calculation 3 12 9 2" xfId="29270" xr:uid="{C16A9873-DD22-44EE-91CE-EA43758705DA}"/>
    <cellStyle name="Calculation 3 13" xfId="3656" xr:uid="{00000000-0005-0000-0000-00002B060000}"/>
    <cellStyle name="Calculation 3 13 2" xfId="4533" xr:uid="{00000000-0005-0000-0000-00002D060000}"/>
    <cellStyle name="Calculation 3 13 2 2" xfId="40938" xr:uid="{B4689893-1CCF-4A6B-A8E8-1FCF5E34DA26}"/>
    <cellStyle name="Calculation 3 13 3" xfId="4493" xr:uid="{00000000-0005-0000-0000-00002D060000}"/>
    <cellStyle name="Calculation 3 13 3 2" xfId="35822" xr:uid="{F997A3AC-182F-4FF1-9CEA-32E0F530C309}"/>
    <cellStyle name="Calculation 3 14" xfId="7295" xr:uid="{B2BB5D55-A46D-4997-B241-9CCA4A7FD4F4}"/>
    <cellStyle name="Calculation 3 14 2" xfId="12453" xr:uid="{46168CDD-35FB-430E-8F74-F5DFA0781638}"/>
    <cellStyle name="Calculation 3 14 3" xfId="37338" xr:uid="{87C16233-661C-4BEC-BDB0-21D53C554EAE}"/>
    <cellStyle name="Calculation 3 15" xfId="9096" xr:uid="{1F0083F9-BA3F-4D4C-9B77-8774EE4B6D4E}"/>
    <cellStyle name="Calculation 3 15 2" xfId="14251" xr:uid="{6FA0BB92-B822-4146-898F-15FFBF8A5D5F}"/>
    <cellStyle name="Calculation 3 16" xfId="9434" xr:uid="{3E9EEC7E-C414-4B9A-A020-1D53AD55988C}"/>
    <cellStyle name="Calculation 3 16 2" xfId="14588" xr:uid="{6B7B83A2-A685-4942-9578-DD3B685034B3}"/>
    <cellStyle name="Calculation 3 17" xfId="9239" xr:uid="{8F334D70-4AE1-4E6E-8B6B-1427E0D5EC79}"/>
    <cellStyle name="Calculation 3 17 2" xfId="14394" xr:uid="{50B5F8EF-D5AF-44C4-A9E9-19CC14243806}"/>
    <cellStyle name="Calculation 3 18" xfId="10549" xr:uid="{8DE87E7F-AD9F-440B-B055-FD315B239A61}"/>
    <cellStyle name="Calculation 3 18 2" xfId="15698" xr:uid="{D88A0301-A1BA-44EB-8B7A-B521E8362CD0}"/>
    <cellStyle name="Calculation 3 19" xfId="6621" xr:uid="{916E412E-C4B1-42C3-8B1F-A0C16B41F13B}"/>
    <cellStyle name="Calculation 3 19 2" xfId="11787" xr:uid="{4C0FD82B-3124-4D0D-BAA9-8F6A599229A6}"/>
    <cellStyle name="Calculation 3 2" xfId="1551" xr:uid="{00000000-0005-0000-0000-00002C060000}"/>
    <cellStyle name="Calculation 3 2 10" xfId="5862" xr:uid="{E0CAEF1B-0AD9-4490-98C3-38B140693433}"/>
    <cellStyle name="Calculation 3 2 10 2" xfId="29850" xr:uid="{0D5AD5D1-2D4D-41C5-9DE5-86FF4A9AA4F5}"/>
    <cellStyle name="Calculation 3 2 11" xfId="5831" xr:uid="{49211496-C835-4131-899D-8EA660BAFBF3}"/>
    <cellStyle name="Calculation 3 2 11 2" xfId="29569" xr:uid="{5C7359DD-E207-4FAD-8F86-4EFF1302DCFF}"/>
    <cellStyle name="Calculation 3 2 12" xfId="24182" xr:uid="{23F53A3A-5D76-4458-9C10-84A15C240B40}"/>
    <cellStyle name="Calculation 3 2 13" xfId="32664" xr:uid="{248AB0EE-42AC-448C-88D9-55917E664733}"/>
    <cellStyle name="Calculation 3 2 14" xfId="33314" xr:uid="{F1B7FC08-7136-4E0F-B2DE-8116C304BC0D}"/>
    <cellStyle name="Calculation 3 2 2" xfId="3293" xr:uid="{00000000-0005-0000-0000-00002D060000}"/>
    <cellStyle name="Calculation 3 2 2 10" xfId="11453" xr:uid="{FECFD575-E29F-448C-91DC-C634DEF9F42C}"/>
    <cellStyle name="Calculation 3 2 2 10 2" xfId="29419" xr:uid="{BFCBD861-1B72-446C-8190-0DD3647D8F8F}"/>
    <cellStyle name="Calculation 3 2 2 11" xfId="24412" xr:uid="{58BD7B7A-0BDE-4AF6-8674-ABF14E46261B}"/>
    <cellStyle name="Calculation 3 2 2 12" xfId="33324" xr:uid="{C592C8D5-3556-4E82-A160-CA264037130C}"/>
    <cellStyle name="Calculation 3 2 2 2" xfId="3982" xr:uid="{00000000-0005-0000-0000-00002E060000}"/>
    <cellStyle name="Calculation 3 2 2 2 2" xfId="4793" xr:uid="{00000000-0005-0000-0000-000030060000}"/>
    <cellStyle name="Calculation 3 2 2 2 2 2" xfId="41156" xr:uid="{36DDA619-5448-4D50-9343-EBD578B4DC5B}"/>
    <cellStyle name="Calculation 3 2 2 2 3" xfId="5207" xr:uid="{00000000-0005-0000-0000-000030060000}"/>
    <cellStyle name="Calculation 3 2 2 2 3 2" xfId="37675" xr:uid="{04F091EC-CCDE-4ECB-AA31-7BD5EA23AEA2}"/>
    <cellStyle name="Calculation 3 2 2 3" xfId="7723" xr:uid="{366E2B7D-D53A-483C-8FB7-42149586B9FF}"/>
    <cellStyle name="Calculation 3 2 2 3 2" xfId="12881" xr:uid="{BD74D58A-D49F-4C32-8030-B94CA1256518}"/>
    <cellStyle name="Calculation 3 2 2 4" xfId="8458" xr:uid="{06488D06-4DFB-4156-A5FD-FF919AD4CF6B}"/>
    <cellStyle name="Calculation 3 2 2 4 2" xfId="13614" xr:uid="{0D7DF241-CD15-41DA-9198-32FA7E8FF3A1}"/>
    <cellStyle name="Calculation 3 2 2 5" xfId="9839" xr:uid="{64BE19CF-8998-487E-9DFB-E3D81B3FC66C}"/>
    <cellStyle name="Calculation 3 2 2 5 2" xfId="14992" xr:uid="{2797A590-91D2-429E-935B-FCB4DF7CFF49}"/>
    <cellStyle name="Calculation 3 2 2 6" xfId="10212" xr:uid="{127F3445-01BF-4069-8C0E-A6F9C68E042C}"/>
    <cellStyle name="Calculation 3 2 2 6 2" xfId="15365" xr:uid="{AE9F9A88-4FC0-4C09-9C3D-274D299ED756}"/>
    <cellStyle name="Calculation 3 2 2 7" xfId="10931" xr:uid="{4EBBB52E-42AA-46A7-97EB-C997F60EBE4C}"/>
    <cellStyle name="Calculation 3 2 2 7 2" xfId="16079" xr:uid="{E64207BE-881C-4A61-9048-94A88803B7BE}"/>
    <cellStyle name="Calculation 3 2 2 8" xfId="6946" xr:uid="{FB3223E0-3671-4D13-9DA3-77D8093D10C3}"/>
    <cellStyle name="Calculation 3 2 2 8 2" xfId="12109" xr:uid="{FA1310AA-218F-4047-8B37-ACA228F9350A}"/>
    <cellStyle name="Calculation 3 2 2 9" xfId="6265" xr:uid="{9F381D14-E8E7-44E4-A8A2-DB524173D224}"/>
    <cellStyle name="Calculation 3 2 2 9 2" xfId="30454" xr:uid="{D026CE54-5F32-4B0E-B5CB-F81654338978}"/>
    <cellStyle name="Calculation 3 2 3" xfId="3659" xr:uid="{00000000-0005-0000-0000-00002F060000}"/>
    <cellStyle name="Calculation 3 2 3 2" xfId="4536" xr:uid="{00000000-0005-0000-0000-000031060000}"/>
    <cellStyle name="Calculation 3 2 3 2 2" xfId="40941" xr:uid="{A9C6799A-33AE-4F8C-BE7D-240FA182E793}"/>
    <cellStyle name="Calculation 3 2 3 3" xfId="4490" xr:uid="{00000000-0005-0000-0000-000031060000}"/>
    <cellStyle name="Calculation 3 2 3 3 2" xfId="35713" xr:uid="{7D650E22-C4F2-47F0-AC34-46984A194BB1}"/>
    <cellStyle name="Calculation 3 2 4" xfId="7298" xr:uid="{5417D0CB-3627-4733-AD70-F96A55495347}"/>
    <cellStyle name="Calculation 3 2 4 2" xfId="12456" xr:uid="{94517678-49F1-4AB8-8935-8AE380C36B45}"/>
    <cellStyle name="Calculation 3 2 4 3" xfId="37691" xr:uid="{85C225FD-5D2E-4383-A2BF-B171D80F33DF}"/>
    <cellStyle name="Calculation 3 2 5" xfId="9093" xr:uid="{B6D1882C-E99F-42C8-8F11-05DD754CE1B9}"/>
    <cellStyle name="Calculation 3 2 5 2" xfId="14248" xr:uid="{1462A9A8-1E46-4792-9850-3A052CE1CAAD}"/>
    <cellStyle name="Calculation 3 2 6" xfId="9435" xr:uid="{E801813A-935F-4BF6-8473-03EE2A341916}"/>
    <cellStyle name="Calculation 3 2 6 2" xfId="14589" xr:uid="{1AFAC710-AB4B-49A7-A0F8-36398652389F}"/>
    <cellStyle name="Calculation 3 2 7" xfId="9420" xr:uid="{CA4D5AF8-124A-460C-8811-29A7421B6FBE}"/>
    <cellStyle name="Calculation 3 2 7 2" xfId="14574" xr:uid="{06B2CE78-27CB-4E15-8E2A-5C7363F5255B}"/>
    <cellStyle name="Calculation 3 2 8" xfId="10552" xr:uid="{2C30C7BD-783B-4CEB-A979-D8ED4A3BA43B}"/>
    <cellStyle name="Calculation 3 2 8 2" xfId="15701" xr:uid="{67C4EFD3-A4CC-49B2-831E-0FB2C48D7996}"/>
    <cellStyle name="Calculation 3 2 9" xfId="6624" xr:uid="{97E8F063-CB50-4B9C-A8A1-E9B7E6E90948}"/>
    <cellStyle name="Calculation 3 2 9 2" xfId="11790" xr:uid="{BA7F393F-DA36-4EDB-B23B-A268D75809A4}"/>
    <cellStyle name="Calculation 3 20" xfId="5859" xr:uid="{44378E3C-CE3E-4C7F-86B5-D69D2CCE59F6}"/>
    <cellStyle name="Calculation 3 20 2" xfId="29848" xr:uid="{8E7B0D28-F529-4120-9A06-060BAC054D3B}"/>
    <cellStyle name="Calculation 3 21" xfId="5834" xr:uid="{13B0B82E-7718-4528-B79E-CC63C06E862F}"/>
    <cellStyle name="Calculation 3 21 2" xfId="29230" xr:uid="{C4404266-0C37-4ECF-9DB8-E5DA0DD8A2E8}"/>
    <cellStyle name="Calculation 3 22" xfId="24179" xr:uid="{3EF5BD8C-BF3B-4545-8038-9FD3C1822B12}"/>
    <cellStyle name="Calculation 3 23" xfId="31275" xr:uid="{6AC14819-7E89-4B26-945E-47AA8BD874C2}"/>
    <cellStyle name="Calculation 3 3" xfId="1552" xr:uid="{00000000-0005-0000-0000-000030060000}"/>
    <cellStyle name="Calculation 3 3 10" xfId="5863" xr:uid="{CF87E3C8-2113-483F-B1B4-F909F58FC0AE}"/>
    <cellStyle name="Calculation 3 3 10 2" xfId="29271" xr:uid="{04E183F5-4230-42F4-882F-F872D588B230}"/>
    <cellStyle name="Calculation 3 3 11" xfId="5830" xr:uid="{973B3376-D806-425C-BB4E-BED302436398}"/>
    <cellStyle name="Calculation 3 3 11 2" xfId="29593" xr:uid="{0A3C58A5-5787-4FFA-9E9D-77FAA6762389}"/>
    <cellStyle name="Calculation 3 3 12" xfId="24183" xr:uid="{738AA6FB-1FEF-47BD-9F0D-51C9A5B4766F}"/>
    <cellStyle name="Calculation 3 3 13" xfId="32663" xr:uid="{CF6055A9-1666-4528-9A47-4BF73B3BE54A}"/>
    <cellStyle name="Calculation 3 3 2" xfId="3294" xr:uid="{00000000-0005-0000-0000-000031060000}"/>
    <cellStyle name="Calculation 3 3 2 10" xfId="11454" xr:uid="{9CB0624C-79DC-4D4C-BAA2-70EC2B5B6A59}"/>
    <cellStyle name="Calculation 3 3 2 10 2" xfId="29722" xr:uid="{1D9AADC5-2C84-488F-BA82-3CF0808EAC19}"/>
    <cellStyle name="Calculation 3 3 2 11" xfId="24413" xr:uid="{8356F118-65D6-4300-8530-A4FAF9A720A2}"/>
    <cellStyle name="Calculation 3 3 2 12" xfId="33325" xr:uid="{15CE93EB-581C-4D02-B136-77F908EB3C11}"/>
    <cellStyle name="Calculation 3 3 2 2" xfId="3983" xr:uid="{00000000-0005-0000-0000-000032060000}"/>
    <cellStyle name="Calculation 3 3 2 2 2" xfId="4794" xr:uid="{00000000-0005-0000-0000-000034060000}"/>
    <cellStyle name="Calculation 3 3 2 2 2 2" xfId="41157" xr:uid="{4D0C3454-A3B3-4ADE-AF5A-574897B80CA6}"/>
    <cellStyle name="Calculation 3 3 2 2 3" xfId="5208" xr:uid="{00000000-0005-0000-0000-000034060000}"/>
    <cellStyle name="Calculation 3 3 2 2 3 2" xfId="37674" xr:uid="{C496309D-3C95-421A-BFFA-A1DCE016E2C5}"/>
    <cellStyle name="Calculation 3 3 2 3" xfId="7724" xr:uid="{3E252ABA-7A49-4B28-BA9F-D4C424BB9AF5}"/>
    <cellStyle name="Calculation 3 3 2 3 2" xfId="12882" xr:uid="{F0B2156F-E588-4AF2-BA71-ED5F138D0130}"/>
    <cellStyle name="Calculation 3 3 2 4" xfId="8457" xr:uid="{C68D98F1-B0CD-4E56-B3B0-2ABDD4AF2F9A}"/>
    <cellStyle name="Calculation 3 3 2 4 2" xfId="13613" xr:uid="{D511C7CA-E7D5-4AA0-ABAB-3E1227D7E0B9}"/>
    <cellStyle name="Calculation 3 3 2 5" xfId="9840" xr:uid="{95503A90-A6F0-4177-A297-21B8D532F26B}"/>
    <cellStyle name="Calculation 3 3 2 5 2" xfId="14993" xr:uid="{148E3FDF-70AD-4B46-9ADE-C91FA5CA3372}"/>
    <cellStyle name="Calculation 3 3 2 6" xfId="10213" xr:uid="{931490DB-AAFE-4DD5-9C4F-8F4B53F533E7}"/>
    <cellStyle name="Calculation 3 3 2 6 2" xfId="15366" xr:uid="{CD7F7885-40C2-421F-B987-F96973CA29BC}"/>
    <cellStyle name="Calculation 3 3 2 7" xfId="10932" xr:uid="{2ECCEB29-B253-4BC7-B18E-691009DE00B7}"/>
    <cellStyle name="Calculation 3 3 2 7 2" xfId="16080" xr:uid="{F822BD5E-57D3-4561-BBC3-F7662197C976}"/>
    <cellStyle name="Calculation 3 3 2 8" xfId="6947" xr:uid="{57E5216B-7560-4F8D-B1D5-6797E41005FD}"/>
    <cellStyle name="Calculation 3 3 2 8 2" xfId="12110" xr:uid="{A4625DE2-7CF4-4CFA-A143-58126FB4F040}"/>
    <cellStyle name="Calculation 3 3 2 9" xfId="6266" xr:uid="{F6498505-7F2B-408F-A977-E9201FD33715}"/>
    <cellStyle name="Calculation 3 3 2 9 2" xfId="29272" xr:uid="{34A2AEEB-073B-4524-8D91-C7A4BFECFFFD}"/>
    <cellStyle name="Calculation 3 3 3" xfId="3660" xr:uid="{00000000-0005-0000-0000-000033060000}"/>
    <cellStyle name="Calculation 3 3 3 2" xfId="4537" xr:uid="{00000000-0005-0000-0000-000035060000}"/>
    <cellStyle name="Calculation 3 3 3 2 2" xfId="40942" xr:uid="{85C51CAD-AC67-4211-AE5A-4D9FED58FCD2}"/>
    <cellStyle name="Calculation 3 3 3 3" xfId="4489" xr:uid="{00000000-0005-0000-0000-000035060000}"/>
    <cellStyle name="Calculation 3 3 3 3 2" xfId="35697" xr:uid="{8520C7E7-48FB-478E-A975-8BE0D5C0FFCA}"/>
    <cellStyle name="Calculation 3 3 4" xfId="7299" xr:uid="{61C10766-8383-48FD-B73A-20B772C7F8B6}"/>
    <cellStyle name="Calculation 3 3 4 2" xfId="12457" xr:uid="{38DE4D19-D24B-4FFE-87F8-C441BCDABB99}"/>
    <cellStyle name="Calculation 3 3 5" xfId="9092" xr:uid="{9DFE79BF-377B-411E-9F7A-879C726A0ACF}"/>
    <cellStyle name="Calculation 3 3 5 2" xfId="14247" xr:uid="{F1A8ABD5-EE35-467B-B1B0-EC44AF0071DA}"/>
    <cellStyle name="Calculation 3 3 6" xfId="9254" xr:uid="{45796EC2-DC41-4A4D-885C-F3DEA96C4916}"/>
    <cellStyle name="Calculation 3 3 6 2" xfId="14409" xr:uid="{7854D324-AF34-4FD9-97AB-18644366F2AB}"/>
    <cellStyle name="Calculation 3 3 7" xfId="9237" xr:uid="{2AD64D3F-09E2-455D-9F16-9EDF02626D9A}"/>
    <cellStyle name="Calculation 3 3 7 2" xfId="14392" xr:uid="{8AC426AC-48C3-4F68-BDA5-7D520383A220}"/>
    <cellStyle name="Calculation 3 3 8" xfId="10553" xr:uid="{B4F1F6E0-E480-4D39-B7F5-8933DA71D7EA}"/>
    <cellStyle name="Calculation 3 3 8 2" xfId="15702" xr:uid="{3EA35461-4303-4FE5-80C1-E36832456EF6}"/>
    <cellStyle name="Calculation 3 3 9" xfId="6625" xr:uid="{FE6A453D-2798-4D3E-BE7C-71F9EACB0D3D}"/>
    <cellStyle name="Calculation 3 3 9 2" xfId="11791" xr:uid="{58295B3A-E9FB-4419-97D3-D235E65FF226}"/>
    <cellStyle name="Calculation 3 4" xfId="1553" xr:uid="{00000000-0005-0000-0000-000034060000}"/>
    <cellStyle name="Calculation 3 4 10" xfId="5864" xr:uid="{DBAF3096-F803-47F8-A0E7-62685C64BDF1}"/>
    <cellStyle name="Calculation 3 4 10 2" xfId="29851" xr:uid="{70BE10B2-45DC-4228-846A-E1900594F016}"/>
    <cellStyle name="Calculation 3 4 11" xfId="5829" xr:uid="{42ED09B1-10E4-48D0-99D3-93D2D7F829F3}"/>
    <cellStyle name="Calculation 3 4 11 2" xfId="30754" xr:uid="{7E482010-4229-4600-ACEE-C14DF55C586D}"/>
    <cellStyle name="Calculation 3 4 12" xfId="24184" xr:uid="{0396BD0E-6BAF-43BA-A327-2022020D86EC}"/>
    <cellStyle name="Calculation 3 4 13" xfId="31500" xr:uid="{CF1383CB-6C52-436C-83DD-E287AB8EB1DB}"/>
    <cellStyle name="Calculation 3 4 2" xfId="3295" xr:uid="{00000000-0005-0000-0000-000035060000}"/>
    <cellStyle name="Calculation 3 4 2 10" xfId="11455" xr:uid="{3A062824-2A19-4730-8A4C-ED815CA2A3FC}"/>
    <cellStyle name="Calculation 3 4 2 10 2" xfId="29398" xr:uid="{8F2F33B7-B040-4B80-8148-7EE81A772142}"/>
    <cellStyle name="Calculation 3 4 2 11" xfId="24414" xr:uid="{9AED104A-011D-471D-B2D0-EE2FB8CB6481}"/>
    <cellStyle name="Calculation 3 4 2 12" xfId="31501" xr:uid="{4C595AFE-6245-410D-8CA3-ADCB03544690}"/>
    <cellStyle name="Calculation 3 4 2 2" xfId="3984" xr:uid="{00000000-0005-0000-0000-000036060000}"/>
    <cellStyle name="Calculation 3 4 2 2 2" xfId="4795" xr:uid="{00000000-0005-0000-0000-000038060000}"/>
    <cellStyle name="Calculation 3 4 2 2 2 2" xfId="41158" xr:uid="{B9F23C3B-D993-46A1-AD8E-92AFBA3B3E43}"/>
    <cellStyle name="Calculation 3 4 2 2 3" xfId="5209" xr:uid="{00000000-0005-0000-0000-000038060000}"/>
    <cellStyle name="Calculation 3 4 2 2 3 2" xfId="37673" xr:uid="{33D4246A-85FD-4D49-8FAB-26FF8C193C35}"/>
    <cellStyle name="Calculation 3 4 2 3" xfId="7725" xr:uid="{7643BD0C-1478-40C3-9B03-31A011177C30}"/>
    <cellStyle name="Calculation 3 4 2 3 2" xfId="12883" xr:uid="{23599804-9DA1-4FDC-BF0B-417F34FC0E5D}"/>
    <cellStyle name="Calculation 3 4 2 4" xfId="8456" xr:uid="{8C52C624-B7D9-4F55-8748-3EBCF0E5F7F5}"/>
    <cellStyle name="Calculation 3 4 2 4 2" xfId="13612" xr:uid="{C390A1B3-C4BE-4DB8-BB79-6D9F6A9F9F5E}"/>
    <cellStyle name="Calculation 3 4 2 5" xfId="9841" xr:uid="{F6FEEDFC-1D2A-4608-B5D6-C0A458747F2B}"/>
    <cellStyle name="Calculation 3 4 2 5 2" xfId="14994" xr:uid="{386A1943-0A82-4DA2-8466-466CBD14C26E}"/>
    <cellStyle name="Calculation 3 4 2 6" xfId="10214" xr:uid="{F4C86670-BBB9-42F2-8E17-F44517FDEE01}"/>
    <cellStyle name="Calculation 3 4 2 6 2" xfId="15367" xr:uid="{7A523067-8DE8-42CE-839B-A4CAD8485B72}"/>
    <cellStyle name="Calculation 3 4 2 7" xfId="10933" xr:uid="{621A0EE2-6C85-4947-809A-1C49C09582E1}"/>
    <cellStyle name="Calculation 3 4 2 7 2" xfId="16081" xr:uid="{E14E0C58-6EF7-466C-BD20-C480F662D72F}"/>
    <cellStyle name="Calculation 3 4 2 8" xfId="6948" xr:uid="{03996E23-0F64-4E39-8CAB-6088AEF42A99}"/>
    <cellStyle name="Calculation 3 4 2 8 2" xfId="12111" xr:uid="{603EC472-142B-4656-9D46-81C94F6C6267}"/>
    <cellStyle name="Calculation 3 4 2 9" xfId="6267" xr:uid="{C393DBD0-7A18-4753-A195-A564183A1F1B}"/>
    <cellStyle name="Calculation 3 4 2 9 2" xfId="29273" xr:uid="{425579A6-7B11-455A-9CF0-B62503EA289B}"/>
    <cellStyle name="Calculation 3 4 3" xfId="3661" xr:uid="{00000000-0005-0000-0000-000037060000}"/>
    <cellStyle name="Calculation 3 4 3 2" xfId="4538" xr:uid="{00000000-0005-0000-0000-000039060000}"/>
    <cellStyle name="Calculation 3 4 3 2 2" xfId="40943" xr:uid="{26C733AD-3F60-4677-9809-C36686FBC14A}"/>
    <cellStyle name="Calculation 3 4 3 3" xfId="4488" xr:uid="{00000000-0005-0000-0000-000039060000}"/>
    <cellStyle name="Calculation 3 4 3 3 2" xfId="35820" xr:uid="{29EDF5B6-98B5-4D17-9CD6-4B11E53A1153}"/>
    <cellStyle name="Calculation 3 4 4" xfId="7300" xr:uid="{6011672F-3D04-454B-81B8-07ADC25D449D}"/>
    <cellStyle name="Calculation 3 4 4 2" xfId="12458" xr:uid="{294AE16E-B960-4FD9-9088-7D3AC909CDCC}"/>
    <cellStyle name="Calculation 3 4 5" xfId="9091" xr:uid="{23D8AC74-0B83-4071-98F1-7553CED58343}"/>
    <cellStyle name="Calculation 3 4 5 2" xfId="14246" xr:uid="{1007EBE9-6E8B-49ED-A9D0-C96953C605F4}"/>
    <cellStyle name="Calculation 3 4 6" xfId="9436" xr:uid="{88508520-D108-449E-AD62-79F7495CF856}"/>
    <cellStyle name="Calculation 3 4 6 2" xfId="14590" xr:uid="{A4C2ED0D-50C1-4087-81EC-AFC8986F60C5}"/>
    <cellStyle name="Calculation 3 4 7" xfId="9419" xr:uid="{51958E03-46DF-4687-918B-49E825522AB3}"/>
    <cellStyle name="Calculation 3 4 7 2" xfId="14573" xr:uid="{9825CA51-8944-40D8-B3B4-9DA51625171D}"/>
    <cellStyle name="Calculation 3 4 8" xfId="10554" xr:uid="{CEAC492C-B653-4B1B-A7F5-DE1F49FF97EF}"/>
    <cellStyle name="Calculation 3 4 8 2" xfId="15703" xr:uid="{17F62E4F-49A2-4891-8469-2BE3C42E6F66}"/>
    <cellStyle name="Calculation 3 4 9" xfId="6626" xr:uid="{3A3E2B47-F9B5-451B-8728-F460FB6FA305}"/>
    <cellStyle name="Calculation 3 4 9 2" xfId="11792" xr:uid="{AE167529-6773-409E-BAF1-6C347E39267E}"/>
    <cellStyle name="Calculation 3 5" xfId="1554" xr:uid="{00000000-0005-0000-0000-000038060000}"/>
    <cellStyle name="Calculation 3 5 10" xfId="5865" xr:uid="{506C2676-6E91-4EA3-982E-CCA25C3337AF}"/>
    <cellStyle name="Calculation 3 5 10 2" xfId="29852" xr:uid="{D2BC4698-B896-4898-8968-3183A4D639E7}"/>
    <cellStyle name="Calculation 3 5 11" xfId="5828" xr:uid="{B5CC1AC1-BC8E-44B2-B744-1238EB872BD8}"/>
    <cellStyle name="Calculation 3 5 11 2" xfId="30009" xr:uid="{59B5860B-A289-470F-92E6-9D3DC7547D15}"/>
    <cellStyle name="Calculation 3 5 12" xfId="24185" xr:uid="{5B239EAC-06A6-446B-9D41-B12F30BE74D8}"/>
    <cellStyle name="Calculation 3 5 13" xfId="31502" xr:uid="{593F92BE-B7E2-445B-94EC-BBFC4385C372}"/>
    <cellStyle name="Calculation 3 5 2" xfId="3296" xr:uid="{00000000-0005-0000-0000-000039060000}"/>
    <cellStyle name="Calculation 3 5 2 10" xfId="11456" xr:uid="{0F2E40D4-9D76-457D-B881-80E3C8A2FF69}"/>
    <cellStyle name="Calculation 3 5 2 10 2" xfId="29813" xr:uid="{E712F37C-6E98-40FB-B273-C878E04EA633}"/>
    <cellStyle name="Calculation 3 5 2 11" xfId="24415" xr:uid="{77CFE141-94D4-4F8E-8FA2-7542337FA280}"/>
    <cellStyle name="Calculation 3 5 2 12" xfId="31503" xr:uid="{2054F168-1F1A-4E0A-9878-A209C22EE68F}"/>
    <cellStyle name="Calculation 3 5 2 2" xfId="3985" xr:uid="{00000000-0005-0000-0000-00003A060000}"/>
    <cellStyle name="Calculation 3 5 2 2 2" xfId="4796" xr:uid="{00000000-0005-0000-0000-00003C060000}"/>
    <cellStyle name="Calculation 3 5 2 2 2 2" xfId="41159" xr:uid="{930E9B9B-B1BC-4C3C-B14F-25AEACC3BAF0}"/>
    <cellStyle name="Calculation 3 5 2 2 3" xfId="5210" xr:uid="{00000000-0005-0000-0000-00003C060000}"/>
    <cellStyle name="Calculation 3 5 2 2 3 2" xfId="37672" xr:uid="{D5A589C4-492D-44B9-A248-B24258330D3D}"/>
    <cellStyle name="Calculation 3 5 2 3" xfId="7726" xr:uid="{4733A351-F0C3-41DE-91C8-1BE0DF5909C1}"/>
    <cellStyle name="Calculation 3 5 2 3 2" xfId="12884" xr:uid="{210B94BC-47DC-4D7F-9699-4EF8F2C6CA79}"/>
    <cellStyle name="Calculation 3 5 2 4" xfId="8455" xr:uid="{851558AC-8819-4936-8869-DA14619A5F6E}"/>
    <cellStyle name="Calculation 3 5 2 4 2" xfId="13611" xr:uid="{D226BD64-ECA3-4B57-BA0E-578283846AFC}"/>
    <cellStyle name="Calculation 3 5 2 5" xfId="9842" xr:uid="{EC93C6D7-45DB-4A29-B7D0-76A3781C639B}"/>
    <cellStyle name="Calculation 3 5 2 5 2" xfId="14995" xr:uid="{2E015651-9A17-4EA4-AADB-5F3CA2690A3D}"/>
    <cellStyle name="Calculation 3 5 2 6" xfId="10215" xr:uid="{4D115335-2F1D-41C7-AB88-087C9F78F24B}"/>
    <cellStyle name="Calculation 3 5 2 6 2" xfId="15368" xr:uid="{DDEC8BAA-8071-4B91-8BF8-B953FAEABDB3}"/>
    <cellStyle name="Calculation 3 5 2 7" xfId="10934" xr:uid="{14C4BB61-949F-4DCF-B86E-E9DCEF36CE87}"/>
    <cellStyle name="Calculation 3 5 2 7 2" xfId="16082" xr:uid="{BF33271E-2338-42F6-9BB0-C1117FD355DB}"/>
    <cellStyle name="Calculation 3 5 2 8" xfId="6949" xr:uid="{9A81175E-E468-49B9-945E-30EED442B44C}"/>
    <cellStyle name="Calculation 3 5 2 8 2" xfId="12112" xr:uid="{A44B6528-4F6B-4140-B5A5-367392F94455}"/>
    <cellStyle name="Calculation 3 5 2 9" xfId="6268" xr:uid="{84A2C470-BACD-4775-A6A2-C9A111C592FE}"/>
    <cellStyle name="Calculation 3 5 2 9 2" xfId="29853" xr:uid="{2BDD7E1F-26DC-49C2-85D9-2414D960D4A2}"/>
    <cellStyle name="Calculation 3 5 3" xfId="3662" xr:uid="{00000000-0005-0000-0000-00003B060000}"/>
    <cellStyle name="Calculation 3 5 3 2" xfId="4539" xr:uid="{00000000-0005-0000-0000-00003D060000}"/>
    <cellStyle name="Calculation 3 5 3 2 2" xfId="40944" xr:uid="{4D37C081-99E8-4B86-A0AA-214E2093942E}"/>
    <cellStyle name="Calculation 3 5 3 3" xfId="4487" xr:uid="{00000000-0005-0000-0000-00003D060000}"/>
    <cellStyle name="Calculation 3 5 3 3 2" xfId="35893" xr:uid="{CE22EEC1-1EE2-4FB5-9242-C67DF818FE6D}"/>
    <cellStyle name="Calculation 3 5 4" xfId="7301" xr:uid="{F519A893-8738-4260-AE06-F6F14FB1B5BE}"/>
    <cellStyle name="Calculation 3 5 4 2" xfId="12459" xr:uid="{FA53F68B-3CC0-4937-88D3-45BC4A064458}"/>
    <cellStyle name="Calculation 3 5 5" xfId="9090" xr:uid="{922168AF-6138-4DFA-BCD0-444BFDB4531E}"/>
    <cellStyle name="Calculation 3 5 5 2" xfId="14245" xr:uid="{C948B860-DFA8-499B-9840-E078EB4D93DF}"/>
    <cellStyle name="Calculation 3 5 6" xfId="9255" xr:uid="{161CA72A-5068-426C-8067-EBCAF2EA82C5}"/>
    <cellStyle name="Calculation 3 5 6 2" xfId="14410" xr:uid="{EA599BBB-B616-4ABA-ABAC-878043926DFE}"/>
    <cellStyle name="Calculation 3 5 7" xfId="9236" xr:uid="{35E2382B-9D8C-4DB4-8266-C412688FEF2A}"/>
    <cellStyle name="Calculation 3 5 7 2" xfId="14391" xr:uid="{D204195C-88D8-4B53-93B2-E252FD7326F7}"/>
    <cellStyle name="Calculation 3 5 8" xfId="10555" xr:uid="{63A0A097-89B7-4482-8DE3-365BB266E319}"/>
    <cellStyle name="Calculation 3 5 8 2" xfId="15704" xr:uid="{BBB338F4-86EC-4137-B490-450908550F60}"/>
    <cellStyle name="Calculation 3 5 9" xfId="6627" xr:uid="{2B4A7D5A-92B8-44BA-BE5C-C057A85AA564}"/>
    <cellStyle name="Calculation 3 5 9 2" xfId="11793" xr:uid="{12F83E00-4ED3-425B-90A9-7A1D8DA5D3C5}"/>
    <cellStyle name="Calculation 3 6" xfId="1555" xr:uid="{00000000-0005-0000-0000-00003C060000}"/>
    <cellStyle name="Calculation 3 6 10" xfId="5866" xr:uid="{BFC92289-BD63-4F5D-90D5-B3D700C44D9F}"/>
    <cellStyle name="Calculation 3 6 10 2" xfId="30455" xr:uid="{9B31CA74-774A-4775-A2B1-6C46F0B26C1F}"/>
    <cellStyle name="Calculation 3 6 11" xfId="5827" xr:uid="{513B53D3-8656-47DB-AD79-87B47944331E}"/>
    <cellStyle name="Calculation 3 6 11 2" xfId="29469" xr:uid="{AFD54444-0CE4-470F-8AE3-FE28FC77A21C}"/>
    <cellStyle name="Calculation 3 6 12" xfId="24186" xr:uid="{33799815-514C-4BC2-AA89-CA9C83F536A0}"/>
    <cellStyle name="Calculation 3 6 13" xfId="31504" xr:uid="{A31D3DC0-6B85-4C96-9BC6-3C674683435A}"/>
    <cellStyle name="Calculation 3 6 2" xfId="3297" xr:uid="{00000000-0005-0000-0000-00003D060000}"/>
    <cellStyle name="Calculation 3 6 2 10" xfId="11457" xr:uid="{9407CA9D-C385-420E-92CC-97FFEBCA095E}"/>
    <cellStyle name="Calculation 3 6 2 10 2" xfId="29931" xr:uid="{EA3025CD-1F75-48E9-AC81-8C37378867CF}"/>
    <cellStyle name="Calculation 3 6 2 11" xfId="24416" xr:uid="{736B8EDA-C99E-4110-AEF5-637D67FD88BF}"/>
    <cellStyle name="Calculation 3 6 2 12" xfId="31505" xr:uid="{944C5A60-547B-4BA9-9EFD-FC5CCDE6954A}"/>
    <cellStyle name="Calculation 3 6 2 2" xfId="3986" xr:uid="{00000000-0005-0000-0000-00003E060000}"/>
    <cellStyle name="Calculation 3 6 2 2 2" xfId="4797" xr:uid="{00000000-0005-0000-0000-000040060000}"/>
    <cellStyle name="Calculation 3 6 2 2 2 2" xfId="41160" xr:uid="{A9098D5A-AC90-4139-9981-815A1E082233}"/>
    <cellStyle name="Calculation 3 6 2 2 3" xfId="5211" xr:uid="{00000000-0005-0000-0000-000040060000}"/>
    <cellStyle name="Calculation 3 6 2 2 3 2" xfId="37446" xr:uid="{6D29A42B-D28A-45C5-BF91-9EEA365924AD}"/>
    <cellStyle name="Calculation 3 6 2 3" xfId="7727" xr:uid="{DB9CA387-65A0-4D32-B76C-B27BE1F48A53}"/>
    <cellStyle name="Calculation 3 6 2 3 2" xfId="12885" xr:uid="{182DBD2B-6804-49E3-8455-96AA798E16B2}"/>
    <cellStyle name="Calculation 3 6 2 4" xfId="8454" xr:uid="{4666BAFA-DA51-465C-8784-2A53F4FF4181}"/>
    <cellStyle name="Calculation 3 6 2 4 2" xfId="13610" xr:uid="{EE511700-D239-43C0-A311-E64A5A4EE42F}"/>
    <cellStyle name="Calculation 3 6 2 5" xfId="9843" xr:uid="{F1A8FEF0-10B7-47D5-9122-E0D1BD6F3FBA}"/>
    <cellStyle name="Calculation 3 6 2 5 2" xfId="14996" xr:uid="{5FE8865C-740E-460B-AAF7-E8C28B34CC2C}"/>
    <cellStyle name="Calculation 3 6 2 6" xfId="10216" xr:uid="{7DDE3EE5-0956-4AEE-B85F-F9C5452D6856}"/>
    <cellStyle name="Calculation 3 6 2 6 2" xfId="15369" xr:uid="{828D8D31-D3B8-42E4-B9F1-51885DD2BD15}"/>
    <cellStyle name="Calculation 3 6 2 7" xfId="10935" xr:uid="{E9DB415C-B40F-44C9-86B2-EA1BA6C1E9C3}"/>
    <cellStyle name="Calculation 3 6 2 7 2" xfId="16083" xr:uid="{042C212B-CC85-4B17-9E82-62E1C9888DA2}"/>
    <cellStyle name="Calculation 3 6 2 8" xfId="6950" xr:uid="{B4088692-F464-4F67-97DF-D56B8A739573}"/>
    <cellStyle name="Calculation 3 6 2 8 2" xfId="12113" xr:uid="{38E36E72-168C-4ABE-8CE4-FAEA1CC63B8F}"/>
    <cellStyle name="Calculation 3 6 2 9" xfId="6269" xr:uid="{25A8730C-835C-480B-8B4E-A6197FE0AD1E}"/>
    <cellStyle name="Calculation 3 6 2 9 2" xfId="29274" xr:uid="{7A8D4C0A-E4AB-424B-B6AF-04BC32779043}"/>
    <cellStyle name="Calculation 3 6 3" xfId="3663" xr:uid="{00000000-0005-0000-0000-00003F060000}"/>
    <cellStyle name="Calculation 3 6 3 2" xfId="4540" xr:uid="{00000000-0005-0000-0000-000041060000}"/>
    <cellStyle name="Calculation 3 6 3 2 2" xfId="40945" xr:uid="{D8FA6EA3-7588-47BB-B492-0459AF0C646F}"/>
    <cellStyle name="Calculation 3 6 3 3" xfId="4486" xr:uid="{00000000-0005-0000-0000-000041060000}"/>
    <cellStyle name="Calculation 3 6 3 3 2" xfId="35821" xr:uid="{264C2924-16ED-47F3-8198-B5CCAD28FA62}"/>
    <cellStyle name="Calculation 3 6 4" xfId="7302" xr:uid="{149E75B5-ECA8-4559-9C4B-3B14D2796155}"/>
    <cellStyle name="Calculation 3 6 4 2" xfId="12460" xr:uid="{2FDB1686-6352-4F24-9B0D-778C7D6F7FF4}"/>
    <cellStyle name="Calculation 3 6 5" xfId="9089" xr:uid="{1FE72EED-6DD8-4133-AF66-F65CA6F14E9A}"/>
    <cellStyle name="Calculation 3 6 5 2" xfId="14244" xr:uid="{7BAF4959-E548-470C-B98E-A852C5DF697B}"/>
    <cellStyle name="Calculation 3 6 6" xfId="9437" xr:uid="{D13DBD05-0BA0-4A59-8F18-5F2CAF4B53E7}"/>
    <cellStyle name="Calculation 3 6 6 2" xfId="14591" xr:uid="{4B49DA40-EB68-4CCD-BAB0-6A2B4D1CC193}"/>
    <cellStyle name="Calculation 3 6 7" xfId="9418" xr:uid="{57EDC35B-2BD4-4165-BE2C-8038A7072B48}"/>
    <cellStyle name="Calculation 3 6 7 2" xfId="14572" xr:uid="{661321A2-DD54-4A38-B3D7-0D621DB7A321}"/>
    <cellStyle name="Calculation 3 6 8" xfId="10556" xr:uid="{0B01C661-3914-4D59-8C1C-19D83BA15F6F}"/>
    <cellStyle name="Calculation 3 6 8 2" xfId="15705" xr:uid="{6EBA5BB5-6DC8-4529-B4BC-C63134134F0A}"/>
    <cellStyle name="Calculation 3 6 9" xfId="6628" xr:uid="{FAF36078-4BE6-4557-9888-33EF1913EA4E}"/>
    <cellStyle name="Calculation 3 6 9 2" xfId="11794" xr:uid="{C8168853-E259-4CA6-9803-91756BFBF501}"/>
    <cellStyle name="Calculation 3 7" xfId="1556" xr:uid="{00000000-0005-0000-0000-000040060000}"/>
    <cellStyle name="Calculation 3 7 10" xfId="5867" xr:uid="{3B056085-7DEE-4535-B71C-327144258360}"/>
    <cellStyle name="Calculation 3 7 10 2" xfId="29854" xr:uid="{8F5E25E3-CF34-4B62-9BD1-8A8430C4B9CD}"/>
    <cellStyle name="Calculation 3 7 11" xfId="5826" xr:uid="{6CADAB23-D148-4C7B-954E-F9F5898984BF}"/>
    <cellStyle name="Calculation 3 7 11 2" xfId="30626" xr:uid="{30E291A3-F42A-481C-81C3-A0038613416F}"/>
    <cellStyle name="Calculation 3 7 12" xfId="24187" xr:uid="{3868BEA4-02DE-4F32-9446-53B57CECE898}"/>
    <cellStyle name="Calculation 3 7 13" xfId="31506" xr:uid="{B11C9CE8-5FA3-48F6-B6B2-B743C4AD9714}"/>
    <cellStyle name="Calculation 3 7 2" xfId="3298" xr:uid="{00000000-0005-0000-0000-000041060000}"/>
    <cellStyle name="Calculation 3 7 2 10" xfId="11458" xr:uid="{3A7F0512-B92F-44DB-9A35-EED97B11C875}"/>
    <cellStyle name="Calculation 3 7 2 10 2" xfId="29395" xr:uid="{5B391403-26E5-4658-A97E-F79E0B86A5D4}"/>
    <cellStyle name="Calculation 3 7 2 11" xfId="24417" xr:uid="{8C798416-569D-4ADF-AFEE-444EB336FFDA}"/>
    <cellStyle name="Calculation 3 7 2 12" xfId="31507" xr:uid="{EC3EA0C1-7AD7-44B8-9CDC-E4BDCFF8899B}"/>
    <cellStyle name="Calculation 3 7 2 2" xfId="3987" xr:uid="{00000000-0005-0000-0000-000042060000}"/>
    <cellStyle name="Calculation 3 7 2 2 2" xfId="4798" xr:uid="{00000000-0005-0000-0000-000044060000}"/>
    <cellStyle name="Calculation 3 7 2 2 2 2" xfId="41161" xr:uid="{BBAE8250-CAE1-4EB5-B3D5-24105165F220}"/>
    <cellStyle name="Calculation 3 7 2 2 3" xfId="5212" xr:uid="{00000000-0005-0000-0000-000044060000}"/>
    <cellStyle name="Calculation 3 7 2 2 3 2" xfId="37445" xr:uid="{21995A6B-F651-47FA-99CA-086FD6D5FA17}"/>
    <cellStyle name="Calculation 3 7 2 3" xfId="7728" xr:uid="{A9449A31-3205-4664-A52F-F6CAF4CB7962}"/>
    <cellStyle name="Calculation 3 7 2 3 2" xfId="12886" xr:uid="{FDF4CCBB-3135-4C76-AD48-8BA74FAB6CFE}"/>
    <cellStyle name="Calculation 3 7 2 4" xfId="8453" xr:uid="{5BD0B7EA-89C0-45AE-B5BF-1D49418ADC5D}"/>
    <cellStyle name="Calculation 3 7 2 4 2" xfId="13609" xr:uid="{7560D736-5FDE-4DA0-9EEB-483C2E292FDE}"/>
    <cellStyle name="Calculation 3 7 2 5" xfId="9844" xr:uid="{0F087190-146A-44B6-942E-3E0C18778421}"/>
    <cellStyle name="Calculation 3 7 2 5 2" xfId="14997" xr:uid="{C8F17B59-4AB2-441B-8C71-471DD642AC01}"/>
    <cellStyle name="Calculation 3 7 2 6" xfId="10217" xr:uid="{2B1FC8BD-4F26-42A1-B25F-5B0034668F82}"/>
    <cellStyle name="Calculation 3 7 2 6 2" xfId="15370" xr:uid="{1DA4B218-FB9B-4BDC-AB4E-A0F03701FA90}"/>
    <cellStyle name="Calculation 3 7 2 7" xfId="10936" xr:uid="{0C48F6EC-1F7A-45DB-B8C0-016B6318B60C}"/>
    <cellStyle name="Calculation 3 7 2 7 2" xfId="16084" xr:uid="{8E49D383-A49A-40A4-9719-0FB6546C0A85}"/>
    <cellStyle name="Calculation 3 7 2 8" xfId="6951" xr:uid="{CF0CBDBF-6190-4B8E-A440-4F4E689F96E2}"/>
    <cellStyle name="Calculation 3 7 2 8 2" xfId="12114" xr:uid="{A9E5A105-71BC-431A-AEB5-87B828E91CBD}"/>
    <cellStyle name="Calculation 3 7 2 9" xfId="6270" xr:uid="{823E931A-43B5-4239-AFA6-624090AA8278}"/>
    <cellStyle name="Calculation 3 7 2 9 2" xfId="29275" xr:uid="{2B463F09-304D-4D9A-A454-DCE3CFD9CF9E}"/>
    <cellStyle name="Calculation 3 7 3" xfId="3664" xr:uid="{00000000-0005-0000-0000-000043060000}"/>
    <cellStyle name="Calculation 3 7 3 2" xfId="4541" xr:uid="{00000000-0005-0000-0000-000045060000}"/>
    <cellStyle name="Calculation 3 7 3 2 2" xfId="40946" xr:uid="{C044B054-B48E-487F-8FA3-C8C74719E50D}"/>
    <cellStyle name="Calculation 3 7 3 3" xfId="4485" xr:uid="{00000000-0005-0000-0000-000045060000}"/>
    <cellStyle name="Calculation 3 7 3 3 2" xfId="35712" xr:uid="{2F2FE220-6D74-4262-90B5-C6623232FAE8}"/>
    <cellStyle name="Calculation 3 7 4" xfId="7303" xr:uid="{D71A9B91-CF4B-4F7E-874A-CC7166D3873A}"/>
    <cellStyle name="Calculation 3 7 4 2" xfId="12461" xr:uid="{594FDCEB-9568-4088-89A8-F2D0862232DF}"/>
    <cellStyle name="Calculation 3 7 5" xfId="9088" xr:uid="{11993A88-625D-4185-9BE4-823E997AA540}"/>
    <cellStyle name="Calculation 3 7 5 2" xfId="14243" xr:uid="{A63025DA-EA33-4C1A-B765-655366E7054F}"/>
    <cellStyle name="Calculation 3 7 6" xfId="9256" xr:uid="{9343ABE5-75E4-4F2E-8717-96CD7BB0B27A}"/>
    <cellStyle name="Calculation 3 7 6 2" xfId="14411" xr:uid="{BD99C68A-4D66-47C6-A9C8-030CB0D9ED27}"/>
    <cellStyle name="Calculation 3 7 7" xfId="9235" xr:uid="{0401F4AB-2D8D-4376-9F67-2EF819A00B36}"/>
    <cellStyle name="Calculation 3 7 7 2" xfId="14390" xr:uid="{674D3817-062F-44AA-86E1-F8152FB2CECA}"/>
    <cellStyle name="Calculation 3 7 8" xfId="10557" xr:uid="{0F26CF78-C6A4-4F12-805F-9D8A61A8DA5C}"/>
    <cellStyle name="Calculation 3 7 8 2" xfId="15706" xr:uid="{932D609E-9DE1-4F39-AEBF-C12359194C12}"/>
    <cellStyle name="Calculation 3 7 9" xfId="6629" xr:uid="{7906E7BC-565D-40C7-810C-ED505B123F37}"/>
    <cellStyle name="Calculation 3 7 9 2" xfId="11795" xr:uid="{7FE95F4E-07B2-4D00-8165-D3EEDD6EAAAA}"/>
    <cellStyle name="Calculation 3 8" xfId="1557" xr:uid="{00000000-0005-0000-0000-000044060000}"/>
    <cellStyle name="Calculation 3 8 10" xfId="5868" xr:uid="{FB1756E3-F9E9-418C-9024-87DF1AF95DE2}"/>
    <cellStyle name="Calculation 3 8 10 2" xfId="29855" xr:uid="{E86E5665-4370-4C92-9F18-C2EBB39409AE}"/>
    <cellStyle name="Calculation 3 8 11" xfId="5825" xr:uid="{48BBBC46-D165-44F5-BD47-0288FF3874D2}"/>
    <cellStyle name="Calculation 3 8 11 2" xfId="29568" xr:uid="{DB503D42-99EB-4492-B9A7-1164DEE673CB}"/>
    <cellStyle name="Calculation 3 8 12" xfId="24188" xr:uid="{A891D79D-900D-4436-AE90-25964757FBA9}"/>
    <cellStyle name="Calculation 3 8 13" xfId="34733" xr:uid="{83791764-3832-4843-A0E4-A406BAEBABA0}"/>
    <cellStyle name="Calculation 3 8 2" xfId="3299" xr:uid="{00000000-0005-0000-0000-000045060000}"/>
    <cellStyle name="Calculation 3 8 2 10" xfId="11459" xr:uid="{9371DB09-D671-4A34-A1FA-0C888BE824D4}"/>
    <cellStyle name="Calculation 3 8 2 10 2" xfId="29785" xr:uid="{54AF4F44-5A6F-49DD-A1C3-C079FD80EAA4}"/>
    <cellStyle name="Calculation 3 8 2 11" xfId="24418" xr:uid="{E6757745-826F-4486-9DA3-343C62934D3B}"/>
    <cellStyle name="Calculation 3 8 2 12" xfId="31508" xr:uid="{0382C725-EFFA-4C90-B817-0339FC98B608}"/>
    <cellStyle name="Calculation 3 8 2 2" xfId="3988" xr:uid="{00000000-0005-0000-0000-000046060000}"/>
    <cellStyle name="Calculation 3 8 2 2 2" xfId="4799" xr:uid="{00000000-0005-0000-0000-000048060000}"/>
    <cellStyle name="Calculation 3 8 2 2 2 2" xfId="41162" xr:uid="{8FCA1E55-20F3-458E-BD83-77F6DB193675}"/>
    <cellStyle name="Calculation 3 8 2 2 3" xfId="5213" xr:uid="{00000000-0005-0000-0000-000048060000}"/>
    <cellStyle name="Calculation 3 8 2 2 3 2" xfId="37444" xr:uid="{1263141C-1985-4103-AFE7-0BFC1651E95C}"/>
    <cellStyle name="Calculation 3 8 2 3" xfId="7729" xr:uid="{D17413BB-0890-428E-B012-5582143A6945}"/>
    <cellStyle name="Calculation 3 8 2 3 2" xfId="12887" xr:uid="{F7792CF8-3D7B-44BD-B7A0-E436BB5EE1B1}"/>
    <cellStyle name="Calculation 3 8 2 4" xfId="8452" xr:uid="{10036E50-1974-433A-BC0C-75B576050324}"/>
    <cellStyle name="Calculation 3 8 2 4 2" xfId="13608" xr:uid="{CF5A0E8B-BDEA-4D93-BEA3-19DEC657F3F7}"/>
    <cellStyle name="Calculation 3 8 2 5" xfId="9845" xr:uid="{9A73C9F3-776D-431E-84C3-831287E360B0}"/>
    <cellStyle name="Calculation 3 8 2 5 2" xfId="14998" xr:uid="{964E50DA-FE86-404E-AE41-59F5AEE22AAA}"/>
    <cellStyle name="Calculation 3 8 2 6" xfId="10218" xr:uid="{A6FF01A9-B093-4B4A-AB6E-E22A7658F0BC}"/>
    <cellStyle name="Calculation 3 8 2 6 2" xfId="15371" xr:uid="{A5AB84C2-44BF-4D4E-A1FE-7CF3CF670105}"/>
    <cellStyle name="Calculation 3 8 2 7" xfId="10937" xr:uid="{BAD77F60-6058-4517-B91D-7CCB332C9ABB}"/>
    <cellStyle name="Calculation 3 8 2 7 2" xfId="16085" xr:uid="{B8DBADFA-84F8-432C-8734-5AF07DF0BE2F}"/>
    <cellStyle name="Calculation 3 8 2 8" xfId="6952" xr:uid="{AD6077A6-3109-407D-AF75-97B41DD85132}"/>
    <cellStyle name="Calculation 3 8 2 8 2" xfId="12115" xr:uid="{D07FAC2D-E3D3-44B5-8D7A-F321BBE279C8}"/>
    <cellStyle name="Calculation 3 8 2 9" xfId="6271" xr:uid="{14915C57-4FA8-4B05-B432-697C85036571}"/>
    <cellStyle name="Calculation 3 8 2 9 2" xfId="29276" xr:uid="{998DA8E8-7248-452A-87BF-2366386465EA}"/>
    <cellStyle name="Calculation 3 8 3" xfId="3665" xr:uid="{00000000-0005-0000-0000-000047060000}"/>
    <cellStyle name="Calculation 3 8 3 2" xfId="4542" xr:uid="{00000000-0005-0000-0000-000049060000}"/>
    <cellStyle name="Calculation 3 8 3 2 2" xfId="40947" xr:uid="{637FACF9-867A-4681-91B5-E9B901A79D70}"/>
    <cellStyle name="Calculation 3 8 3 3" xfId="4484" xr:uid="{00000000-0005-0000-0000-000049060000}"/>
    <cellStyle name="Calculation 3 8 3 3 2" xfId="35696" xr:uid="{82771A0A-742B-4CC0-9120-C73180AA1925}"/>
    <cellStyle name="Calculation 3 8 4" xfId="7304" xr:uid="{6699E131-42B8-4533-BA6E-B98EF26D1B32}"/>
    <cellStyle name="Calculation 3 8 4 2" xfId="12462" xr:uid="{7BAD7D58-4FD4-4ABC-A918-8A5F93222949}"/>
    <cellStyle name="Calculation 3 8 5" xfId="9087" xr:uid="{4789DFDE-3E65-4DF2-B804-9F223C491BB5}"/>
    <cellStyle name="Calculation 3 8 5 2" xfId="14242" xr:uid="{E72EE0C4-0771-4D34-8EBA-E05A98C3D392}"/>
    <cellStyle name="Calculation 3 8 6" xfId="9438" xr:uid="{45CD33A7-09E5-4BE1-8ABD-D4AEAA6CE637}"/>
    <cellStyle name="Calculation 3 8 6 2" xfId="14592" xr:uid="{1220360E-847D-4135-B761-7EFCB54E001C}"/>
    <cellStyle name="Calculation 3 8 7" xfId="9417" xr:uid="{0EB7C984-1ADE-4217-A28E-41B76B0DA212}"/>
    <cellStyle name="Calculation 3 8 7 2" xfId="14571" xr:uid="{973470ED-4743-4F79-A683-CF35C1DC55CF}"/>
    <cellStyle name="Calculation 3 8 8" xfId="10558" xr:uid="{ED56237B-D145-4A53-83EF-1B9DDE0E0677}"/>
    <cellStyle name="Calculation 3 8 8 2" xfId="15707" xr:uid="{7B5DB616-2064-430E-B965-EA4FA1AA170B}"/>
    <cellStyle name="Calculation 3 8 9" xfId="6630" xr:uid="{367844EA-67CB-4F5E-82BA-7E882F2B6602}"/>
    <cellStyle name="Calculation 3 8 9 2" xfId="11796" xr:uid="{D3CDD6E0-0B1E-4668-9B26-A8420D6017FF}"/>
    <cellStyle name="Calculation 3 9" xfId="1558" xr:uid="{00000000-0005-0000-0000-000048060000}"/>
    <cellStyle name="Calculation 3 9 10" xfId="5869" xr:uid="{76A6DB8D-270C-4198-BC6C-4080BE709159}"/>
    <cellStyle name="Calculation 3 9 10 2" xfId="29856" xr:uid="{0AB2E34B-7C56-421E-A4F6-F5543E062A68}"/>
    <cellStyle name="Calculation 3 9 11" xfId="5824" xr:uid="{2C860E48-A9A2-4D3C-858D-5297A7E27484}"/>
    <cellStyle name="Calculation 3 9 11 2" xfId="29786" xr:uid="{E0556339-FC2E-4A59-A020-5B4E59C9879D}"/>
    <cellStyle name="Calculation 3 9 12" xfId="24189" xr:uid="{81EB44F8-3BD5-4AAB-9011-D6CD5412F03F}"/>
    <cellStyle name="Calculation 3 9 13" xfId="33336" xr:uid="{B0A41BEF-7DF3-42AE-8200-1BF5A5E531A8}"/>
    <cellStyle name="Calculation 3 9 2" xfId="3300" xr:uid="{00000000-0005-0000-0000-000049060000}"/>
    <cellStyle name="Calculation 3 9 2 10" xfId="11460" xr:uid="{E0877CF0-555C-4A49-8D05-D917F66306A3}"/>
    <cellStyle name="Calculation 3 9 2 10 2" xfId="29407" xr:uid="{F45D6BF4-D14A-4767-906B-8CDC7A9BFC6D}"/>
    <cellStyle name="Calculation 3 9 2 11" xfId="24419" xr:uid="{3044DB75-43F7-443D-8327-AD439171E4F2}"/>
    <cellStyle name="Calculation 3 9 2 12" xfId="33349" xr:uid="{F3828D59-DB38-4CB3-899E-0B036814D68F}"/>
    <cellStyle name="Calculation 3 9 2 2" xfId="3989" xr:uid="{00000000-0005-0000-0000-00004A060000}"/>
    <cellStyle name="Calculation 3 9 2 2 2" xfId="4800" xr:uid="{00000000-0005-0000-0000-00004C060000}"/>
    <cellStyle name="Calculation 3 9 2 2 2 2" xfId="41163" xr:uid="{5E4036CB-B5A5-4905-B32B-AF7F5106303F}"/>
    <cellStyle name="Calculation 3 9 2 2 3" xfId="5214" xr:uid="{00000000-0005-0000-0000-00004C060000}"/>
    <cellStyle name="Calculation 3 9 2 2 3 2" xfId="37443" xr:uid="{9A56B0C8-9013-4FD6-8E22-0479E2FAD19C}"/>
    <cellStyle name="Calculation 3 9 2 3" xfId="7730" xr:uid="{9C4EC9F5-8E19-41E9-AB3F-465E5AAB406C}"/>
    <cellStyle name="Calculation 3 9 2 3 2" xfId="12888" xr:uid="{A8434F36-EFB4-42C6-BCE6-4AF3376CBD52}"/>
    <cellStyle name="Calculation 3 9 2 4" xfId="8451" xr:uid="{CF98A494-5D3D-402C-A493-67586CF73C90}"/>
    <cellStyle name="Calculation 3 9 2 4 2" xfId="13607" xr:uid="{47583FF4-1613-478C-B9D7-48C877EB1EF3}"/>
    <cellStyle name="Calculation 3 9 2 5" xfId="9846" xr:uid="{80F462FB-3953-4BA3-9B33-7DF31BBCF9FB}"/>
    <cellStyle name="Calculation 3 9 2 5 2" xfId="14999" xr:uid="{D8F975D8-96D3-4B41-8451-650A29461DFE}"/>
    <cellStyle name="Calculation 3 9 2 6" xfId="10219" xr:uid="{C44F68DD-A6C2-43A8-A5D2-A0C44FB013A3}"/>
    <cellStyle name="Calculation 3 9 2 6 2" xfId="15372" xr:uid="{14EEB998-E7F5-431D-A27B-0FCC781BA342}"/>
    <cellStyle name="Calculation 3 9 2 7" xfId="10938" xr:uid="{0F566EA1-E96F-41A6-ACA4-1B530FD921A1}"/>
    <cellStyle name="Calculation 3 9 2 7 2" xfId="16086" xr:uid="{D0461EE0-FDCD-49AD-B953-669186AA20CA}"/>
    <cellStyle name="Calculation 3 9 2 8" xfId="6953" xr:uid="{B06FDA8B-E3BD-41F4-9447-4187CD76981E}"/>
    <cellStyle name="Calculation 3 9 2 8 2" xfId="12116" xr:uid="{A4C40415-5092-4C7B-9218-D519CDB2E170}"/>
    <cellStyle name="Calculation 3 9 2 9" xfId="6272" xr:uid="{3BDBC65B-10FF-4713-A19E-D8E9026810F6}"/>
    <cellStyle name="Calculation 3 9 2 9 2" xfId="29277" xr:uid="{7B6816F5-4895-445A-881D-854BA00DB40D}"/>
    <cellStyle name="Calculation 3 9 3" xfId="3666" xr:uid="{00000000-0005-0000-0000-00004B060000}"/>
    <cellStyle name="Calculation 3 9 3 2" xfId="4543" xr:uid="{00000000-0005-0000-0000-00004D060000}"/>
    <cellStyle name="Calculation 3 9 3 2 2" xfId="40948" xr:uid="{8B745100-AC1A-4EAC-96E4-631FEF9ED0DC}"/>
    <cellStyle name="Calculation 3 9 3 3" xfId="4483" xr:uid="{00000000-0005-0000-0000-00004D060000}"/>
    <cellStyle name="Calculation 3 9 3 3 2" xfId="35818" xr:uid="{FED82EF0-7B3B-4376-AB37-24C4AC829EF1}"/>
    <cellStyle name="Calculation 3 9 4" xfId="7305" xr:uid="{01EA8B48-1F6D-4E6A-80A2-B3524B91D888}"/>
    <cellStyle name="Calculation 3 9 4 2" xfId="12463" xr:uid="{47E5B3BA-0591-42A0-BAED-9BC9D1980224}"/>
    <cellStyle name="Calculation 3 9 5" xfId="9086" xr:uid="{59456E74-3B5E-4BF5-B129-BE4CB4A78762}"/>
    <cellStyle name="Calculation 3 9 5 2" xfId="14241" xr:uid="{A23CFE65-3007-456C-A3B9-898DBD55CD4A}"/>
    <cellStyle name="Calculation 3 9 6" xfId="9257" xr:uid="{821D9555-6622-4BDD-A947-235D61E19E7F}"/>
    <cellStyle name="Calculation 3 9 6 2" xfId="14412" xr:uid="{54F94977-2B5B-48C6-B267-6635EC903BC8}"/>
    <cellStyle name="Calculation 3 9 7" xfId="9234" xr:uid="{16474C71-F7E1-4D57-8E76-8BF3F948737D}"/>
    <cellStyle name="Calculation 3 9 7 2" xfId="14389" xr:uid="{BC81A6C1-9BF5-464C-A1EB-75A6A8C1703D}"/>
    <cellStyle name="Calculation 3 9 8" xfId="10559" xr:uid="{7735FB8E-141B-4ADF-B78E-075E79AE342A}"/>
    <cellStyle name="Calculation 3 9 8 2" xfId="15708" xr:uid="{8D6DDBE3-DE9B-4DBA-B677-9A9AEC1F6C21}"/>
    <cellStyle name="Calculation 3 9 9" xfId="6631" xr:uid="{D0498A84-89BA-4880-B44E-459A3FA4055D}"/>
    <cellStyle name="Calculation 3 9 9 2" xfId="11797" xr:uid="{1795435A-F651-40AC-9566-649CCD87A282}"/>
    <cellStyle name="Calculation 30" xfId="32665" xr:uid="{E9B3DBEC-9F19-4015-9B5B-44972F93D816}"/>
    <cellStyle name="Calculation 31" xfId="32666" xr:uid="{00CA0B3D-55E0-4D7B-AF08-3634485F2A7C}"/>
    <cellStyle name="Calculation 32" xfId="32667" xr:uid="{56FE0AFD-0500-46F9-8C3F-565539469489}"/>
    <cellStyle name="Calculation 33" xfId="32668" xr:uid="{B6CF4159-9F83-4CAF-B8C4-0A653B706106}"/>
    <cellStyle name="Calculation 34" xfId="32669" xr:uid="{F0794728-7951-4E24-9082-F87A4685E03C}"/>
    <cellStyle name="Calculation 35" xfId="32670" xr:uid="{6A53B25E-36BA-4186-BCD9-D034BA6EEBF6}"/>
    <cellStyle name="Calculation 36" xfId="32671" xr:uid="{724B65E5-2FB3-43F8-820B-B23F79AF71BA}"/>
    <cellStyle name="Calculation 37" xfId="32672" xr:uid="{706506BC-DC4A-4EB6-AC20-D2D59C3BD21C}"/>
    <cellStyle name="Calculation 38" xfId="32673" xr:uid="{431D6BE2-B4EE-48C8-B00D-1E0432B5F06E}"/>
    <cellStyle name="Calculation 39" xfId="32674" xr:uid="{226844C6-2CFD-4B8F-BC01-830C307B780B}"/>
    <cellStyle name="Calculation 4" xfId="1559" xr:uid="{00000000-0005-0000-0000-00004C060000}"/>
    <cellStyle name="Calculation 4 10" xfId="1560" xr:uid="{00000000-0005-0000-0000-00004D060000}"/>
    <cellStyle name="Calculation 4 10 10" xfId="5871" xr:uid="{3306D25D-66E0-47DD-A6D0-8B9F197E85F3}"/>
    <cellStyle name="Calculation 4 10 10 2" xfId="29278" xr:uid="{784AFFA1-0FA1-44FC-9D4B-126E57996B75}"/>
    <cellStyle name="Calculation 4 10 11" xfId="5822" xr:uid="{87CA0E68-65FD-4CC1-B1AC-D244D9C2A899}"/>
    <cellStyle name="Calculation 4 10 11 2" xfId="30755" xr:uid="{BF66E9AF-6D44-40B6-9081-0A401FFF4459}"/>
    <cellStyle name="Calculation 4 10 12" xfId="24191" xr:uid="{25600868-2630-4187-87B2-A44603F4CE4E}"/>
    <cellStyle name="Calculation 4 10 13" xfId="33354" xr:uid="{8C12BEB5-9885-4875-9BA0-D30347D38D82}"/>
    <cellStyle name="Calculation 4 10 2" xfId="3302" xr:uid="{00000000-0005-0000-0000-00004E060000}"/>
    <cellStyle name="Calculation 4 10 2 10" xfId="11462" xr:uid="{8B6AF64E-2011-475F-AAB2-DAE2BA92FBCC}"/>
    <cellStyle name="Calculation 4 10 2 10 2" xfId="29633" xr:uid="{E76C02FB-C6D6-4251-A52E-C471517CBF70}"/>
    <cellStyle name="Calculation 4 10 2 11" xfId="24421" xr:uid="{D6F1F871-4B99-4C9D-A63E-C85E4F822781}"/>
    <cellStyle name="Calculation 4 10 2 12" xfId="33355" xr:uid="{E835DE32-6AFA-42DC-8385-8FAF3776280D}"/>
    <cellStyle name="Calculation 4 10 2 2" xfId="3991" xr:uid="{00000000-0005-0000-0000-00004F060000}"/>
    <cellStyle name="Calculation 4 10 2 2 2" xfId="4802" xr:uid="{00000000-0005-0000-0000-000051060000}"/>
    <cellStyle name="Calculation 4 10 2 2 2 2" xfId="41165" xr:uid="{FAE42CDB-7985-4346-A957-C48B1E494E73}"/>
    <cellStyle name="Calculation 4 10 2 2 3" xfId="5216" xr:uid="{00000000-0005-0000-0000-000051060000}"/>
    <cellStyle name="Calculation 4 10 2 2 3 2" xfId="37442" xr:uid="{DD49E71B-6BD1-4A8B-B6CC-2FAF68E6B82E}"/>
    <cellStyle name="Calculation 4 10 2 3" xfId="7732" xr:uid="{4D230E65-E990-47BE-A0F2-726D11F8978E}"/>
    <cellStyle name="Calculation 4 10 2 3 2" xfId="12890" xr:uid="{D269BADA-0639-408C-9E36-FAEFDB0224A1}"/>
    <cellStyle name="Calculation 4 10 2 4" xfId="8449" xr:uid="{40DED65C-E418-4F86-8607-6BEFDED0C416}"/>
    <cellStyle name="Calculation 4 10 2 4 2" xfId="13605" xr:uid="{00A253A8-7CBC-4BFD-A570-CC760B2C523B}"/>
    <cellStyle name="Calculation 4 10 2 5" xfId="9848" xr:uid="{F1E6A76B-57D0-44F0-B18D-6CE25A20C8E8}"/>
    <cellStyle name="Calculation 4 10 2 5 2" xfId="15001" xr:uid="{77390C0F-15B5-4077-BDC8-05F14573D536}"/>
    <cellStyle name="Calculation 4 10 2 6" xfId="10221" xr:uid="{3559F0E7-2E5A-4E21-B17E-6E51CC818055}"/>
    <cellStyle name="Calculation 4 10 2 6 2" xfId="15374" xr:uid="{7C10B1FF-0522-4000-A066-9E0BF807DD2F}"/>
    <cellStyle name="Calculation 4 10 2 7" xfId="10940" xr:uid="{4D5C9929-9437-48AB-B30A-A81D49C9C266}"/>
    <cellStyle name="Calculation 4 10 2 7 2" xfId="16088" xr:uid="{B14EDA2F-845D-484D-B948-969215530F9F}"/>
    <cellStyle name="Calculation 4 10 2 8" xfId="6955" xr:uid="{BDE7F660-219F-4813-B922-1530B0AEB25F}"/>
    <cellStyle name="Calculation 4 10 2 8 2" xfId="12118" xr:uid="{BB64F71D-E423-4116-9D7D-085B203E7BB2}"/>
    <cellStyle name="Calculation 4 10 2 9" xfId="6274" xr:uid="{AA60C960-B99F-489D-984E-419B43EC2979}"/>
    <cellStyle name="Calculation 4 10 2 9 2" xfId="29858" xr:uid="{FF4C1854-67F2-49CD-8158-FC8B0FC82EF3}"/>
    <cellStyle name="Calculation 4 10 3" xfId="3668" xr:uid="{00000000-0005-0000-0000-000050060000}"/>
    <cellStyle name="Calculation 4 10 3 2" xfId="4545" xr:uid="{00000000-0005-0000-0000-000052060000}"/>
    <cellStyle name="Calculation 4 10 3 2 2" xfId="40950" xr:uid="{EE7F68B3-2FB4-40C4-832F-41E9145033A0}"/>
    <cellStyle name="Calculation 4 10 3 3" xfId="4481" xr:uid="{00000000-0005-0000-0000-000052060000}"/>
    <cellStyle name="Calculation 4 10 3 3 2" xfId="35819" xr:uid="{20FD0B79-FF58-4ECD-A923-E228E4750629}"/>
    <cellStyle name="Calculation 4 10 4" xfId="7307" xr:uid="{4D47E758-581B-4E80-A8B5-9CDA666D0E2A}"/>
    <cellStyle name="Calculation 4 10 4 2" xfId="12465" xr:uid="{8AE9CC9B-00A8-4D6E-9E7B-BB10163C7B2C}"/>
    <cellStyle name="Calculation 4 10 5" xfId="9084" xr:uid="{15ED8C3D-0984-4389-96F5-BDEEA4D4C53C}"/>
    <cellStyle name="Calculation 4 10 5 2" xfId="14239" xr:uid="{880556D0-6599-4EB9-A588-0470702BF8F6}"/>
    <cellStyle name="Calculation 4 10 6" xfId="9258" xr:uid="{26775CCD-F96E-449F-B0D4-C5036BC55F01}"/>
    <cellStyle name="Calculation 4 10 6 2" xfId="14413" xr:uid="{DFF08E06-C997-45B5-A7AF-4A38D63ABD04}"/>
    <cellStyle name="Calculation 4 10 7" xfId="9233" xr:uid="{5C0CF4BE-6637-4EEA-B57D-496272CAFC80}"/>
    <cellStyle name="Calculation 4 10 7 2" xfId="14388" xr:uid="{AD1FEB3E-F13A-41D1-864C-C09ABC71AE1C}"/>
    <cellStyle name="Calculation 4 10 8" xfId="10561" xr:uid="{D2E27939-85CF-4A86-89A9-75199496149E}"/>
    <cellStyle name="Calculation 4 10 8 2" xfId="15710" xr:uid="{A1B558B4-E257-4829-837C-CB10EAF33FBC}"/>
    <cellStyle name="Calculation 4 10 9" xfId="6633" xr:uid="{75A7EB24-AA6C-41A8-B0F7-2CCED4F0DFE1}"/>
    <cellStyle name="Calculation 4 10 9 2" xfId="11799" xr:uid="{B6A33F7C-B989-43A5-BFE5-F4C14073029B}"/>
    <cellStyle name="Calculation 4 11" xfId="1561" xr:uid="{00000000-0005-0000-0000-000051060000}"/>
    <cellStyle name="Calculation 4 11 10" xfId="5872" xr:uid="{6395A691-3635-42AB-8FC1-16FECD5A3728}"/>
    <cellStyle name="Calculation 4 11 10 2" xfId="29279" xr:uid="{6F9B2FE7-56B8-4E1F-9DA6-53BE0C2A9B60}"/>
    <cellStyle name="Calculation 4 11 11" xfId="5821" xr:uid="{D90DF685-E02E-45F5-89ED-DE03B504B3C5}"/>
    <cellStyle name="Calculation 4 11 11 2" xfId="30002" xr:uid="{FD86409A-EC13-43F8-A173-9D62C033444A}"/>
    <cellStyle name="Calculation 4 11 12" xfId="24192" xr:uid="{0827538E-B1E1-4413-8452-9AD94C087D2F}"/>
    <cellStyle name="Calculation 4 11 13" xfId="34731" xr:uid="{999806D1-5BD8-4321-8AF0-C391CC041B70}"/>
    <cellStyle name="Calculation 4 11 2" xfId="3303" xr:uid="{00000000-0005-0000-0000-000052060000}"/>
    <cellStyle name="Calculation 4 11 2 10" xfId="11463" xr:uid="{02C491E3-F8F6-4677-B0F3-AC124781EE9E}"/>
    <cellStyle name="Calculation 4 11 2 10 2" xfId="29420" xr:uid="{DD59BC3A-5838-4AAE-8C67-641A2257DD5C}"/>
    <cellStyle name="Calculation 4 11 2 11" xfId="24422" xr:uid="{270047FD-C024-465F-AFEC-6ADED5E05F8A}"/>
    <cellStyle name="Calculation 4 11 2 12" xfId="34732" xr:uid="{238AC74D-1504-42BB-A269-4397A5BA87F0}"/>
    <cellStyle name="Calculation 4 11 2 2" xfId="3992" xr:uid="{00000000-0005-0000-0000-000053060000}"/>
    <cellStyle name="Calculation 4 11 2 2 2" xfId="4803" xr:uid="{00000000-0005-0000-0000-000055060000}"/>
    <cellStyle name="Calculation 4 11 2 2 2 2" xfId="41166" xr:uid="{3BFB29E7-1ADB-4F27-A984-1EF8561675BB}"/>
    <cellStyle name="Calculation 4 11 2 2 3" xfId="5217" xr:uid="{00000000-0005-0000-0000-000055060000}"/>
    <cellStyle name="Calculation 4 11 2 2 3 2" xfId="37671" xr:uid="{53B64175-BDDE-4752-848A-D7C6DC344A5F}"/>
    <cellStyle name="Calculation 4 11 2 3" xfId="7733" xr:uid="{187E6723-98D6-4235-BB93-B4DE18F30B41}"/>
    <cellStyle name="Calculation 4 11 2 3 2" xfId="12891" xr:uid="{DE360EF3-1FD4-4FA9-AF62-7E10A761CF14}"/>
    <cellStyle name="Calculation 4 11 2 4" xfId="8448" xr:uid="{602C0FED-9875-4E7F-AD15-8A72B5369A71}"/>
    <cellStyle name="Calculation 4 11 2 4 2" xfId="13604" xr:uid="{EF1DA768-174C-4266-9C25-49D0A31B09D4}"/>
    <cellStyle name="Calculation 4 11 2 5" xfId="9849" xr:uid="{9DCA0633-4C8A-4257-9D79-C76E66A6A269}"/>
    <cellStyle name="Calculation 4 11 2 5 2" xfId="15002" xr:uid="{E5C776CF-5AF2-4CE7-B91D-4D13D1D3081B}"/>
    <cellStyle name="Calculation 4 11 2 6" xfId="10222" xr:uid="{466E7190-80B4-4809-BEBE-781DF2B2D515}"/>
    <cellStyle name="Calculation 4 11 2 6 2" xfId="15375" xr:uid="{5D94FD19-C1C5-42BB-BC5E-F7E831F0DC96}"/>
    <cellStyle name="Calculation 4 11 2 7" xfId="10941" xr:uid="{D2B8A9BC-620F-4831-832B-AAA2A5525604}"/>
    <cellStyle name="Calculation 4 11 2 7 2" xfId="16089" xr:uid="{036A1F9E-6C8C-4649-9C15-1B886D5CBE45}"/>
    <cellStyle name="Calculation 4 11 2 8" xfId="6956" xr:uid="{7FB2F20B-5C7F-4F88-B71F-94FAB44169F9}"/>
    <cellStyle name="Calculation 4 11 2 8 2" xfId="12119" xr:uid="{FB1A8451-5784-4279-B82B-BAD35F049B08}"/>
    <cellStyle name="Calculation 4 11 2 9" xfId="6275" xr:uid="{CB7ED5F3-9C69-428C-B1BF-C3AA932E5EAD}"/>
    <cellStyle name="Calculation 4 11 2 9 2" xfId="29859" xr:uid="{6A5CE438-090C-42A3-87CF-34B74BDE5E52}"/>
    <cellStyle name="Calculation 4 11 3" xfId="3669" xr:uid="{00000000-0005-0000-0000-000054060000}"/>
    <cellStyle name="Calculation 4 11 3 2" xfId="4546" xr:uid="{00000000-0005-0000-0000-000056060000}"/>
    <cellStyle name="Calculation 4 11 3 2 2" xfId="40951" xr:uid="{D661CAD0-3E6B-4830-977A-4E236E40A8A0}"/>
    <cellStyle name="Calculation 4 11 3 3" xfId="4480" xr:uid="{00000000-0005-0000-0000-000056060000}"/>
    <cellStyle name="Calculation 4 11 3 3 2" xfId="35711" xr:uid="{5E6175A2-179F-4992-BF9F-8EA411680073}"/>
    <cellStyle name="Calculation 4 11 4" xfId="7308" xr:uid="{0BA351B4-97D3-4D61-970C-30274B8CB33C}"/>
    <cellStyle name="Calculation 4 11 4 2" xfId="12466" xr:uid="{92EA88CD-987D-4E8C-9A40-7A69B1CBCB06}"/>
    <cellStyle name="Calculation 4 11 5" xfId="9083" xr:uid="{5F254023-B09C-428E-9388-2A9F94B0D9AA}"/>
    <cellStyle name="Calculation 4 11 5 2" xfId="14238" xr:uid="{918A5C1F-0D3D-4E55-9D5F-59CB9F37300F}"/>
    <cellStyle name="Calculation 4 11 6" xfId="9440" xr:uid="{E55B6278-E1E4-4ABE-856A-5B389E7FB798}"/>
    <cellStyle name="Calculation 4 11 6 2" xfId="14594" xr:uid="{F50453E9-36CF-4D08-BC82-4264EA577C29}"/>
    <cellStyle name="Calculation 4 11 7" xfId="9413" xr:uid="{C81A727B-E792-4BA0-BFDF-2AF1486D00C5}"/>
    <cellStyle name="Calculation 4 11 7 2" xfId="14567" xr:uid="{D397C0B0-E085-47D0-9505-C8451883DCE1}"/>
    <cellStyle name="Calculation 4 11 8" xfId="10562" xr:uid="{BA5B4E72-B1F3-4790-84A1-4CFAC08EDE99}"/>
    <cellStyle name="Calculation 4 11 8 2" xfId="15711" xr:uid="{9D2EE9F0-91E5-46B5-9A3C-D30F06BCD90D}"/>
    <cellStyle name="Calculation 4 11 9" xfId="6634" xr:uid="{60E740C3-DEE3-490C-8E06-F55FD0CBDB57}"/>
    <cellStyle name="Calculation 4 11 9 2" xfId="11800" xr:uid="{2F6A6092-A2E9-407E-908D-9F75B49A5A90}"/>
    <cellStyle name="Calculation 4 12" xfId="3301" xr:uid="{00000000-0005-0000-0000-000055060000}"/>
    <cellStyle name="Calculation 4 12 10" xfId="11461" xr:uid="{DA6E9A2D-E15B-43C2-AC82-5E6352C2671A}"/>
    <cellStyle name="Calculation 4 12 10 2" xfId="29594" xr:uid="{FFA66E3C-33DC-4D38-81A0-5E3B6F7BB00C}"/>
    <cellStyle name="Calculation 4 12 11" xfId="24420" xr:uid="{E862B8FB-5CC2-4535-966C-C0520856C93C}"/>
    <cellStyle name="Calculation 4 12 12" xfId="33356" xr:uid="{B44AB577-843C-4BD1-9B89-E10B119C6854}"/>
    <cellStyle name="Calculation 4 12 2" xfId="3990" xr:uid="{00000000-0005-0000-0000-000056060000}"/>
    <cellStyle name="Calculation 4 12 2 2" xfId="4801" xr:uid="{00000000-0005-0000-0000-000058060000}"/>
    <cellStyle name="Calculation 4 12 2 2 2" xfId="41164" xr:uid="{3E9D0B36-D80E-4EF4-933B-05BED63CA1CB}"/>
    <cellStyle name="Calculation 4 12 2 3" xfId="5215" xr:uid="{00000000-0005-0000-0000-000058060000}"/>
    <cellStyle name="Calculation 4 12 2 3 2" xfId="37429" xr:uid="{ACB677F1-5613-4F11-9F6F-B878FFD7681B}"/>
    <cellStyle name="Calculation 4 12 3" xfId="7731" xr:uid="{3FE8C620-9400-43AA-8300-FD570145193E}"/>
    <cellStyle name="Calculation 4 12 3 2" xfId="12889" xr:uid="{1EC462E2-1351-4A49-ADD5-FCC84F54D90D}"/>
    <cellStyle name="Calculation 4 12 4" xfId="8450" xr:uid="{E62125AE-6D96-4CE8-8111-922B7F0BE927}"/>
    <cellStyle name="Calculation 4 12 4 2" xfId="13606" xr:uid="{8A33F9E5-0024-4BB3-A36F-FEB1EA72BB40}"/>
    <cellStyle name="Calculation 4 12 5" xfId="9847" xr:uid="{33699104-A055-440C-BF8D-1CD59CBD1360}"/>
    <cellStyle name="Calculation 4 12 5 2" xfId="15000" xr:uid="{C68CDCA6-381E-402F-AFBD-5F7A4C068024}"/>
    <cellStyle name="Calculation 4 12 6" xfId="10220" xr:uid="{90128CF0-F35C-47C3-B1E8-5A70150C2452}"/>
    <cellStyle name="Calculation 4 12 6 2" xfId="15373" xr:uid="{5742F085-2005-476D-A366-08C01D08ADE9}"/>
    <cellStyle name="Calculation 4 12 7" xfId="10939" xr:uid="{56F219BB-85F0-4FF5-8AAC-FE09D4723C5C}"/>
    <cellStyle name="Calculation 4 12 7 2" xfId="16087" xr:uid="{27CD6534-FBC6-46DF-9C6C-10EBBF0B7058}"/>
    <cellStyle name="Calculation 4 12 8" xfId="6954" xr:uid="{F7857A8B-373F-4F16-A1CD-D8E01D5D751F}"/>
    <cellStyle name="Calculation 4 12 8 2" xfId="12117" xr:uid="{DDDCCFA8-DBF8-4D20-8E2C-7F8FDB173217}"/>
    <cellStyle name="Calculation 4 12 9" xfId="6273" xr:uid="{A897532C-0D83-488E-AC30-493A884161E2}"/>
    <cellStyle name="Calculation 4 12 9 2" xfId="29280" xr:uid="{F766AE91-A5AE-4221-A2BC-AB596439C5F4}"/>
    <cellStyle name="Calculation 4 13" xfId="3667" xr:uid="{00000000-0005-0000-0000-000057060000}"/>
    <cellStyle name="Calculation 4 13 2" xfId="4544" xr:uid="{00000000-0005-0000-0000-000059060000}"/>
    <cellStyle name="Calculation 4 13 2 2" xfId="40949" xr:uid="{0DB91C8D-6D8F-4204-B464-191A58C73372}"/>
    <cellStyle name="Calculation 4 13 3" xfId="4482" xr:uid="{00000000-0005-0000-0000-000059060000}"/>
    <cellStyle name="Calculation 4 13 3 2" xfId="35892" xr:uid="{1219D1D4-4EAE-4ECD-8ADE-A25FFB33EE01}"/>
    <cellStyle name="Calculation 4 14" xfId="7306" xr:uid="{FE0A7C70-E544-4211-8A15-FC3805904933}"/>
    <cellStyle name="Calculation 4 14 2" xfId="12464" xr:uid="{188E6B9D-9784-4FE5-8045-B1CC0B80DC09}"/>
    <cellStyle name="Calculation 4 15" xfId="9085" xr:uid="{A5D3EE95-733D-4C58-8E1D-2E4A434168C0}"/>
    <cellStyle name="Calculation 4 15 2" xfId="14240" xr:uid="{F9E88001-FBBC-4992-8A5A-11F4081C39C0}"/>
    <cellStyle name="Calculation 4 16" xfId="9439" xr:uid="{8F1FFC2E-F11C-465E-8470-82D7E2728A7A}"/>
    <cellStyle name="Calculation 4 16 2" xfId="14593" xr:uid="{F27D636B-8B1D-451A-AA38-AA8140A65E84}"/>
    <cellStyle name="Calculation 4 17" xfId="9416" xr:uid="{E6F7C0DF-C16C-4C6F-BF98-405FBDD651EB}"/>
    <cellStyle name="Calculation 4 17 2" xfId="14570" xr:uid="{427C8BE5-66F6-4419-B717-871C8BABA0F4}"/>
    <cellStyle name="Calculation 4 18" xfId="10560" xr:uid="{230A07A2-D8C1-498F-8742-55E12968A7EE}"/>
    <cellStyle name="Calculation 4 18 2" xfId="15709" xr:uid="{ADEC7A8D-B547-4DF7-AF24-07F8050927DD}"/>
    <cellStyle name="Calculation 4 19" xfId="6632" xr:uid="{75CBCF76-3510-4C83-8BE2-3F2FB98445A6}"/>
    <cellStyle name="Calculation 4 19 2" xfId="11798" xr:uid="{C3A56591-D2AF-410E-A247-33CB668264AB}"/>
    <cellStyle name="Calculation 4 2" xfId="1562" xr:uid="{00000000-0005-0000-0000-000058060000}"/>
    <cellStyle name="Calculation 4 2 10" xfId="5873" xr:uid="{2936F60E-CFEE-4D3D-A3A3-DB4CE0B67642}"/>
    <cellStyle name="Calculation 4 2 10 2" xfId="29860" xr:uid="{5E6F1948-0C57-49FE-8638-F5CCDC3BB7E9}"/>
    <cellStyle name="Calculation 4 2 11" xfId="5820" xr:uid="{2859EA4F-E296-4655-9CBA-C3E3D1C0E714}"/>
    <cellStyle name="Calculation 4 2 11 2" xfId="29440" xr:uid="{B07877B6-5055-4788-9BDA-17BEFEDD41AF}"/>
    <cellStyle name="Calculation 4 2 12" xfId="24193" xr:uid="{DF480457-F5B4-4C24-9F4F-E0B50335AA23}"/>
    <cellStyle name="Calculation 4 2 13" xfId="32676" xr:uid="{8EDB7582-8EAF-42CF-8230-935DDDCEB371}"/>
    <cellStyle name="Calculation 4 2 2" xfId="3304" xr:uid="{00000000-0005-0000-0000-000059060000}"/>
    <cellStyle name="Calculation 4 2 2 10" xfId="11464" xr:uid="{D770E1C1-89B4-4167-AFE2-4C22B1B12DF9}"/>
    <cellStyle name="Calculation 4 2 2 10 2" xfId="29525" xr:uid="{2F5BA2D9-DC69-46C7-8214-E61E1FD29C31}"/>
    <cellStyle name="Calculation 4 2 2 11" xfId="24423" xr:uid="{D551F059-430F-4337-8625-099B1B135420}"/>
    <cellStyle name="Calculation 4 2 2 12" xfId="34730" xr:uid="{72FF602E-8E54-4FEF-961B-EBF676C342E3}"/>
    <cellStyle name="Calculation 4 2 2 2" xfId="3993" xr:uid="{00000000-0005-0000-0000-00005A060000}"/>
    <cellStyle name="Calculation 4 2 2 2 2" xfId="4804" xr:uid="{00000000-0005-0000-0000-00005C060000}"/>
    <cellStyle name="Calculation 4 2 2 2 2 2" xfId="41167" xr:uid="{E4EF2AC0-664C-452F-B091-3B073638F3DA}"/>
    <cellStyle name="Calculation 4 2 2 2 3" xfId="5218" xr:uid="{00000000-0005-0000-0000-00005C060000}"/>
    <cellStyle name="Calculation 4 2 2 2 3 2" xfId="37670" xr:uid="{EAFE27F5-5A1E-411D-9B03-6C68BF777E6F}"/>
    <cellStyle name="Calculation 4 2 2 3" xfId="7734" xr:uid="{FF7A1CC3-0F43-4D26-882C-54B68D267C7D}"/>
    <cellStyle name="Calculation 4 2 2 3 2" xfId="12892" xr:uid="{E19765E7-E2AE-47ED-9D22-ADA5BC69D4DB}"/>
    <cellStyle name="Calculation 4 2 2 4" xfId="8447" xr:uid="{273A97D2-7C4A-4431-ACC7-FF2BB2A4DF18}"/>
    <cellStyle name="Calculation 4 2 2 4 2" xfId="13603" xr:uid="{8FDD0971-9A7F-4969-B66E-F4F465A1F612}"/>
    <cellStyle name="Calculation 4 2 2 5" xfId="9850" xr:uid="{DE7C8326-0397-4F2B-B905-ADB98E48223C}"/>
    <cellStyle name="Calculation 4 2 2 5 2" xfId="15003" xr:uid="{CC47EDD7-4E05-4F4C-AA35-D5FBEFABCD21}"/>
    <cellStyle name="Calculation 4 2 2 6" xfId="10223" xr:uid="{C4B10856-CD90-4052-BDD6-19F0A4E593C7}"/>
    <cellStyle name="Calculation 4 2 2 6 2" xfId="15376" xr:uid="{D93A4E8F-BCE5-4514-A39F-69C9D2E28F6A}"/>
    <cellStyle name="Calculation 4 2 2 7" xfId="10942" xr:uid="{B685F6E0-912A-4E9D-B55B-5F8D01164837}"/>
    <cellStyle name="Calculation 4 2 2 7 2" xfId="16090" xr:uid="{1D025048-7741-4EEB-A770-F0DAA6F66109}"/>
    <cellStyle name="Calculation 4 2 2 8" xfId="6957" xr:uid="{8D758B43-E298-47C7-AC96-3C85AFB32E4C}"/>
    <cellStyle name="Calculation 4 2 2 8 2" xfId="12120" xr:uid="{C79D92C4-079F-4451-AEE2-D4748FEA1451}"/>
    <cellStyle name="Calculation 4 2 2 9" xfId="6276" xr:uid="{354DEA66-1BDD-436B-80C1-D0D09C74B01A}"/>
    <cellStyle name="Calculation 4 2 2 9 2" xfId="29281" xr:uid="{1D10914D-6E9C-4238-A6B3-536CD3766EC6}"/>
    <cellStyle name="Calculation 4 2 3" xfId="3670" xr:uid="{00000000-0005-0000-0000-00005B060000}"/>
    <cellStyle name="Calculation 4 2 3 2" xfId="4547" xr:uid="{00000000-0005-0000-0000-00005D060000}"/>
    <cellStyle name="Calculation 4 2 3 2 2" xfId="40952" xr:uid="{B3B6EC18-5F4E-4597-BAD1-ABE70D326150}"/>
    <cellStyle name="Calculation 4 2 3 3" xfId="4479" xr:uid="{00000000-0005-0000-0000-00005D060000}"/>
    <cellStyle name="Calculation 4 2 3 3 2" xfId="35695" xr:uid="{46828A18-7A58-4621-8207-C267FD007A31}"/>
    <cellStyle name="Calculation 4 2 4" xfId="7309" xr:uid="{520D53BF-5637-4E3B-8BC9-A8768E975ECF}"/>
    <cellStyle name="Calculation 4 2 4 2" xfId="12467" xr:uid="{0F2F3F7E-43DA-43EE-9055-7FB1E0755E77}"/>
    <cellStyle name="Calculation 4 2 5" xfId="9082" xr:uid="{868C393F-03FC-47B3-86EF-AA8AF4E129C9}"/>
    <cellStyle name="Calculation 4 2 5 2" xfId="14237" xr:uid="{1F42BD74-5DDD-4EA0-A270-7476FE122EDD}"/>
    <cellStyle name="Calculation 4 2 6" xfId="9259" xr:uid="{49517B27-D1C0-41B5-B6F3-CFC9E4D235E4}"/>
    <cellStyle name="Calculation 4 2 6 2" xfId="14414" xr:uid="{2E4E5E39-042F-4C27-86CA-3DB116F0A6F6}"/>
    <cellStyle name="Calculation 4 2 7" xfId="9415" xr:uid="{B6F0CAF2-7B52-48EC-BF3C-45D0133AAE1F}"/>
    <cellStyle name="Calculation 4 2 7 2" xfId="14569" xr:uid="{26571679-585A-4C7F-8E83-6BF0B788C6C6}"/>
    <cellStyle name="Calculation 4 2 8" xfId="10563" xr:uid="{3C84A86C-CCFF-4DE4-BDB9-239E09942369}"/>
    <cellStyle name="Calculation 4 2 8 2" xfId="15712" xr:uid="{8243C9D6-562D-4679-BDA6-F1EEDFEE44FC}"/>
    <cellStyle name="Calculation 4 2 9" xfId="6635" xr:uid="{3B763F91-4A9D-4D01-AA61-78BAB3A1C676}"/>
    <cellStyle name="Calculation 4 2 9 2" xfId="11801" xr:uid="{78C11F6D-91EC-4358-AA6C-4049F0BC0991}"/>
    <cellStyle name="Calculation 4 20" xfId="5870" xr:uid="{3EBDBFAF-3E4B-4B38-9740-40A5E271BE8F}"/>
    <cellStyle name="Calculation 4 20 2" xfId="29857" xr:uid="{0D74C14B-CE7E-4D78-8528-C70E55DF6449}"/>
    <cellStyle name="Calculation 4 21" xfId="5823" xr:uid="{3E022CBF-205F-4D46-B3C0-D83B7CC58F57}"/>
    <cellStyle name="Calculation 4 21 2" xfId="30376" xr:uid="{7F27A619-41C7-4416-8FA9-54F6270F3E47}"/>
    <cellStyle name="Calculation 4 22" xfId="24190" xr:uid="{8E4E36A3-771D-41B4-A532-203FBF1304E7}"/>
    <cellStyle name="Calculation 4 23" xfId="32675" xr:uid="{6CF969B7-6DC6-45A3-9FD8-FD4CDB75E0A3}"/>
    <cellStyle name="Calculation 4 3" xfId="1563" xr:uid="{00000000-0005-0000-0000-00005C060000}"/>
    <cellStyle name="Calculation 4 3 10" xfId="5874" xr:uid="{CC462BA0-870A-4053-ABC9-9ED5580F729B}"/>
    <cellStyle name="Calculation 4 3 10 2" xfId="29861" xr:uid="{7FE9216F-5C73-44C8-89FB-545DB5F9D909}"/>
    <cellStyle name="Calculation 4 3 11" xfId="5819" xr:uid="{B65C3382-F921-44D8-92BB-927A8976B5CF}"/>
    <cellStyle name="Calculation 4 3 11 2" xfId="30043" xr:uid="{7DDFD640-EFAC-4601-9383-054D0927FA9C}"/>
    <cellStyle name="Calculation 4 3 12" xfId="24194" xr:uid="{7CA7A78D-EDA1-472C-8274-236451BD7580}"/>
    <cellStyle name="Calculation 4 3 13" xfId="33357" xr:uid="{81E1FB80-4086-4F77-9877-4F2628E3546F}"/>
    <cellStyle name="Calculation 4 3 2" xfId="3305" xr:uid="{00000000-0005-0000-0000-00005D060000}"/>
    <cellStyle name="Calculation 4 3 2 10" xfId="11465" xr:uid="{9BC0A838-0B87-4D3B-97E3-940E04FFA634}"/>
    <cellStyle name="Calculation 4 3 2 10 2" xfId="30804" xr:uid="{2B4C1E21-5085-4DDD-BF19-A6EB191C714C}"/>
    <cellStyle name="Calculation 4 3 2 11" xfId="24424" xr:uid="{989337F1-6BA0-4ACA-9653-CACB0A857708}"/>
    <cellStyle name="Calculation 4 3 2 12" xfId="34729" xr:uid="{194B0ECA-10FC-4356-A4A9-45BC6409B8E7}"/>
    <cellStyle name="Calculation 4 3 2 2" xfId="3994" xr:uid="{00000000-0005-0000-0000-00005E060000}"/>
    <cellStyle name="Calculation 4 3 2 2 2" xfId="4805" xr:uid="{00000000-0005-0000-0000-000060060000}"/>
    <cellStyle name="Calculation 4 3 2 2 2 2" xfId="41168" xr:uid="{6D7F5D44-FF8B-41C0-9E3A-EEB57B148AAD}"/>
    <cellStyle name="Calculation 4 3 2 2 3" xfId="5219" xr:uid="{00000000-0005-0000-0000-000060060000}"/>
    <cellStyle name="Calculation 4 3 2 2 3 2" xfId="37669" xr:uid="{0AB2C481-7DA7-4F21-953F-6D5A8256D2E4}"/>
    <cellStyle name="Calculation 4 3 2 3" xfId="7735" xr:uid="{B08FBB47-3519-4011-BEC2-2FFF9757EF6E}"/>
    <cellStyle name="Calculation 4 3 2 3 2" xfId="12893" xr:uid="{B53BC249-8BCE-43D1-B412-6F9B27B0F9D7}"/>
    <cellStyle name="Calculation 4 3 2 4" xfId="8446" xr:uid="{508E28B3-9CE0-4523-81E4-B3302EA54C42}"/>
    <cellStyle name="Calculation 4 3 2 4 2" xfId="13602" xr:uid="{17AD7CFE-4767-4D44-8152-126FE09A08D8}"/>
    <cellStyle name="Calculation 4 3 2 5" xfId="9851" xr:uid="{5037797B-8C75-48B7-B3AE-A6BFCD8B41F4}"/>
    <cellStyle name="Calculation 4 3 2 5 2" xfId="15004" xr:uid="{8A5C84C3-7867-45FE-B69C-6C37E5B1939E}"/>
    <cellStyle name="Calculation 4 3 2 6" xfId="10224" xr:uid="{16167D27-64A2-40D9-8B4A-708D1EB4425E}"/>
    <cellStyle name="Calculation 4 3 2 6 2" xfId="15377" xr:uid="{154C25DA-ADAC-43D9-8805-7DA4DFBF60A9}"/>
    <cellStyle name="Calculation 4 3 2 7" xfId="10943" xr:uid="{D0C23845-3C12-4C96-B662-26535E787A20}"/>
    <cellStyle name="Calculation 4 3 2 7 2" xfId="16091" xr:uid="{AF8A04D6-2EE8-4846-95B0-AB2752EEBE9D}"/>
    <cellStyle name="Calculation 4 3 2 8" xfId="6958" xr:uid="{503F2630-E9A1-4BEE-A796-F28CCE1C2FA9}"/>
    <cellStyle name="Calculation 4 3 2 8 2" xfId="12121" xr:uid="{26E640DF-7508-403E-9F39-F8BD03E7FB81}"/>
    <cellStyle name="Calculation 4 3 2 9" xfId="6277" xr:uid="{7DD9D6F4-00BA-47F4-9B55-5BF342AE4549}"/>
    <cellStyle name="Calculation 4 3 2 9 2" xfId="29282" xr:uid="{2FD6E542-03E6-4988-AA60-F89DDBB24FD8}"/>
    <cellStyle name="Calculation 4 3 3" xfId="3671" xr:uid="{00000000-0005-0000-0000-00005F060000}"/>
    <cellStyle name="Calculation 4 3 3 2" xfId="4548" xr:uid="{00000000-0005-0000-0000-000061060000}"/>
    <cellStyle name="Calculation 4 3 3 2 2" xfId="40953" xr:uid="{45FF32F6-33DC-4AD8-986B-0BD799DA4A7F}"/>
    <cellStyle name="Calculation 4 3 3 3" xfId="4478" xr:uid="{00000000-0005-0000-0000-000061060000}"/>
    <cellStyle name="Calculation 4 3 3 3 2" xfId="35816" xr:uid="{F8171232-CAAD-4B73-8460-FB0326361A4D}"/>
    <cellStyle name="Calculation 4 3 4" xfId="7310" xr:uid="{75562322-4E61-4959-9941-DA0DF81BE664}"/>
    <cellStyle name="Calculation 4 3 4 2" xfId="12468" xr:uid="{F0AACB11-7C5A-4864-86E4-7B3F0DFCF374}"/>
    <cellStyle name="Calculation 4 3 5" xfId="9081" xr:uid="{4AA0ED28-AFA8-4228-90F9-74E9FF3EC2DC}"/>
    <cellStyle name="Calculation 4 3 5 2" xfId="14236" xr:uid="{11DFEAD5-B9B7-430D-AE66-8A1F6B22BAFC}"/>
    <cellStyle name="Calculation 4 3 6" xfId="9441" xr:uid="{C8FC89A4-3F45-4136-B538-953ADDF3368B}"/>
    <cellStyle name="Calculation 4 3 6 2" xfId="14595" xr:uid="{DC4B0D65-3FA8-4146-865C-1E9452C46B96}"/>
    <cellStyle name="Calculation 4 3 7" xfId="9232" xr:uid="{1D2E8624-BEC6-4782-A002-954B07E89B54}"/>
    <cellStyle name="Calculation 4 3 7 2" xfId="14387" xr:uid="{9C5E65A9-9ECF-4DBC-9CA1-C5BFD685246F}"/>
    <cellStyle name="Calculation 4 3 8" xfId="10564" xr:uid="{94551F94-BC9D-4398-94D1-B98A5879F10F}"/>
    <cellStyle name="Calculation 4 3 8 2" xfId="15713" xr:uid="{0359D5B2-3B79-4236-A1DC-3C493E385454}"/>
    <cellStyle name="Calculation 4 3 9" xfId="6636" xr:uid="{D276AC81-E03A-41C5-A1A6-4E0ABA172B5E}"/>
    <cellStyle name="Calculation 4 3 9 2" xfId="11802" xr:uid="{557A0D38-4968-4C26-8292-E783BB8127F6}"/>
    <cellStyle name="Calculation 4 4" xfId="1564" xr:uid="{00000000-0005-0000-0000-000060060000}"/>
    <cellStyle name="Calculation 4 4 10" xfId="5875" xr:uid="{4D1AA023-56A4-46D2-9291-7158B5D1749C}"/>
    <cellStyle name="Calculation 4 4 10 2" xfId="29283" xr:uid="{EA4CDC9A-877A-4277-A349-D8DD0D1F50F3}"/>
    <cellStyle name="Calculation 4 4 11" xfId="5818" xr:uid="{49F6101C-5E81-497F-ADF0-27A7146E9B65}"/>
    <cellStyle name="Calculation 4 4 11 2" xfId="30733" xr:uid="{842EDBE2-9729-4D09-AF80-4A41C9DE9583}"/>
    <cellStyle name="Calculation 4 4 12" xfId="24195" xr:uid="{53BCD5B1-9B38-4C24-81CC-717266A5E198}"/>
    <cellStyle name="Calculation 4 4 13" xfId="33358" xr:uid="{FA3E66BD-C52A-43AF-9ECB-8C07AEA684D8}"/>
    <cellStyle name="Calculation 4 4 2" xfId="3306" xr:uid="{00000000-0005-0000-0000-000061060000}"/>
    <cellStyle name="Calculation 4 4 2 10" xfId="11466" xr:uid="{A753AFDC-EABF-4DAE-B1EA-3ACF65617832}"/>
    <cellStyle name="Calculation 4 4 2 10 2" xfId="31089" xr:uid="{365EEBF0-6BFA-402D-99A5-2E6784BF270B}"/>
    <cellStyle name="Calculation 4 4 2 11" xfId="24425" xr:uid="{C7C82003-DC07-4759-AF14-85042A1DAAC1}"/>
    <cellStyle name="Calculation 4 4 2 12" xfId="33359" xr:uid="{389BD6F6-E8E7-43AB-920C-64D7145A6E6E}"/>
    <cellStyle name="Calculation 4 4 2 2" xfId="3995" xr:uid="{00000000-0005-0000-0000-000062060000}"/>
    <cellStyle name="Calculation 4 4 2 2 2" xfId="4806" xr:uid="{00000000-0005-0000-0000-000064060000}"/>
    <cellStyle name="Calculation 4 4 2 2 2 2" xfId="41169" xr:uid="{A8708E58-FFCC-49F9-A74E-5E099437FD35}"/>
    <cellStyle name="Calculation 4 4 2 2 3" xfId="5220" xr:uid="{00000000-0005-0000-0000-000064060000}"/>
    <cellStyle name="Calculation 4 4 2 2 3 2" xfId="37668" xr:uid="{2BE778AB-D2DF-4FE2-92A6-68C8EFC487FB}"/>
    <cellStyle name="Calculation 4 4 2 3" xfId="7736" xr:uid="{0921136B-595C-4821-B1C7-61DF74FB6F9F}"/>
    <cellStyle name="Calculation 4 4 2 3 2" xfId="12894" xr:uid="{4EEA962A-0F2D-4525-896E-9259C2B23661}"/>
    <cellStyle name="Calculation 4 4 2 4" xfId="8445" xr:uid="{105AB70E-0F63-43C4-8E77-21CBDBC35F45}"/>
    <cellStyle name="Calculation 4 4 2 4 2" xfId="13601" xr:uid="{4BDA92EA-9B32-4DF9-91EC-A86847CA87EB}"/>
    <cellStyle name="Calculation 4 4 2 5" xfId="9852" xr:uid="{3326557B-B0BD-44F1-9755-B53704AB482D}"/>
    <cellStyle name="Calculation 4 4 2 5 2" xfId="15005" xr:uid="{21C6F4F6-66E3-468D-8F59-31A440F41C98}"/>
    <cellStyle name="Calculation 4 4 2 6" xfId="10225" xr:uid="{E7AD79AF-915B-435B-BF7F-0383C1BCF44C}"/>
    <cellStyle name="Calculation 4 4 2 6 2" xfId="15378" xr:uid="{C5D12C4B-83CF-41D1-9715-989AB0213551}"/>
    <cellStyle name="Calculation 4 4 2 7" xfId="10944" xr:uid="{04A7FD1B-8014-4744-A061-68C44B300530}"/>
    <cellStyle name="Calculation 4 4 2 7 2" xfId="16092" xr:uid="{1F8C6DDE-7115-453C-92E3-1C26D8A0FA36}"/>
    <cellStyle name="Calculation 4 4 2 8" xfId="6959" xr:uid="{AD49E849-4B5D-40E0-8C62-B0997C1EE5B0}"/>
    <cellStyle name="Calculation 4 4 2 8 2" xfId="12122" xr:uid="{695F62D3-959D-49E4-B19A-0EEA6EE23676}"/>
    <cellStyle name="Calculation 4 4 2 9" xfId="6278" xr:uid="{16EC6419-79E1-4246-AD88-74FD351C945B}"/>
    <cellStyle name="Calculation 4 4 2 9 2" xfId="29862" xr:uid="{186457FA-B89B-4710-890B-FAAAD3D3CBCF}"/>
    <cellStyle name="Calculation 4 4 3" xfId="3672" xr:uid="{00000000-0005-0000-0000-000063060000}"/>
    <cellStyle name="Calculation 4 4 3 2" xfId="4549" xr:uid="{00000000-0005-0000-0000-000065060000}"/>
    <cellStyle name="Calculation 4 4 3 2 2" xfId="40954" xr:uid="{2CB99B84-73D8-4AFE-81FE-2B1B2414D2F5}"/>
    <cellStyle name="Calculation 4 4 3 3" xfId="4477" xr:uid="{00000000-0005-0000-0000-000065060000}"/>
    <cellStyle name="Calculation 4 4 3 3 2" xfId="35891" xr:uid="{48120019-1CEE-42D0-B867-EDC9A316A44A}"/>
    <cellStyle name="Calculation 4 4 4" xfId="7311" xr:uid="{2138AEAF-43A9-44F2-B2BB-325ED258F6E4}"/>
    <cellStyle name="Calculation 4 4 4 2" xfId="12469" xr:uid="{42744FF5-293E-439D-81B2-DBE609EF33D9}"/>
    <cellStyle name="Calculation 4 4 5" xfId="9080" xr:uid="{2963EE3A-C326-4802-9466-865A1F7338FE}"/>
    <cellStyle name="Calculation 4 4 5 2" xfId="14235" xr:uid="{9C88CD11-565A-45EB-A1DE-2A7FE9E7F3C9}"/>
    <cellStyle name="Calculation 4 4 6" xfId="9260" xr:uid="{F93119FA-4D57-4B17-9077-FD1A91C6C530}"/>
    <cellStyle name="Calculation 4 4 6 2" xfId="14415" xr:uid="{EA2E285B-9734-40C7-8584-550B4F770F09}"/>
    <cellStyle name="Calculation 4 4 7" xfId="9414" xr:uid="{9E5BFE80-762B-4383-AFB2-8939945685D7}"/>
    <cellStyle name="Calculation 4 4 7 2" xfId="14568" xr:uid="{FFAF1B29-D982-4E28-A6BA-EF487E412252}"/>
    <cellStyle name="Calculation 4 4 8" xfId="10565" xr:uid="{06425AC1-89D6-48EF-86D1-D520EC4E61BB}"/>
    <cellStyle name="Calculation 4 4 8 2" xfId="15714" xr:uid="{D9C48EA3-BF3C-43C8-A38E-5DFE74FAC46E}"/>
    <cellStyle name="Calculation 4 4 9" xfId="6637" xr:uid="{75469859-AEE8-40E3-8821-6B7FBEDD3E1B}"/>
    <cellStyle name="Calculation 4 4 9 2" xfId="11803" xr:uid="{958F66FB-F933-40B5-8F68-D033DC630714}"/>
    <cellStyle name="Calculation 4 5" xfId="1565" xr:uid="{00000000-0005-0000-0000-000064060000}"/>
    <cellStyle name="Calculation 4 5 10" xfId="5876" xr:uid="{AEE5CE86-1570-4BD9-9E2D-B80325825A30}"/>
    <cellStyle name="Calculation 4 5 10 2" xfId="29284" xr:uid="{5E9B4A61-1D60-4767-95AA-41CBA4B5B258}"/>
    <cellStyle name="Calculation 4 5 11" xfId="5817" xr:uid="{CE3715E7-A968-4E5C-94FC-EEFF51ACA4F1}"/>
    <cellStyle name="Calculation 4 5 11 2" xfId="29715" xr:uid="{DC3D354D-9A81-4128-9A37-894CB0078502}"/>
    <cellStyle name="Calculation 4 5 12" xfId="24196" xr:uid="{2045C0E6-2228-4E78-BE9B-FF53B98EE289}"/>
    <cellStyle name="Calculation 4 5 13" xfId="33360" xr:uid="{54E637DB-59DE-42D9-A9F1-3E9F5D9108BF}"/>
    <cellStyle name="Calculation 4 5 2" xfId="3307" xr:uid="{00000000-0005-0000-0000-000065060000}"/>
    <cellStyle name="Calculation 4 5 2 10" xfId="11467" xr:uid="{942C8035-2644-4F9E-9438-79FC58CEA08F}"/>
    <cellStyle name="Calculation 4 5 2 10 2" xfId="30308" xr:uid="{B9804917-ABBC-4262-8F8E-14704DE7C050}"/>
    <cellStyle name="Calculation 4 5 2 11" xfId="24426" xr:uid="{0C3C9D28-70EF-4F07-92A5-19547DA8D902}"/>
    <cellStyle name="Calculation 4 5 2 12" xfId="31257" xr:uid="{032D1B8B-0F55-40F4-B828-E7DDD1FE839F}"/>
    <cellStyle name="Calculation 4 5 2 2" xfId="3996" xr:uid="{00000000-0005-0000-0000-000066060000}"/>
    <cellStyle name="Calculation 4 5 2 2 2" xfId="4807" xr:uid="{00000000-0005-0000-0000-000068060000}"/>
    <cellStyle name="Calculation 4 5 2 2 2 2" xfId="41170" xr:uid="{BB92F1E1-2136-4BD8-BD52-E5A4C83C9AB2}"/>
    <cellStyle name="Calculation 4 5 2 2 3" xfId="5221" xr:uid="{00000000-0005-0000-0000-000068060000}"/>
    <cellStyle name="Calculation 4 5 2 2 3 2" xfId="37667" xr:uid="{FB4E1804-37A3-4EE8-A0A8-6AAAA42E5B00}"/>
    <cellStyle name="Calculation 4 5 2 3" xfId="7737" xr:uid="{ECB1854A-1D55-486D-BF3E-3E104FB8FED0}"/>
    <cellStyle name="Calculation 4 5 2 3 2" xfId="12895" xr:uid="{87FC3CBA-0037-4F8D-B606-B450D9D9B3B4}"/>
    <cellStyle name="Calculation 4 5 2 4" xfId="8444" xr:uid="{1FEA9053-8543-4FBF-8216-EFD4FD89325C}"/>
    <cellStyle name="Calculation 4 5 2 4 2" xfId="13600" xr:uid="{8FC3F8A6-74FE-4763-910E-BFE388B970E2}"/>
    <cellStyle name="Calculation 4 5 2 5" xfId="9853" xr:uid="{1E04145F-C7CB-4DF9-9B46-36791FE37608}"/>
    <cellStyle name="Calculation 4 5 2 5 2" xfId="15006" xr:uid="{B42B281F-C8B5-40B8-847D-B4A2A37E9C18}"/>
    <cellStyle name="Calculation 4 5 2 6" xfId="10226" xr:uid="{CDA01265-A78A-4ACF-BFDB-D69E33542FE0}"/>
    <cellStyle name="Calculation 4 5 2 6 2" xfId="15379" xr:uid="{28952073-6A05-42C3-B0C2-B8F111B5383F}"/>
    <cellStyle name="Calculation 4 5 2 7" xfId="10945" xr:uid="{D04F89B3-7CF6-4F9F-83C0-4E675B84F5DF}"/>
    <cellStyle name="Calculation 4 5 2 7 2" xfId="16093" xr:uid="{E980C053-EB97-4296-BC48-91F51C8F4120}"/>
    <cellStyle name="Calculation 4 5 2 8" xfId="6960" xr:uid="{487057E0-5BB0-4645-ACF8-8748A063A793}"/>
    <cellStyle name="Calculation 4 5 2 8 2" xfId="12123" xr:uid="{88D2D3C4-30B9-45BD-B4A2-7BD08496229C}"/>
    <cellStyle name="Calculation 4 5 2 9" xfId="6279" xr:uid="{50D988D7-0F28-41F7-9FF4-D645506CCFB8}"/>
    <cellStyle name="Calculation 4 5 2 9 2" xfId="29863" xr:uid="{A47DCBFD-1373-4F63-9366-093DD47005D8}"/>
    <cellStyle name="Calculation 4 5 3" xfId="3673" xr:uid="{00000000-0005-0000-0000-000067060000}"/>
    <cellStyle name="Calculation 4 5 3 2" xfId="4550" xr:uid="{00000000-0005-0000-0000-000069060000}"/>
    <cellStyle name="Calculation 4 5 3 2 2" xfId="40955" xr:uid="{B5AE6933-66C1-4800-A7F8-6B5995BB7EFF}"/>
    <cellStyle name="Calculation 4 5 3 3" xfId="4476" xr:uid="{00000000-0005-0000-0000-000069060000}"/>
    <cellStyle name="Calculation 4 5 3 3 2" xfId="35817" xr:uid="{64AB6C79-B08C-44B4-A126-EB39482DABEC}"/>
    <cellStyle name="Calculation 4 5 4" xfId="7312" xr:uid="{E89ADABF-701D-4CB3-A75B-18836B37F242}"/>
    <cellStyle name="Calculation 4 5 4 2" xfId="12470" xr:uid="{368A5718-0283-4D2D-8FAA-245B0414A83B}"/>
    <cellStyle name="Calculation 4 5 5" xfId="9079" xr:uid="{34C0317A-0099-44D4-A4DE-C053923A17C5}"/>
    <cellStyle name="Calculation 4 5 5 2" xfId="14234" xr:uid="{3867A1D5-7A1B-4A2D-A3DC-BDF88C648C0F}"/>
    <cellStyle name="Calculation 4 5 6" xfId="9442" xr:uid="{BF966436-8D2A-4FB1-9D85-F83953F25CD4}"/>
    <cellStyle name="Calculation 4 5 6 2" xfId="14596" xr:uid="{6A2561DA-5EBF-4420-9593-A2D4A4695571}"/>
    <cellStyle name="Calculation 4 5 7" xfId="9231" xr:uid="{4C563983-A094-4150-8A04-FFD9F2FE0414}"/>
    <cellStyle name="Calculation 4 5 7 2" xfId="14386" xr:uid="{BAAD28DE-B2C0-4B0E-A734-2365C8B588D8}"/>
    <cellStyle name="Calculation 4 5 8" xfId="10566" xr:uid="{A4FBC2BB-5226-4232-A764-ED85DEEB478C}"/>
    <cellStyle name="Calculation 4 5 8 2" xfId="15715" xr:uid="{54BF06E1-82CD-4400-88EC-602D17268589}"/>
    <cellStyle name="Calculation 4 5 9" xfId="6638" xr:uid="{1A9DFCD7-D2AD-4ED5-A29D-74A21053507F}"/>
    <cellStyle name="Calculation 4 5 9 2" xfId="11804" xr:uid="{7E4B6E25-B9D4-4542-B1A3-5EF75E17E4E4}"/>
    <cellStyle name="Calculation 4 6" xfId="1566" xr:uid="{00000000-0005-0000-0000-000068060000}"/>
    <cellStyle name="Calculation 4 6 10" xfId="5877" xr:uid="{320C8B9C-8DFE-44EB-BE84-BCB402B25448}"/>
    <cellStyle name="Calculation 4 6 10 2" xfId="29864" xr:uid="{DE9CCF65-4259-436A-ACDA-51883BF628EF}"/>
    <cellStyle name="Calculation 4 6 11" xfId="5816" xr:uid="{9EB77FBA-D140-4E18-979C-89862D1B93CE}"/>
    <cellStyle name="Calculation 4 6 11 2" xfId="30337" xr:uid="{2DB57D73-231B-4C6E-A076-E4A93A2C0E9D}"/>
    <cellStyle name="Calculation 4 6 12" xfId="24197" xr:uid="{0E99BD38-8849-4947-BFEF-AAADA392634A}"/>
    <cellStyle name="Calculation 4 6 13" xfId="31261" xr:uid="{C937666C-0D9D-411A-8CF8-6AC9C54E3167}"/>
    <cellStyle name="Calculation 4 6 2" xfId="3308" xr:uid="{00000000-0005-0000-0000-000069060000}"/>
    <cellStyle name="Calculation 4 6 2 10" xfId="11468" xr:uid="{55AD2DD0-F847-48FE-B8FC-466BEF0279AE}"/>
    <cellStyle name="Calculation 4 6 2 10 2" xfId="30480" xr:uid="{2C4579D1-A2A2-48CC-B4D9-7D6B4830FBC8}"/>
    <cellStyle name="Calculation 4 6 2 11" xfId="24427" xr:uid="{016284D1-ABDF-42F7-A924-F1107C95A5A1}"/>
    <cellStyle name="Calculation 4 6 2 12" xfId="31509" xr:uid="{A17BE801-E5D0-4B72-B32D-023088D8E1DE}"/>
    <cellStyle name="Calculation 4 6 2 2" xfId="3997" xr:uid="{00000000-0005-0000-0000-00006A060000}"/>
    <cellStyle name="Calculation 4 6 2 2 2" xfId="4808" xr:uid="{00000000-0005-0000-0000-00006C060000}"/>
    <cellStyle name="Calculation 4 6 2 2 2 2" xfId="41171" xr:uid="{4954DBCC-31F2-49E0-964A-9CBD3F05B3D7}"/>
    <cellStyle name="Calculation 4 6 2 2 3" xfId="5222" xr:uid="{00000000-0005-0000-0000-00006C060000}"/>
    <cellStyle name="Calculation 4 6 2 2 3 2" xfId="37666" xr:uid="{D722CBD4-F4F2-4093-A46F-C1372C0AB174}"/>
    <cellStyle name="Calculation 4 6 2 3" xfId="7738" xr:uid="{486265D5-D478-40D5-AED8-1F68B3FFD8FC}"/>
    <cellStyle name="Calculation 4 6 2 3 2" xfId="12896" xr:uid="{4FF377C2-58DD-4D42-BAB3-7B5E650147D3}"/>
    <cellStyle name="Calculation 4 6 2 4" xfId="8443" xr:uid="{4339CE0B-4D07-4CE3-8D47-75EED4343C82}"/>
    <cellStyle name="Calculation 4 6 2 4 2" xfId="13599" xr:uid="{5A5F7DE9-9952-4AF6-B9FF-1189619BF4D2}"/>
    <cellStyle name="Calculation 4 6 2 5" xfId="9854" xr:uid="{4576194D-17BF-4684-B5A6-AB78D457D222}"/>
    <cellStyle name="Calculation 4 6 2 5 2" xfId="15007" xr:uid="{7AA492AB-BBD1-4CC9-921F-2E28FA2D578F}"/>
    <cellStyle name="Calculation 4 6 2 6" xfId="10227" xr:uid="{CB0F8559-540B-4260-85A4-8118910AA790}"/>
    <cellStyle name="Calculation 4 6 2 6 2" xfId="15380" xr:uid="{401CF91D-E782-4ED6-B7D0-35FC8C12115C}"/>
    <cellStyle name="Calculation 4 6 2 7" xfId="10946" xr:uid="{6D4D6EEC-B666-4355-B929-54FDFE2494D7}"/>
    <cellStyle name="Calculation 4 6 2 7 2" xfId="16094" xr:uid="{5A1D93E6-D10E-4913-9D9D-E43CEB7631B5}"/>
    <cellStyle name="Calculation 4 6 2 8" xfId="6961" xr:uid="{EFA85808-0000-41AB-A5D3-3D6882C3DA54}"/>
    <cellStyle name="Calculation 4 6 2 8 2" xfId="12124" xr:uid="{78C39442-2237-44C4-AD54-697FBE097BF6}"/>
    <cellStyle name="Calculation 4 6 2 9" xfId="6280" xr:uid="{8DF84AA1-CBAC-4532-AAC5-0A84D23C7DBE}"/>
    <cellStyle name="Calculation 4 6 2 9 2" xfId="30456" xr:uid="{CC5103A4-A2FD-42E4-BC59-17E605FA5BBF}"/>
    <cellStyle name="Calculation 4 6 3" xfId="3674" xr:uid="{00000000-0005-0000-0000-00006B060000}"/>
    <cellStyle name="Calculation 4 6 3 2" xfId="4551" xr:uid="{00000000-0005-0000-0000-00006D060000}"/>
    <cellStyle name="Calculation 4 6 3 2 2" xfId="40956" xr:uid="{7D2F05EC-73EB-4FBD-858E-65C212A4F75A}"/>
    <cellStyle name="Calculation 4 6 3 3" xfId="4475" xr:uid="{00000000-0005-0000-0000-00006D060000}"/>
    <cellStyle name="Calculation 4 6 3 3 2" xfId="35710" xr:uid="{0048E885-E615-4AA2-8BC4-0C19132A6CF1}"/>
    <cellStyle name="Calculation 4 6 4" xfId="7313" xr:uid="{BE1BB4BF-ACED-47DC-B743-BD859B8BB9B4}"/>
    <cellStyle name="Calculation 4 6 4 2" xfId="12471" xr:uid="{8863FB17-7235-45C5-B433-11D1F6E87399}"/>
    <cellStyle name="Calculation 4 6 5" xfId="9078" xr:uid="{7FFCDE61-E118-4CF5-A725-EA093833659F}"/>
    <cellStyle name="Calculation 4 6 5 2" xfId="14233" xr:uid="{C18016E2-F1EE-4F5E-9565-22FFADF88C32}"/>
    <cellStyle name="Calculation 4 6 6" xfId="9261" xr:uid="{27662605-9E22-42AE-9299-9D49218E9A92}"/>
    <cellStyle name="Calculation 4 6 6 2" xfId="14416" xr:uid="{810849A8-DE36-4CA7-A743-D78E6769B467}"/>
    <cellStyle name="Calculation 4 6 7" xfId="9230" xr:uid="{E5D42B5C-05D6-4987-92A3-1064DB9706C4}"/>
    <cellStyle name="Calculation 4 6 7 2" xfId="14385" xr:uid="{61C972C6-A98D-4015-BF8A-8D12FE68E1FC}"/>
    <cellStyle name="Calculation 4 6 8" xfId="10567" xr:uid="{5B81E720-8BFA-426D-B5F4-A37FE57D0D4D}"/>
    <cellStyle name="Calculation 4 6 8 2" xfId="15716" xr:uid="{33D929AE-F29E-40AB-B46E-C209C5377955}"/>
    <cellStyle name="Calculation 4 6 9" xfId="6639" xr:uid="{023C0F4D-73FE-421E-B8BE-B3409268BE72}"/>
    <cellStyle name="Calculation 4 6 9 2" xfId="11805" xr:uid="{AC31A3AD-32F3-4B5C-899F-B0D22378B3A6}"/>
    <cellStyle name="Calculation 4 7" xfId="1567" xr:uid="{00000000-0005-0000-0000-00006C060000}"/>
    <cellStyle name="Calculation 4 7 10" xfId="5878" xr:uid="{4CFEAC70-0773-4770-B0D1-B47E93E96D61}"/>
    <cellStyle name="Calculation 4 7 10 2" xfId="29285" xr:uid="{6255AFAA-DD6D-485A-931D-3128DF36E88A}"/>
    <cellStyle name="Calculation 4 7 11" xfId="5815" xr:uid="{AD336333-623C-47AD-8981-C71655A5C376}"/>
    <cellStyle name="Calculation 4 7 11 2" xfId="30238" xr:uid="{A811C192-4FCA-4A2F-8C8F-D4546395A795}"/>
    <cellStyle name="Calculation 4 7 12" xfId="24198" xr:uid="{EFA749CB-E8F5-41F9-8CFE-EDB7398FDB44}"/>
    <cellStyle name="Calculation 4 7 13" xfId="33362" xr:uid="{3A8C97FD-C80A-477E-B7AB-806901EED8B4}"/>
    <cellStyle name="Calculation 4 7 2" xfId="3309" xr:uid="{00000000-0005-0000-0000-00006D060000}"/>
    <cellStyle name="Calculation 4 7 2 10" xfId="11469" xr:uid="{E5A9AB5E-E48B-4C88-9BEF-F9D064CA83C0}"/>
    <cellStyle name="Calculation 4 7 2 10 2" xfId="29232" xr:uid="{5443E14D-FDE9-4DCF-AB54-7CE208526278}"/>
    <cellStyle name="Calculation 4 7 2 11" xfId="24428" xr:uid="{8534432E-EA05-46D3-9E72-C11B0B96EC15}"/>
    <cellStyle name="Calculation 4 7 2 12" xfId="31510" xr:uid="{6703BE8A-84FE-4080-9FA5-DF76E79DEE24}"/>
    <cellStyle name="Calculation 4 7 2 2" xfId="3998" xr:uid="{00000000-0005-0000-0000-00006E060000}"/>
    <cellStyle name="Calculation 4 7 2 2 2" xfId="4809" xr:uid="{00000000-0005-0000-0000-000070060000}"/>
    <cellStyle name="Calculation 4 7 2 2 2 2" xfId="41172" xr:uid="{47FBBFF2-7679-44DE-9F2A-250034AEBB4C}"/>
    <cellStyle name="Calculation 4 7 2 2 3" xfId="5223" xr:uid="{00000000-0005-0000-0000-000070060000}"/>
    <cellStyle name="Calculation 4 7 2 2 3 2" xfId="37665" xr:uid="{1A9D74B2-5704-47E1-BCD9-F62970E7200C}"/>
    <cellStyle name="Calculation 4 7 2 3" xfId="7739" xr:uid="{6CF61E53-F17F-4CC1-9A3E-5E1FF422A7A0}"/>
    <cellStyle name="Calculation 4 7 2 3 2" xfId="12897" xr:uid="{BF568BB2-2D4C-4079-9B99-4F32747CB475}"/>
    <cellStyle name="Calculation 4 7 2 4" xfId="8442" xr:uid="{5FF233C2-696D-4F1D-83A3-27621EA157EC}"/>
    <cellStyle name="Calculation 4 7 2 4 2" xfId="13598" xr:uid="{C66D2904-AD0A-4553-8F53-861DDF211B66}"/>
    <cellStyle name="Calculation 4 7 2 5" xfId="9855" xr:uid="{085D023C-C585-416F-AB98-E8BD7FDE147C}"/>
    <cellStyle name="Calculation 4 7 2 5 2" xfId="15008" xr:uid="{21228BCE-F6A9-4789-9556-210319461250}"/>
    <cellStyle name="Calculation 4 7 2 6" xfId="10228" xr:uid="{B79AC938-3AC5-4896-9B49-4514F433DC47}"/>
    <cellStyle name="Calculation 4 7 2 6 2" xfId="15381" xr:uid="{67FE0A1A-E59C-471E-AD2C-7C670C8C2783}"/>
    <cellStyle name="Calculation 4 7 2 7" xfId="10947" xr:uid="{EDC6F9AB-2474-4794-8FBB-4B20EF4F7C69}"/>
    <cellStyle name="Calculation 4 7 2 7 2" xfId="16095" xr:uid="{460ED692-B6ED-4FE1-BC04-307B68A79D80}"/>
    <cellStyle name="Calculation 4 7 2 8" xfId="6962" xr:uid="{3408CC5B-8571-4FA5-82C6-42EFDFF42249}"/>
    <cellStyle name="Calculation 4 7 2 8 2" xfId="12125" xr:uid="{458412E9-E19A-4601-A451-BE9FE03C86C3}"/>
    <cellStyle name="Calculation 4 7 2 9" xfId="6281" xr:uid="{E96A5C3F-BBDD-4B80-88A4-966A6F08CFCD}"/>
    <cellStyle name="Calculation 4 7 2 9 2" xfId="29865" xr:uid="{952A6D58-CCD1-4802-A397-57C18535E764}"/>
    <cellStyle name="Calculation 4 7 3" xfId="3675" xr:uid="{00000000-0005-0000-0000-00006F060000}"/>
    <cellStyle name="Calculation 4 7 3 2" xfId="4552" xr:uid="{00000000-0005-0000-0000-000071060000}"/>
    <cellStyle name="Calculation 4 7 3 2 2" xfId="40957" xr:uid="{FE794295-D435-4708-ADFE-7E25E3635A63}"/>
    <cellStyle name="Calculation 4 7 3 3" xfId="4474" xr:uid="{00000000-0005-0000-0000-000071060000}"/>
    <cellStyle name="Calculation 4 7 3 3 2" xfId="35694" xr:uid="{1E41D148-8B15-41F8-9A9E-A7035152DB9E}"/>
    <cellStyle name="Calculation 4 7 4" xfId="7314" xr:uid="{672F9E7E-BB8B-4045-AB08-A611D1C47F81}"/>
    <cellStyle name="Calculation 4 7 4 2" xfId="12472" xr:uid="{375D4250-2FD0-4A52-A1E8-66ABFC926AA0}"/>
    <cellStyle name="Calculation 4 7 5" xfId="9077" xr:uid="{BA602DD9-D2A9-49F3-95E0-38B6869CA03A}"/>
    <cellStyle name="Calculation 4 7 5 2" xfId="14232" xr:uid="{BF0933A8-84C9-4DA3-A4C5-B2161A5AB64C}"/>
    <cellStyle name="Calculation 4 7 6" xfId="9443" xr:uid="{477A4CD8-3386-4CF1-8FCD-AAF9F3B49CD1}"/>
    <cellStyle name="Calculation 4 7 6 2" xfId="14597" xr:uid="{B0256974-69A7-4E34-A280-85C12FED8AAA}"/>
    <cellStyle name="Calculation 4 7 7" xfId="9412" xr:uid="{18C90B87-09F3-4573-9AE9-BF64C56BB891}"/>
    <cellStyle name="Calculation 4 7 7 2" xfId="14566" xr:uid="{A50CC865-8D3F-494B-BDAC-662B36A06C86}"/>
    <cellStyle name="Calculation 4 7 8" xfId="10568" xr:uid="{71B4FA7A-EEC5-4545-9F01-46E46DA43ADE}"/>
    <cellStyle name="Calculation 4 7 8 2" xfId="15717" xr:uid="{7E617253-4E71-42D1-9AAC-966B7CF7DB36}"/>
    <cellStyle name="Calculation 4 7 9" xfId="6640" xr:uid="{08108BA0-1998-4921-81CD-25C8FB09126B}"/>
    <cellStyle name="Calculation 4 7 9 2" xfId="11806" xr:uid="{94A691F4-DB82-4CC1-A95C-EAF728B423FC}"/>
    <cellStyle name="Calculation 4 8" xfId="1568" xr:uid="{00000000-0005-0000-0000-000070060000}"/>
    <cellStyle name="Calculation 4 8 10" xfId="5879" xr:uid="{4301387F-7159-4DC8-82C4-4A68C5E86E8E}"/>
    <cellStyle name="Calculation 4 8 10 2" xfId="29286" xr:uid="{370FED57-B81E-4306-B870-326B9D7E8182}"/>
    <cellStyle name="Calculation 4 8 11" xfId="5814" xr:uid="{5AF2983E-F204-40C0-9874-697CD11B1588}"/>
    <cellStyle name="Calculation 4 8 11 2" xfId="29746" xr:uid="{8ABD52D3-F526-44B2-97ED-BE00643DE3C5}"/>
    <cellStyle name="Calculation 4 8 12" xfId="24199" xr:uid="{EEB9A3BC-C9FF-48D3-99B7-AB5680819FA6}"/>
    <cellStyle name="Calculation 4 8 13" xfId="31511" xr:uid="{EAC280D3-48E2-4B6D-9E13-B97EF378E8E9}"/>
    <cellStyle name="Calculation 4 8 2" xfId="3310" xr:uid="{00000000-0005-0000-0000-000071060000}"/>
    <cellStyle name="Calculation 4 8 2 10" xfId="11470" xr:uid="{C4EDC722-6E0C-4A19-8079-8053E088A853}"/>
    <cellStyle name="Calculation 4 8 2 10 2" xfId="30222" xr:uid="{C4C54140-524E-4C0A-A994-FA889FF05610}"/>
    <cellStyle name="Calculation 4 8 2 11" xfId="24429" xr:uid="{9DF4B0A3-24CD-4D1E-A0FE-ED5B4D61E077}"/>
    <cellStyle name="Calculation 4 8 2 12" xfId="31512" xr:uid="{738CB50E-FE50-417C-B521-1F6FF3E64F5C}"/>
    <cellStyle name="Calculation 4 8 2 2" xfId="3999" xr:uid="{00000000-0005-0000-0000-000072060000}"/>
    <cellStyle name="Calculation 4 8 2 2 2" xfId="4810" xr:uid="{00000000-0005-0000-0000-000074060000}"/>
    <cellStyle name="Calculation 4 8 2 2 2 2" xfId="41173" xr:uid="{7A78F213-002C-4337-8E6A-F91E35F6D89A}"/>
    <cellStyle name="Calculation 4 8 2 2 3" xfId="5224" xr:uid="{00000000-0005-0000-0000-000074060000}"/>
    <cellStyle name="Calculation 4 8 2 2 3 2" xfId="37664" xr:uid="{BDDAECBF-D6BB-4DD8-A958-8F19B3803BF8}"/>
    <cellStyle name="Calculation 4 8 2 3" xfId="7740" xr:uid="{BCF6FA1E-2B97-42F9-90C6-E71C7B637251}"/>
    <cellStyle name="Calculation 4 8 2 3 2" xfId="12898" xr:uid="{4FABA4D4-09C0-42AE-A519-CC19A5A9C182}"/>
    <cellStyle name="Calculation 4 8 2 4" xfId="8441" xr:uid="{E4F3DD0A-A09E-46DF-9BD4-B00B0DD0FDD2}"/>
    <cellStyle name="Calculation 4 8 2 4 2" xfId="13597" xr:uid="{5EB87732-59E2-4CD6-B7CE-D61742943013}"/>
    <cellStyle name="Calculation 4 8 2 5" xfId="9856" xr:uid="{180DDD90-370A-4448-BECA-3517FA405174}"/>
    <cellStyle name="Calculation 4 8 2 5 2" xfId="15009" xr:uid="{4E902E94-ACFD-4429-B12F-F238BF37546A}"/>
    <cellStyle name="Calculation 4 8 2 6" xfId="10229" xr:uid="{06FE4CD3-A694-4768-BCD6-3CE4376A890E}"/>
    <cellStyle name="Calculation 4 8 2 6 2" xfId="15382" xr:uid="{480A4AC4-70B2-4CD3-AA59-EC160156A2C5}"/>
    <cellStyle name="Calculation 4 8 2 7" xfId="10948" xr:uid="{FD647E4A-E5DF-4FC1-8414-E392C4F3B076}"/>
    <cellStyle name="Calculation 4 8 2 7 2" xfId="16096" xr:uid="{00B98AE8-F2E3-43B6-89D1-14FB297229BD}"/>
    <cellStyle name="Calculation 4 8 2 8" xfId="6963" xr:uid="{C4791232-DAB7-4919-8E40-BA77B38E180F}"/>
    <cellStyle name="Calculation 4 8 2 8 2" xfId="12126" xr:uid="{C4168AAF-F2CD-4570-9F95-925633E10EF7}"/>
    <cellStyle name="Calculation 4 8 2 9" xfId="6282" xr:uid="{9AE3A260-B873-4091-BAEF-512812E643E1}"/>
    <cellStyle name="Calculation 4 8 2 9 2" xfId="29866" xr:uid="{9DE09447-930E-4F72-B379-066BAED2B148}"/>
    <cellStyle name="Calculation 4 8 3" xfId="3676" xr:uid="{00000000-0005-0000-0000-000073060000}"/>
    <cellStyle name="Calculation 4 8 3 2" xfId="4553" xr:uid="{00000000-0005-0000-0000-000075060000}"/>
    <cellStyle name="Calculation 4 8 3 2 2" xfId="40958" xr:uid="{C1A3E610-2ECE-4FEF-B22F-73CB5FC83A37}"/>
    <cellStyle name="Calculation 4 8 3 3" xfId="4473" xr:uid="{00000000-0005-0000-0000-000075060000}"/>
    <cellStyle name="Calculation 4 8 3 3 2" xfId="35814" xr:uid="{1A2F93FE-2E5B-4F11-8A66-D49418F0478E}"/>
    <cellStyle name="Calculation 4 8 4" xfId="7315" xr:uid="{9CBB49CB-CD6E-4FD1-A154-5502D5D09148}"/>
    <cellStyle name="Calculation 4 8 4 2" xfId="12473" xr:uid="{5854BF6E-D71C-4A3F-B8AA-0B9EFC8F0681}"/>
    <cellStyle name="Calculation 4 8 5" xfId="9076" xr:uid="{4671FE22-E143-4545-81E5-F448A247E89C}"/>
    <cellStyle name="Calculation 4 8 5 2" xfId="14231" xr:uid="{EEDD1C00-51CB-4277-B75C-6E218B097338}"/>
    <cellStyle name="Calculation 4 8 6" xfId="9262" xr:uid="{E102701C-D66B-4CD3-A753-2902C00B6107}"/>
    <cellStyle name="Calculation 4 8 6 2" xfId="14417" xr:uid="{2E83F779-C6E7-467A-A723-32A1F731131C}"/>
    <cellStyle name="Calculation 4 8 7" xfId="9229" xr:uid="{C89BB373-0FE9-44EA-B9B5-10A9C9364FE3}"/>
    <cellStyle name="Calculation 4 8 7 2" xfId="14384" xr:uid="{32AD80FD-E314-4DFA-94DC-550B34952742}"/>
    <cellStyle name="Calculation 4 8 8" xfId="10569" xr:uid="{C4DA5DC0-A6D5-4303-84CE-4CC90FB23332}"/>
    <cellStyle name="Calculation 4 8 8 2" xfId="15718" xr:uid="{E7D863E9-78D6-4514-A82C-FD991E22F6DE}"/>
    <cellStyle name="Calculation 4 8 9" xfId="6641" xr:uid="{356DE579-4C98-4723-BD21-D4DD3AB773E8}"/>
    <cellStyle name="Calculation 4 8 9 2" xfId="11807" xr:uid="{0AC87F71-649D-4667-AEB2-BA48D5D8901A}"/>
    <cellStyle name="Calculation 4 9" xfId="1569" xr:uid="{00000000-0005-0000-0000-000074060000}"/>
    <cellStyle name="Calculation 4 9 10" xfId="5880" xr:uid="{772548BA-ACDF-43BF-B0CB-948CEE93749A}"/>
    <cellStyle name="Calculation 4 9 10 2" xfId="29287" xr:uid="{BD3E9A67-1024-4217-A3A0-166FA28C72B4}"/>
    <cellStyle name="Calculation 4 9 11" xfId="5813" xr:uid="{A714D0C5-E782-405C-A1E7-1E73A0BA28BE}"/>
    <cellStyle name="Calculation 4 9 11 2" xfId="31248" xr:uid="{C3D76F30-5862-4565-AD00-FFD01137AF9A}"/>
    <cellStyle name="Calculation 4 9 12" xfId="24200" xr:uid="{CC9838AD-569E-4036-87FA-3175E39F320E}"/>
    <cellStyle name="Calculation 4 9 13" xfId="31513" xr:uid="{BDEA1D39-202A-4086-B462-4D8A2887258D}"/>
    <cellStyle name="Calculation 4 9 2" xfId="3311" xr:uid="{00000000-0005-0000-0000-000075060000}"/>
    <cellStyle name="Calculation 4 9 2 10" xfId="11471" xr:uid="{54011D71-BD38-4FA5-8E1C-E60EAD3007B1}"/>
    <cellStyle name="Calculation 4 9 2 10 2" xfId="29384" xr:uid="{EA4F1E5E-1B52-4740-B2CD-92A68E2A7894}"/>
    <cellStyle name="Calculation 4 9 2 11" xfId="24430" xr:uid="{BDDC2E49-B579-432A-9ED0-AEC88E1249F4}"/>
    <cellStyle name="Calculation 4 9 2 12" xfId="31514" xr:uid="{7D8D4680-24F6-45D0-B9B0-664FFD13B5B7}"/>
    <cellStyle name="Calculation 4 9 2 2" xfId="4000" xr:uid="{00000000-0005-0000-0000-000076060000}"/>
    <cellStyle name="Calculation 4 9 2 2 2" xfId="4811" xr:uid="{00000000-0005-0000-0000-000078060000}"/>
    <cellStyle name="Calculation 4 9 2 2 2 2" xfId="41174" xr:uid="{9B474194-BDBA-41EC-A5DE-C01DA8589ACE}"/>
    <cellStyle name="Calculation 4 9 2 2 3" xfId="5225" xr:uid="{00000000-0005-0000-0000-000078060000}"/>
    <cellStyle name="Calculation 4 9 2 2 3 2" xfId="37663" xr:uid="{9F5E2516-C474-43DF-B6B8-0AECEB2E84C5}"/>
    <cellStyle name="Calculation 4 9 2 3" xfId="7741" xr:uid="{84040109-39BF-4F7B-985A-F4BF6497D57D}"/>
    <cellStyle name="Calculation 4 9 2 3 2" xfId="12899" xr:uid="{1525B59F-C9F2-4132-B26C-08F3B69CD900}"/>
    <cellStyle name="Calculation 4 9 2 4" xfId="8440" xr:uid="{80C9468E-E535-485C-B87B-B24E960FAB75}"/>
    <cellStyle name="Calculation 4 9 2 4 2" xfId="13596" xr:uid="{1C99E0F6-B0F2-4BD7-908E-E9F7ABF1DB13}"/>
    <cellStyle name="Calculation 4 9 2 5" xfId="9857" xr:uid="{D8F89CCA-2D60-46B6-A9B5-D14FFF5B4746}"/>
    <cellStyle name="Calculation 4 9 2 5 2" xfId="15010" xr:uid="{4ADC5F5E-BF93-4074-A3FC-F7E250578A7C}"/>
    <cellStyle name="Calculation 4 9 2 6" xfId="10230" xr:uid="{8EBBD000-A8AE-404A-BE82-3DAFAA5DFAD4}"/>
    <cellStyle name="Calculation 4 9 2 6 2" xfId="15383" xr:uid="{F1FD0EF7-4278-4B97-80AA-CB4211152CB6}"/>
    <cellStyle name="Calculation 4 9 2 7" xfId="10949" xr:uid="{53B034E0-0596-467E-A6DD-1D02105CF692}"/>
    <cellStyle name="Calculation 4 9 2 7 2" xfId="16097" xr:uid="{3F1E9C6B-7C25-4377-98CB-FCFCA87ADC06}"/>
    <cellStyle name="Calculation 4 9 2 8" xfId="6964" xr:uid="{0C186600-6605-40D2-BD4E-42831F2EA474}"/>
    <cellStyle name="Calculation 4 9 2 8 2" xfId="12127" xr:uid="{A72A4D8E-9193-45D9-8CDB-5E3223FBF04F}"/>
    <cellStyle name="Calculation 4 9 2 9" xfId="6283" xr:uid="{229D692C-A821-4D55-9DD8-A9650E09A50D}"/>
    <cellStyle name="Calculation 4 9 2 9 2" xfId="29867" xr:uid="{AE6FFCCA-F6AD-42A5-9528-51B8EAA92263}"/>
    <cellStyle name="Calculation 4 9 3" xfId="3677" xr:uid="{00000000-0005-0000-0000-000077060000}"/>
    <cellStyle name="Calculation 4 9 3 2" xfId="4554" xr:uid="{00000000-0005-0000-0000-000079060000}"/>
    <cellStyle name="Calculation 4 9 3 2 2" xfId="40959" xr:uid="{B16CDBB0-0652-47C4-8D0B-F345B149490E}"/>
    <cellStyle name="Calculation 4 9 3 3" xfId="4472" xr:uid="{00000000-0005-0000-0000-000079060000}"/>
    <cellStyle name="Calculation 4 9 3 3 2" xfId="35890" xr:uid="{340AD7AF-74D0-45E7-AB75-83740335A931}"/>
    <cellStyle name="Calculation 4 9 4" xfId="7316" xr:uid="{0FB45E4B-CFFC-44C5-88D1-7D332C194E79}"/>
    <cellStyle name="Calculation 4 9 4 2" xfId="12474" xr:uid="{2A47C764-EFBE-490B-BA35-44F591032F31}"/>
    <cellStyle name="Calculation 4 9 5" xfId="9075" xr:uid="{B8096534-D014-4FD1-86F4-51B09247750D}"/>
    <cellStyle name="Calculation 4 9 5 2" xfId="14230" xr:uid="{7A817AEE-C301-4261-A0E8-CF7856BB64D3}"/>
    <cellStyle name="Calculation 4 9 6" xfId="9444" xr:uid="{EAF7F307-D2E0-4730-A69C-64CB4FED148D}"/>
    <cellStyle name="Calculation 4 9 6 2" xfId="14598" xr:uid="{98792E68-67A0-4A27-96F7-37C51BF96D0F}"/>
    <cellStyle name="Calculation 4 9 7" xfId="9411" xr:uid="{C5DA2FFF-1BCD-4E17-8E34-248C9BB2BF02}"/>
    <cellStyle name="Calculation 4 9 7 2" xfId="14565" xr:uid="{20714460-B2CA-4068-858C-EE3656D1B60C}"/>
    <cellStyle name="Calculation 4 9 8" xfId="10570" xr:uid="{8C05E2F3-2DDC-4DA7-8E48-D379FAEE1F1D}"/>
    <cellStyle name="Calculation 4 9 8 2" xfId="15719" xr:uid="{7C59FAC5-AE5D-49A9-8BA1-6B1FD66CC16F}"/>
    <cellStyle name="Calculation 4 9 9" xfId="6642" xr:uid="{52D75522-5DB4-43E3-9CA2-9C3B59B01D3A}"/>
    <cellStyle name="Calculation 4 9 9 2" xfId="11808" xr:uid="{52F760C1-2CB9-4288-9C02-4EA72C537C92}"/>
    <cellStyle name="Calculation 40" xfId="32677" xr:uid="{FFAA260B-49EF-4B96-A20B-9AA5594C6262}"/>
    <cellStyle name="Calculation 41" xfId="32678" xr:uid="{B2F19896-C3A7-4B74-BACC-508220588A54}"/>
    <cellStyle name="Calculation 42" xfId="32679" xr:uid="{12AA5057-2D94-4D37-BE9B-3D9EEBA97A86}"/>
    <cellStyle name="Calculation 43" xfId="32680" xr:uid="{BEB043EB-9F31-459A-B814-5EB698C38035}"/>
    <cellStyle name="Calculation 5" xfId="1570" xr:uid="{00000000-0005-0000-0000-000078060000}"/>
    <cellStyle name="Calculation 5 10" xfId="1571" xr:uid="{00000000-0005-0000-0000-000079060000}"/>
    <cellStyle name="Calculation 5 10 10" xfId="5882" xr:uid="{B964A7DB-73A7-4194-BFDB-9E391AB4CD62}"/>
    <cellStyle name="Calculation 5 10 10 2" xfId="29868" xr:uid="{443E32ED-A039-4BD4-9C77-8F0AF140CC8A}"/>
    <cellStyle name="Calculation 5 10 11" xfId="5811" xr:uid="{6412A311-15AA-4098-9F01-7967BB3E62B9}"/>
    <cellStyle name="Calculation 5 10 11 2" xfId="30205" xr:uid="{0980C605-819E-4D69-8D8B-A7703D112B8F}"/>
    <cellStyle name="Calculation 5 10 12" xfId="24202" xr:uid="{CAB83C41-2512-4832-A81F-B04A890705BD}"/>
    <cellStyle name="Calculation 5 10 13" xfId="31515" xr:uid="{7B3A8BDF-3EFB-40D5-8AC6-CF62492DD88C}"/>
    <cellStyle name="Calculation 5 10 2" xfId="3313" xr:uid="{00000000-0005-0000-0000-00007A060000}"/>
    <cellStyle name="Calculation 5 10 2 10" xfId="11473" xr:uid="{879ED0AD-5E67-48A8-92D3-807F1FA20EB4}"/>
    <cellStyle name="Calculation 5 10 2 10 2" xfId="31191" xr:uid="{63FAFC0A-2BB3-4B80-A20C-C13F074B997A}"/>
    <cellStyle name="Calculation 5 10 2 11" xfId="24432" xr:uid="{4407AB42-1F2A-4CAB-A582-2609CC437D20}"/>
    <cellStyle name="Calculation 5 10 2 12" xfId="31516" xr:uid="{F56FEF10-A1B5-482D-9EC8-4688672B6C6C}"/>
    <cellStyle name="Calculation 5 10 2 2" xfId="4002" xr:uid="{00000000-0005-0000-0000-00007B060000}"/>
    <cellStyle name="Calculation 5 10 2 2 2" xfId="4813" xr:uid="{00000000-0005-0000-0000-00007D060000}"/>
    <cellStyle name="Calculation 5 10 2 2 2 2" xfId="41176" xr:uid="{9395B400-0863-4671-9890-8718E32750AA}"/>
    <cellStyle name="Calculation 5 10 2 2 3" xfId="5227" xr:uid="{00000000-0005-0000-0000-00007D060000}"/>
    <cellStyle name="Calculation 5 10 2 2 3 2" xfId="37441" xr:uid="{03418305-576A-466D-B7E8-A65845B9AB39}"/>
    <cellStyle name="Calculation 5 10 2 3" xfId="7743" xr:uid="{DE8278D2-9AD1-4808-A359-B343243908E5}"/>
    <cellStyle name="Calculation 5 10 2 3 2" xfId="12901" xr:uid="{A7F91FAC-2238-43DD-9768-ED046A7085D7}"/>
    <cellStyle name="Calculation 5 10 2 4" xfId="8438" xr:uid="{F5D69EEB-D2CA-4187-AAC2-9A8F30F2298E}"/>
    <cellStyle name="Calculation 5 10 2 4 2" xfId="13594" xr:uid="{389C78C2-7CCE-4BFE-8A59-336A78C400E3}"/>
    <cellStyle name="Calculation 5 10 2 5" xfId="9859" xr:uid="{C4140655-33D5-452F-AF1F-7383EBC2FA5D}"/>
    <cellStyle name="Calculation 5 10 2 5 2" xfId="15012" xr:uid="{5A10C440-A51F-4D41-A87D-5DCB0D7FC716}"/>
    <cellStyle name="Calculation 5 10 2 6" xfId="10232" xr:uid="{25649AF4-B375-4334-8411-DC22B65649E4}"/>
    <cellStyle name="Calculation 5 10 2 6 2" xfId="15385" xr:uid="{144EF7FE-FA02-4681-95A3-862F5BCD5A7E}"/>
    <cellStyle name="Calculation 5 10 2 7" xfId="10951" xr:uid="{DE8C6CB0-CE0A-4FE8-9132-602801CE7658}"/>
    <cellStyle name="Calculation 5 10 2 7 2" xfId="16099" xr:uid="{A0C38C93-0963-42F6-95FE-E206065AEE1A}"/>
    <cellStyle name="Calculation 5 10 2 8" xfId="6966" xr:uid="{D5777ECB-62E1-4405-AD80-CE6D6BB1F95F}"/>
    <cellStyle name="Calculation 5 10 2 8 2" xfId="12129" xr:uid="{BEAF3A0A-6C47-4DF0-9F51-BDEB38C96807}"/>
    <cellStyle name="Calculation 5 10 2 9" xfId="6285" xr:uid="{4895E0C4-3486-4B0A-B53D-7381FA437984}"/>
    <cellStyle name="Calculation 5 10 2 9 2" xfId="29289" xr:uid="{8B197CB5-60EF-4A27-ABE5-D820EDEBCF15}"/>
    <cellStyle name="Calculation 5 10 3" xfId="3679" xr:uid="{00000000-0005-0000-0000-00007C060000}"/>
    <cellStyle name="Calculation 5 10 3 2" xfId="4556" xr:uid="{00000000-0005-0000-0000-00007E060000}"/>
    <cellStyle name="Calculation 5 10 3 2 2" xfId="40961" xr:uid="{2DBD4514-45CB-48A1-8BBC-A2232CDD370E}"/>
    <cellStyle name="Calculation 5 10 3 3" xfId="4470" xr:uid="{00000000-0005-0000-0000-00007E060000}"/>
    <cellStyle name="Calculation 5 10 3 3 2" xfId="35709" xr:uid="{313A7875-AF82-4736-A0CD-83B5251123A5}"/>
    <cellStyle name="Calculation 5 10 4" xfId="7318" xr:uid="{564680B8-843A-492B-951D-CFABE204C968}"/>
    <cellStyle name="Calculation 5 10 4 2" xfId="12476" xr:uid="{CB4ECF33-0D3E-4E60-BAD4-4AD50E0802D9}"/>
    <cellStyle name="Calculation 5 10 5" xfId="9073" xr:uid="{A8B2AD01-DA55-4A4B-847C-163F606924DC}"/>
    <cellStyle name="Calculation 5 10 5 2" xfId="14228" xr:uid="{63DD85E4-58CD-4381-A0B4-93EC995E61C7}"/>
    <cellStyle name="Calculation 5 10 6" xfId="9445" xr:uid="{999D023A-A162-4987-AE22-4CC2E55486F6}"/>
    <cellStyle name="Calculation 5 10 6 2" xfId="14599" xr:uid="{87E9C0E4-1844-4336-970D-3636D31E5616}"/>
    <cellStyle name="Calculation 5 10 7" xfId="9410" xr:uid="{B79F9491-336F-4E84-8266-C43DCFC64DB6}"/>
    <cellStyle name="Calculation 5 10 7 2" xfId="14564" xr:uid="{6B82C86B-6426-4462-A7CE-9D18FA7AB835}"/>
    <cellStyle name="Calculation 5 10 8" xfId="10572" xr:uid="{B77D5AEA-0EFD-417E-B3F7-486F8DC1DFD4}"/>
    <cellStyle name="Calculation 5 10 8 2" xfId="15721" xr:uid="{160FD9AA-1E80-4341-BF30-6A9368FCB35A}"/>
    <cellStyle name="Calculation 5 10 9" xfId="6644" xr:uid="{D66C4086-22FA-48A4-8CEA-D5CBC1D6D509}"/>
    <cellStyle name="Calculation 5 10 9 2" xfId="11810" xr:uid="{3ECCF7E4-CD4A-423D-AB8B-8105ABD7EB82}"/>
    <cellStyle name="Calculation 5 11" xfId="1572" xr:uid="{00000000-0005-0000-0000-00007D060000}"/>
    <cellStyle name="Calculation 5 11 10" xfId="5883" xr:uid="{B901E407-E6B5-4CBC-974E-A6461020CDEA}"/>
    <cellStyle name="Calculation 5 11 10 2" xfId="29869" xr:uid="{4CF6AB30-C0D6-425E-8BA0-483978B0FDB0}"/>
    <cellStyle name="Calculation 5 11 11" xfId="5810" xr:uid="{EA80DDE0-C695-44C3-88F0-2BAA4E8FDBC1}"/>
    <cellStyle name="Calculation 5 11 11 2" xfId="30210" xr:uid="{769260C0-65E4-4367-98F9-C5ADC4F93DFC}"/>
    <cellStyle name="Calculation 5 11 12" xfId="24203" xr:uid="{67AB5330-8321-47EF-960E-FA8998ABEB3D}"/>
    <cellStyle name="Calculation 5 11 13" xfId="33364" xr:uid="{A4218D61-FE07-4E5E-A9F3-8D94BE0B0E36}"/>
    <cellStyle name="Calculation 5 11 2" xfId="3314" xr:uid="{00000000-0005-0000-0000-00007E060000}"/>
    <cellStyle name="Calculation 5 11 2 10" xfId="11474" xr:uid="{130A610B-8DE7-47F8-873A-818698D007AE}"/>
    <cellStyle name="Calculation 5 11 2 10 2" xfId="29470" xr:uid="{2B6C97E6-5E30-40CF-BB63-5FBE1137D3B7}"/>
    <cellStyle name="Calculation 5 11 2 11" xfId="24433" xr:uid="{7BC4200C-D1C0-409F-B685-D969DE2218C6}"/>
    <cellStyle name="Calculation 5 11 2 12" xfId="31517" xr:uid="{6F2606C1-3358-4512-A083-A06EF1D93F42}"/>
    <cellStyle name="Calculation 5 11 2 2" xfId="4003" xr:uid="{00000000-0005-0000-0000-00007F060000}"/>
    <cellStyle name="Calculation 5 11 2 2 2" xfId="4814" xr:uid="{00000000-0005-0000-0000-000081060000}"/>
    <cellStyle name="Calculation 5 11 2 2 2 2" xfId="41177" xr:uid="{C88D971E-976F-4CCF-9093-8E14A53CA5C7}"/>
    <cellStyle name="Calculation 5 11 2 2 3" xfId="5228" xr:uid="{00000000-0005-0000-0000-000081060000}"/>
    <cellStyle name="Calculation 5 11 2 2 3 2" xfId="37440" xr:uid="{8C78404E-BC5F-40E5-92DC-F48493DBC84F}"/>
    <cellStyle name="Calculation 5 11 2 3" xfId="7744" xr:uid="{97A8B2F2-B5FB-49D3-9102-96C72A7F8032}"/>
    <cellStyle name="Calculation 5 11 2 3 2" xfId="12902" xr:uid="{23CDEEF3-7F6D-4B4F-9743-195BF5643B3D}"/>
    <cellStyle name="Calculation 5 11 2 4" xfId="8437" xr:uid="{AFB29EDE-D481-48CF-BEA2-A4FA1083434B}"/>
    <cellStyle name="Calculation 5 11 2 4 2" xfId="13593" xr:uid="{28893636-C888-41B4-BFCE-4F39ECA5BDBF}"/>
    <cellStyle name="Calculation 5 11 2 5" xfId="9860" xr:uid="{64EA3F9B-3E91-48C0-BF25-652C0A88899A}"/>
    <cellStyle name="Calculation 5 11 2 5 2" xfId="15013" xr:uid="{B6313427-1FB7-4E56-BA28-03FFC9C63A7A}"/>
    <cellStyle name="Calculation 5 11 2 6" xfId="10233" xr:uid="{0D9AF679-2DFD-47DF-A446-A686F1001F35}"/>
    <cellStyle name="Calculation 5 11 2 6 2" xfId="15386" xr:uid="{D5EB99EA-162E-4D34-A14A-230D6ED36780}"/>
    <cellStyle name="Calculation 5 11 2 7" xfId="10952" xr:uid="{8F401353-D29C-4EBB-9F1A-D0732933BECF}"/>
    <cellStyle name="Calculation 5 11 2 7 2" xfId="16100" xr:uid="{A67D988E-264D-4E70-B428-50A899521CBC}"/>
    <cellStyle name="Calculation 5 11 2 8" xfId="6967" xr:uid="{E2661897-24DF-4D5A-8304-3926C8E57A7C}"/>
    <cellStyle name="Calculation 5 11 2 8 2" xfId="12130" xr:uid="{F9A225DC-F21F-45CD-976D-EA12747E6065}"/>
    <cellStyle name="Calculation 5 11 2 9" xfId="6286" xr:uid="{1DE6F6AE-CF68-49F4-854F-183BC97D0AA2}"/>
    <cellStyle name="Calculation 5 11 2 9 2" xfId="29290" xr:uid="{AFE25E2E-4872-441E-9A4C-D4E3A1513487}"/>
    <cellStyle name="Calculation 5 11 3" xfId="3680" xr:uid="{00000000-0005-0000-0000-000080060000}"/>
    <cellStyle name="Calculation 5 11 3 2" xfId="4557" xr:uid="{00000000-0005-0000-0000-000082060000}"/>
    <cellStyle name="Calculation 5 11 3 2 2" xfId="40962" xr:uid="{FDF5C62F-8DD0-4E71-9688-C43DD866539A}"/>
    <cellStyle name="Calculation 5 11 3 3" xfId="4469" xr:uid="{00000000-0005-0000-0000-000082060000}"/>
    <cellStyle name="Calculation 5 11 3 3 2" xfId="35693" xr:uid="{64A8D48B-6B18-4313-85D3-C2935B23E919}"/>
    <cellStyle name="Calculation 5 11 4" xfId="7319" xr:uid="{DE14B3C7-235B-4349-947C-46C489E6502D}"/>
    <cellStyle name="Calculation 5 11 4 2" xfId="12477" xr:uid="{456882E7-CE45-4F11-B2EF-76F1C408398F}"/>
    <cellStyle name="Calculation 5 11 5" xfId="9072" xr:uid="{3DEDC4D5-B272-4CE4-B8CB-2E0181175E19}"/>
    <cellStyle name="Calculation 5 11 5 2" xfId="14227" xr:uid="{E972C65C-B48E-4431-8EAA-9A92ABDD7DED}"/>
    <cellStyle name="Calculation 5 11 6" xfId="9264" xr:uid="{5A6ED4D1-998D-409F-AB2F-D64DA026FC16}"/>
    <cellStyle name="Calculation 5 11 6 2" xfId="14419" xr:uid="{E3ED297C-6115-4394-AEAE-9BDFFD1CD09D}"/>
    <cellStyle name="Calculation 5 11 7" xfId="9227" xr:uid="{7D35EC44-0C03-4B83-857C-AD503E733565}"/>
    <cellStyle name="Calculation 5 11 7 2" xfId="14382" xr:uid="{C3E95EEB-E514-4139-A941-F4973A5EFDA0}"/>
    <cellStyle name="Calculation 5 11 8" xfId="10573" xr:uid="{90C4B55F-D597-49FB-922B-400C4ADA9EE5}"/>
    <cellStyle name="Calculation 5 11 8 2" xfId="15722" xr:uid="{E52CF115-B647-48BE-ACBB-2FCBBC77EAAC}"/>
    <cellStyle name="Calculation 5 11 9" xfId="6645" xr:uid="{D5F30CC1-A88A-4964-A32F-F858BD29B097}"/>
    <cellStyle name="Calculation 5 11 9 2" xfId="11811" xr:uid="{84FA7967-B636-4951-B0AA-0D3ED8C9A786}"/>
    <cellStyle name="Calculation 5 12" xfId="3312" xr:uid="{00000000-0005-0000-0000-000081060000}"/>
    <cellStyle name="Calculation 5 12 10" xfId="11472" xr:uid="{A1ABDE10-620D-408F-AE73-259F63E2B94A}"/>
    <cellStyle name="Calculation 5 12 10 2" xfId="30771" xr:uid="{D1BC6A2D-3AF8-4F54-9137-9DF7EA36E90B}"/>
    <cellStyle name="Calculation 5 12 11" xfId="24431" xr:uid="{E3CB3708-C58E-4473-8AB5-CD08E8AB4BAC}"/>
    <cellStyle name="Calculation 5 12 12" xfId="31518" xr:uid="{1AA72680-C1D2-480A-B298-7A868991ECBB}"/>
    <cellStyle name="Calculation 5 12 2" xfId="4001" xr:uid="{00000000-0005-0000-0000-000082060000}"/>
    <cellStyle name="Calculation 5 12 2 2" xfId="4812" xr:uid="{00000000-0005-0000-0000-000084060000}"/>
    <cellStyle name="Calculation 5 12 2 2 2" xfId="41175" xr:uid="{199B0B6C-1FCD-43B8-887B-270BCC00A0F9}"/>
    <cellStyle name="Calculation 5 12 2 3" xfId="5226" xr:uid="{00000000-0005-0000-0000-000084060000}"/>
    <cellStyle name="Calculation 5 12 2 3 2" xfId="37439" xr:uid="{ECBB7A17-3ADB-4540-8592-B240B2F7322F}"/>
    <cellStyle name="Calculation 5 12 3" xfId="7742" xr:uid="{D1A09697-7E8F-4EFC-B47E-813C2DCE88FB}"/>
    <cellStyle name="Calculation 5 12 3 2" xfId="12900" xr:uid="{43DE2EFB-B133-4111-A7C6-74152F4F7A4F}"/>
    <cellStyle name="Calculation 5 12 4" xfId="8439" xr:uid="{EDCBA12B-B678-4F3B-BACE-A1F2DAD186D7}"/>
    <cellStyle name="Calculation 5 12 4 2" xfId="13595" xr:uid="{C24078C4-4CA2-41B5-A9BF-B7E926E444C2}"/>
    <cellStyle name="Calculation 5 12 5" xfId="9858" xr:uid="{90927127-7904-4169-A242-00FBCFF01D87}"/>
    <cellStyle name="Calculation 5 12 5 2" xfId="15011" xr:uid="{20D3E3B2-FE99-4F78-A209-EA75B5B51EF1}"/>
    <cellStyle name="Calculation 5 12 6" xfId="10231" xr:uid="{AB3D8FC4-280F-4DA0-85C5-C1B0538D2B38}"/>
    <cellStyle name="Calculation 5 12 6 2" xfId="15384" xr:uid="{4A11CF81-1B59-4020-A51B-0CDB2EF5E5C3}"/>
    <cellStyle name="Calculation 5 12 7" xfId="10950" xr:uid="{1904C5A2-E55F-4012-A928-3F6E906A8F3B}"/>
    <cellStyle name="Calculation 5 12 7 2" xfId="16098" xr:uid="{80CDC1B2-BFA1-4D3B-8F5B-6FD0FF7C4006}"/>
    <cellStyle name="Calculation 5 12 8" xfId="6965" xr:uid="{653D37A7-ECA5-4134-A63E-292F137C6379}"/>
    <cellStyle name="Calculation 5 12 8 2" xfId="12128" xr:uid="{F461360F-B542-4697-A00A-4CC3225F20D7}"/>
    <cellStyle name="Calculation 5 12 9" xfId="6284" xr:uid="{4EFF0240-AFD9-4DBC-B25D-54F0EDD9520B}"/>
    <cellStyle name="Calculation 5 12 9 2" xfId="29870" xr:uid="{4934DD6B-F9CB-4665-A707-6117336D949D}"/>
    <cellStyle name="Calculation 5 13" xfId="3678" xr:uid="{00000000-0005-0000-0000-000083060000}"/>
    <cellStyle name="Calculation 5 13 2" xfId="4555" xr:uid="{00000000-0005-0000-0000-000085060000}"/>
    <cellStyle name="Calculation 5 13 2 2" xfId="40960" xr:uid="{D1276A17-48F3-472D-8E84-17ACF76C8505}"/>
    <cellStyle name="Calculation 5 13 3" xfId="4471" xr:uid="{00000000-0005-0000-0000-000085060000}"/>
    <cellStyle name="Calculation 5 13 3 2" xfId="35815" xr:uid="{6BB498E0-0914-4E80-84B2-3C30E6962C37}"/>
    <cellStyle name="Calculation 5 14" xfId="7317" xr:uid="{4DEC448A-02B8-4DAC-B09E-6355A931366B}"/>
    <cellStyle name="Calculation 5 14 2" xfId="12475" xr:uid="{44634557-0323-430C-A53A-E7C9EA85DF28}"/>
    <cellStyle name="Calculation 5 15" xfId="9074" xr:uid="{729895B5-8FD9-4C72-A693-E1AC1DDF188C}"/>
    <cellStyle name="Calculation 5 15 2" xfId="14229" xr:uid="{BEE5B545-2703-404D-9B7E-B578644EA718}"/>
    <cellStyle name="Calculation 5 16" xfId="9263" xr:uid="{02FB25DE-3993-482F-A32D-8D477DDFD2E5}"/>
    <cellStyle name="Calculation 5 16 2" xfId="14418" xr:uid="{E0FBB8E6-6D5D-4BFF-88E2-388CDE78CF30}"/>
    <cellStyle name="Calculation 5 17" xfId="9228" xr:uid="{39340492-CA96-4A00-9983-5D5DB4655C7E}"/>
    <cellStyle name="Calculation 5 17 2" xfId="14383" xr:uid="{2254F466-CDE9-40D3-8A8B-23EF1101539B}"/>
    <cellStyle name="Calculation 5 18" xfId="10571" xr:uid="{7E5BE2C6-7781-4E65-A85F-EE83423B9D52}"/>
    <cellStyle name="Calculation 5 18 2" xfId="15720" xr:uid="{A63634DF-58C6-4A08-B54D-FD1139F220B0}"/>
    <cellStyle name="Calculation 5 19" xfId="6643" xr:uid="{F1CDB295-A86B-4713-9E60-4022EF4040E0}"/>
    <cellStyle name="Calculation 5 19 2" xfId="11809" xr:uid="{BE3368FF-D29F-4B30-8F0C-F40E8DC38FCB}"/>
    <cellStyle name="Calculation 5 2" xfId="1573" xr:uid="{00000000-0005-0000-0000-000084060000}"/>
    <cellStyle name="Calculation 5 2 10" xfId="5884" xr:uid="{590CDFBE-A301-457B-88D2-F25AFBE41411}"/>
    <cellStyle name="Calculation 5 2 10 2" xfId="29291" xr:uid="{F95887FF-EBBE-40AD-ACFE-461A1E7C83D8}"/>
    <cellStyle name="Calculation 5 2 11" xfId="5809" xr:uid="{E9EDA1A6-02B8-497D-8E37-6B14C6F9D4D6}"/>
    <cellStyle name="Calculation 5 2 11 2" xfId="31187" xr:uid="{8C992595-3A47-4148-BB1D-4ED54084A630}"/>
    <cellStyle name="Calculation 5 2 12" xfId="24204" xr:uid="{2EADB26C-EDC3-4823-951B-8ADF774305A3}"/>
    <cellStyle name="Calculation 5 2 13" xfId="32682" xr:uid="{16269969-8B22-4F7B-83FC-30F774648FD8}"/>
    <cellStyle name="Calculation 5 2 2" xfId="3315" xr:uid="{00000000-0005-0000-0000-000085060000}"/>
    <cellStyle name="Calculation 5 2 2 10" xfId="11475" xr:uid="{AD6F579A-42D7-4C3E-96C5-83202C08ED09}"/>
    <cellStyle name="Calculation 5 2 2 10 2" xfId="31188" xr:uid="{83A02EDF-10AA-4377-AC26-7F91D953ABA2}"/>
    <cellStyle name="Calculation 5 2 2 11" xfId="24434" xr:uid="{44BF9ECA-7010-4D0A-A1D2-09106226F707}"/>
    <cellStyle name="Calculation 5 2 2 12" xfId="31519" xr:uid="{5E346CE8-D499-4F9D-9A1D-7CD6602B99A7}"/>
    <cellStyle name="Calculation 5 2 2 2" xfId="4004" xr:uid="{00000000-0005-0000-0000-000086060000}"/>
    <cellStyle name="Calculation 5 2 2 2 2" xfId="4815" xr:uid="{00000000-0005-0000-0000-000088060000}"/>
    <cellStyle name="Calculation 5 2 2 2 2 2" xfId="41178" xr:uid="{30F0F204-47AE-4082-A98C-D73018F88FB4}"/>
    <cellStyle name="Calculation 5 2 2 2 3" xfId="5229" xr:uid="{00000000-0005-0000-0000-000088060000}"/>
    <cellStyle name="Calculation 5 2 2 2 3 2" xfId="37438" xr:uid="{AD9A6AFB-6953-4569-9924-EE682BA516B7}"/>
    <cellStyle name="Calculation 5 2 2 3" xfId="7745" xr:uid="{C2C05B3D-4D35-4D62-B447-822961A6F8F2}"/>
    <cellStyle name="Calculation 5 2 2 3 2" xfId="12903" xr:uid="{4B8396EB-6AEB-42BB-ADCF-43FE745FDE73}"/>
    <cellStyle name="Calculation 5 2 2 4" xfId="8436" xr:uid="{3F791D57-2501-4546-B10B-A291A04DE2B0}"/>
    <cellStyle name="Calculation 5 2 2 4 2" xfId="13592" xr:uid="{C7524427-E85C-43A5-8241-DD1CE2019FAE}"/>
    <cellStyle name="Calculation 5 2 2 5" xfId="9861" xr:uid="{ADF53D02-3CB7-472C-8E0F-531DA8DDEDB7}"/>
    <cellStyle name="Calculation 5 2 2 5 2" xfId="15014" xr:uid="{E45D231E-79CB-4B01-9FDC-2FA6D0E53790}"/>
    <cellStyle name="Calculation 5 2 2 6" xfId="10234" xr:uid="{6ADAE6A8-B25A-4158-9651-FD36D76F34FD}"/>
    <cellStyle name="Calculation 5 2 2 6 2" xfId="15387" xr:uid="{AEFF5C0B-F44B-4AFF-ABF5-FB39B6656659}"/>
    <cellStyle name="Calculation 5 2 2 7" xfId="10953" xr:uid="{9D3D5CFC-16B8-4A5A-A18A-68012B518F96}"/>
    <cellStyle name="Calculation 5 2 2 7 2" xfId="16101" xr:uid="{FB404AA3-B1D5-4E3F-A0C6-88F010741D96}"/>
    <cellStyle name="Calculation 5 2 2 8" xfId="6968" xr:uid="{74A59788-D4EC-4521-95C4-5C98F6FCF48E}"/>
    <cellStyle name="Calculation 5 2 2 8 2" xfId="12131" xr:uid="{744B64A9-46A7-4DE1-813E-8ACB2554A91B}"/>
    <cellStyle name="Calculation 5 2 2 9" xfId="6287" xr:uid="{B2CBD148-EBEF-4BEB-ABE9-E314EB821F43}"/>
    <cellStyle name="Calculation 5 2 2 9 2" xfId="29871" xr:uid="{2C814F07-61E6-43E3-8E6D-ED376DED150D}"/>
    <cellStyle name="Calculation 5 2 3" xfId="3681" xr:uid="{00000000-0005-0000-0000-000087060000}"/>
    <cellStyle name="Calculation 5 2 3 2" xfId="4558" xr:uid="{00000000-0005-0000-0000-000089060000}"/>
    <cellStyle name="Calculation 5 2 3 2 2" xfId="40963" xr:uid="{C90243E3-51EF-40CD-A26A-8B31CF0D8248}"/>
    <cellStyle name="Calculation 5 2 3 3" xfId="4468" xr:uid="{00000000-0005-0000-0000-000089060000}"/>
    <cellStyle name="Calculation 5 2 3 3 2" xfId="35812" xr:uid="{FCC6BB07-CF42-49A9-851B-30B3AC095F8D}"/>
    <cellStyle name="Calculation 5 2 4" xfId="7320" xr:uid="{CBF94758-07B3-4969-B52B-6302D6957733}"/>
    <cellStyle name="Calculation 5 2 4 2" xfId="12478" xr:uid="{5BB5D39D-3E42-49A3-92F7-478F2EF54CCC}"/>
    <cellStyle name="Calculation 5 2 5" xfId="9071" xr:uid="{34AEC243-57FC-452B-B68C-0163335FACBF}"/>
    <cellStyle name="Calculation 5 2 5 2" xfId="14226" xr:uid="{04012B23-7CFC-46DD-B90A-3EE34ED495F0}"/>
    <cellStyle name="Calculation 5 2 6" xfId="8258" xr:uid="{85846365-0419-49AF-9D87-7ED6E3462A7B}"/>
    <cellStyle name="Calculation 5 2 6 2" xfId="13414" xr:uid="{2CC2DE6A-395F-4AD6-912E-0F0D3B45370E}"/>
    <cellStyle name="Calculation 5 2 7" xfId="9409" xr:uid="{4B727425-F140-4D35-B587-FA4D56558126}"/>
    <cellStyle name="Calculation 5 2 7 2" xfId="14563" xr:uid="{E435ABDE-D645-4F58-97A0-9E00A2B975B7}"/>
    <cellStyle name="Calculation 5 2 8" xfId="10574" xr:uid="{DBE2B56E-D516-495A-BB99-8CAAAFEEE62C}"/>
    <cellStyle name="Calculation 5 2 8 2" xfId="15723" xr:uid="{FBE93BD1-EE56-452D-94AD-64EADBAEE8BB}"/>
    <cellStyle name="Calculation 5 2 9" xfId="6646" xr:uid="{29A13D07-5F69-4717-A7DF-A89C9CA37C8F}"/>
    <cellStyle name="Calculation 5 2 9 2" xfId="11812" xr:uid="{450DAA7C-7FFA-4A6F-A348-4FE5923BB820}"/>
    <cellStyle name="Calculation 5 20" xfId="5881" xr:uid="{63C28B07-2ACD-4215-8812-90CD6D23DBDB}"/>
    <cellStyle name="Calculation 5 20 2" xfId="29288" xr:uid="{6250775A-D57B-41B3-9B45-BF27EFE99F39}"/>
    <cellStyle name="Calculation 5 21" xfId="5812" xr:uid="{4F1124EB-EAFD-4E9D-8B2F-DCD13FB4EC87}"/>
    <cellStyle name="Calculation 5 21 2" xfId="29716" xr:uid="{4F6FF7BB-0A69-47F8-A5A3-699C4ABEFE2B}"/>
    <cellStyle name="Calculation 5 22" xfId="24201" xr:uid="{BB62855D-1DCC-43EB-B002-D9474035AC3B}"/>
    <cellStyle name="Calculation 5 23" xfId="32681" xr:uid="{70020D2B-A400-49C0-93AB-6D856FE4CF9E}"/>
    <cellStyle name="Calculation 5 3" xfId="1574" xr:uid="{00000000-0005-0000-0000-000088060000}"/>
    <cellStyle name="Calculation 5 3 10" xfId="5885" xr:uid="{CBFFCDCB-D73A-4B27-B5E3-9BCF928F8156}"/>
    <cellStyle name="Calculation 5 3 10 2" xfId="29292" xr:uid="{B63ED7F2-69D0-43AB-826B-D9456A8B7778}"/>
    <cellStyle name="Calculation 5 3 11" xfId="5808" xr:uid="{9A2CAF81-916F-42A7-9D36-3659ABDF1C42}"/>
    <cellStyle name="Calculation 5 3 11 2" xfId="29958" xr:uid="{6553A4C0-C6CE-452B-8898-F623D00F2B5C}"/>
    <cellStyle name="Calculation 5 3 12" xfId="24205" xr:uid="{505EF5EE-8568-4AEE-B325-FCDAE9A802CB}"/>
    <cellStyle name="Calculation 5 3 13" xfId="31520" xr:uid="{342E6B9C-F737-491A-A63B-2E4DDEEF560D}"/>
    <cellStyle name="Calculation 5 3 2" xfId="3316" xr:uid="{00000000-0005-0000-0000-000089060000}"/>
    <cellStyle name="Calculation 5 3 2 10" xfId="11476" xr:uid="{EB3873EA-BACC-4332-A06D-ACC7C30C3801}"/>
    <cellStyle name="Calculation 5 3 2 10 2" xfId="30834" xr:uid="{9B303E62-2ACE-47EE-BC52-C3C675398445}"/>
    <cellStyle name="Calculation 5 3 2 11" xfId="24435" xr:uid="{23F0BBC7-9704-4D3B-B559-D5F4B02869FB}"/>
    <cellStyle name="Calculation 5 3 2 12" xfId="31521" xr:uid="{9B17AAF9-8B6F-4C11-B82A-31483E065EBC}"/>
    <cellStyle name="Calculation 5 3 2 2" xfId="4005" xr:uid="{00000000-0005-0000-0000-00008A060000}"/>
    <cellStyle name="Calculation 5 3 2 2 2" xfId="4816" xr:uid="{00000000-0005-0000-0000-00008C060000}"/>
    <cellStyle name="Calculation 5 3 2 2 2 2" xfId="41179" xr:uid="{9E2BA2B0-ECE7-484C-9514-43ECCEAE24AF}"/>
    <cellStyle name="Calculation 5 3 2 2 3" xfId="5230" xr:uid="{00000000-0005-0000-0000-00008C060000}"/>
    <cellStyle name="Calculation 5 3 2 2 3 2" xfId="37662" xr:uid="{4F6333F5-4468-41E6-9918-F29845EFD2F2}"/>
    <cellStyle name="Calculation 5 3 2 3" xfId="7746" xr:uid="{FB02BDE7-CA1E-472A-95E3-EC06D1362374}"/>
    <cellStyle name="Calculation 5 3 2 3 2" xfId="12904" xr:uid="{341343B6-C8A8-4737-B3B5-5A740B937F05}"/>
    <cellStyle name="Calculation 5 3 2 4" xfId="8435" xr:uid="{AAEA9D19-E754-45E9-BA9E-0B71A1929974}"/>
    <cellStyle name="Calculation 5 3 2 4 2" xfId="13591" xr:uid="{0D549E45-77F6-40F1-930C-D5CFB7824F89}"/>
    <cellStyle name="Calculation 5 3 2 5" xfId="9862" xr:uid="{3778215B-F1BF-4AE8-A181-6BBDF4DE3C29}"/>
    <cellStyle name="Calculation 5 3 2 5 2" xfId="15015" xr:uid="{60624908-08D6-457F-A464-98167B1A6795}"/>
    <cellStyle name="Calculation 5 3 2 6" xfId="10235" xr:uid="{2A9B3B67-B033-4197-AE1A-E2EC33BF7F66}"/>
    <cellStyle name="Calculation 5 3 2 6 2" xfId="15388" xr:uid="{A3C21E65-FB8E-4CEF-97AA-3631BAC9541C}"/>
    <cellStyle name="Calculation 5 3 2 7" xfId="10954" xr:uid="{8F70E65B-AEA8-490C-9F26-27319E55B633}"/>
    <cellStyle name="Calculation 5 3 2 7 2" xfId="16102" xr:uid="{32A805AC-A07F-4FD3-B2AD-6C0CA83D26B5}"/>
    <cellStyle name="Calculation 5 3 2 8" xfId="6969" xr:uid="{72390CAB-0AB2-4CDC-922D-3BA0FA6C4834}"/>
    <cellStyle name="Calculation 5 3 2 8 2" xfId="12132" xr:uid="{813FEAA6-D6CC-48BF-9144-FA240DE54C08}"/>
    <cellStyle name="Calculation 5 3 2 9" xfId="6288" xr:uid="{B363B49A-AE5E-47C7-9A65-8C0B0B48931F}"/>
    <cellStyle name="Calculation 5 3 2 9 2" xfId="29872" xr:uid="{7F4266E3-CD3C-43DB-BD6A-04CD0B4D3CB5}"/>
    <cellStyle name="Calculation 5 3 3" xfId="3682" xr:uid="{00000000-0005-0000-0000-00008B060000}"/>
    <cellStyle name="Calculation 5 3 3 2" xfId="4559" xr:uid="{00000000-0005-0000-0000-00008D060000}"/>
    <cellStyle name="Calculation 5 3 3 2 2" xfId="40964" xr:uid="{7C3F4AD1-F2AF-4431-A38F-E8DE51DCBE14}"/>
    <cellStyle name="Calculation 5 3 3 3" xfId="4467" xr:uid="{00000000-0005-0000-0000-00008D060000}"/>
    <cellStyle name="Calculation 5 3 3 3 2" xfId="35889" xr:uid="{0A969B3F-BC45-4FEC-AC7E-C90125B3A029}"/>
    <cellStyle name="Calculation 5 3 4" xfId="7321" xr:uid="{D256154D-84C7-473E-8128-E7CB0347F0F2}"/>
    <cellStyle name="Calculation 5 3 4 2" xfId="12479" xr:uid="{B0861CA7-14CB-41D4-AA67-57D83A67A803}"/>
    <cellStyle name="Calculation 5 3 5" xfId="9070" xr:uid="{0FBB0C2E-0333-4939-BF07-831F3FC9CF48}"/>
    <cellStyle name="Calculation 5 3 5 2" xfId="14225" xr:uid="{69623110-1AA4-4C76-8697-91D5CA9CA24D}"/>
    <cellStyle name="Calculation 5 3 6" xfId="8281" xr:uid="{A2743ADB-E3DF-427B-8594-F2B7922E5040}"/>
    <cellStyle name="Calculation 5 3 6 2" xfId="13437" xr:uid="{583EED18-42C6-4D23-8375-A37EB3735C9E}"/>
    <cellStyle name="Calculation 5 3 7" xfId="9226" xr:uid="{D78316B3-C209-4DA7-ACED-442764AB9068}"/>
    <cellStyle name="Calculation 5 3 7 2" xfId="14381" xr:uid="{998D4CDC-85FC-45A8-B889-05E5AD030AF0}"/>
    <cellStyle name="Calculation 5 3 8" xfId="10575" xr:uid="{430DBB62-6003-417D-B4C3-5AB26CA24A49}"/>
    <cellStyle name="Calculation 5 3 8 2" xfId="15724" xr:uid="{2C164AB4-3229-49ED-B6CE-120217734715}"/>
    <cellStyle name="Calculation 5 3 9" xfId="6647" xr:uid="{2B365127-CC07-4C70-B656-F9BDF0ACFC74}"/>
    <cellStyle name="Calculation 5 3 9 2" xfId="11813" xr:uid="{3A423288-466E-4C80-BFDD-4C956B8E7DC3}"/>
    <cellStyle name="Calculation 5 4" xfId="1575" xr:uid="{00000000-0005-0000-0000-00008C060000}"/>
    <cellStyle name="Calculation 5 4 10" xfId="5886" xr:uid="{05AAD536-343A-4DEE-97C2-41118173248E}"/>
    <cellStyle name="Calculation 5 4 10 2" xfId="29293" xr:uid="{90E09D1E-7ABE-472E-8CA2-B47F65F8990A}"/>
    <cellStyle name="Calculation 5 4 11" xfId="5807" xr:uid="{9FA67736-A730-47D2-8ECC-6B41DCC960F7}"/>
    <cellStyle name="Calculation 5 4 11 2" xfId="31189" xr:uid="{49FD475A-B306-4CC0-AB9C-FDAE74ECF012}"/>
    <cellStyle name="Calculation 5 4 12" xfId="24206" xr:uid="{A360547E-05CC-449B-82E8-55E859A72401}"/>
    <cellStyle name="Calculation 5 4 13" xfId="31522" xr:uid="{D20BC355-FA17-4F2E-AC16-4CE57D671496}"/>
    <cellStyle name="Calculation 5 4 2" xfId="3317" xr:uid="{00000000-0005-0000-0000-00008D060000}"/>
    <cellStyle name="Calculation 5 4 2 10" xfId="11477" xr:uid="{494D22D2-9A25-4E38-9450-EA5FA9A77638}"/>
    <cellStyle name="Calculation 5 4 2 10 2" xfId="31076" xr:uid="{EC60D2B9-9E6E-404A-ACC7-C30525E0E2B4}"/>
    <cellStyle name="Calculation 5 4 2 11" xfId="24436" xr:uid="{A532FE3C-2288-4D2F-BA8F-07C572538179}"/>
    <cellStyle name="Calculation 5 4 2 12" xfId="31523" xr:uid="{60A08E24-0DDA-4F26-8692-736FB706E7D0}"/>
    <cellStyle name="Calculation 5 4 2 2" xfId="4006" xr:uid="{00000000-0005-0000-0000-00008E060000}"/>
    <cellStyle name="Calculation 5 4 2 2 2" xfId="4817" xr:uid="{00000000-0005-0000-0000-000090060000}"/>
    <cellStyle name="Calculation 5 4 2 2 2 2" xfId="41180" xr:uid="{78A89F6F-102E-49CB-A17F-AD4F9A231145}"/>
    <cellStyle name="Calculation 5 4 2 2 3" xfId="5231" xr:uid="{00000000-0005-0000-0000-000090060000}"/>
    <cellStyle name="Calculation 5 4 2 2 3 2" xfId="37661" xr:uid="{EAF682B7-CE46-4DA6-85BD-B9796A5BFE97}"/>
    <cellStyle name="Calculation 5 4 2 3" xfId="7747" xr:uid="{F531879E-5F6E-4616-80F3-1CCFBB4425E2}"/>
    <cellStyle name="Calculation 5 4 2 3 2" xfId="12905" xr:uid="{50A4FAA5-7DFB-4DC2-81AB-A9A998F4BD66}"/>
    <cellStyle name="Calculation 5 4 2 4" xfId="8434" xr:uid="{2EF1F16D-CF17-4619-B8AC-27D5DB19E9C1}"/>
    <cellStyle name="Calculation 5 4 2 4 2" xfId="13590" xr:uid="{A7441B3D-6866-4E4D-A1C1-9BA4156B317C}"/>
    <cellStyle name="Calculation 5 4 2 5" xfId="9863" xr:uid="{08D53054-A5C3-4954-92A9-360453B20276}"/>
    <cellStyle name="Calculation 5 4 2 5 2" xfId="15016" xr:uid="{42D76FC3-1D77-4F23-9E9D-3E314984D7DC}"/>
    <cellStyle name="Calculation 5 4 2 6" xfId="10236" xr:uid="{C65F5ED6-F43A-4587-846B-C50BF7912E7B}"/>
    <cellStyle name="Calculation 5 4 2 6 2" xfId="15389" xr:uid="{5FCDBE82-C6D7-44F4-990B-E89E2DBB0340}"/>
    <cellStyle name="Calculation 5 4 2 7" xfId="10955" xr:uid="{C8C4D07D-73D8-448A-B2E9-5FCF7886743B}"/>
    <cellStyle name="Calculation 5 4 2 7 2" xfId="16103" xr:uid="{F4AEA8CB-C874-41A9-94E4-60D574325BB9}"/>
    <cellStyle name="Calculation 5 4 2 8" xfId="6970" xr:uid="{5AAEDAC8-204A-4EF2-A486-59790F05DE43}"/>
    <cellStyle name="Calculation 5 4 2 8 2" xfId="12133" xr:uid="{40F1DBB0-6A5F-45A4-B2A1-63E20267C8F1}"/>
    <cellStyle name="Calculation 5 4 2 9" xfId="6289" xr:uid="{2923A719-E20E-45A7-8C33-C4A93DF5BD2E}"/>
    <cellStyle name="Calculation 5 4 2 9 2" xfId="29294" xr:uid="{11A68539-71ED-4EAF-9C1B-9C791EEF2B99}"/>
    <cellStyle name="Calculation 5 4 3" xfId="3683" xr:uid="{00000000-0005-0000-0000-00008F060000}"/>
    <cellStyle name="Calculation 5 4 3 2" xfId="4560" xr:uid="{00000000-0005-0000-0000-000091060000}"/>
    <cellStyle name="Calculation 5 4 3 2 2" xfId="40965" xr:uid="{27E38DA5-3F1E-4E39-93C4-FD551A15D20A}"/>
    <cellStyle name="Calculation 5 4 3 3" xfId="4466" xr:uid="{00000000-0005-0000-0000-000091060000}"/>
    <cellStyle name="Calculation 5 4 3 3 2" xfId="35813" xr:uid="{4B033ADB-71B0-4529-875E-667DB4D7539C}"/>
    <cellStyle name="Calculation 5 4 4" xfId="7322" xr:uid="{F1DD9764-594E-4435-BA8B-E82EE3E395B8}"/>
    <cellStyle name="Calculation 5 4 4 2" xfId="12480" xr:uid="{5C051BE2-59C1-4827-BC67-599E4D1758DB}"/>
    <cellStyle name="Calculation 5 4 5" xfId="9069" xr:uid="{DAE9B0DA-7C83-48E3-B5AE-18E237EEF9C6}"/>
    <cellStyle name="Calculation 5 4 5 2" xfId="14224" xr:uid="{E516B7BA-34A8-4A49-9E3B-5A7AAC276B01}"/>
    <cellStyle name="Calculation 5 4 6" xfId="8282" xr:uid="{6148F7EC-A466-43DA-B776-5C0FBCD89C32}"/>
    <cellStyle name="Calculation 5 4 6 2" xfId="13438" xr:uid="{F11613A6-D2E0-461F-9C59-9490E51F948B}"/>
    <cellStyle name="Calculation 5 4 7" xfId="9408" xr:uid="{6392E561-0DB1-4B17-BA69-8817DC9C7CEA}"/>
    <cellStyle name="Calculation 5 4 7 2" xfId="14562" xr:uid="{0FF9947E-A1BB-4CFF-96F8-B58D69F94FF6}"/>
    <cellStyle name="Calculation 5 4 8" xfId="10576" xr:uid="{C7CDF554-8DA3-4F07-8280-1E1F6CD9817E}"/>
    <cellStyle name="Calculation 5 4 8 2" xfId="15725" xr:uid="{928BAEF8-3A1F-46B1-BC7F-3C3F966263D4}"/>
    <cellStyle name="Calculation 5 4 9" xfId="6648" xr:uid="{B87E6F0D-758F-4142-B742-DE92DCF68466}"/>
    <cellStyle name="Calculation 5 4 9 2" xfId="11814" xr:uid="{68AE9ACA-25A3-45B5-99E9-5D0808FB2820}"/>
    <cellStyle name="Calculation 5 5" xfId="1576" xr:uid="{00000000-0005-0000-0000-000090060000}"/>
    <cellStyle name="Calculation 5 5 10" xfId="5887" xr:uid="{C229BB5D-00EE-47B0-8EE4-DA8FFC34874A}"/>
    <cellStyle name="Calculation 5 5 10 2" xfId="29873" xr:uid="{D456DE4F-19B1-4F38-991F-A49688AC5CF0}"/>
    <cellStyle name="Calculation 5 5 11" xfId="5806" xr:uid="{4A80289A-4E0A-4C6E-914A-74F01FD65674}"/>
    <cellStyle name="Calculation 5 5 11 2" xfId="30962" xr:uid="{D723D210-9938-4270-B988-3E031C56C264}"/>
    <cellStyle name="Calculation 5 5 12" xfId="24207" xr:uid="{B2662721-938E-43C9-8053-761E93E40556}"/>
    <cellStyle name="Calculation 5 5 13" xfId="31524" xr:uid="{F6042D22-19C7-492E-A5AC-F947A935929A}"/>
    <cellStyle name="Calculation 5 5 2" xfId="3318" xr:uid="{00000000-0005-0000-0000-000091060000}"/>
    <cellStyle name="Calculation 5 5 2 10" xfId="11478" xr:uid="{764F3D35-D828-4104-8AB9-E1A7D5D85E27}"/>
    <cellStyle name="Calculation 5 5 2 10 2" xfId="30433" xr:uid="{53153DF4-B6AF-474E-B18C-703BC2FC16FC}"/>
    <cellStyle name="Calculation 5 5 2 11" xfId="24437" xr:uid="{C0BF69C5-9FCE-4EA6-8B7E-50D38E517F4E}"/>
    <cellStyle name="Calculation 5 5 2 12" xfId="31525" xr:uid="{E0D46625-913D-44F6-9B5A-0F36CB13DD28}"/>
    <cellStyle name="Calculation 5 5 2 2" xfId="4007" xr:uid="{00000000-0005-0000-0000-000092060000}"/>
    <cellStyle name="Calculation 5 5 2 2 2" xfId="4818" xr:uid="{00000000-0005-0000-0000-000094060000}"/>
    <cellStyle name="Calculation 5 5 2 2 2 2" xfId="41181" xr:uid="{679F10F1-7916-4F69-B9D0-2CEFD3137196}"/>
    <cellStyle name="Calculation 5 5 2 2 3" xfId="5232" xr:uid="{00000000-0005-0000-0000-000094060000}"/>
    <cellStyle name="Calculation 5 5 2 2 3 2" xfId="37660" xr:uid="{895D9F1B-12DD-4A59-87E5-FA26220A78D8}"/>
    <cellStyle name="Calculation 5 5 2 3" xfId="7748" xr:uid="{54AE7D25-EB33-45A6-8258-350251994062}"/>
    <cellStyle name="Calculation 5 5 2 3 2" xfId="12906" xr:uid="{DF1EDF3B-FD3B-4E37-9155-FFA5EDB2863A}"/>
    <cellStyle name="Calculation 5 5 2 4" xfId="8433" xr:uid="{F283D2B7-E79B-4015-9B77-A14E55DAAAA6}"/>
    <cellStyle name="Calculation 5 5 2 4 2" xfId="13589" xr:uid="{8C904F8D-5907-4EF1-8B25-E9217A5B0E1B}"/>
    <cellStyle name="Calculation 5 5 2 5" xfId="9864" xr:uid="{FFC89236-6222-4FBB-AE75-E82331883F90}"/>
    <cellStyle name="Calculation 5 5 2 5 2" xfId="15017" xr:uid="{91C9E27C-5CB6-42AF-8496-8F7AD5DBA012}"/>
    <cellStyle name="Calculation 5 5 2 6" xfId="10237" xr:uid="{F0094655-AE98-4616-AC3B-579EDAFD4E18}"/>
    <cellStyle name="Calculation 5 5 2 6 2" xfId="15390" xr:uid="{6AB959CA-99F4-4A9F-8E79-E328D9915A95}"/>
    <cellStyle name="Calculation 5 5 2 7" xfId="10956" xr:uid="{F8B31E0B-71F6-43C1-A771-28FAB4F28625}"/>
    <cellStyle name="Calculation 5 5 2 7 2" xfId="16104" xr:uid="{BB7B9E90-FC91-44B5-9701-9FCC646610C6}"/>
    <cellStyle name="Calculation 5 5 2 8" xfId="6971" xr:uid="{F6606D10-90C2-45E4-82DD-87F0017F23F3}"/>
    <cellStyle name="Calculation 5 5 2 8 2" xfId="12134" xr:uid="{FE34C3E3-D030-466F-8D7B-C2484ABF76C2}"/>
    <cellStyle name="Calculation 5 5 2 9" xfId="6290" xr:uid="{4B5F4557-BA16-4324-8254-6AAE72F829C1}"/>
    <cellStyle name="Calculation 5 5 2 9 2" xfId="29295" xr:uid="{33EDA2B6-94DB-43F7-992F-B3121C5F39A7}"/>
    <cellStyle name="Calculation 5 5 3" xfId="3684" xr:uid="{00000000-0005-0000-0000-000093060000}"/>
    <cellStyle name="Calculation 5 5 3 2" xfId="4561" xr:uid="{00000000-0005-0000-0000-000095060000}"/>
    <cellStyle name="Calculation 5 5 3 2 2" xfId="40966" xr:uid="{E8A2E5EB-1361-4996-A461-248A49A65552}"/>
    <cellStyle name="Calculation 5 5 3 3" xfId="4465" xr:uid="{00000000-0005-0000-0000-000095060000}"/>
    <cellStyle name="Calculation 5 5 3 3 2" xfId="35708" xr:uid="{94C1FB5A-C40C-41CA-9B75-91B1FFFDCCC7}"/>
    <cellStyle name="Calculation 5 5 4" xfId="7323" xr:uid="{431EBE82-2EF3-41F4-A124-C2C83713613E}"/>
    <cellStyle name="Calculation 5 5 4 2" xfId="12481" xr:uid="{7A41EF82-1F41-4EE8-954E-356FE62DDFB0}"/>
    <cellStyle name="Calculation 5 5 5" xfId="9068" xr:uid="{FA4AEF3A-5CC9-4383-9D2C-66D738AC7A94}"/>
    <cellStyle name="Calculation 5 5 5 2" xfId="14223" xr:uid="{2FE83ED7-27A5-4AFE-AE3A-3E98BA814E22}"/>
    <cellStyle name="Calculation 5 5 6" xfId="8283" xr:uid="{35755F03-B784-4C16-B9B5-C54A2C896FA8}"/>
    <cellStyle name="Calculation 5 5 6 2" xfId="13439" xr:uid="{43082407-7131-4E8E-A259-D3ECA167160E}"/>
    <cellStyle name="Calculation 5 5 7" xfId="9225" xr:uid="{E5C4A975-0C28-4693-A8A1-AD9BBCB0BA5B}"/>
    <cellStyle name="Calculation 5 5 7 2" xfId="14380" xr:uid="{043A7EB7-115D-4AD5-90CE-F5A298CFBE09}"/>
    <cellStyle name="Calculation 5 5 8" xfId="10577" xr:uid="{FE7883C4-B5D4-4757-A6D1-8F36F1F3D456}"/>
    <cellStyle name="Calculation 5 5 8 2" xfId="15726" xr:uid="{F152764C-44F8-4786-91D8-064112DCDFC3}"/>
    <cellStyle name="Calculation 5 5 9" xfId="6649" xr:uid="{ABF51DBA-4EFC-4DDE-A4B9-4A56036FFBEA}"/>
    <cellStyle name="Calculation 5 5 9 2" xfId="11815" xr:uid="{1E35C211-BC2A-40C2-8900-A92BE0C825C6}"/>
    <cellStyle name="Calculation 5 6" xfId="1577" xr:uid="{00000000-0005-0000-0000-000094060000}"/>
    <cellStyle name="Calculation 5 6 10" xfId="5888" xr:uid="{48FCE496-E9EF-4527-83A6-AA84B7B47BA2}"/>
    <cellStyle name="Calculation 5 6 10 2" xfId="29874" xr:uid="{4E5532E8-8FF2-4910-B430-3102E4A29F98}"/>
    <cellStyle name="Calculation 5 6 11" xfId="5805" xr:uid="{C60BE573-EAE4-4854-BC39-E6EC77F9576D}"/>
    <cellStyle name="Calculation 5 6 11 2" xfId="31190" xr:uid="{9D4D8FF1-1698-453D-96C1-3235EB73F5D2}"/>
    <cellStyle name="Calculation 5 6 12" xfId="24208" xr:uid="{891B0EFF-D347-489B-BC03-9A5976A72CBA}"/>
    <cellStyle name="Calculation 5 6 13" xfId="34727" xr:uid="{A3CFF39A-B141-4C29-A14F-844AA63C0978}"/>
    <cellStyle name="Calculation 5 6 2" xfId="3319" xr:uid="{00000000-0005-0000-0000-000095060000}"/>
    <cellStyle name="Calculation 5 6 2 10" xfId="11479" xr:uid="{BB879353-5034-4E91-9DB5-20813CB8ED33}"/>
    <cellStyle name="Calculation 5 6 2 10 2" xfId="29939" xr:uid="{B5844D0D-52FD-4AC1-AB64-FB77A89C9864}"/>
    <cellStyle name="Calculation 5 6 2 11" xfId="24438" xr:uid="{E6062E82-94BF-4DCA-9B67-DC05201A0ACF}"/>
    <cellStyle name="Calculation 5 6 2 12" xfId="34728" xr:uid="{5E7C5D0D-32F6-4B76-97FF-EB1AA7137168}"/>
    <cellStyle name="Calculation 5 6 2 2" xfId="4008" xr:uid="{00000000-0005-0000-0000-000096060000}"/>
    <cellStyle name="Calculation 5 6 2 2 2" xfId="4819" xr:uid="{00000000-0005-0000-0000-000098060000}"/>
    <cellStyle name="Calculation 5 6 2 2 2 2" xfId="41182" xr:uid="{81AD9738-5BFB-4DE4-80B6-045CBC70E375}"/>
    <cellStyle name="Calculation 5 6 2 2 3" xfId="5233" xr:uid="{00000000-0005-0000-0000-000098060000}"/>
    <cellStyle name="Calculation 5 6 2 2 3 2" xfId="37659" xr:uid="{7917DF55-2A28-40CA-A91C-8F18FC52D14C}"/>
    <cellStyle name="Calculation 5 6 2 3" xfId="7749" xr:uid="{4CA38B38-CD65-4D1F-8E7A-8673BDC7C65E}"/>
    <cellStyle name="Calculation 5 6 2 3 2" xfId="12907" xr:uid="{9B55EA4E-9BE5-4EB1-ACB9-264E459E9AD8}"/>
    <cellStyle name="Calculation 5 6 2 4" xfId="8432" xr:uid="{C6C79B01-1B57-43FC-8C8D-F2819A10D791}"/>
    <cellStyle name="Calculation 5 6 2 4 2" xfId="13588" xr:uid="{5A987651-6F85-4919-8D60-804286334243}"/>
    <cellStyle name="Calculation 5 6 2 5" xfId="9865" xr:uid="{A4E1C7FD-76B0-48A5-9576-4EDD698ABE05}"/>
    <cellStyle name="Calculation 5 6 2 5 2" xfId="15018" xr:uid="{9AB24BE7-228E-47E2-A04C-D42CCE6F497B}"/>
    <cellStyle name="Calculation 5 6 2 6" xfId="10238" xr:uid="{3ACDFB6D-4F1A-45EE-85DB-3A63D4C87832}"/>
    <cellStyle name="Calculation 5 6 2 6 2" xfId="15391" xr:uid="{AD6FAB16-722E-45B6-AA73-249533E88F7A}"/>
    <cellStyle name="Calculation 5 6 2 7" xfId="10957" xr:uid="{A6F6D799-5557-4EFC-97DD-C35C4FAF15A1}"/>
    <cellStyle name="Calculation 5 6 2 7 2" xfId="16105" xr:uid="{BB67BE5A-9DEC-4E14-99CF-6DE45B51FC46}"/>
    <cellStyle name="Calculation 5 6 2 8" xfId="6972" xr:uid="{1CFAC55F-2D33-4D25-97EA-37EDF284294A}"/>
    <cellStyle name="Calculation 5 6 2 8 2" xfId="12135" xr:uid="{EAE57477-AF39-44E4-837C-FB7587121BB4}"/>
    <cellStyle name="Calculation 5 6 2 9" xfId="6291" xr:uid="{E7D0E4DD-9005-4A55-81F3-C09212B0E6B9}"/>
    <cellStyle name="Calculation 5 6 2 9 2" xfId="29875" xr:uid="{2BB4A0B0-EF3C-4A39-A94D-5488BB7F46C8}"/>
    <cellStyle name="Calculation 5 6 3" xfId="3685" xr:uid="{00000000-0005-0000-0000-000097060000}"/>
    <cellStyle name="Calculation 5 6 3 2" xfId="4562" xr:uid="{00000000-0005-0000-0000-000099060000}"/>
    <cellStyle name="Calculation 5 6 3 2 2" xfId="40967" xr:uid="{19C24252-56C4-4B78-8811-EC3BEE95460C}"/>
    <cellStyle name="Calculation 5 6 3 3" xfId="4464" xr:uid="{00000000-0005-0000-0000-000099060000}"/>
    <cellStyle name="Calculation 5 6 3 3 2" xfId="35692" xr:uid="{B6310FC9-0416-48F9-BF6C-7B56E0DF8377}"/>
    <cellStyle name="Calculation 5 6 4" xfId="7324" xr:uid="{1FF1600D-EAF8-466A-9A4B-0DA50F1E27BD}"/>
    <cellStyle name="Calculation 5 6 4 2" xfId="12482" xr:uid="{76690824-76CA-4958-AF12-94444CCE3B0F}"/>
    <cellStyle name="Calculation 5 6 5" xfId="9067" xr:uid="{45E1FBD9-C568-4A66-905F-1AB0F121EAD1}"/>
    <cellStyle name="Calculation 5 6 5 2" xfId="14222" xr:uid="{04DC745D-DB16-4A6C-A040-47CFC197C055}"/>
    <cellStyle name="Calculation 5 6 6" xfId="8284" xr:uid="{6C0D5826-983D-49B5-95A4-73DF3ACBD3D9}"/>
    <cellStyle name="Calculation 5 6 6 2" xfId="13440" xr:uid="{3D0995EB-6AE0-4501-9D4A-704C868326F0}"/>
    <cellStyle name="Calculation 5 6 7" xfId="9407" xr:uid="{B99A01EC-1C48-4B0E-B707-3CC0ED1D08BE}"/>
    <cellStyle name="Calculation 5 6 7 2" xfId="14561" xr:uid="{99C6F45E-608E-431B-A1B1-08117D73F414}"/>
    <cellStyle name="Calculation 5 6 8" xfId="10578" xr:uid="{A899A321-8508-4298-9408-525A90501DD9}"/>
    <cellStyle name="Calculation 5 6 8 2" xfId="15727" xr:uid="{035C0F8C-C72C-44BC-A32E-BB96BF354FE6}"/>
    <cellStyle name="Calculation 5 6 9" xfId="6650" xr:uid="{19F98470-E0C3-4237-BDF5-03D74E46B423}"/>
    <cellStyle name="Calculation 5 6 9 2" xfId="11816" xr:uid="{6E87E610-E20F-478F-BBF6-73FCC8A2BEDB}"/>
    <cellStyle name="Calculation 5 7" xfId="1578" xr:uid="{00000000-0005-0000-0000-000098060000}"/>
    <cellStyle name="Calculation 5 7 10" xfId="5889" xr:uid="{870A0063-443E-41C8-BAED-393B53DEF234}"/>
    <cellStyle name="Calculation 5 7 10 2" xfId="30457" xr:uid="{9D29D142-6DD8-4DE1-91B5-4F5935B8B3D1}"/>
    <cellStyle name="Calculation 5 7 11" xfId="5804" xr:uid="{F98E60E6-D550-4AAC-8B67-E549A2246965}"/>
    <cellStyle name="Calculation 5 7 11 2" xfId="30302" xr:uid="{42D7CBFB-0830-4E61-8720-2F878437B29E}"/>
    <cellStyle name="Calculation 5 7 12" xfId="24209" xr:uid="{224B45D7-A5D9-423F-930F-E2F5DFE6489F}"/>
    <cellStyle name="Calculation 5 7 13" xfId="31526" xr:uid="{3A4C9D0F-C847-4180-8D6D-1E3136E01840}"/>
    <cellStyle name="Calculation 5 7 2" xfId="3320" xr:uid="{00000000-0005-0000-0000-000099060000}"/>
    <cellStyle name="Calculation 5 7 2 10" xfId="11480" xr:uid="{46734B8C-A0F0-45C1-8144-906ADA18578F}"/>
    <cellStyle name="Calculation 5 7 2 10 2" xfId="30301" xr:uid="{02CF1EC6-56DF-4060-8DB7-FD89CB801E24}"/>
    <cellStyle name="Calculation 5 7 2 11" xfId="24439" xr:uid="{B35C5EE1-226A-420B-AE82-AC881C657217}"/>
    <cellStyle name="Calculation 5 7 2 12" xfId="31527" xr:uid="{3D5DB80D-FFDC-4F19-9AB7-3B729C0E8421}"/>
    <cellStyle name="Calculation 5 7 2 2" xfId="4009" xr:uid="{00000000-0005-0000-0000-00009A060000}"/>
    <cellStyle name="Calculation 5 7 2 2 2" xfId="4820" xr:uid="{00000000-0005-0000-0000-00009C060000}"/>
    <cellStyle name="Calculation 5 7 2 2 2 2" xfId="41183" xr:uid="{3F39C592-9030-483F-83D5-42122D72578D}"/>
    <cellStyle name="Calculation 5 7 2 2 3" xfId="5234" xr:uid="{00000000-0005-0000-0000-00009C060000}"/>
    <cellStyle name="Calculation 5 7 2 2 3 2" xfId="37658" xr:uid="{896AFA3F-AD60-4A9B-8BA6-86E1AF3BC882}"/>
    <cellStyle name="Calculation 5 7 2 3" xfId="7750" xr:uid="{86EF6BD4-190C-4DFD-9FA3-1BDC3AD4EC08}"/>
    <cellStyle name="Calculation 5 7 2 3 2" xfId="12908" xr:uid="{F8A44DCC-DE29-46AA-8E4B-C639504F4F9A}"/>
    <cellStyle name="Calculation 5 7 2 4" xfId="8431" xr:uid="{926B485A-F8AB-4466-9F0D-384D4552F594}"/>
    <cellStyle name="Calculation 5 7 2 4 2" xfId="13587" xr:uid="{BCEC72A0-A648-4B27-AAC8-9ECEF27D9DA6}"/>
    <cellStyle name="Calculation 5 7 2 5" xfId="9866" xr:uid="{50F8B122-C98D-45BE-8A39-8481AAB4CAC0}"/>
    <cellStyle name="Calculation 5 7 2 5 2" xfId="15019" xr:uid="{3AD6D61B-60E2-47DA-97EE-9045DC093963}"/>
    <cellStyle name="Calculation 5 7 2 6" xfId="10239" xr:uid="{AF3DDFAD-CC6D-48B3-AB97-1C67C6911768}"/>
    <cellStyle name="Calculation 5 7 2 6 2" xfId="15392" xr:uid="{2945AC38-E08E-4F06-BB64-EEFDC3910498}"/>
    <cellStyle name="Calculation 5 7 2 7" xfId="10958" xr:uid="{C2237BC2-1C78-485B-ADE7-14D5FB51D5FF}"/>
    <cellStyle name="Calculation 5 7 2 7 2" xfId="16106" xr:uid="{44AA0335-051F-4CC8-B9CD-D19B3B7D4534}"/>
    <cellStyle name="Calculation 5 7 2 8" xfId="6973" xr:uid="{0E45EAE6-7411-440E-81BF-1EFAC162B7BD}"/>
    <cellStyle name="Calculation 5 7 2 8 2" xfId="12136" xr:uid="{9A133994-8343-455A-8D9A-4CFE3F2F69BD}"/>
    <cellStyle name="Calculation 5 7 2 9" xfId="6292" xr:uid="{78C18F19-127F-40E8-B65B-DF09544CBAB8}"/>
    <cellStyle name="Calculation 5 7 2 9 2" xfId="29296" xr:uid="{09DBE012-C53B-4552-8FA4-D2F56441519C}"/>
    <cellStyle name="Calculation 5 7 3" xfId="3686" xr:uid="{00000000-0005-0000-0000-00009B060000}"/>
    <cellStyle name="Calculation 5 7 3 2" xfId="4563" xr:uid="{00000000-0005-0000-0000-00009D060000}"/>
    <cellStyle name="Calculation 5 7 3 2 2" xfId="40968" xr:uid="{A65CC77B-50E4-4AD0-8D49-D96F15111C5C}"/>
    <cellStyle name="Calculation 5 7 3 3" xfId="4463" xr:uid="{00000000-0005-0000-0000-00009D060000}"/>
    <cellStyle name="Calculation 5 7 3 3 2" xfId="35810" xr:uid="{A45245E1-7370-4E79-A8CA-52F2830979D8}"/>
    <cellStyle name="Calculation 5 7 4" xfId="7325" xr:uid="{03A25CAD-A1D0-4E9C-9329-7364E263F1F4}"/>
    <cellStyle name="Calculation 5 7 4 2" xfId="12483" xr:uid="{C960377D-59BF-4EC8-B845-002EE501D1A0}"/>
    <cellStyle name="Calculation 5 7 5" xfId="9066" xr:uid="{0BFAFC0C-C37F-4F1A-BAB5-695CF372136D}"/>
    <cellStyle name="Calculation 5 7 5 2" xfId="14221" xr:uid="{15A6307C-95E1-4808-B0B6-8F5C8788D4FB}"/>
    <cellStyle name="Calculation 5 7 6" xfId="8285" xr:uid="{D99DDDAA-5365-4CEA-8FBA-600A23562C37}"/>
    <cellStyle name="Calculation 5 7 6 2" xfId="13441" xr:uid="{579781C7-5AC1-46B5-9606-203DD2570E04}"/>
    <cellStyle name="Calculation 5 7 7" xfId="9224" xr:uid="{7B7688DD-64A6-42C6-B902-43B6A09DEA3B}"/>
    <cellStyle name="Calculation 5 7 7 2" xfId="14379" xr:uid="{74968707-453B-4821-BEFB-11478598E09A}"/>
    <cellStyle name="Calculation 5 7 8" xfId="10579" xr:uid="{BEBC2D7B-EF1A-40C2-AC6C-B7FC44FF0C63}"/>
    <cellStyle name="Calculation 5 7 8 2" xfId="15728" xr:uid="{68C07BA2-4CD2-4934-9A49-F268ECD562DB}"/>
    <cellStyle name="Calculation 5 7 9" xfId="6651" xr:uid="{5771F7FD-A31E-4045-A634-2A6666D51925}"/>
    <cellStyle name="Calculation 5 7 9 2" xfId="11817" xr:uid="{467419D8-9D1F-4CAD-9394-EF5BFB17F5CC}"/>
    <cellStyle name="Calculation 5 8" xfId="1579" xr:uid="{00000000-0005-0000-0000-00009C060000}"/>
    <cellStyle name="Calculation 5 8 10" xfId="5890" xr:uid="{871D9A30-CDD2-47E9-BFB1-F653E80CE351}"/>
    <cellStyle name="Calculation 5 8 10 2" xfId="29876" xr:uid="{B43D066F-931A-4B6F-B5E5-0C68EBDAE717}"/>
    <cellStyle name="Calculation 5 8 11" xfId="5803" xr:uid="{6E3F2FEC-107D-451D-9166-FE4E0C63FBBC}"/>
    <cellStyle name="Calculation 5 8 11 2" xfId="30311" xr:uid="{5BA6EF87-41E9-46EB-A3D2-EA8AB96A1206}"/>
    <cellStyle name="Calculation 5 8 12" xfId="24210" xr:uid="{CC43C2E2-0AEA-4B83-8EBA-57BFBBB789D9}"/>
    <cellStyle name="Calculation 5 8 13" xfId="31528" xr:uid="{0897717B-91A4-4E2B-80E5-F31C48EFE7F6}"/>
    <cellStyle name="Calculation 5 8 2" xfId="3321" xr:uid="{00000000-0005-0000-0000-00009D060000}"/>
    <cellStyle name="Calculation 5 8 2 10" xfId="11481" xr:uid="{B8657F1A-B678-44AB-8B55-D25D6F6DDE8B}"/>
    <cellStyle name="Calculation 5 8 2 10 2" xfId="29365" xr:uid="{EE7D2029-65CA-4DA3-BEFB-5D7C1F3A620E}"/>
    <cellStyle name="Calculation 5 8 2 11" xfId="24440" xr:uid="{E7D88640-B9B0-400F-8EA7-2574BC81B8CB}"/>
    <cellStyle name="Calculation 5 8 2 12" xfId="31529" xr:uid="{0607F032-4E4B-4C43-886F-706EE12588E3}"/>
    <cellStyle name="Calculation 5 8 2 2" xfId="4010" xr:uid="{00000000-0005-0000-0000-00009E060000}"/>
    <cellStyle name="Calculation 5 8 2 2 2" xfId="4821" xr:uid="{00000000-0005-0000-0000-0000A0060000}"/>
    <cellStyle name="Calculation 5 8 2 2 2 2" xfId="41184" xr:uid="{2C0ABE6A-6D8F-4EDB-A863-08CE0140BD75}"/>
    <cellStyle name="Calculation 5 8 2 2 3" xfId="5235" xr:uid="{00000000-0005-0000-0000-0000A0060000}"/>
    <cellStyle name="Calculation 5 8 2 2 3 2" xfId="37657" xr:uid="{466FC557-C046-4689-918C-DEED30446A2B}"/>
    <cellStyle name="Calculation 5 8 2 3" xfId="7751" xr:uid="{D6C7583E-8342-4D42-8703-18517B95639F}"/>
    <cellStyle name="Calculation 5 8 2 3 2" xfId="12909" xr:uid="{08F718B6-5A51-4401-BD71-ABB9DDA69F1C}"/>
    <cellStyle name="Calculation 5 8 2 4" xfId="8430" xr:uid="{B7A3AD16-8882-4168-AFDB-82A9E7E32DFE}"/>
    <cellStyle name="Calculation 5 8 2 4 2" xfId="13586" xr:uid="{3D20B627-00D3-4BE6-BE1C-5BC94E08E494}"/>
    <cellStyle name="Calculation 5 8 2 5" xfId="9867" xr:uid="{C4B09D02-8511-4F63-9DC0-BDF89A401E1E}"/>
    <cellStyle name="Calculation 5 8 2 5 2" xfId="15020" xr:uid="{F0B129B1-B267-46C7-B11B-EBB09EFA27AD}"/>
    <cellStyle name="Calculation 5 8 2 6" xfId="10240" xr:uid="{FAE616F3-D82B-4CE4-9E45-F5504A9EEDC2}"/>
    <cellStyle name="Calculation 5 8 2 6 2" xfId="15393" xr:uid="{BC83EA31-EDB9-4607-BE38-E036F3B7FCEB}"/>
    <cellStyle name="Calculation 5 8 2 7" xfId="10959" xr:uid="{54779651-AF6C-4C10-931A-85EF3ED1DF9B}"/>
    <cellStyle name="Calculation 5 8 2 7 2" xfId="16107" xr:uid="{667D2B45-9785-406E-9DD5-121F8F7914E5}"/>
    <cellStyle name="Calculation 5 8 2 8" xfId="6974" xr:uid="{E75F9E3E-83C2-40D8-85B5-3D502D418ACC}"/>
    <cellStyle name="Calculation 5 8 2 8 2" xfId="12137" xr:uid="{604DAC7E-26A2-451E-8020-681726126881}"/>
    <cellStyle name="Calculation 5 8 2 9" xfId="6293" xr:uid="{605EAE62-7954-4994-8E85-984B12B2F34B}"/>
    <cellStyle name="Calculation 5 8 2 9 2" xfId="29297" xr:uid="{6C5B35CC-6B0C-4C01-A918-9FD2E4A497B7}"/>
    <cellStyle name="Calculation 5 8 3" xfId="3687" xr:uid="{00000000-0005-0000-0000-00009F060000}"/>
    <cellStyle name="Calculation 5 8 3 2" xfId="4564" xr:uid="{00000000-0005-0000-0000-0000A1060000}"/>
    <cellStyle name="Calculation 5 8 3 2 2" xfId="40969" xr:uid="{7E4FA293-0275-4C2F-A3F7-681C6C6DE935}"/>
    <cellStyle name="Calculation 5 8 3 3" xfId="4462" xr:uid="{00000000-0005-0000-0000-0000A1060000}"/>
    <cellStyle name="Calculation 5 8 3 3 2" xfId="35888" xr:uid="{31CFC084-01F6-4A04-9DB8-E7E3CB379CB1}"/>
    <cellStyle name="Calculation 5 8 4" xfId="7326" xr:uid="{0471BC85-2105-4890-9488-3AAA3800626D}"/>
    <cellStyle name="Calculation 5 8 4 2" xfId="12484" xr:uid="{E684776F-5603-4E6B-846C-D67EC595F996}"/>
    <cellStyle name="Calculation 5 8 5" xfId="9065" xr:uid="{12E6FBD2-4934-4005-BB63-5C97925E2D04}"/>
    <cellStyle name="Calculation 5 8 5 2" xfId="14220" xr:uid="{A8169C31-2B43-4D48-8248-BB35EB390024}"/>
    <cellStyle name="Calculation 5 8 6" xfId="8286" xr:uid="{8EDF466A-21C8-4956-ADF2-E0C4D7695E26}"/>
    <cellStyle name="Calculation 5 8 6 2" xfId="13442" xr:uid="{9E8D28ED-7392-40AC-B104-AFEC50C2B814}"/>
    <cellStyle name="Calculation 5 8 7" xfId="9406" xr:uid="{4D154119-96E4-4BE4-8F00-C289260627FB}"/>
    <cellStyle name="Calculation 5 8 7 2" xfId="14560" xr:uid="{BDC6998C-E3C6-46B4-A7EA-2F53EB18860E}"/>
    <cellStyle name="Calculation 5 8 8" xfId="10580" xr:uid="{AC5B426B-C8F9-4600-89E5-187335AEB84B}"/>
    <cellStyle name="Calculation 5 8 8 2" xfId="15729" xr:uid="{16B969E8-2526-4629-8F73-9EDE5D419E17}"/>
    <cellStyle name="Calculation 5 8 9" xfId="6652" xr:uid="{0798C16F-ADDE-4E20-AB3E-61AC3A5DCC7D}"/>
    <cellStyle name="Calculation 5 8 9 2" xfId="11818" xr:uid="{D31F3083-B504-4267-A7CD-6F02451C61AF}"/>
    <cellStyle name="Calculation 5 9" xfId="1580" xr:uid="{00000000-0005-0000-0000-0000A0060000}"/>
    <cellStyle name="Calculation 5 9 10" xfId="5891" xr:uid="{83A2A170-C35C-429D-BAF4-46F8B1994066}"/>
    <cellStyle name="Calculation 5 9 10 2" xfId="29877" xr:uid="{C3292248-A2FD-4307-AA00-25021CBE0CE2}"/>
    <cellStyle name="Calculation 5 9 11" xfId="5802" xr:uid="{7610FEB1-0FB7-43FE-905C-FFC29990FCD4}"/>
    <cellStyle name="Calculation 5 9 11 2" xfId="30782" xr:uid="{6FF1B208-D88C-4AB0-948A-EEC4477C1F2A}"/>
    <cellStyle name="Calculation 5 9 12" xfId="24211" xr:uid="{56D4C362-8AAF-4CA7-9FDD-4FAFFEEB2D10}"/>
    <cellStyle name="Calculation 5 9 13" xfId="31530" xr:uid="{02F97AC5-4031-49F2-9018-96B17BBEE439}"/>
    <cellStyle name="Calculation 5 9 2" xfId="3322" xr:uid="{00000000-0005-0000-0000-0000A1060000}"/>
    <cellStyle name="Calculation 5 9 2 10" xfId="11482" xr:uid="{0B3728E7-2A0A-4748-B643-D73F47157B4A}"/>
    <cellStyle name="Calculation 5 9 2 10 2" xfId="31192" xr:uid="{7CB46F44-5341-4707-AE1F-9A6A22D5044D}"/>
    <cellStyle name="Calculation 5 9 2 11" xfId="24441" xr:uid="{43199793-1C18-4C45-B83C-D5392AE28274}"/>
    <cellStyle name="Calculation 5 9 2 12" xfId="34726" xr:uid="{956B358B-50A6-4AFE-9A8F-76A326DFC3BA}"/>
    <cellStyle name="Calculation 5 9 2 2" xfId="4011" xr:uid="{00000000-0005-0000-0000-0000A2060000}"/>
    <cellStyle name="Calculation 5 9 2 2 2" xfId="4822" xr:uid="{00000000-0005-0000-0000-0000A4060000}"/>
    <cellStyle name="Calculation 5 9 2 2 2 2" xfId="41185" xr:uid="{17A03117-4A61-4E53-B1B0-A550EB9D99DA}"/>
    <cellStyle name="Calculation 5 9 2 2 3" xfId="5236" xr:uid="{00000000-0005-0000-0000-0000A4060000}"/>
    <cellStyle name="Calculation 5 9 2 2 3 2" xfId="37656" xr:uid="{A72E0622-C4E4-4502-9991-46620327DC83}"/>
    <cellStyle name="Calculation 5 9 2 3" xfId="7752" xr:uid="{58A1E00E-2603-489A-9456-42539EA92E02}"/>
    <cellStyle name="Calculation 5 9 2 3 2" xfId="12910" xr:uid="{8779062D-03EB-4026-895B-74BFA9F7D5A6}"/>
    <cellStyle name="Calculation 5 9 2 4" xfId="8429" xr:uid="{1101AD8E-FF77-4E21-BF83-9884527AD7E4}"/>
    <cellStyle name="Calculation 5 9 2 4 2" xfId="13585" xr:uid="{292B6CCE-6F1D-4F50-8B4D-BDE18321388D}"/>
    <cellStyle name="Calculation 5 9 2 5" xfId="9868" xr:uid="{57A9EAF8-F5FB-4CAD-9322-AFA8F59CE63E}"/>
    <cellStyle name="Calculation 5 9 2 5 2" xfId="15021" xr:uid="{87227B14-FFDD-47F8-BD9F-58CF6751FF1E}"/>
    <cellStyle name="Calculation 5 9 2 6" xfId="10241" xr:uid="{2EF0EA47-2DA3-4F5E-8CDA-1524F3AD883B}"/>
    <cellStyle name="Calculation 5 9 2 6 2" xfId="15394" xr:uid="{FA126EF9-71C5-47E6-B86D-CF4DDB01F54F}"/>
    <cellStyle name="Calculation 5 9 2 7" xfId="10960" xr:uid="{46FCBB80-73A5-49FE-BA83-96A4F5F11F8E}"/>
    <cellStyle name="Calculation 5 9 2 7 2" xfId="16108" xr:uid="{802F2986-4C1A-41AC-B549-17929B0BA3B9}"/>
    <cellStyle name="Calculation 5 9 2 8" xfId="6975" xr:uid="{424FDF91-5222-4A5D-B03E-2C286C778A91}"/>
    <cellStyle name="Calculation 5 9 2 8 2" xfId="12138" xr:uid="{EAEC9268-0C56-4D41-89B5-A67E5D5182FC}"/>
    <cellStyle name="Calculation 5 9 2 9" xfId="6294" xr:uid="{CE29A17D-00E6-4FF2-BBA6-3B0858FABC81}"/>
    <cellStyle name="Calculation 5 9 2 9 2" xfId="29298" xr:uid="{AD297C80-B8FD-40D6-B235-797F853FE3A2}"/>
    <cellStyle name="Calculation 5 9 3" xfId="3688" xr:uid="{00000000-0005-0000-0000-0000A3060000}"/>
    <cellStyle name="Calculation 5 9 3 2" xfId="4565" xr:uid="{00000000-0005-0000-0000-0000A5060000}"/>
    <cellStyle name="Calculation 5 9 3 2 2" xfId="40970" xr:uid="{2BFBC12C-9288-4F2B-B395-7A04C77ACC5E}"/>
    <cellStyle name="Calculation 5 9 3 3" xfId="4461" xr:uid="{00000000-0005-0000-0000-0000A5060000}"/>
    <cellStyle name="Calculation 5 9 3 3 2" xfId="35811" xr:uid="{2FCEFBDB-FCB3-467A-A6C8-22283CA0A233}"/>
    <cellStyle name="Calculation 5 9 4" xfId="7327" xr:uid="{219743EC-E0E6-4C83-AB3C-54BD4E2E1DE5}"/>
    <cellStyle name="Calculation 5 9 4 2" xfId="12485" xr:uid="{5922525B-9F04-4DEC-BB62-4A3B3DFD92FD}"/>
    <cellStyle name="Calculation 5 9 5" xfId="9064" xr:uid="{ADBE7760-C3F1-4C21-A19E-B0408E0E58EB}"/>
    <cellStyle name="Calculation 5 9 5 2" xfId="14219" xr:uid="{E13D687D-AA67-4A45-BE1B-53D48DFBA629}"/>
    <cellStyle name="Calculation 5 9 6" xfId="8287" xr:uid="{4E04EE41-2DBC-41B8-9EFE-2A69A2CC93C3}"/>
    <cellStyle name="Calculation 5 9 6 2" xfId="13443" xr:uid="{2A9033D3-2641-4DC8-A321-09F0D528BADB}"/>
    <cellStyle name="Calculation 5 9 7" xfId="9223" xr:uid="{945C9B81-C0DD-4D99-B48E-AD5FCCDAB3D3}"/>
    <cellStyle name="Calculation 5 9 7 2" xfId="14378" xr:uid="{87CC6B1B-549F-4AEE-8EA4-7F9D37233F29}"/>
    <cellStyle name="Calculation 5 9 8" xfId="10581" xr:uid="{F17EF2D4-FC1D-41FE-962E-8E02FD6E8107}"/>
    <cellStyle name="Calculation 5 9 8 2" xfId="15730" xr:uid="{FB06EEF2-0707-4E39-B688-AB4DFBC3D6F4}"/>
    <cellStyle name="Calculation 5 9 9" xfId="6653" xr:uid="{F16ED185-5969-4D5A-AB0C-3CBBC034B7BE}"/>
    <cellStyle name="Calculation 5 9 9 2" xfId="11819" xr:uid="{5B551A79-D80D-42C0-9C80-C008B7439B35}"/>
    <cellStyle name="Calculation 6" xfId="1581" xr:uid="{00000000-0005-0000-0000-0000A4060000}"/>
    <cellStyle name="Calculation 6 10" xfId="1582" xr:uid="{00000000-0005-0000-0000-0000A5060000}"/>
    <cellStyle name="Calculation 6 10 10" xfId="5893" xr:uid="{2E5DAD24-E264-49C9-8CAD-3739EE3AB4AE}"/>
    <cellStyle name="Calculation 6 10 10 2" xfId="29299" xr:uid="{5138B68E-D6BC-4F07-B8B6-02EB4432E480}"/>
    <cellStyle name="Calculation 6 10 11" xfId="5800" xr:uid="{50C4184B-0EBC-45A5-82D7-218D324B797C}"/>
    <cellStyle name="Calculation 6 10 11 2" xfId="30833" xr:uid="{583442C0-5A54-40DF-976F-50F8DFF0C9BA}"/>
    <cellStyle name="Calculation 6 10 12" xfId="24213" xr:uid="{7AEC6C45-954D-47CB-8AE0-2EA7BCB677FE}"/>
    <cellStyle name="Calculation 6 10 13" xfId="31531" xr:uid="{9A8CCD86-A4B3-4F0D-869D-58F6470AAB90}"/>
    <cellStyle name="Calculation 6 10 2" xfId="3324" xr:uid="{00000000-0005-0000-0000-0000A6060000}"/>
    <cellStyle name="Calculation 6 10 2 10" xfId="11484" xr:uid="{31F8B97D-93A1-4B29-8A56-98517E240047}"/>
    <cellStyle name="Calculation 6 10 2 10 2" xfId="30756" xr:uid="{EDB1CFAB-1B7D-4F6A-8F70-35199B6CCF63}"/>
    <cellStyle name="Calculation 6 10 2 11" xfId="24443" xr:uid="{E7A0C439-3E72-422D-8628-708F9FF2FE6D}"/>
    <cellStyle name="Calculation 6 10 2 12" xfId="34725" xr:uid="{4AC47EE2-FC87-401B-BDFE-EE2AE84BE9C0}"/>
    <cellStyle name="Calculation 6 10 2 2" xfId="4013" xr:uid="{00000000-0005-0000-0000-0000A7060000}"/>
    <cellStyle name="Calculation 6 10 2 2 2" xfId="4824" xr:uid="{00000000-0005-0000-0000-0000A9060000}"/>
    <cellStyle name="Calculation 6 10 2 2 2 2" xfId="41187" xr:uid="{5446A665-0BB0-4911-B536-A5FD501F5A55}"/>
    <cellStyle name="Calculation 6 10 2 2 3" xfId="5238" xr:uid="{00000000-0005-0000-0000-0000A9060000}"/>
    <cellStyle name="Calculation 6 10 2 2 3 2" xfId="37437" xr:uid="{A2CD20B4-5AE4-4064-8B7C-D8FB5A255B75}"/>
    <cellStyle name="Calculation 6 10 2 3" xfId="7754" xr:uid="{2EE2D760-AB7F-48C7-9B75-D4145DC9F427}"/>
    <cellStyle name="Calculation 6 10 2 3 2" xfId="12912" xr:uid="{B4BB9CD6-2D3D-4324-9AAB-C9EBEBB0D7CA}"/>
    <cellStyle name="Calculation 6 10 2 4" xfId="8427" xr:uid="{B21AA6CD-EFAB-4205-8014-19ADFD6FFEE5}"/>
    <cellStyle name="Calculation 6 10 2 4 2" xfId="13583" xr:uid="{80065067-0D11-4EA2-95FF-F1A60F325FB8}"/>
    <cellStyle name="Calculation 6 10 2 5" xfId="9870" xr:uid="{A3DA993E-B7C5-4B8B-B7C4-4608D9CFE0DF}"/>
    <cellStyle name="Calculation 6 10 2 5 2" xfId="15023" xr:uid="{408E7A89-CAC0-4AE2-BF16-B1FA35867957}"/>
    <cellStyle name="Calculation 6 10 2 6" xfId="10243" xr:uid="{790E007E-97E9-4FC2-843A-6EA4CA33FFE1}"/>
    <cellStyle name="Calculation 6 10 2 6 2" xfId="15396" xr:uid="{A2AA4D88-940F-4AC9-AC54-7259FFE49CBA}"/>
    <cellStyle name="Calculation 6 10 2 7" xfId="10962" xr:uid="{9E79A79A-E5D6-4095-9EE8-2BE98DC16A92}"/>
    <cellStyle name="Calculation 6 10 2 7 2" xfId="16110" xr:uid="{66758BB1-60A6-4819-A983-050E64CB08A3}"/>
    <cellStyle name="Calculation 6 10 2 8" xfId="6977" xr:uid="{D08E2346-B5E2-4952-8D21-425E9EB2EEB2}"/>
    <cellStyle name="Calculation 6 10 2 8 2" xfId="12140" xr:uid="{18CC3DDA-EE86-4258-BE32-7771F29522ED}"/>
    <cellStyle name="Calculation 6 10 2 9" xfId="6296" xr:uid="{5003BA1B-FF1B-4AC0-A2D1-4ECF424F2D21}"/>
    <cellStyle name="Calculation 6 10 2 9 2" xfId="29879" xr:uid="{D90A89AF-EA2A-4946-ACB8-1A1F7DCE0654}"/>
    <cellStyle name="Calculation 6 10 3" xfId="3690" xr:uid="{00000000-0005-0000-0000-0000A8060000}"/>
    <cellStyle name="Calculation 6 10 3 2" xfId="4567" xr:uid="{00000000-0005-0000-0000-0000AA060000}"/>
    <cellStyle name="Calculation 6 10 3 2 2" xfId="40972" xr:uid="{3A64C879-4EFA-4714-B35C-69E0E682DD82}"/>
    <cellStyle name="Calculation 6 10 3 3" xfId="4459" xr:uid="{00000000-0005-0000-0000-0000AA060000}"/>
    <cellStyle name="Calculation 6 10 3 3 2" xfId="35691" xr:uid="{0B472227-5B7E-44A2-AD56-809C04FF1014}"/>
    <cellStyle name="Calculation 6 10 4" xfId="7329" xr:uid="{6460C056-C15E-45F1-BB2B-14C73E5D4ADE}"/>
    <cellStyle name="Calculation 6 10 4 2" xfId="12487" xr:uid="{7DE3DDC1-FBEC-4707-932C-80DE8F3CB395}"/>
    <cellStyle name="Calculation 6 10 5" xfId="9062" xr:uid="{EFD0B071-F875-4303-9E0D-26C4CCC278B0}"/>
    <cellStyle name="Calculation 6 10 5 2" xfId="14217" xr:uid="{B6776DAB-DDD0-428B-955A-8E3D316F3D91}"/>
    <cellStyle name="Calculation 6 10 6" xfId="8289" xr:uid="{38A3D154-3425-4374-94C9-EC7DF52877F2}"/>
    <cellStyle name="Calculation 6 10 6 2" xfId="13445" xr:uid="{6D8BA52E-9BDD-49C0-8B64-FED2B2048608}"/>
    <cellStyle name="Calculation 6 10 7" xfId="9222" xr:uid="{3CA21E7D-C42F-4B38-BB25-C0ED29230C6C}"/>
    <cellStyle name="Calculation 6 10 7 2" xfId="14377" xr:uid="{E8802D97-59AA-4210-9126-D2512ECABA9C}"/>
    <cellStyle name="Calculation 6 10 8" xfId="10583" xr:uid="{B36189E2-A1AB-47A2-B5AE-950F75D2386A}"/>
    <cellStyle name="Calculation 6 10 8 2" xfId="15732" xr:uid="{EB1F2B8A-8A7D-424B-A842-84D89F6686B9}"/>
    <cellStyle name="Calculation 6 10 9" xfId="6655" xr:uid="{2FF83604-9BC0-4D54-9C25-8A383268CA23}"/>
    <cellStyle name="Calculation 6 10 9 2" xfId="11821" xr:uid="{4220F63D-487A-4B5F-9B0F-798E44FA8FAE}"/>
    <cellStyle name="Calculation 6 11" xfId="1583" xr:uid="{00000000-0005-0000-0000-0000A9060000}"/>
    <cellStyle name="Calculation 6 11 10" xfId="5894" xr:uid="{1922C83A-E3BD-492B-AF5D-D417E3DACCDA}"/>
    <cellStyle name="Calculation 6 11 10 2" xfId="29300" xr:uid="{B921DB8C-B888-457D-B720-3EA7355033BC}"/>
    <cellStyle name="Calculation 6 11 11" xfId="5799" xr:uid="{17DDF177-C1FD-48FF-886C-4388FDE60344}"/>
    <cellStyle name="Calculation 6 11 11 2" xfId="31194" xr:uid="{C1ED2F98-0614-46FB-98F1-E6986E1A162E}"/>
    <cellStyle name="Calculation 6 11 12" xfId="24214" xr:uid="{D798CDCF-C993-4980-AF02-F7A4048D487B}"/>
    <cellStyle name="Calculation 6 11 13" xfId="34724" xr:uid="{E9B1E223-B45E-471C-8874-D32B6CF8ADF1}"/>
    <cellStyle name="Calculation 6 11 2" xfId="3325" xr:uid="{00000000-0005-0000-0000-0000AA060000}"/>
    <cellStyle name="Calculation 6 11 2 10" xfId="11485" xr:uid="{99C16916-3F00-453B-A4E7-5D2652D70367}"/>
    <cellStyle name="Calculation 6 11 2 10 2" xfId="29807" xr:uid="{7BAFC5A5-06E9-451F-8582-45D31AB3471D}"/>
    <cellStyle name="Calculation 6 11 2 11" xfId="24444" xr:uid="{D88CEBD5-E064-4168-9AF2-E8971B67BAF6}"/>
    <cellStyle name="Calculation 6 11 2 12" xfId="31532" xr:uid="{BBB65008-37D9-4721-A55C-180833C5D5A2}"/>
    <cellStyle name="Calculation 6 11 2 2" xfId="4014" xr:uid="{00000000-0005-0000-0000-0000AB060000}"/>
    <cellStyle name="Calculation 6 11 2 2 2" xfId="4825" xr:uid="{00000000-0005-0000-0000-0000AD060000}"/>
    <cellStyle name="Calculation 6 11 2 2 2 2" xfId="41188" xr:uid="{94E6F069-5FE5-45D5-9AB2-9C84E644F45E}"/>
    <cellStyle name="Calculation 6 11 2 2 3" xfId="5239" xr:uid="{00000000-0005-0000-0000-0000AD060000}"/>
    <cellStyle name="Calculation 6 11 2 2 3 2" xfId="37436" xr:uid="{6D968573-87FD-467F-B6E3-A845A15FAEEE}"/>
    <cellStyle name="Calculation 6 11 2 3" xfId="7755" xr:uid="{5A82AEC7-AE83-4855-AF03-D4389889603D}"/>
    <cellStyle name="Calculation 6 11 2 3 2" xfId="12913" xr:uid="{9A5DD4AE-ABB6-4A8E-B852-7C56BF5E1DBC}"/>
    <cellStyle name="Calculation 6 11 2 4" xfId="8426" xr:uid="{8344F179-C77A-4F04-A880-C727AE7D2601}"/>
    <cellStyle name="Calculation 6 11 2 4 2" xfId="13582" xr:uid="{B91BBB69-E64D-452F-A9DB-258D850EA5FF}"/>
    <cellStyle name="Calculation 6 11 2 5" xfId="9871" xr:uid="{02A3CD73-EB98-4946-88D5-B6CC305A505A}"/>
    <cellStyle name="Calculation 6 11 2 5 2" xfId="15024" xr:uid="{23F0F6AF-7274-422D-A321-860BABBEB9C0}"/>
    <cellStyle name="Calculation 6 11 2 6" xfId="10244" xr:uid="{2ED9E9E9-7A3F-4BAF-9CE3-DD34A869B6B4}"/>
    <cellStyle name="Calculation 6 11 2 6 2" xfId="15397" xr:uid="{5147D6FD-DAFC-4CA8-AF6F-43C5849A87B7}"/>
    <cellStyle name="Calculation 6 11 2 7" xfId="10963" xr:uid="{28E5598B-FAFB-43D2-B5E7-7642A3D8488E}"/>
    <cellStyle name="Calculation 6 11 2 7 2" xfId="16111" xr:uid="{1F0BB077-795E-4AA0-8464-93187EF29253}"/>
    <cellStyle name="Calculation 6 11 2 8" xfId="6978" xr:uid="{0706C4A9-D497-4B7D-ABE5-AFEA282B9AF1}"/>
    <cellStyle name="Calculation 6 11 2 8 2" xfId="12141" xr:uid="{DECB3D84-8CBF-45B0-B163-B75E782F249E}"/>
    <cellStyle name="Calculation 6 11 2 9" xfId="6297" xr:uid="{94736F73-E732-4ED5-8899-F923D6A9CC42}"/>
    <cellStyle name="Calculation 6 11 2 9 2" xfId="29880" xr:uid="{EC1BA40C-B81F-4A7B-804F-A05C2BDB5855}"/>
    <cellStyle name="Calculation 6 11 3" xfId="3691" xr:uid="{00000000-0005-0000-0000-0000AC060000}"/>
    <cellStyle name="Calculation 6 11 3 2" xfId="4568" xr:uid="{00000000-0005-0000-0000-0000AE060000}"/>
    <cellStyle name="Calculation 6 11 3 2 2" xfId="40973" xr:uid="{43731987-94CF-4F77-8934-06ACAC4B4272}"/>
    <cellStyle name="Calculation 6 11 3 3" xfId="4458" xr:uid="{00000000-0005-0000-0000-0000AE060000}"/>
    <cellStyle name="Calculation 6 11 3 3 2" xfId="35808" xr:uid="{24F26F7E-42F5-4B1E-8524-C1F513231C37}"/>
    <cellStyle name="Calculation 6 11 4" xfId="7330" xr:uid="{513EA26C-3C45-483D-AFF1-7DC976F2A24D}"/>
    <cellStyle name="Calculation 6 11 4 2" xfId="12488" xr:uid="{C8E244B4-7EBD-4195-830C-A1E1C076B27A}"/>
    <cellStyle name="Calculation 6 11 5" xfId="9061" xr:uid="{7DA10BB7-49A5-4BD2-B497-D4B2FA5CEC47}"/>
    <cellStyle name="Calculation 6 11 5 2" xfId="14216" xr:uid="{53BE99E0-1C08-4F59-8827-BF8453DB8265}"/>
    <cellStyle name="Calculation 6 11 6" xfId="9379" xr:uid="{F2643197-CB69-4577-B42C-05EF9CFBB094}"/>
    <cellStyle name="Calculation 6 11 6 2" xfId="14533" xr:uid="{79B5D155-67B5-4866-8634-3190DECD371D}"/>
    <cellStyle name="Calculation 6 11 7" xfId="9402" xr:uid="{CA84BAC9-0012-4CA4-A408-F2008FB440FC}"/>
    <cellStyle name="Calculation 6 11 7 2" xfId="14556" xr:uid="{465C7076-58D8-4D45-A80B-F32D289728AA}"/>
    <cellStyle name="Calculation 6 11 8" xfId="10584" xr:uid="{C3BA4534-11EA-451C-A479-B6409C4C8F50}"/>
    <cellStyle name="Calculation 6 11 8 2" xfId="15733" xr:uid="{27CA446D-CEB0-483F-8EE2-514CBD8CC89E}"/>
    <cellStyle name="Calculation 6 11 9" xfId="6656" xr:uid="{0AE27797-DB5F-49ED-ABC9-F5D027041BFD}"/>
    <cellStyle name="Calculation 6 11 9 2" xfId="11822" xr:uid="{6751564F-764A-4FF1-993D-FFA70FA217AA}"/>
    <cellStyle name="Calculation 6 12" xfId="3323" xr:uid="{00000000-0005-0000-0000-0000AD060000}"/>
    <cellStyle name="Calculation 6 12 10" xfId="11483" xr:uid="{78BEE73F-0667-4530-9F8F-2721DDFED3D4}"/>
    <cellStyle name="Calculation 6 12 10 2" xfId="30897" xr:uid="{87947006-37DC-4683-935D-8ED48193DA4F}"/>
    <cellStyle name="Calculation 6 12 11" xfId="24442" xr:uid="{D7EB4159-2D6C-42CF-AA0A-C1214DD11134}"/>
    <cellStyle name="Calculation 6 12 12" xfId="31533" xr:uid="{6B12F137-DAC6-491A-B94A-1F0603518DA8}"/>
    <cellStyle name="Calculation 6 12 2" xfId="4012" xr:uid="{00000000-0005-0000-0000-0000AE060000}"/>
    <cellStyle name="Calculation 6 12 2 2" xfId="4823" xr:uid="{00000000-0005-0000-0000-0000B0060000}"/>
    <cellStyle name="Calculation 6 12 2 2 2" xfId="41186" xr:uid="{6170E2D8-5A84-4542-B44A-1935864826E9}"/>
    <cellStyle name="Calculation 6 12 2 3" xfId="5237" xr:uid="{00000000-0005-0000-0000-0000B0060000}"/>
    <cellStyle name="Calculation 6 12 2 3 2" xfId="37435" xr:uid="{B1741C80-323E-4652-B7DB-EE76B9970D05}"/>
    <cellStyle name="Calculation 6 12 3" xfId="7753" xr:uid="{3B5111AC-00CF-422A-A2B7-2CDF2B986958}"/>
    <cellStyle name="Calculation 6 12 3 2" xfId="12911" xr:uid="{1163D5DC-E7E2-41A4-93A0-83E894525CA6}"/>
    <cellStyle name="Calculation 6 12 4" xfId="8428" xr:uid="{6A086300-6CED-432C-B31A-D1149720B92F}"/>
    <cellStyle name="Calculation 6 12 4 2" xfId="13584" xr:uid="{340FFAE5-73B0-4643-8BE1-983089689C84}"/>
    <cellStyle name="Calculation 6 12 5" xfId="9869" xr:uid="{8E8E51C4-8C73-4816-BCE7-3BB7943EA222}"/>
    <cellStyle name="Calculation 6 12 5 2" xfId="15022" xr:uid="{55BB46DF-1CF3-4CE5-8587-2BA43FDFCC36}"/>
    <cellStyle name="Calculation 6 12 6" xfId="10242" xr:uid="{36638F02-54A3-4B2C-B8DA-63BC698D237F}"/>
    <cellStyle name="Calculation 6 12 6 2" xfId="15395" xr:uid="{F64792EE-920E-413F-BCA9-6ACE54998A02}"/>
    <cellStyle name="Calculation 6 12 7" xfId="10961" xr:uid="{DE1A8770-13AB-4E10-8A03-D196DAAE5ADF}"/>
    <cellStyle name="Calculation 6 12 7 2" xfId="16109" xr:uid="{C4C94AA4-3C20-4A88-BF51-0EE9FE8FB691}"/>
    <cellStyle name="Calculation 6 12 8" xfId="6976" xr:uid="{5B45AE43-5899-4499-860E-1BD99CC424B5}"/>
    <cellStyle name="Calculation 6 12 8 2" xfId="12139" xr:uid="{874111A2-0DF6-4649-95F0-495D850F6B9F}"/>
    <cellStyle name="Calculation 6 12 9" xfId="6295" xr:uid="{594181FB-0B35-4345-B365-8E34DC80EECE}"/>
    <cellStyle name="Calculation 6 12 9 2" xfId="29301" xr:uid="{1B9E608B-3097-4395-A7BB-8B95899ECE28}"/>
    <cellStyle name="Calculation 6 13" xfId="3689" xr:uid="{00000000-0005-0000-0000-0000AF060000}"/>
    <cellStyle name="Calculation 6 13 2" xfId="4566" xr:uid="{00000000-0005-0000-0000-0000B1060000}"/>
    <cellStyle name="Calculation 6 13 2 2" xfId="40971" xr:uid="{B600737A-18F2-45C8-908C-08E5B2AC9970}"/>
    <cellStyle name="Calculation 6 13 3" xfId="4460" xr:uid="{00000000-0005-0000-0000-0000B1060000}"/>
    <cellStyle name="Calculation 6 13 3 2" xfId="35707" xr:uid="{95BA5C03-77CA-41D2-A385-E1FC2AECAA8E}"/>
    <cellStyle name="Calculation 6 14" xfId="7328" xr:uid="{EB9A8D20-A1FC-4CB0-BD0D-9CA550D553D9}"/>
    <cellStyle name="Calculation 6 14 2" xfId="12486" xr:uid="{187C12A0-3AFA-457F-9465-9E9E7DF4FF6F}"/>
    <cellStyle name="Calculation 6 15" xfId="9063" xr:uid="{51A32C6B-C33F-489C-B607-211C0F8DBD4D}"/>
    <cellStyle name="Calculation 6 15 2" xfId="14218" xr:uid="{0FCC2C97-3A5F-44A7-9647-6FB4B5B578FF}"/>
    <cellStyle name="Calculation 6 16" xfId="8288" xr:uid="{8B32C76B-F4BE-499A-9EC0-01C1868004C8}"/>
    <cellStyle name="Calculation 6 16 2" xfId="13444" xr:uid="{C6159045-7D35-4172-AA8F-C169116F8895}"/>
    <cellStyle name="Calculation 6 17" xfId="9405" xr:uid="{79524781-3852-4000-B1DA-03EC6F9EC576}"/>
    <cellStyle name="Calculation 6 17 2" xfId="14559" xr:uid="{6EE94587-0078-452C-873B-5CC7280384AC}"/>
    <cellStyle name="Calculation 6 18" xfId="10582" xr:uid="{C76FDC46-BC9E-44D3-8010-5772988C785D}"/>
    <cellStyle name="Calculation 6 18 2" xfId="15731" xr:uid="{A8EAF540-3855-40B5-A247-5665AB635E05}"/>
    <cellStyle name="Calculation 6 19" xfId="6654" xr:uid="{86956782-B05B-4D6B-916C-7C900BD53501}"/>
    <cellStyle name="Calculation 6 19 2" xfId="11820" xr:uid="{CBD3D345-F825-46B0-9AF0-B0B16BCAE3FD}"/>
    <cellStyle name="Calculation 6 2" xfId="1584" xr:uid="{00000000-0005-0000-0000-0000B0060000}"/>
    <cellStyle name="Calculation 6 2 10" xfId="5895" xr:uid="{AF933641-12C5-487E-B358-5A131C37B21F}"/>
    <cellStyle name="Calculation 6 2 10 2" xfId="29881" xr:uid="{2A99D84D-3A3E-4AB8-8636-E0A94BF9E561}"/>
    <cellStyle name="Calculation 6 2 11" xfId="5798" xr:uid="{6F0B8A9C-1E8B-4BA6-9906-AA6B7ED00114}"/>
    <cellStyle name="Calculation 6 2 11 2" xfId="31195" xr:uid="{EF7E25C5-7056-4331-83B5-7774FAE69B91}"/>
    <cellStyle name="Calculation 6 2 12" xfId="24215" xr:uid="{EC33C01F-9D76-409A-B616-AF3B5AF042E5}"/>
    <cellStyle name="Calculation 6 2 13" xfId="32684" xr:uid="{173C0D33-2184-4140-99FF-9F9E18C46762}"/>
    <cellStyle name="Calculation 6 2 2" xfId="3326" xr:uid="{00000000-0005-0000-0000-0000B1060000}"/>
    <cellStyle name="Calculation 6 2 2 10" xfId="11486" xr:uid="{BDB5C81E-3350-463F-8E76-2BA3FF62563B}"/>
    <cellStyle name="Calculation 6 2 2 10 2" xfId="30478" xr:uid="{55D00EDD-9A75-4916-90A9-6CD4E5BC517D}"/>
    <cellStyle name="Calculation 6 2 2 11" xfId="24445" xr:uid="{62C112BA-74B2-4EC0-B263-A41325891398}"/>
    <cellStyle name="Calculation 6 2 2 12" xfId="34723" xr:uid="{984EC63B-9C16-4834-B0BE-8A4E231BA4D8}"/>
    <cellStyle name="Calculation 6 2 2 2" xfId="4015" xr:uid="{00000000-0005-0000-0000-0000B2060000}"/>
    <cellStyle name="Calculation 6 2 2 2 2" xfId="4826" xr:uid="{00000000-0005-0000-0000-0000B4060000}"/>
    <cellStyle name="Calculation 6 2 2 2 2 2" xfId="41189" xr:uid="{7354BD2A-D156-49FE-A992-7EF93D452474}"/>
    <cellStyle name="Calculation 6 2 2 2 3" xfId="5240" xr:uid="{00000000-0005-0000-0000-0000B4060000}"/>
    <cellStyle name="Calculation 6 2 2 2 3 2" xfId="37434" xr:uid="{3A6D5277-38A9-4A07-856C-C1DC9627F4D3}"/>
    <cellStyle name="Calculation 6 2 2 3" xfId="7756" xr:uid="{9F19D23A-9D7B-4E36-93D8-C785363D9670}"/>
    <cellStyle name="Calculation 6 2 2 3 2" xfId="12914" xr:uid="{D125EEB6-2749-4ABF-B366-77DE45CFE441}"/>
    <cellStyle name="Calculation 6 2 2 4" xfId="8425" xr:uid="{671F0902-38D0-44A2-87CD-C67FB457802C}"/>
    <cellStyle name="Calculation 6 2 2 4 2" xfId="13581" xr:uid="{8EEC422C-F5B7-48BB-8180-5B3EA60BF5D8}"/>
    <cellStyle name="Calculation 6 2 2 5" xfId="9872" xr:uid="{B938CEF6-4C07-4D59-AD47-CE0B3D5178FB}"/>
    <cellStyle name="Calculation 6 2 2 5 2" xfId="15025" xr:uid="{4DF5E20A-FF7D-444A-AC23-A7401CCC1000}"/>
    <cellStyle name="Calculation 6 2 2 6" xfId="10245" xr:uid="{6E93203E-F031-4E32-BB3F-BA9A18D3F4AA}"/>
    <cellStyle name="Calculation 6 2 2 6 2" xfId="15398" xr:uid="{66F4F4F9-7BD4-4B75-BAF3-B60B8A6AD706}"/>
    <cellStyle name="Calculation 6 2 2 7" xfId="10964" xr:uid="{60B876F3-411A-43E2-BCDA-E46C41B744A9}"/>
    <cellStyle name="Calculation 6 2 2 7 2" xfId="16112" xr:uid="{EF67D400-68A3-49A1-A55A-1C253427781A}"/>
    <cellStyle name="Calculation 6 2 2 8" xfId="6979" xr:uid="{62FA76E6-A5A2-4725-803D-708AC6C80A43}"/>
    <cellStyle name="Calculation 6 2 2 8 2" xfId="12142" xr:uid="{016445FD-505F-4DB9-9F66-A49BCFBAEA97}"/>
    <cellStyle name="Calculation 6 2 2 9" xfId="6298" xr:uid="{26A37B38-21DA-461D-B1D2-FFF3529682A1}"/>
    <cellStyle name="Calculation 6 2 2 9 2" xfId="29302" xr:uid="{CCBCF086-3FF3-47B8-81EE-A2D33132140E}"/>
    <cellStyle name="Calculation 6 2 3" xfId="3692" xr:uid="{00000000-0005-0000-0000-0000B3060000}"/>
    <cellStyle name="Calculation 6 2 3 2" xfId="4569" xr:uid="{00000000-0005-0000-0000-0000B5060000}"/>
    <cellStyle name="Calculation 6 2 3 2 2" xfId="40974" xr:uid="{D947AD47-DFA1-4FFE-BE04-51A9DAD8FA81}"/>
    <cellStyle name="Calculation 6 2 3 3" xfId="4457" xr:uid="{00000000-0005-0000-0000-0000B5060000}"/>
    <cellStyle name="Calculation 6 2 3 3 2" xfId="35887" xr:uid="{22F47F98-EDE0-463E-80DD-620A7CC8A6C2}"/>
    <cellStyle name="Calculation 6 2 4" xfId="7331" xr:uid="{14CA4976-C910-4433-A433-98081658765E}"/>
    <cellStyle name="Calculation 6 2 4 2" xfId="12489" xr:uid="{0EFD262D-CE3B-4FD4-9D72-F177E37BFCD0}"/>
    <cellStyle name="Calculation 6 2 5" xfId="9060" xr:uid="{EA44E79E-ABE8-4B14-ADB3-65AD377526B0}"/>
    <cellStyle name="Calculation 6 2 5 2" xfId="14215" xr:uid="{C01B3B6A-7263-4EE3-BDFD-050B0807EE7C}"/>
    <cellStyle name="Calculation 6 2 6" xfId="9265" xr:uid="{EBE5AF3A-D0EE-454E-A30F-E07C997AA5AC}"/>
    <cellStyle name="Calculation 6 2 6 2" xfId="14420" xr:uid="{DDDC5927-7547-4CEC-B67A-5361D7B251B2}"/>
    <cellStyle name="Calculation 6 2 7" xfId="9404" xr:uid="{DA035550-9748-4924-98EA-7DFF24C1FF97}"/>
    <cellStyle name="Calculation 6 2 7 2" xfId="14558" xr:uid="{F4FC4118-9A31-4A14-A465-2E7AF7FCC9C6}"/>
    <cellStyle name="Calculation 6 2 8" xfId="10585" xr:uid="{20CEFF93-D0DC-456B-871E-967D3B2238B9}"/>
    <cellStyle name="Calculation 6 2 8 2" xfId="15734" xr:uid="{C4012576-3611-472D-AEB7-98C02B067561}"/>
    <cellStyle name="Calculation 6 2 9" xfId="6657" xr:uid="{E866F115-4CFA-4099-903D-23199641868B}"/>
    <cellStyle name="Calculation 6 2 9 2" xfId="11823" xr:uid="{94AE08DC-F64B-4851-9C20-73AC658C6538}"/>
    <cellStyle name="Calculation 6 20" xfId="5892" xr:uid="{EFEBC35F-58AC-4B9F-805C-184452E577AC}"/>
    <cellStyle name="Calculation 6 20 2" xfId="29878" xr:uid="{9F66EA8D-CD0D-4E52-BF13-733764A431E3}"/>
    <cellStyle name="Calculation 6 21" xfId="5801" xr:uid="{1AE983CC-4DB0-4452-A029-6FDCDA620F40}"/>
    <cellStyle name="Calculation 6 21 2" xfId="31193" xr:uid="{E38B1DFE-827A-4874-8949-3B12658CD639}"/>
    <cellStyle name="Calculation 6 22" xfId="24212" xr:uid="{75156C25-3A73-496E-9611-EFACA9881E92}"/>
    <cellStyle name="Calculation 6 23" xfId="32683" xr:uid="{6D6DF175-DE0B-45DE-8A26-C5B9ED9AE9A1}"/>
    <cellStyle name="Calculation 6 3" xfId="1585" xr:uid="{00000000-0005-0000-0000-0000B4060000}"/>
    <cellStyle name="Calculation 6 3 10" xfId="5896" xr:uid="{30008295-C6CE-4DF4-B87C-F412F80322D2}"/>
    <cellStyle name="Calculation 6 3 10 2" xfId="29882" xr:uid="{E24CD9DE-3055-4146-ACF6-E34387E38230}"/>
    <cellStyle name="Calculation 6 3 11" xfId="5797" xr:uid="{A89148C6-329C-4BF4-BE33-EDAF90943B53}"/>
    <cellStyle name="Calculation 6 3 11 2" xfId="30074" xr:uid="{7789AC83-435B-4EE0-A51C-C99E925BDBB8}"/>
    <cellStyle name="Calculation 6 3 12" xfId="24216" xr:uid="{597D3093-DEDC-4885-A49D-06FED6E40A17}"/>
    <cellStyle name="Calculation 6 3 13" xfId="31534" xr:uid="{B1F15817-C42A-481D-9473-FCC8727BA86A}"/>
    <cellStyle name="Calculation 6 3 2" xfId="3327" xr:uid="{00000000-0005-0000-0000-0000B5060000}"/>
    <cellStyle name="Calculation 6 3 2 10" xfId="11487" xr:uid="{50578781-9622-428F-93FD-5E6733F2098A}"/>
    <cellStyle name="Calculation 6 3 2 10 2" xfId="30864" xr:uid="{FBBCE2B1-2702-463C-B9B5-86B357E2A927}"/>
    <cellStyle name="Calculation 6 3 2 11" xfId="24446" xr:uid="{8AF16D79-1BE2-46A8-A70B-A6ACF5D662A5}"/>
    <cellStyle name="Calculation 6 3 2 12" xfId="31535" xr:uid="{588FC1AC-F402-419E-A299-F71A806933FC}"/>
    <cellStyle name="Calculation 6 3 2 2" xfId="4016" xr:uid="{00000000-0005-0000-0000-0000B6060000}"/>
    <cellStyle name="Calculation 6 3 2 2 2" xfId="4827" xr:uid="{00000000-0005-0000-0000-0000B8060000}"/>
    <cellStyle name="Calculation 6 3 2 2 2 2" xfId="41190" xr:uid="{A7839B2E-85C1-4502-B874-46A76DAA2BE7}"/>
    <cellStyle name="Calculation 6 3 2 2 3" xfId="5241" xr:uid="{00000000-0005-0000-0000-0000B8060000}"/>
    <cellStyle name="Calculation 6 3 2 2 3 2" xfId="37433" xr:uid="{2D692F9D-EE80-4D82-906F-C223A87A7ED9}"/>
    <cellStyle name="Calculation 6 3 2 3" xfId="7757" xr:uid="{3D91A366-BC58-4E02-903D-3D3F25761E9E}"/>
    <cellStyle name="Calculation 6 3 2 3 2" xfId="12915" xr:uid="{C3906BD7-F6DC-495B-A430-8AE5E508713E}"/>
    <cellStyle name="Calculation 6 3 2 4" xfId="8424" xr:uid="{C8938F83-84AD-4B71-B3DB-63471C5CFF5A}"/>
    <cellStyle name="Calculation 6 3 2 4 2" xfId="13580" xr:uid="{04445204-CF61-463C-925A-3F4BCFC7300E}"/>
    <cellStyle name="Calculation 6 3 2 5" xfId="9873" xr:uid="{9E686AB0-B82E-4C5D-A847-BB5DB4E7AFD9}"/>
    <cellStyle name="Calculation 6 3 2 5 2" xfId="15026" xr:uid="{013F971C-A270-4900-9C64-B7588DBE6A4B}"/>
    <cellStyle name="Calculation 6 3 2 6" xfId="10246" xr:uid="{28C84979-8667-410F-A4AA-56AF50ACAC3F}"/>
    <cellStyle name="Calculation 6 3 2 6 2" xfId="15399" xr:uid="{5CEF4FD3-3C20-4D87-8E43-A19D459AA4A2}"/>
    <cellStyle name="Calculation 6 3 2 7" xfId="10965" xr:uid="{F7569722-3896-4D48-86FE-E40063B469D7}"/>
    <cellStyle name="Calculation 6 3 2 7 2" xfId="16113" xr:uid="{2BF44DCA-BBF2-407D-BCC2-89AD8982FDB7}"/>
    <cellStyle name="Calculation 6 3 2 8" xfId="6980" xr:uid="{48660195-D328-4CA5-8549-8F7D781BD7B2}"/>
    <cellStyle name="Calculation 6 3 2 8 2" xfId="12143" xr:uid="{8017B4F3-4024-4031-A176-FDEC276CB857}"/>
    <cellStyle name="Calculation 6 3 2 9" xfId="6299" xr:uid="{E16E7CE7-C951-4E0B-877C-AFD4B3FF3B43}"/>
    <cellStyle name="Calculation 6 3 2 9 2" xfId="29303" xr:uid="{BEF21F21-AAA5-4D4D-9967-48B52DC3A70A}"/>
    <cellStyle name="Calculation 6 3 3" xfId="3693" xr:uid="{00000000-0005-0000-0000-0000B7060000}"/>
    <cellStyle name="Calculation 6 3 3 2" xfId="4570" xr:uid="{00000000-0005-0000-0000-0000B9060000}"/>
    <cellStyle name="Calculation 6 3 3 2 2" xfId="40975" xr:uid="{69A527CE-6AF8-48EF-A127-878E8FC5863E}"/>
    <cellStyle name="Calculation 6 3 3 3" xfId="4456" xr:uid="{00000000-0005-0000-0000-0000B9060000}"/>
    <cellStyle name="Calculation 6 3 3 3 2" xfId="35809" xr:uid="{5AC7CD36-6F22-47C7-8052-C0E08E96446A}"/>
    <cellStyle name="Calculation 6 3 4" xfId="7332" xr:uid="{62FDF409-197C-400B-944A-97677761A2DA}"/>
    <cellStyle name="Calculation 6 3 4 2" xfId="12490" xr:uid="{734C9024-353B-48BC-887C-48D3C36D6619}"/>
    <cellStyle name="Calculation 6 3 5" xfId="9059" xr:uid="{1EBDF1AC-9C76-4E06-B239-50A4E596DD14}"/>
    <cellStyle name="Calculation 6 3 5 2" xfId="14214" xr:uid="{DC7D14BC-5063-4D37-B540-775E8DE09DE6}"/>
    <cellStyle name="Calculation 6 3 6" xfId="9266" xr:uid="{0049C524-CF61-4A24-A368-FBF5376F22C4}"/>
    <cellStyle name="Calculation 6 3 6 2" xfId="14421" xr:uid="{87007B74-ECA2-4ACC-B81A-3C24DA834122}"/>
    <cellStyle name="Calculation 6 3 7" xfId="9221" xr:uid="{35CB000F-F089-4CDF-BA62-A3E51394F236}"/>
    <cellStyle name="Calculation 6 3 7 2" xfId="14376" xr:uid="{D6D1C02C-6A96-45E4-A97F-6CCA715CCE50}"/>
    <cellStyle name="Calculation 6 3 8" xfId="10586" xr:uid="{8D05CE3A-F621-41FA-9F88-1CE654101F00}"/>
    <cellStyle name="Calculation 6 3 8 2" xfId="15735" xr:uid="{17EC5B49-26F4-4A93-82C0-034B88CB39E4}"/>
    <cellStyle name="Calculation 6 3 9" xfId="6658" xr:uid="{2E6E9D8F-A127-4A25-96E0-086B87804783}"/>
    <cellStyle name="Calculation 6 3 9 2" xfId="11824" xr:uid="{203C57B1-17CB-4F2E-90F3-6FD3884C423E}"/>
    <cellStyle name="Calculation 6 4" xfId="1586" xr:uid="{00000000-0005-0000-0000-0000B8060000}"/>
    <cellStyle name="Calculation 6 4 10" xfId="5897" xr:uid="{8C57FBCA-D2B5-4537-A043-5CC8F88726F8}"/>
    <cellStyle name="Calculation 6 4 10 2" xfId="29883" xr:uid="{FB701C74-0384-4B95-BE6C-EF937E248FA9}"/>
    <cellStyle name="Calculation 6 4 11" xfId="5796" xr:uid="{CE675234-0BC8-4135-A542-C5CC6E2D36C9}"/>
    <cellStyle name="Calculation 6 4 11 2" xfId="31196" xr:uid="{27E16E77-FA69-4134-845D-7F5E867178E5}"/>
    <cellStyle name="Calculation 6 4 12" xfId="24217" xr:uid="{87CFFC90-7262-4FB2-BF7D-11ACEBAE17D2}"/>
    <cellStyle name="Calculation 6 4 13" xfId="31691" xr:uid="{5197E3B9-BD04-47AA-B306-9AFF4C667FFD}"/>
    <cellStyle name="Calculation 6 4 2" xfId="3328" xr:uid="{00000000-0005-0000-0000-0000B9060000}"/>
    <cellStyle name="Calculation 6 4 2 10" xfId="11488" xr:uid="{7FBE2085-790A-44FC-BC57-29673990A5CD}"/>
    <cellStyle name="Calculation 6 4 2 10 2" xfId="30299" xr:uid="{D0AA60B7-BB97-467E-8865-F856A61EF96A}"/>
    <cellStyle name="Calculation 6 4 2 11" xfId="24447" xr:uid="{6A2D489B-EDC4-4527-A9E9-F6C321AF7747}"/>
    <cellStyle name="Calculation 6 4 2 12" xfId="34722" xr:uid="{CB88126B-5E6D-4E03-9AA1-309C6597A755}"/>
    <cellStyle name="Calculation 6 4 2 2" xfId="4017" xr:uid="{00000000-0005-0000-0000-0000BA060000}"/>
    <cellStyle name="Calculation 6 4 2 2 2" xfId="4828" xr:uid="{00000000-0005-0000-0000-0000BC060000}"/>
    <cellStyle name="Calculation 6 4 2 2 2 2" xfId="41191" xr:uid="{FFAF5EE3-852E-4A49-8210-51EAE66CDD05}"/>
    <cellStyle name="Calculation 6 4 2 2 3" xfId="5242" xr:uid="{00000000-0005-0000-0000-0000BC060000}"/>
    <cellStyle name="Calculation 6 4 2 2 3 2" xfId="37432" xr:uid="{501B21D0-4A63-46BB-BDAF-A6BDC3D18126}"/>
    <cellStyle name="Calculation 6 4 2 3" xfId="7758" xr:uid="{8815C12E-6607-48E2-83AA-6F666C18B18D}"/>
    <cellStyle name="Calculation 6 4 2 3 2" xfId="12916" xr:uid="{B397915C-32C6-4399-8D65-B9EC1B29CD6E}"/>
    <cellStyle name="Calculation 6 4 2 4" xfId="8423" xr:uid="{CCC480CA-A0D4-4C2D-94E9-3A39A3F2D3A9}"/>
    <cellStyle name="Calculation 6 4 2 4 2" xfId="13579" xr:uid="{5EC48814-9220-4B03-BFBF-74818858E642}"/>
    <cellStyle name="Calculation 6 4 2 5" xfId="9874" xr:uid="{D3CB361A-350B-447B-85D5-53BEE300D416}"/>
    <cellStyle name="Calculation 6 4 2 5 2" xfId="15027" xr:uid="{59BC4165-09BD-40F7-A621-F08379151DA6}"/>
    <cellStyle name="Calculation 6 4 2 6" xfId="10247" xr:uid="{E4E25C34-AE84-4C6E-ADAC-961AD054E2AD}"/>
    <cellStyle name="Calculation 6 4 2 6 2" xfId="15400" xr:uid="{C849D23C-9B59-4644-B3C0-8B0E2DF8CCA4}"/>
    <cellStyle name="Calculation 6 4 2 7" xfId="10966" xr:uid="{BAF09B36-0D99-4C36-8AC5-2AE79486C488}"/>
    <cellStyle name="Calculation 6 4 2 7 2" xfId="16114" xr:uid="{1BAD9C52-317E-48CB-BB4E-2491A1257123}"/>
    <cellStyle name="Calculation 6 4 2 8" xfId="6981" xr:uid="{02341809-B9C4-47EB-A924-B31CBF102BE0}"/>
    <cellStyle name="Calculation 6 4 2 8 2" xfId="12144" xr:uid="{63F3D58E-8573-4978-AD1C-1637D6F19F77}"/>
    <cellStyle name="Calculation 6 4 2 9" xfId="6300" xr:uid="{D9189F41-D8EA-4B6B-958A-4FD5A6A05A74}"/>
    <cellStyle name="Calculation 6 4 2 9 2" xfId="31093" xr:uid="{9951F241-0D8D-43CE-B89B-CBE5657708F9}"/>
    <cellStyle name="Calculation 6 4 3" xfId="3694" xr:uid="{00000000-0005-0000-0000-0000BB060000}"/>
    <cellStyle name="Calculation 6 4 3 2" xfId="4571" xr:uid="{00000000-0005-0000-0000-0000BD060000}"/>
    <cellStyle name="Calculation 6 4 3 2 2" xfId="40976" xr:uid="{4BF64DD1-1073-4728-801E-80E4C4D96FCC}"/>
    <cellStyle name="Calculation 6 4 3 3" xfId="4455" xr:uid="{00000000-0005-0000-0000-0000BD060000}"/>
    <cellStyle name="Calculation 6 4 3 3 2" xfId="35706" xr:uid="{99E3302A-B8AD-40FC-8B1E-A3CE6B48C9FC}"/>
    <cellStyle name="Calculation 6 4 4" xfId="7333" xr:uid="{AE34D8BA-BFA6-4AFA-8BF3-9FBF6A151CE4}"/>
    <cellStyle name="Calculation 6 4 4 2" xfId="12491" xr:uid="{11255CE8-56F8-4BEF-84D4-4F7128063774}"/>
    <cellStyle name="Calculation 6 4 5" xfId="9058" xr:uid="{430055CB-F6BD-49A5-AD7C-0A00D6511E5F}"/>
    <cellStyle name="Calculation 6 4 5 2" xfId="14213" xr:uid="{04CC4F66-8302-4DCD-B125-CBA788383407}"/>
    <cellStyle name="Calculation 6 4 6" xfId="9267" xr:uid="{F940436F-4287-4924-89F2-1F4A5FD7870A}"/>
    <cellStyle name="Calculation 6 4 6 2" xfId="14422" xr:uid="{390A3D9F-2BE7-4BB0-B5D0-51BC3952C99F}"/>
    <cellStyle name="Calculation 6 4 7" xfId="9403" xr:uid="{9B4364B4-31E1-4E56-89B4-4FF5B0E1CDF7}"/>
    <cellStyle name="Calculation 6 4 7 2" xfId="14557" xr:uid="{50F10161-FDFE-44A1-A870-4F620F1F239D}"/>
    <cellStyle name="Calculation 6 4 8" xfId="10587" xr:uid="{A71770D5-FD89-422E-B3F1-F64078C0410B}"/>
    <cellStyle name="Calculation 6 4 8 2" xfId="15736" xr:uid="{C8A74017-6D8E-4A27-8FA7-91AEDF1EDE9E}"/>
    <cellStyle name="Calculation 6 4 9" xfId="6659" xr:uid="{B53AB27F-2BEB-4F22-854F-3D796469E439}"/>
    <cellStyle name="Calculation 6 4 9 2" xfId="11825" xr:uid="{5E06FF94-14CD-4562-87F7-95F62EA18363}"/>
    <cellStyle name="Calculation 6 5" xfId="1587" xr:uid="{00000000-0005-0000-0000-0000BC060000}"/>
    <cellStyle name="Calculation 6 5 10" xfId="5898" xr:uid="{445F4D0A-FF73-4EC8-AC44-9C74BE683904}"/>
    <cellStyle name="Calculation 6 5 10 2" xfId="29304" xr:uid="{20D4A55A-0A12-449D-8F22-E39776358F38}"/>
    <cellStyle name="Calculation 6 5 11" xfId="5795" xr:uid="{8E9282D8-D65D-4D3C-8A40-0041A6ADC3F2}"/>
    <cellStyle name="Calculation 6 5 11 2" xfId="29774" xr:uid="{8283EB53-93D5-4107-B03A-696E5C4A7561}"/>
    <cellStyle name="Calculation 6 5 12" xfId="24218" xr:uid="{6E0E295E-F841-45BB-A81D-694BB5B32668}"/>
    <cellStyle name="Calculation 6 5 13" xfId="31536" xr:uid="{1D5B2614-952A-4330-8A8F-3992E125F142}"/>
    <cellStyle name="Calculation 6 5 2" xfId="3329" xr:uid="{00000000-0005-0000-0000-0000BD060000}"/>
    <cellStyle name="Calculation 6 5 2 10" xfId="11489" xr:uid="{9475A02C-C278-456B-BD46-6BBB6F1EDE44}"/>
    <cellStyle name="Calculation 6 5 2 10 2" xfId="30757" xr:uid="{6FA58422-5AF3-47C2-A64E-C1673800FF9C}"/>
    <cellStyle name="Calculation 6 5 2 11" xfId="24448" xr:uid="{574E4737-9F53-4B54-B0EA-653B99A24A21}"/>
    <cellStyle name="Calculation 6 5 2 12" xfId="31537" xr:uid="{FCC44369-EB18-4B4C-9A60-55988796BEE3}"/>
    <cellStyle name="Calculation 6 5 2 2" xfId="4018" xr:uid="{00000000-0005-0000-0000-0000BE060000}"/>
    <cellStyle name="Calculation 6 5 2 2 2" xfId="4829" xr:uid="{00000000-0005-0000-0000-0000C0060000}"/>
    <cellStyle name="Calculation 6 5 2 2 2 2" xfId="41192" xr:uid="{6FB20131-56A0-4FE7-A7AB-03B4096157ED}"/>
    <cellStyle name="Calculation 6 5 2 2 3" xfId="5243" xr:uid="{00000000-0005-0000-0000-0000C0060000}"/>
    <cellStyle name="Calculation 6 5 2 2 3 2" xfId="37655" xr:uid="{B3008EA4-75A3-4A99-B318-0BD7B1021D9A}"/>
    <cellStyle name="Calculation 6 5 2 3" xfId="7759" xr:uid="{39F16E4B-0A8E-48B7-8813-B81710CC1392}"/>
    <cellStyle name="Calculation 6 5 2 3 2" xfId="12917" xr:uid="{43CA2303-A5C1-48ED-A3EA-2CA17AF29F0B}"/>
    <cellStyle name="Calculation 6 5 2 4" xfId="8422" xr:uid="{D94DBBF8-4616-4F64-9E42-6795DD0A2AB5}"/>
    <cellStyle name="Calculation 6 5 2 4 2" xfId="13578" xr:uid="{A4C51C72-8048-43D5-AC12-E6CD3B82D3E9}"/>
    <cellStyle name="Calculation 6 5 2 5" xfId="9875" xr:uid="{16787E3D-0177-435C-954C-C881CB32428B}"/>
    <cellStyle name="Calculation 6 5 2 5 2" xfId="15028" xr:uid="{443E9E96-919B-40C0-9DF2-3785A7812F24}"/>
    <cellStyle name="Calculation 6 5 2 6" xfId="10248" xr:uid="{0632E207-0195-4E20-BA8D-96BD7FD59DDC}"/>
    <cellStyle name="Calculation 6 5 2 6 2" xfId="15401" xr:uid="{416F70EC-BD96-42DB-8DCD-E6A4E3AA4736}"/>
    <cellStyle name="Calculation 6 5 2 7" xfId="10967" xr:uid="{7D435DB7-26E1-4F9E-94E1-F2FAB71BF4D6}"/>
    <cellStyle name="Calculation 6 5 2 7 2" xfId="16115" xr:uid="{BE1C1296-3B0A-45B7-94EF-94C7AA668F9C}"/>
    <cellStyle name="Calculation 6 5 2 8" xfId="6982" xr:uid="{5A8B6B66-21DE-422A-A25F-F872290B066D}"/>
    <cellStyle name="Calculation 6 5 2 8 2" xfId="12145" xr:uid="{B3B58D64-A667-47DA-8E51-44384D965AFE}"/>
    <cellStyle name="Calculation 6 5 2 9" xfId="6301" xr:uid="{3BD9126D-BCC0-4F43-8677-AD50565D0046}"/>
    <cellStyle name="Calculation 6 5 2 9 2" xfId="29305" xr:uid="{00ADDA0A-98DA-41D6-B679-713C7441B8B8}"/>
    <cellStyle name="Calculation 6 5 3" xfId="3695" xr:uid="{00000000-0005-0000-0000-0000BF060000}"/>
    <cellStyle name="Calculation 6 5 3 2" xfId="4572" xr:uid="{00000000-0005-0000-0000-0000C1060000}"/>
    <cellStyle name="Calculation 6 5 3 2 2" xfId="40977" xr:uid="{8E020DA3-7377-4B7F-AF2A-9AE088B53B29}"/>
    <cellStyle name="Calculation 6 5 3 3" xfId="4454" xr:uid="{00000000-0005-0000-0000-0000C1060000}"/>
    <cellStyle name="Calculation 6 5 3 3 2" xfId="35690" xr:uid="{BC8BCD56-AF0B-4BDE-BBEA-454F28A59855}"/>
    <cellStyle name="Calculation 6 5 4" xfId="7334" xr:uid="{C51C2AD5-94E5-4E8F-87BF-A5327A3CAE85}"/>
    <cellStyle name="Calculation 6 5 4 2" xfId="12492" xr:uid="{ACB77E6D-6908-4F70-B44A-D7B1D2C2DD9F}"/>
    <cellStyle name="Calculation 6 5 5" xfId="9057" xr:uid="{2AA455DA-98D6-47D3-8A4B-55445BD7C269}"/>
    <cellStyle name="Calculation 6 5 5 2" xfId="14212" xr:uid="{83CD3BAC-F3D3-4D8B-AD67-17220F3D1AD8}"/>
    <cellStyle name="Calculation 6 5 6" xfId="9268" xr:uid="{AE4E50EA-4515-45EF-8217-7910C87D27F5}"/>
    <cellStyle name="Calculation 6 5 6 2" xfId="14423" xr:uid="{55543F08-66A3-4A46-BD3B-06C801F12384}"/>
    <cellStyle name="Calculation 6 5 7" xfId="9220" xr:uid="{087B1BDE-C6FE-4439-A1EF-EA00D6A24CB9}"/>
    <cellStyle name="Calculation 6 5 7 2" xfId="14375" xr:uid="{CA0B92EF-5AB8-47F1-AB57-9C24B5223360}"/>
    <cellStyle name="Calculation 6 5 8" xfId="10588" xr:uid="{32609C9B-AD27-4017-AC9E-F560A377F167}"/>
    <cellStyle name="Calculation 6 5 8 2" xfId="15737" xr:uid="{8CA3C1A2-5438-4205-BC59-0D5F646BCA67}"/>
    <cellStyle name="Calculation 6 5 9" xfId="6660" xr:uid="{0607EE54-AEC3-4F92-BFC4-C8D73ECBF870}"/>
    <cellStyle name="Calculation 6 5 9 2" xfId="11826" xr:uid="{C706B5DC-45C9-4E17-B872-8EDBBA94D0C5}"/>
    <cellStyle name="Calculation 6 6" xfId="1588" xr:uid="{00000000-0005-0000-0000-0000C0060000}"/>
    <cellStyle name="Calculation 6 6 10" xfId="5899" xr:uid="{BBA4E286-3A86-4760-A760-F0C5B090BC6D}"/>
    <cellStyle name="Calculation 6 6 10 2" xfId="29884" xr:uid="{7F291143-25EC-4299-8ADE-73555BF65945}"/>
    <cellStyle name="Calculation 6 6 11" xfId="5794" xr:uid="{E4914D81-F91B-4175-AAA5-D4A1ABB201E7}"/>
    <cellStyle name="Calculation 6 6 11 2" xfId="31197" xr:uid="{EDC409D3-4BEB-4C6B-8A48-19BCBA21C854}"/>
    <cellStyle name="Calculation 6 6 12" xfId="24219" xr:uid="{7FA29FF2-E6AD-4313-AAAC-07FDA5099AC2}"/>
    <cellStyle name="Calculation 6 6 13" xfId="31538" xr:uid="{EF8D082B-4EC7-4146-A2BB-82E39949855B}"/>
    <cellStyle name="Calculation 6 6 2" xfId="3330" xr:uid="{00000000-0005-0000-0000-0000C1060000}"/>
    <cellStyle name="Calculation 6 6 2 10" xfId="11490" xr:uid="{AFCB0B0F-3898-4C9B-B73A-2EB804CC0B2D}"/>
    <cellStyle name="Calculation 6 6 2 10 2" xfId="30775" xr:uid="{B59ADA26-AD42-4AB8-9794-ADCBE2D965E4}"/>
    <cellStyle name="Calculation 6 6 2 11" xfId="24449" xr:uid="{1650821B-CA74-4F0C-BDBD-39B1ECCD5244}"/>
    <cellStyle name="Calculation 6 6 2 12" xfId="34721" xr:uid="{178C88EA-DACB-41B5-90AA-F49AEE1802C0}"/>
    <cellStyle name="Calculation 6 6 2 2" xfId="4019" xr:uid="{00000000-0005-0000-0000-0000C2060000}"/>
    <cellStyle name="Calculation 6 6 2 2 2" xfId="4830" xr:uid="{00000000-0005-0000-0000-0000C4060000}"/>
    <cellStyle name="Calculation 6 6 2 2 2 2" xfId="41193" xr:uid="{D9FC8EEB-146A-4077-85F7-3B9F508E62D0}"/>
    <cellStyle name="Calculation 6 6 2 2 3" xfId="5244" xr:uid="{00000000-0005-0000-0000-0000C4060000}"/>
    <cellStyle name="Calculation 6 6 2 2 3 2" xfId="37654" xr:uid="{BD75FECB-909C-474A-A0FB-8C4FE5F61745}"/>
    <cellStyle name="Calculation 6 6 2 3" xfId="7760" xr:uid="{4B366691-E193-4035-BD05-FC9F15F2ED44}"/>
    <cellStyle name="Calculation 6 6 2 3 2" xfId="12918" xr:uid="{C0BD57C5-C41A-4A03-AE97-FAD801A359C7}"/>
    <cellStyle name="Calculation 6 6 2 4" xfId="8421" xr:uid="{5E5A19DD-41BB-4243-B401-4A4CC2D16B3C}"/>
    <cellStyle name="Calculation 6 6 2 4 2" xfId="13577" xr:uid="{F4465FDE-BA6C-4E3A-9BB9-9DCE8FDE6623}"/>
    <cellStyle name="Calculation 6 6 2 5" xfId="9876" xr:uid="{C865E5CE-CEA7-4844-829A-C7BE0446997B}"/>
    <cellStyle name="Calculation 6 6 2 5 2" xfId="15029" xr:uid="{45B90EA3-FCBE-46E2-AC91-31282DB17370}"/>
    <cellStyle name="Calculation 6 6 2 6" xfId="10249" xr:uid="{63388A36-7ACE-48F4-8D92-84DF66AEB35B}"/>
    <cellStyle name="Calculation 6 6 2 6 2" xfId="15402" xr:uid="{D98C7D58-9145-41C9-9D45-A6C2E0DDFDEE}"/>
    <cellStyle name="Calculation 6 6 2 7" xfId="10968" xr:uid="{6ADB4A9F-9E9F-439D-B56B-FBF18D20C7A9}"/>
    <cellStyle name="Calculation 6 6 2 7 2" xfId="16116" xr:uid="{7C3EFAEE-0680-4EFF-9D1A-02EF358C2483}"/>
    <cellStyle name="Calculation 6 6 2 8" xfId="6983" xr:uid="{337ED976-A7C1-413C-896B-7E95BBF0FE8C}"/>
    <cellStyle name="Calculation 6 6 2 8 2" xfId="12146" xr:uid="{5A6D8404-BECB-4499-A7CD-BC2C07C4076F}"/>
    <cellStyle name="Calculation 6 6 2 9" xfId="6302" xr:uid="{728B0C3C-6CBC-418F-8C22-3A1AB2637D42}"/>
    <cellStyle name="Calculation 6 6 2 9 2" xfId="29306" xr:uid="{BBCEE7F3-60D6-4E42-89FF-87456B8A1A0C}"/>
    <cellStyle name="Calculation 6 6 3" xfId="3696" xr:uid="{00000000-0005-0000-0000-0000C3060000}"/>
    <cellStyle name="Calculation 6 6 3 2" xfId="4573" xr:uid="{00000000-0005-0000-0000-0000C5060000}"/>
    <cellStyle name="Calculation 6 6 3 2 2" xfId="40978" xr:uid="{A44E971C-B69C-47DB-B04C-243631E11217}"/>
    <cellStyle name="Calculation 6 6 3 3" xfId="4453" xr:uid="{00000000-0005-0000-0000-0000C5060000}"/>
    <cellStyle name="Calculation 6 6 3 3 2" xfId="35806" xr:uid="{EB36C50B-675D-420F-AD37-373F45E99443}"/>
    <cellStyle name="Calculation 6 6 4" xfId="7335" xr:uid="{889CAB5C-E45C-40A2-AD10-D34EFD9F75A7}"/>
    <cellStyle name="Calculation 6 6 4 2" xfId="12493" xr:uid="{E5818F59-9629-4E4F-BAD8-EADE4A9A4EA0}"/>
    <cellStyle name="Calculation 6 6 5" xfId="9056" xr:uid="{49C64288-5F4B-4009-9789-B4B23E57B79D}"/>
    <cellStyle name="Calculation 6 6 5 2" xfId="14211" xr:uid="{9318D189-95D2-4496-ADC1-10A7A50F6E4C}"/>
    <cellStyle name="Calculation 6 6 6" xfId="9269" xr:uid="{19D4EA84-04D5-44C4-93E1-AF4E8A874A24}"/>
    <cellStyle name="Calculation 6 6 6 2" xfId="14424" xr:uid="{7733D353-F003-4FF6-B3F5-AEDA693F6A1D}"/>
    <cellStyle name="Calculation 6 6 7" xfId="9219" xr:uid="{2E5C27A8-99A0-433A-8771-DDB960088F29}"/>
    <cellStyle name="Calculation 6 6 7 2" xfId="14374" xr:uid="{5F78FB54-5308-4B89-A981-EE2ED937744C}"/>
    <cellStyle name="Calculation 6 6 8" xfId="10589" xr:uid="{A0E7E664-E3B8-4DCB-B38C-6FA9C2805CA3}"/>
    <cellStyle name="Calculation 6 6 8 2" xfId="15738" xr:uid="{4A4B3F14-9AE6-4CB7-B819-80169D3E1E23}"/>
    <cellStyle name="Calculation 6 6 9" xfId="6661" xr:uid="{B3424617-EE29-4DB2-94A4-F94F8801F749}"/>
    <cellStyle name="Calculation 6 6 9 2" xfId="11827" xr:uid="{64AE9C7E-72A3-4ED9-B7BB-F6F11770DB9E}"/>
    <cellStyle name="Calculation 6 7" xfId="1589" xr:uid="{00000000-0005-0000-0000-0000C4060000}"/>
    <cellStyle name="Calculation 6 7 10" xfId="5900" xr:uid="{446EB0BE-EFDE-4BE0-B872-DC93EBD18E2A}"/>
    <cellStyle name="Calculation 6 7 10 2" xfId="29885" xr:uid="{9D3057F1-21BB-4C03-A561-37F761B4150B}"/>
    <cellStyle name="Calculation 6 7 11" xfId="5793" xr:uid="{E6EA50BC-0411-4A11-AFA7-3B20F3FECE8A}"/>
    <cellStyle name="Calculation 6 7 11 2" xfId="30318" xr:uid="{F7688F30-CB63-43B6-AC43-B4EEF056F75D}"/>
    <cellStyle name="Calculation 6 7 12" xfId="24220" xr:uid="{F4369C4D-65B2-46DF-B8B7-780128161347}"/>
    <cellStyle name="Calculation 6 7 13" xfId="34720" xr:uid="{6440FB69-37C6-4E85-829B-AA1289CFD57E}"/>
    <cellStyle name="Calculation 6 7 2" xfId="3331" xr:uid="{00000000-0005-0000-0000-0000C5060000}"/>
    <cellStyle name="Calculation 6 7 2 10" xfId="11491" xr:uid="{9C2899B3-C8B1-4664-BEEE-EFA27873A8B7}"/>
    <cellStyle name="Calculation 6 7 2 10 2" xfId="29802" xr:uid="{12329351-38EF-45FC-9E6E-828566122C3C}"/>
    <cellStyle name="Calculation 6 7 2 11" xfId="24450" xr:uid="{58FA9F78-BC37-48D3-95EB-C5073C3E209D}"/>
    <cellStyle name="Calculation 6 7 2 12" xfId="31539" xr:uid="{C0F2277D-022F-4660-B82B-DEBCEE261D0D}"/>
    <cellStyle name="Calculation 6 7 2 2" xfId="4020" xr:uid="{00000000-0005-0000-0000-0000C6060000}"/>
    <cellStyle name="Calculation 6 7 2 2 2" xfId="4831" xr:uid="{00000000-0005-0000-0000-0000C8060000}"/>
    <cellStyle name="Calculation 6 7 2 2 2 2" xfId="41194" xr:uid="{469EB860-465F-4F52-9563-B7D747B58D1B}"/>
    <cellStyle name="Calculation 6 7 2 2 3" xfId="5245" xr:uid="{00000000-0005-0000-0000-0000C8060000}"/>
    <cellStyle name="Calculation 6 7 2 2 3 2" xfId="37653" xr:uid="{3B333F85-1D39-4E46-83EB-8AEF18102AC7}"/>
    <cellStyle name="Calculation 6 7 2 3" xfId="7761" xr:uid="{D1BA3DE0-3EDE-4642-B376-D54854DEE517}"/>
    <cellStyle name="Calculation 6 7 2 3 2" xfId="12919" xr:uid="{16848313-4491-46F0-B7E5-78F818D63015}"/>
    <cellStyle name="Calculation 6 7 2 4" xfId="8420" xr:uid="{B7C97961-E9FE-4E0C-9E03-06CC9B780C74}"/>
    <cellStyle name="Calculation 6 7 2 4 2" xfId="13576" xr:uid="{817B5B5C-3AB5-4E1D-8E20-D686F5FBBA7B}"/>
    <cellStyle name="Calculation 6 7 2 5" xfId="9877" xr:uid="{0632B7A5-5C6F-4576-AB2E-5FB67D5055EC}"/>
    <cellStyle name="Calculation 6 7 2 5 2" xfId="15030" xr:uid="{1948432D-5986-48BA-BDF4-356A2EA70284}"/>
    <cellStyle name="Calculation 6 7 2 6" xfId="10250" xr:uid="{3C74E6E9-3AFA-4968-AA03-F5D146B11CF0}"/>
    <cellStyle name="Calculation 6 7 2 6 2" xfId="15403" xr:uid="{A4AB3BE4-CEBE-4C4D-A97A-4176D6D36BD7}"/>
    <cellStyle name="Calculation 6 7 2 7" xfId="10969" xr:uid="{A0DEEE9E-77E1-48CB-9717-65F6925F3939}"/>
    <cellStyle name="Calculation 6 7 2 7 2" xfId="16117" xr:uid="{7602A0DD-B457-4FAB-9E29-89E5CC7C2D16}"/>
    <cellStyle name="Calculation 6 7 2 8" xfId="6984" xr:uid="{F13CC8FC-69C9-4D46-8BDC-5BE5F8369207}"/>
    <cellStyle name="Calculation 6 7 2 8 2" xfId="12147" xr:uid="{4C74AAD7-8D5A-4830-9FC2-B4680A64A823}"/>
    <cellStyle name="Calculation 6 7 2 9" xfId="6303" xr:uid="{E2B42428-4E65-4506-AC5E-9F8CEEF3ED30}"/>
    <cellStyle name="Calculation 6 7 2 9 2" xfId="29886" xr:uid="{7246D437-E625-4C21-B4ED-45715A5F6102}"/>
    <cellStyle name="Calculation 6 7 3" xfId="3697" xr:uid="{00000000-0005-0000-0000-0000C7060000}"/>
    <cellStyle name="Calculation 6 7 3 2" xfId="4574" xr:uid="{00000000-0005-0000-0000-0000C9060000}"/>
    <cellStyle name="Calculation 6 7 3 2 2" xfId="40979" xr:uid="{42F1A9F4-B19A-4525-B780-7DCEBBF3834A}"/>
    <cellStyle name="Calculation 6 7 3 3" xfId="4452" xr:uid="{00000000-0005-0000-0000-0000C9060000}"/>
    <cellStyle name="Calculation 6 7 3 3 2" xfId="35886" xr:uid="{66C1D00D-C99A-4541-B4A1-CC94FFB4A7D6}"/>
    <cellStyle name="Calculation 6 7 4" xfId="7336" xr:uid="{D00D8BE5-958E-448A-B464-7C510F32257E}"/>
    <cellStyle name="Calculation 6 7 4 2" xfId="12494" xr:uid="{43E84591-0403-48B6-9084-E510C07E88E3}"/>
    <cellStyle name="Calculation 6 7 5" xfId="9055" xr:uid="{08F81EA1-AD59-419B-8A93-E635DF990A56}"/>
    <cellStyle name="Calculation 6 7 5 2" xfId="14210" xr:uid="{3F1016E7-0029-4FA5-A080-5CAF08F5EAF6}"/>
    <cellStyle name="Calculation 6 7 6" xfId="9270" xr:uid="{1931489B-8299-47AF-8B73-A4C5E35B50F4}"/>
    <cellStyle name="Calculation 6 7 6 2" xfId="14425" xr:uid="{36F33DA2-5C16-4C37-8CE4-9F2052571E29}"/>
    <cellStyle name="Calculation 6 7 7" xfId="9401" xr:uid="{71371443-FCFE-4010-BB72-F3613CAF861A}"/>
    <cellStyle name="Calculation 6 7 7 2" xfId="14555" xr:uid="{AAD4E8D1-2557-4FFC-BFED-F4FE7A3708AB}"/>
    <cellStyle name="Calculation 6 7 8" xfId="10590" xr:uid="{74B2CDA4-2FB9-46C2-BCC3-0D4D3A30F2B2}"/>
    <cellStyle name="Calculation 6 7 8 2" xfId="15739" xr:uid="{EE45BF88-C7E9-49BE-BCD5-70032404241D}"/>
    <cellStyle name="Calculation 6 7 9" xfId="6662" xr:uid="{3E3B151F-245B-4FD9-8AD0-8580F90C5033}"/>
    <cellStyle name="Calculation 6 7 9 2" xfId="11828" xr:uid="{3ED12529-4030-4930-B3F1-2D5C15917398}"/>
    <cellStyle name="Calculation 6 8" xfId="1590" xr:uid="{00000000-0005-0000-0000-0000C8060000}"/>
    <cellStyle name="Calculation 6 8 10" xfId="5901" xr:uid="{BF94CB95-384E-49D9-9AFD-C474485DD2A3}"/>
    <cellStyle name="Calculation 6 8 10 2" xfId="30458" xr:uid="{06B5A3E9-0768-4228-B4F6-95C6B148F29A}"/>
    <cellStyle name="Calculation 6 8 11" xfId="5792" xr:uid="{118183E7-15EF-494F-B586-A6398699B34B}"/>
    <cellStyle name="Calculation 6 8 11 2" xfId="29717" xr:uid="{DE221333-7AF9-44E0-A6D4-61D96B7C5B4B}"/>
    <cellStyle name="Calculation 6 8 12" xfId="24221" xr:uid="{334FCA08-3101-4173-BFBE-8079EE6BB81E}"/>
    <cellStyle name="Calculation 6 8 13" xfId="31540" xr:uid="{8F3119DD-1F2C-4758-854F-0EE0ECE0E0C8}"/>
    <cellStyle name="Calculation 6 8 2" xfId="3332" xr:uid="{00000000-0005-0000-0000-0000C9060000}"/>
    <cellStyle name="Calculation 6 8 2 10" xfId="11492" xr:uid="{28C58865-AB6A-479C-9939-7E1531AC048A}"/>
    <cellStyle name="Calculation 6 8 2 10 2" xfId="30803" xr:uid="{8E80F84B-1D03-42D4-A17F-F88A2C6EAC9D}"/>
    <cellStyle name="Calculation 6 8 2 11" xfId="24451" xr:uid="{09C60FF4-09BC-4117-96D9-2EC5423B67DA}"/>
    <cellStyle name="Calculation 6 8 2 12" xfId="31541" xr:uid="{37108450-90D3-42FC-B732-8AAD03811AAC}"/>
    <cellStyle name="Calculation 6 8 2 2" xfId="4021" xr:uid="{00000000-0005-0000-0000-0000CA060000}"/>
    <cellStyle name="Calculation 6 8 2 2 2" xfId="4832" xr:uid="{00000000-0005-0000-0000-0000CC060000}"/>
    <cellStyle name="Calculation 6 8 2 2 2 2" xfId="41195" xr:uid="{3A29DAE9-8F71-4506-BEB3-416C6A075E78}"/>
    <cellStyle name="Calculation 6 8 2 2 3" xfId="5246" xr:uid="{00000000-0005-0000-0000-0000CC060000}"/>
    <cellStyle name="Calculation 6 8 2 2 3 2" xfId="37652" xr:uid="{3AE78125-AC73-4834-B971-6D372E62F495}"/>
    <cellStyle name="Calculation 6 8 2 3" xfId="7762" xr:uid="{4821343C-5B2B-4CD3-82D7-7EE0E1228A21}"/>
    <cellStyle name="Calculation 6 8 2 3 2" xfId="12920" xr:uid="{AB5B5238-C0A7-491F-A230-4F3B6D54E739}"/>
    <cellStyle name="Calculation 6 8 2 4" xfId="8419" xr:uid="{04E2981C-4597-420D-B484-BA3801A6C4F6}"/>
    <cellStyle name="Calculation 6 8 2 4 2" xfId="13575" xr:uid="{50D6E796-8A16-43FD-B575-26038811DC09}"/>
    <cellStyle name="Calculation 6 8 2 5" xfId="9878" xr:uid="{4D404D46-19E9-4543-8A61-FD3FD8A2AA0C}"/>
    <cellStyle name="Calculation 6 8 2 5 2" xfId="15031" xr:uid="{D6BB917A-18CF-42CB-A3E3-E32960AEEAFE}"/>
    <cellStyle name="Calculation 6 8 2 6" xfId="10251" xr:uid="{80F4379F-9EC4-4FA3-8DB1-3A334A4BC894}"/>
    <cellStyle name="Calculation 6 8 2 6 2" xfId="15404" xr:uid="{1D502F3B-9CBE-41B0-B36C-2AEB193D8FB7}"/>
    <cellStyle name="Calculation 6 8 2 7" xfId="10970" xr:uid="{89C0EFF5-BA7A-4608-AF4C-E8CCF0BCD423}"/>
    <cellStyle name="Calculation 6 8 2 7 2" xfId="16118" xr:uid="{54A37A00-7AA1-429B-B368-85423E46B352}"/>
    <cellStyle name="Calculation 6 8 2 8" xfId="6985" xr:uid="{6AFB392A-6D67-4FF6-B533-DFB153406E4E}"/>
    <cellStyle name="Calculation 6 8 2 8 2" xfId="12148" xr:uid="{2F565986-2C4A-4130-AB78-D83F1A0CFB1B}"/>
    <cellStyle name="Calculation 6 8 2 9" xfId="6304" xr:uid="{FAA20FDE-B110-4493-B49A-18005EB0F2CB}"/>
    <cellStyle name="Calculation 6 8 2 9 2" xfId="29307" xr:uid="{5D9B0265-1C66-433A-9FE9-E265037A3FA0}"/>
    <cellStyle name="Calculation 6 8 3" xfId="3698" xr:uid="{00000000-0005-0000-0000-0000CB060000}"/>
    <cellStyle name="Calculation 6 8 3 2" xfId="4575" xr:uid="{00000000-0005-0000-0000-0000CD060000}"/>
    <cellStyle name="Calculation 6 8 3 2 2" xfId="40980" xr:uid="{61467578-DE94-46AC-8311-D45CCBE6AF51}"/>
    <cellStyle name="Calculation 6 8 3 3" xfId="4451" xr:uid="{00000000-0005-0000-0000-0000CD060000}"/>
    <cellStyle name="Calculation 6 8 3 3 2" xfId="35807" xr:uid="{4E418BF1-9CF9-483E-88A2-2F7EA76EA836}"/>
    <cellStyle name="Calculation 6 8 4" xfId="7337" xr:uid="{242404BF-47B7-4964-BB8D-C9A85D739DB7}"/>
    <cellStyle name="Calculation 6 8 4 2" xfId="12495" xr:uid="{75280D0E-4684-415D-AD39-F0B450DD2CB0}"/>
    <cellStyle name="Calculation 6 8 5" xfId="9054" xr:uid="{AB8A8225-E3EA-447A-9ED5-1AD1B1A5180C}"/>
    <cellStyle name="Calculation 6 8 5 2" xfId="14209" xr:uid="{EF0777A0-008F-482F-9F12-5F0084FE700C}"/>
    <cellStyle name="Calculation 6 8 6" xfId="9271" xr:uid="{78718CB3-9D10-45BF-99F6-AFFC47256BA4}"/>
    <cellStyle name="Calculation 6 8 6 2" xfId="14426" xr:uid="{4CA8FDF9-1510-4FC5-8B8F-DB99E796407E}"/>
    <cellStyle name="Calculation 6 8 7" xfId="8494" xr:uid="{C74E7364-0D96-44D4-B388-3F8467A1B419}"/>
    <cellStyle name="Calculation 6 8 7 2" xfId="13649" xr:uid="{E1F42D04-681A-472E-857B-8347A64BD021}"/>
    <cellStyle name="Calculation 6 8 8" xfId="10591" xr:uid="{CEEAA07A-4EE8-442E-BC5D-0A9F9629BD07}"/>
    <cellStyle name="Calculation 6 8 8 2" xfId="15740" xr:uid="{E6966421-F26C-4825-A6BE-8DB99EBF9DF2}"/>
    <cellStyle name="Calculation 6 8 9" xfId="6663" xr:uid="{C96DAA7D-A235-4596-9EA8-22D17263EF5D}"/>
    <cellStyle name="Calculation 6 8 9 2" xfId="11829" xr:uid="{609C33C0-8A8C-415F-B033-A1A97B742096}"/>
    <cellStyle name="Calculation 6 9" xfId="1591" xr:uid="{00000000-0005-0000-0000-0000CC060000}"/>
    <cellStyle name="Calculation 6 9 10" xfId="5902" xr:uid="{FF977A54-5862-458C-9A5B-B8A1283736B7}"/>
    <cellStyle name="Calculation 6 9 10 2" xfId="29887" xr:uid="{5D9B4EEC-1175-4C7A-BF95-51E61C16C217}"/>
    <cellStyle name="Calculation 6 9 11" xfId="5791" xr:uid="{75D48F44-7DC0-4424-AC03-0D9D8CB65389}"/>
    <cellStyle name="Calculation 6 9 11 2" xfId="30215" xr:uid="{421A103E-1021-48B3-ADEE-DBAC09FEC7B4}"/>
    <cellStyle name="Calculation 6 9 12" xfId="24222" xr:uid="{4833BC53-830C-4E1D-A9B2-372018D1B8B1}"/>
    <cellStyle name="Calculation 6 9 13" xfId="31542" xr:uid="{487C0C04-90F1-444C-9F7A-1B69DB692204}"/>
    <cellStyle name="Calculation 6 9 2" xfId="3333" xr:uid="{00000000-0005-0000-0000-0000CD060000}"/>
    <cellStyle name="Calculation 6 9 2 10" xfId="11493" xr:uid="{0F79E41A-F491-4EA6-9731-C7CF905144AD}"/>
    <cellStyle name="Calculation 6 9 2 10 2" xfId="30477" xr:uid="{2601D10D-8485-48D4-94B4-2D4BB8DE0DE9}"/>
    <cellStyle name="Calculation 6 9 2 11" xfId="24452" xr:uid="{675586A6-C844-45CA-B173-61868CA52524}"/>
    <cellStyle name="Calculation 6 9 2 12" xfId="31543" xr:uid="{A570F1A4-B830-469E-B4B8-2FCB75072076}"/>
    <cellStyle name="Calculation 6 9 2 2" xfId="4022" xr:uid="{00000000-0005-0000-0000-0000CE060000}"/>
    <cellStyle name="Calculation 6 9 2 2 2" xfId="4833" xr:uid="{00000000-0005-0000-0000-0000D0060000}"/>
    <cellStyle name="Calculation 6 9 2 2 2 2" xfId="41196" xr:uid="{E32E2EF1-2708-42DF-8117-13B9E4B714FE}"/>
    <cellStyle name="Calculation 6 9 2 2 3" xfId="5247" xr:uid="{00000000-0005-0000-0000-0000D0060000}"/>
    <cellStyle name="Calculation 6 9 2 2 3 2" xfId="37651" xr:uid="{41B99BA3-ACB6-4983-B939-770798A80FC4}"/>
    <cellStyle name="Calculation 6 9 2 3" xfId="7763" xr:uid="{77C18742-4BB1-48F0-86DC-72EB5FC5DC04}"/>
    <cellStyle name="Calculation 6 9 2 3 2" xfId="12921" xr:uid="{AB5B4B6F-84CB-444A-B154-B2A074B55003}"/>
    <cellStyle name="Calculation 6 9 2 4" xfId="8418" xr:uid="{8BE1A48B-36E6-4D30-A492-355EA34F323B}"/>
    <cellStyle name="Calculation 6 9 2 4 2" xfId="13574" xr:uid="{4FE9FA92-8752-49E7-86FC-377A0571CE3C}"/>
    <cellStyle name="Calculation 6 9 2 5" xfId="9879" xr:uid="{428FEB5A-28AF-42BB-B16F-047FBF3A6ACF}"/>
    <cellStyle name="Calculation 6 9 2 5 2" xfId="15032" xr:uid="{A681278A-47EF-4B94-A614-6B8443CCC412}"/>
    <cellStyle name="Calculation 6 9 2 6" xfId="10252" xr:uid="{09A2EA98-0C06-4243-A91B-E7DE7F548CF7}"/>
    <cellStyle name="Calculation 6 9 2 6 2" xfId="15405" xr:uid="{FD794183-6901-4F12-B551-C4DC6DAAE49C}"/>
    <cellStyle name="Calculation 6 9 2 7" xfId="10971" xr:uid="{4223CED5-A175-4FA3-AB17-CC290B71DD31}"/>
    <cellStyle name="Calculation 6 9 2 7 2" xfId="16119" xr:uid="{B1A58178-2B72-429F-BC0D-4A50C2ED682E}"/>
    <cellStyle name="Calculation 6 9 2 8" xfId="6986" xr:uid="{FD4BE37D-E1CF-453A-ABE9-73F81652659C}"/>
    <cellStyle name="Calculation 6 9 2 8 2" xfId="12149" xr:uid="{0898D2AB-225C-46BF-A855-8ADB37D3E2A8}"/>
    <cellStyle name="Calculation 6 9 2 9" xfId="6305" xr:uid="{DCF434A6-7EB5-4D9C-A197-9E85472454DB}"/>
    <cellStyle name="Calculation 6 9 2 9 2" xfId="29308" xr:uid="{BED649BA-1BA0-4454-A855-742591D3517C}"/>
    <cellStyle name="Calculation 6 9 3" xfId="3699" xr:uid="{00000000-0005-0000-0000-0000CF060000}"/>
    <cellStyle name="Calculation 6 9 3 2" xfId="4576" xr:uid="{00000000-0005-0000-0000-0000D1060000}"/>
    <cellStyle name="Calculation 6 9 3 2 2" xfId="40981" xr:uid="{BEB16426-0504-4F1E-BBCE-5D0A172B262F}"/>
    <cellStyle name="Calculation 6 9 3 3" xfId="4450" xr:uid="{00000000-0005-0000-0000-0000D1060000}"/>
    <cellStyle name="Calculation 6 9 3 3 2" xfId="35705" xr:uid="{7C505DC1-AA90-4245-B06A-CE91B816850A}"/>
    <cellStyle name="Calculation 6 9 4" xfId="7338" xr:uid="{1F93402E-59E8-4598-A1A9-CC458BC1114F}"/>
    <cellStyle name="Calculation 6 9 4 2" xfId="12496" xr:uid="{1ADC40F1-09B6-4126-BD92-E14599349DBB}"/>
    <cellStyle name="Calculation 6 9 5" xfId="9053" xr:uid="{F662AE6F-2417-4534-878B-4B1C121C9790}"/>
    <cellStyle name="Calculation 6 9 5 2" xfId="14208" xr:uid="{1A2716B1-3FF4-43A0-8790-899CF7210922}"/>
    <cellStyle name="Calculation 6 9 6" xfId="9272" xr:uid="{8D7954E6-AB5C-401A-BD29-85216AA857C5}"/>
    <cellStyle name="Calculation 6 9 6 2" xfId="14427" xr:uid="{0B60C0A7-B61B-486E-A46A-F02D6E438633}"/>
    <cellStyle name="Calculation 6 9 7" xfId="9218" xr:uid="{7E7EE1CE-4B54-4DA4-927A-5E5EE40CBE55}"/>
    <cellStyle name="Calculation 6 9 7 2" xfId="14373" xr:uid="{3EFC50E7-D410-48FB-9F94-F7F776C09936}"/>
    <cellStyle name="Calculation 6 9 8" xfId="10592" xr:uid="{F58ACED3-6808-4E0C-B928-06EF93319603}"/>
    <cellStyle name="Calculation 6 9 8 2" xfId="15741" xr:uid="{347DF6C4-A632-4B16-9129-2679FC8EA710}"/>
    <cellStyle name="Calculation 6 9 9" xfId="6664" xr:uid="{71A56DB7-36A5-4EDB-AA99-F1CC7E6B9101}"/>
    <cellStyle name="Calculation 6 9 9 2" xfId="11830" xr:uid="{29A76005-5BF8-4AC7-997D-DA85D6D57911}"/>
    <cellStyle name="Calculation 7" xfId="1592" xr:uid="{00000000-0005-0000-0000-0000D0060000}"/>
    <cellStyle name="Calculation 7 10" xfId="5903" xr:uid="{B3701856-7ED9-4A78-9E32-C6BD99323ACD}"/>
    <cellStyle name="Calculation 7 10 2" xfId="29888" xr:uid="{017968A8-EB26-41C6-804D-6B67398D0363}"/>
    <cellStyle name="Calculation 7 11" xfId="5790" xr:uid="{1BA28B26-C43B-409E-B988-1D6E5B20F987}"/>
    <cellStyle name="Calculation 7 11 2" xfId="30239" xr:uid="{1E66265F-AD7C-42B7-A5A1-7307DA0556CD}"/>
    <cellStyle name="Calculation 7 12" xfId="24223" xr:uid="{8857DE41-F5B1-4CC2-A0D0-E9DF83A79475}"/>
    <cellStyle name="Calculation 7 13" xfId="32685" xr:uid="{5BFCA9FF-8649-4A60-BF9A-9AA1ACACC44C}"/>
    <cellStyle name="Calculation 7 2" xfId="3334" xr:uid="{00000000-0005-0000-0000-0000D1060000}"/>
    <cellStyle name="Calculation 7 2 10" xfId="11494" xr:uid="{D86319D4-9971-4901-89E6-98B0570022DB}"/>
    <cellStyle name="Calculation 7 2 10 2" xfId="31042" xr:uid="{5395E78F-EE7B-424E-B6F5-21664175037D}"/>
    <cellStyle name="Calculation 7 2 11" xfId="24453" xr:uid="{0D2FDEEC-5188-4458-ACC3-E6A199DC10F5}"/>
    <cellStyle name="Calculation 7 2 12" xfId="31544" xr:uid="{53AFC47B-D138-4695-814D-4D45BF73BD3B}"/>
    <cellStyle name="Calculation 7 2 2" xfId="4023" xr:uid="{00000000-0005-0000-0000-0000D2060000}"/>
    <cellStyle name="Calculation 7 2 2 2" xfId="4834" xr:uid="{00000000-0005-0000-0000-0000D4060000}"/>
    <cellStyle name="Calculation 7 2 2 2 2" xfId="41197" xr:uid="{4FD73F9D-C906-4A94-BC57-69A87915E2AB}"/>
    <cellStyle name="Calculation 7 2 2 3" xfId="5248" xr:uid="{00000000-0005-0000-0000-0000D4060000}"/>
    <cellStyle name="Calculation 7 2 2 3 2" xfId="37650" xr:uid="{BEDFC19A-BE3B-49BA-A3D5-9F16019F52D0}"/>
    <cellStyle name="Calculation 7 2 3" xfId="7764" xr:uid="{304F2338-6B4F-4A27-B44E-9C84D2F75495}"/>
    <cellStyle name="Calculation 7 2 3 2" xfId="12922" xr:uid="{24607E2B-D6CA-4D36-A923-2D57D6FB51C3}"/>
    <cellStyle name="Calculation 7 2 4" xfId="8417" xr:uid="{ED8EB988-B11C-433C-BD3A-67ADF3D06790}"/>
    <cellStyle name="Calculation 7 2 4 2" xfId="13573" xr:uid="{24BA9BE8-391F-4A4E-9CD0-4AE6204A7437}"/>
    <cellStyle name="Calculation 7 2 5" xfId="9880" xr:uid="{CBD57EAB-2D3D-421B-93F6-6D0260418517}"/>
    <cellStyle name="Calculation 7 2 5 2" xfId="15033" xr:uid="{1C4BC7FB-D693-4C54-B893-C2956980611A}"/>
    <cellStyle name="Calculation 7 2 6" xfId="10253" xr:uid="{DB43DA5E-7661-4545-8FAE-329E935DB6A6}"/>
    <cellStyle name="Calculation 7 2 6 2" xfId="15406" xr:uid="{6090B9D1-90C1-4D3E-9F29-920BFD904549}"/>
    <cellStyle name="Calculation 7 2 7" xfId="10972" xr:uid="{20F06A0F-B581-4E2B-8A8D-CCDAABE6962F}"/>
    <cellStyle name="Calculation 7 2 7 2" xfId="16120" xr:uid="{9B5E748D-B13E-4B07-8E8F-45F7542B6145}"/>
    <cellStyle name="Calculation 7 2 8" xfId="6987" xr:uid="{A75FF4BF-A0CE-4236-A8A0-B0249370C875}"/>
    <cellStyle name="Calculation 7 2 8 2" xfId="12150" xr:uid="{77707B6A-21F0-4827-A3B9-5E99298EF590}"/>
    <cellStyle name="Calculation 7 2 9" xfId="6306" xr:uid="{F503E293-789D-4CD8-BA39-AE52B7700284}"/>
    <cellStyle name="Calculation 7 2 9 2" xfId="29309" xr:uid="{2E2AB80D-7EB3-4533-A5F1-CB2526434D97}"/>
    <cellStyle name="Calculation 7 3" xfId="3700" xr:uid="{00000000-0005-0000-0000-0000D3060000}"/>
    <cellStyle name="Calculation 7 3 2" xfId="4577" xr:uid="{00000000-0005-0000-0000-0000D5060000}"/>
    <cellStyle name="Calculation 7 3 2 2" xfId="40982" xr:uid="{1DEB165D-4A9D-4653-B063-D86656F65968}"/>
    <cellStyle name="Calculation 7 3 3" xfId="4449" xr:uid="{00000000-0005-0000-0000-0000D5060000}"/>
    <cellStyle name="Calculation 7 3 3 2" xfId="35689" xr:uid="{3652A22E-FD20-42AD-986E-5434246701D1}"/>
    <cellStyle name="Calculation 7 4" xfId="7339" xr:uid="{0184CC13-B81D-4055-80A6-E93F1FE81708}"/>
    <cellStyle name="Calculation 7 4 2" xfId="12497" xr:uid="{255F13DC-07BA-4DBC-AA9B-18081C250CEC}"/>
    <cellStyle name="Calculation 7 5" xfId="9052" xr:uid="{99985101-D128-4421-A7F7-4C035AA6DDEB}"/>
    <cellStyle name="Calculation 7 5 2" xfId="14207" xr:uid="{516391A5-2F73-4050-8354-A2A2453D161F}"/>
    <cellStyle name="Calculation 7 6" xfId="9273" xr:uid="{3B0ACEA0-D927-4F43-A5C6-E4A649CA8EAF}"/>
    <cellStyle name="Calculation 7 6 2" xfId="14428" xr:uid="{16C2ED0F-8AB7-4DF1-A410-813F359B6611}"/>
    <cellStyle name="Calculation 7 7" xfId="9400" xr:uid="{53828B5F-B92B-4A24-AC4A-D8884D7C7F05}"/>
    <cellStyle name="Calculation 7 7 2" xfId="14554" xr:uid="{92D92CEA-2CD4-426C-8117-F28A0F147C7F}"/>
    <cellStyle name="Calculation 7 8" xfId="10593" xr:uid="{60C202E0-DF84-4259-92A9-29E565A138EB}"/>
    <cellStyle name="Calculation 7 8 2" xfId="15742" xr:uid="{743F8662-C579-4BFC-AC3B-5D3406D5FF76}"/>
    <cellStyle name="Calculation 7 9" xfId="6665" xr:uid="{0AE346EB-90D4-46FB-8079-3EC151CF0D3C}"/>
    <cellStyle name="Calculation 7 9 2" xfId="11831" xr:uid="{6B8A6287-860A-4348-B405-8CC1FDBF094C}"/>
    <cellStyle name="Calculation 8" xfId="1593" xr:uid="{00000000-0005-0000-0000-0000D4060000}"/>
    <cellStyle name="Calculation 8 10" xfId="5904" xr:uid="{734B9923-F9CE-45FB-8458-5B18946F0126}"/>
    <cellStyle name="Calculation 8 10 2" xfId="29889" xr:uid="{9DE739AD-8923-4C83-AF7E-C1709D68A908}"/>
    <cellStyle name="Calculation 8 11" xfId="5789" xr:uid="{F4EA0005-E534-4538-AF7F-327A00448A0D}"/>
    <cellStyle name="Calculation 8 11 2" xfId="30479" xr:uid="{33A2F74B-6911-4971-9B22-90E19CC1A77B}"/>
    <cellStyle name="Calculation 8 12" xfId="24224" xr:uid="{CAEAFE4D-C1E9-4F2A-B197-EC5260967EE4}"/>
    <cellStyle name="Calculation 8 13" xfId="32686" xr:uid="{E7859FCA-A765-4D09-9688-1ECDDA061902}"/>
    <cellStyle name="Calculation 8 2" xfId="3335" xr:uid="{00000000-0005-0000-0000-0000D5060000}"/>
    <cellStyle name="Calculation 8 2 10" xfId="11495" xr:uid="{7697A0B1-0BF2-43E2-9F44-3395C1C62AB3}"/>
    <cellStyle name="Calculation 8 2 10 2" xfId="30066" xr:uid="{8D56794E-209C-4E73-8AA3-3E95A1C18077}"/>
    <cellStyle name="Calculation 8 2 11" xfId="24454" xr:uid="{3079496F-7407-4201-A01F-F9F098E3A430}"/>
    <cellStyle name="Calculation 8 2 12" xfId="31545" xr:uid="{BA90D666-750C-4EED-BB08-E09F33D8A8DF}"/>
    <cellStyle name="Calculation 8 2 2" xfId="4024" xr:uid="{00000000-0005-0000-0000-0000D6060000}"/>
    <cellStyle name="Calculation 8 2 2 2" xfId="4835" xr:uid="{00000000-0005-0000-0000-0000D8060000}"/>
    <cellStyle name="Calculation 8 2 2 2 2" xfId="41198" xr:uid="{060C572F-7E67-4627-96B2-C0A3B3250342}"/>
    <cellStyle name="Calculation 8 2 2 3" xfId="5249" xr:uid="{00000000-0005-0000-0000-0000D8060000}"/>
    <cellStyle name="Calculation 8 2 2 3 2" xfId="37431" xr:uid="{5AC1D884-1BE8-410E-BAB7-5CD3C1F91FCE}"/>
    <cellStyle name="Calculation 8 2 3" xfId="7765" xr:uid="{26DDA1DF-2FBC-4158-AB4F-B6BCA4F35BF5}"/>
    <cellStyle name="Calculation 8 2 3 2" xfId="12923" xr:uid="{753AA7DF-957F-4052-9573-61CA2606A89F}"/>
    <cellStyle name="Calculation 8 2 4" xfId="8416" xr:uid="{DC74AF30-D737-4AEC-8CED-67690A322A88}"/>
    <cellStyle name="Calculation 8 2 4 2" xfId="13572" xr:uid="{C8517A31-613E-4A32-BF91-23FEAC2B2288}"/>
    <cellStyle name="Calculation 8 2 5" xfId="9881" xr:uid="{456C0DCE-1C42-4038-8F2F-BA18371EDC27}"/>
    <cellStyle name="Calculation 8 2 5 2" xfId="15034" xr:uid="{7EB2BDDE-8163-46C8-BC68-265E524DB43D}"/>
    <cellStyle name="Calculation 8 2 6" xfId="10254" xr:uid="{8C1B2ACF-386A-4433-BC82-ADF22306999A}"/>
    <cellStyle name="Calculation 8 2 6 2" xfId="15407" xr:uid="{720E3B11-7F75-4530-B56A-9C468C9E6678}"/>
    <cellStyle name="Calculation 8 2 7" xfId="10973" xr:uid="{4CF83CD0-7FE6-4CA3-96AA-E87E42721FF8}"/>
    <cellStyle name="Calculation 8 2 7 2" xfId="16121" xr:uid="{33AA2E37-8AA9-40D0-86F5-0CD78905FAFD}"/>
    <cellStyle name="Calculation 8 2 8" xfId="6988" xr:uid="{54EE583F-5A3D-4D65-8018-603697680C25}"/>
    <cellStyle name="Calculation 8 2 8 2" xfId="12151" xr:uid="{818EFB3A-A283-4192-B93E-7A411E643ECE}"/>
    <cellStyle name="Calculation 8 2 9" xfId="6307" xr:uid="{3ACE1B01-E44A-42E8-ADFF-84E93B7FBE54}"/>
    <cellStyle name="Calculation 8 2 9 2" xfId="29310" xr:uid="{0333F433-31EB-4C04-A1AE-8A5768189F2B}"/>
    <cellStyle name="Calculation 8 3" xfId="3701" xr:uid="{00000000-0005-0000-0000-0000D7060000}"/>
    <cellStyle name="Calculation 8 3 2" xfId="4578" xr:uid="{00000000-0005-0000-0000-0000D9060000}"/>
    <cellStyle name="Calculation 8 3 2 2" xfId="40983" xr:uid="{8D29C1E5-426D-4265-B4BB-16A1E157B624}"/>
    <cellStyle name="Calculation 8 3 3" xfId="4448" xr:uid="{00000000-0005-0000-0000-0000D9060000}"/>
    <cellStyle name="Calculation 8 3 3 2" xfId="35805" xr:uid="{E8546449-C9C4-4053-BF6D-B350AF7C7E0E}"/>
    <cellStyle name="Calculation 8 4" xfId="7340" xr:uid="{D4939584-DF3F-4986-8941-6F0A362B9605}"/>
    <cellStyle name="Calculation 8 4 2" xfId="12498" xr:uid="{497EAC2B-E8BA-4438-959D-19025E5698A8}"/>
    <cellStyle name="Calculation 8 5" xfId="9051" xr:uid="{AF6D474E-7380-4DE1-ADCB-2A749F27944C}"/>
    <cellStyle name="Calculation 8 5 2" xfId="14206" xr:uid="{AB2614C9-4DD0-4F06-AFF7-8167C37C5E5A}"/>
    <cellStyle name="Calculation 8 6" xfId="9274" xr:uid="{6104AB80-2DC0-4953-8A34-1855E227A750}"/>
    <cellStyle name="Calculation 8 6 2" xfId="14429" xr:uid="{90F468DF-BC71-4FEF-9C2E-0D0DB037981D}"/>
    <cellStyle name="Calculation 8 7" xfId="9217" xr:uid="{2CCA1ABC-82E6-43CD-B752-8488FC4B9785}"/>
    <cellStyle name="Calculation 8 7 2" xfId="14372" xr:uid="{3DB1D293-6EA0-4F0C-8333-495D830AF9D0}"/>
    <cellStyle name="Calculation 8 8" xfId="10594" xr:uid="{58E0716B-B198-40E3-B953-5A090171C90B}"/>
    <cellStyle name="Calculation 8 8 2" xfId="15743" xr:uid="{29145784-14F2-42DF-90D2-93A602B1CD1E}"/>
    <cellStyle name="Calculation 8 9" xfId="6666" xr:uid="{C40EC6EB-F9E8-41A8-8C71-0D624A096935}"/>
    <cellStyle name="Calculation 8 9 2" xfId="11832" xr:uid="{06BB525C-CC9B-4DD3-A8E5-BCF406622917}"/>
    <cellStyle name="Calculation 9" xfId="1594" xr:uid="{00000000-0005-0000-0000-0000D8060000}"/>
    <cellStyle name="Calculation 9 10" xfId="5905" xr:uid="{F40ADD89-9727-4436-89AF-2E720CF8BB3A}"/>
    <cellStyle name="Calculation 9 10 2" xfId="29890" xr:uid="{6C01F396-279E-4AD6-A5B0-EA3AF2C22AA3}"/>
    <cellStyle name="Calculation 9 11" xfId="5788" xr:uid="{BAAE2A80-626A-41B1-8BE0-38568A5E936E}"/>
    <cellStyle name="Calculation 9 11 2" xfId="30867" xr:uid="{0C77A4FC-42D1-435E-BCF5-4E6649F9BA56}"/>
    <cellStyle name="Calculation 9 12" xfId="24225" xr:uid="{E536DB0C-8442-44F0-8604-6F2DCAE7BB93}"/>
    <cellStyle name="Calculation 9 13" xfId="32687" xr:uid="{A76944D9-D0F4-4E17-AF7C-C6E598C34786}"/>
    <cellStyle name="Calculation 9 2" xfId="3336" xr:uid="{00000000-0005-0000-0000-0000D9060000}"/>
    <cellStyle name="Calculation 9 2 10" xfId="11496" xr:uid="{925159AB-9B9F-48D6-A92A-599C825FEA5C}"/>
    <cellStyle name="Calculation 9 2 10 2" xfId="30062" xr:uid="{7F3E00C4-F5DE-408A-9BBA-AC361871F523}"/>
    <cellStyle name="Calculation 9 2 11" xfId="24455" xr:uid="{2DFE09EE-139D-47A6-AE6B-E27D11AC8009}"/>
    <cellStyle name="Calculation 9 2 12" xfId="33366" xr:uid="{D7F257B0-AFA5-43E3-9D70-9DA28FE87631}"/>
    <cellStyle name="Calculation 9 2 2" xfId="4025" xr:uid="{00000000-0005-0000-0000-0000DA060000}"/>
    <cellStyle name="Calculation 9 2 2 2" xfId="4836" xr:uid="{00000000-0005-0000-0000-0000DC060000}"/>
    <cellStyle name="Calculation 9 2 2 2 2" xfId="41199" xr:uid="{99E83C74-BC6C-4205-927B-3EBE12D4CBE9}"/>
    <cellStyle name="Calculation 9 2 2 3" xfId="5250" xr:uid="{00000000-0005-0000-0000-0000DC060000}"/>
    <cellStyle name="Calculation 9 2 2 3 2" xfId="37430" xr:uid="{0C958F35-B9BD-475C-9618-BC0EBD454D14}"/>
    <cellStyle name="Calculation 9 2 3" xfId="7766" xr:uid="{25945680-B3A5-413E-9EAE-9E4624489F2D}"/>
    <cellStyle name="Calculation 9 2 3 2" xfId="12924" xr:uid="{D39D887C-0044-495B-AB6A-74A8F573979C}"/>
    <cellStyle name="Calculation 9 2 4" xfId="8415" xr:uid="{02D6014E-5AB4-4BE2-991A-7EED034ADACC}"/>
    <cellStyle name="Calculation 9 2 4 2" xfId="13571" xr:uid="{1459E38C-F1D9-4075-BC57-304963382515}"/>
    <cellStyle name="Calculation 9 2 5" xfId="9882" xr:uid="{9563E041-3EA7-4772-A872-23186C4EF201}"/>
    <cellStyle name="Calculation 9 2 5 2" xfId="15035" xr:uid="{547CDDEE-4A8B-49A0-A691-5C8A6210DF1E}"/>
    <cellStyle name="Calculation 9 2 6" xfId="10255" xr:uid="{654D4C70-428C-4FF2-9431-5F8A804B0C3B}"/>
    <cellStyle name="Calculation 9 2 6 2" xfId="15408" xr:uid="{12AF0839-642F-4410-93AF-8837F91E6CEE}"/>
    <cellStyle name="Calculation 9 2 7" xfId="10974" xr:uid="{34BD7368-7FFB-4723-8D5A-A021E19DE364}"/>
    <cellStyle name="Calculation 9 2 7 2" xfId="16122" xr:uid="{C2E25666-4754-492B-87A8-00BEC9403BD1}"/>
    <cellStyle name="Calculation 9 2 8" xfId="6989" xr:uid="{10541577-3A6D-46D0-8E78-6FE4FE734348}"/>
    <cellStyle name="Calculation 9 2 8 2" xfId="12152" xr:uid="{8F8D8E5E-3BA5-4514-AA8B-F79649D4B6B2}"/>
    <cellStyle name="Calculation 9 2 9" xfId="6308" xr:uid="{B3806B18-F1DB-44A6-A207-4881782C9604}"/>
    <cellStyle name="Calculation 9 2 9 2" xfId="29311" xr:uid="{9253A1C2-D95D-49A4-BC1E-3E373B6273DA}"/>
    <cellStyle name="Calculation 9 3" xfId="3702" xr:uid="{00000000-0005-0000-0000-0000DB060000}"/>
    <cellStyle name="Calculation 9 3 2" xfId="4579" xr:uid="{00000000-0005-0000-0000-0000DD060000}"/>
    <cellStyle name="Calculation 9 3 2 2" xfId="40984" xr:uid="{2869978B-2AB9-46DE-B9D4-540AA8745B9D}"/>
    <cellStyle name="Calculation 9 3 3" xfId="4447" xr:uid="{00000000-0005-0000-0000-0000DD060000}"/>
    <cellStyle name="Calculation 9 3 3 2" xfId="35885" xr:uid="{6E4FC646-9BF5-48F4-B117-83AD6CEFA0AF}"/>
    <cellStyle name="Calculation 9 4" xfId="7341" xr:uid="{23FBED20-1FDB-4432-B503-87CC67A7D968}"/>
    <cellStyle name="Calculation 9 4 2" xfId="12499" xr:uid="{3BBB3333-EED0-4E35-A0CD-4611863DB2E6}"/>
    <cellStyle name="Calculation 9 5" xfId="9050" xr:uid="{585F2164-3032-4A84-A72D-BA733A166B20}"/>
    <cellStyle name="Calculation 9 5 2" xfId="14205" xr:uid="{DCBE7461-9657-4F88-848D-05F50506298F}"/>
    <cellStyle name="Calculation 9 6" xfId="9275" xr:uid="{E915802D-24A3-41DC-B6A8-880262FFB84B}"/>
    <cellStyle name="Calculation 9 6 2" xfId="14430" xr:uid="{DDD9D993-7CDF-4C55-A016-DF0DCB39A2EC}"/>
    <cellStyle name="Calculation 9 7" xfId="9399" xr:uid="{DD832EDC-5EDA-40DE-B0E1-F8E21B9EF70C}"/>
    <cellStyle name="Calculation 9 7 2" xfId="14553" xr:uid="{E97B32DA-1FDA-4A63-B1BE-73242E566A1A}"/>
    <cellStyle name="Calculation 9 8" xfId="10595" xr:uid="{0D9B52E8-296B-4201-AD8F-D94F9BEC4EA4}"/>
    <cellStyle name="Calculation 9 8 2" xfId="15744" xr:uid="{A835C5F9-6566-464E-BB9F-FE7D83FC242E}"/>
    <cellStyle name="Calculation 9 9" xfId="6667" xr:uid="{A410E108-51C7-479A-B211-4B22E5E298A6}"/>
    <cellStyle name="Calculation 9 9 2" xfId="11833" xr:uid="{EF1A6AB2-B37D-45D7-AFC9-3AD119321CA5}"/>
    <cellStyle name="Cella collegata" xfId="4306" xr:uid="{00000000-0005-0000-0000-0000DC060000}"/>
    <cellStyle name="Cella da controllare" xfId="4307" xr:uid="{00000000-0005-0000-0000-0000DD060000}"/>
    <cellStyle name="Cella da controllare 2" xfId="8143" xr:uid="{61C708E4-776E-4297-863A-E90EB9916ED7}"/>
    <cellStyle name="Cella da controllare 2 2" xfId="13301" xr:uid="{A215CE5C-264D-4DFD-9B75-C9D3235D2BF0}"/>
    <cellStyle name="Cella da controllare 3" xfId="9477" xr:uid="{6F71CC81-49ED-48EC-A299-E3E028BDE956}"/>
    <cellStyle name="Cella da controllare 3 2" xfId="14631" xr:uid="{762FC298-6A1D-42A5-8259-0122B515C912}"/>
    <cellStyle name="Cella da controllare 4" xfId="9606" xr:uid="{716C3242-9A98-4AB8-9053-A46FCE14B7DF}"/>
    <cellStyle name="Cella da controllare 4 2" xfId="14760" xr:uid="{83FBF5C2-24B3-4A1E-9718-115654578B2E}"/>
    <cellStyle name="Cella da controllare 5" xfId="10513" xr:uid="{CCA7271D-6F68-46D7-8E29-F4EC944268E1}"/>
    <cellStyle name="Cella da controllare 5 2" xfId="15666" xr:uid="{96BB2743-3AAE-49E5-8FB8-5D8C845DE663}"/>
    <cellStyle name="Cella da controllare 6" xfId="11233" xr:uid="{AA8F24AB-51B2-42CC-9D24-80DD1CB755E1}"/>
    <cellStyle name="Cella da controllare 6 2" xfId="16380" xr:uid="{0D18B140-DC1C-41A5-943E-853808707665}"/>
    <cellStyle name="Cella da controllare 7" xfId="11754" xr:uid="{664A6452-6A87-458D-865B-0DCE090319ED}"/>
    <cellStyle name="Cellule liée" xfId="5578" xr:uid="{7748CAFB-216A-4E97-843F-6ACCB93CB6FC}"/>
    <cellStyle name="Char" xfId="28982" xr:uid="{52CF5B92-0A01-4C1F-80EE-9BFD5DA5824B}"/>
    <cellStyle name="Check Cell" xfId="5526" builtinId="23" customBuiltin="1"/>
    <cellStyle name="Check Cell 10" xfId="1595" xr:uid="{00000000-0005-0000-0000-0000DE060000}"/>
    <cellStyle name="Check Cell 10 2" xfId="7427" xr:uid="{E4E7104E-BD07-4AC2-8ADF-15508652EE3B}"/>
    <cellStyle name="Check Cell 10 2 2" xfId="12585" xr:uid="{EE2D9039-922B-4E18-ACB7-69D42693F727}"/>
    <cellStyle name="Check Cell 10 3" xfId="8931" xr:uid="{DE393B1E-F5B4-449B-A455-59BD61FBD842}"/>
    <cellStyle name="Check Cell 10 3 2" xfId="14086" xr:uid="{348E33F8-10FC-429D-9224-BD91BDF941A7}"/>
    <cellStyle name="Check Cell 10 4" xfId="9049" xr:uid="{63335440-D4D5-4686-AB6F-0D343CAF54C6}"/>
    <cellStyle name="Check Cell 10 4 2" xfId="14204" xr:uid="{F8A40AFF-2948-40DF-A751-567B547A798F}"/>
    <cellStyle name="Check Cell 10 5" xfId="9216" xr:uid="{0ED87890-EF6C-4AAD-BCFE-1C33D66D7121}"/>
    <cellStyle name="Check Cell 10 5 2" xfId="14371" xr:uid="{7F787F8B-1F2B-498D-9A4A-0BAD03705A26}"/>
    <cellStyle name="Check Cell 10 6" xfId="10596" xr:uid="{228221E0-5D93-444E-96C9-01192B10059F}"/>
    <cellStyle name="Check Cell 10 6 2" xfId="15745" xr:uid="{66F9A949-F338-466A-B2A2-4DF93F093007}"/>
    <cellStyle name="Check Cell 10 7" xfId="5787" xr:uid="{A5DE5757-AE2C-474D-92E5-BA2A63674A8F}"/>
    <cellStyle name="Check Cell 11" xfId="32688" xr:uid="{02257FD6-77B2-4E02-A159-7C53739BB066}"/>
    <cellStyle name="Check Cell 12" xfId="32689" xr:uid="{2A48EB79-CB2D-4646-8739-1E34B7DDBEBD}"/>
    <cellStyle name="Check Cell 13" xfId="32690" xr:uid="{82D9D4A9-D573-488D-A972-0D55D2A4C08A}"/>
    <cellStyle name="Check Cell 14" xfId="32691" xr:uid="{19A41062-6621-4941-9BD5-9A938DA7B95B}"/>
    <cellStyle name="Check Cell 15" xfId="32692" xr:uid="{310A6E8B-6BBE-4A1E-AE4D-F6734832BFDE}"/>
    <cellStyle name="Check Cell 16" xfId="32693" xr:uid="{7FAE92E8-764F-4730-AE8E-F6BB3BE697FC}"/>
    <cellStyle name="Check Cell 17" xfId="32694" xr:uid="{A82C0BB2-4CEA-4EAE-AF74-1FBF7DD054E3}"/>
    <cellStyle name="Check Cell 18" xfId="32695" xr:uid="{C13DCC40-BDE0-401D-907C-B3FEAB336F51}"/>
    <cellStyle name="Check Cell 19" xfId="32696" xr:uid="{A707C553-31BA-402A-86E4-098DCCAC35DB}"/>
    <cellStyle name="Check Cell 2" xfId="1596" xr:uid="{00000000-0005-0000-0000-0000DF060000}"/>
    <cellStyle name="Check Cell 2 10" xfId="1597" xr:uid="{00000000-0005-0000-0000-0000E0060000}"/>
    <cellStyle name="Check Cell 2 10 2" xfId="7429" xr:uid="{CC2632F2-B756-413D-99CD-6AC0565F0535}"/>
    <cellStyle name="Check Cell 2 10 2 2" xfId="12587" xr:uid="{2EEA6844-2872-46F4-87F1-40DB8A3B5E7E}"/>
    <cellStyle name="Check Cell 2 10 3" xfId="8933" xr:uid="{FFDB1E14-A975-49CB-A92F-C1EF358CC7B2}"/>
    <cellStyle name="Check Cell 2 10 3 2" xfId="14088" xr:uid="{BB55C0D0-6AEB-4FC6-9054-21699F1AD480}"/>
    <cellStyle name="Check Cell 2 10 4" xfId="9047" xr:uid="{C8A2B239-27F3-475D-B3CE-CE95A1B06A57}"/>
    <cellStyle name="Check Cell 2 10 4 2" xfId="14202" xr:uid="{F588E7FD-D78A-4E6B-90D3-6428C976D44B}"/>
    <cellStyle name="Check Cell 2 10 5" xfId="9215" xr:uid="{794112E1-8DDB-48AF-ABB9-9B726115D688}"/>
    <cellStyle name="Check Cell 2 10 5 2" xfId="14370" xr:uid="{24ECF409-A246-4BAF-A145-EB6C0FB0457E}"/>
    <cellStyle name="Check Cell 2 10 6" xfId="10598" xr:uid="{9CAD828D-208E-4570-9171-62B26721E4DE}"/>
    <cellStyle name="Check Cell 2 10 6 2" xfId="15747" xr:uid="{3893FACA-E0B2-42E0-B5FA-A728936739D3}"/>
    <cellStyle name="Check Cell 2 10 7" xfId="5785" xr:uid="{FB24C588-C940-466A-9185-D927B25C5AE5}"/>
    <cellStyle name="Check Cell 2 11" xfId="1598" xr:uid="{00000000-0005-0000-0000-0000E1060000}"/>
    <cellStyle name="Check Cell 2 11 2" xfId="7430" xr:uid="{5CF166C5-3928-4E20-BA3D-DAB5AE04E7E9}"/>
    <cellStyle name="Check Cell 2 11 2 2" xfId="12588" xr:uid="{B1E53EF6-84BF-42C1-B199-EC678720107D}"/>
    <cellStyle name="Check Cell 2 11 3" xfId="8934" xr:uid="{D4E3C5C8-37E7-4215-8D1B-383A749988BB}"/>
    <cellStyle name="Check Cell 2 11 3 2" xfId="14089" xr:uid="{A498AC2B-6E16-445B-8872-FCF191932852}"/>
    <cellStyle name="Check Cell 2 11 4" xfId="9046" xr:uid="{409701B3-D2B2-46BC-B3F4-68AC0033E93C}"/>
    <cellStyle name="Check Cell 2 11 4 2" xfId="14201" xr:uid="{2BEC37DF-2C1F-4465-83C7-B10CC0F149C2}"/>
    <cellStyle name="Check Cell 2 11 5" xfId="9397" xr:uid="{CEFE5AE0-AB61-4C59-B209-07F2F7646EB5}"/>
    <cellStyle name="Check Cell 2 11 5 2" xfId="14551" xr:uid="{9422C147-C26E-475E-A795-E34C58E60C52}"/>
    <cellStyle name="Check Cell 2 11 6" xfId="10599" xr:uid="{720CC37E-4B4F-4BAB-981D-D4399D908A23}"/>
    <cellStyle name="Check Cell 2 11 6 2" xfId="15748" xr:uid="{AFF4B055-7383-48EC-9888-E92C6ED5326D}"/>
    <cellStyle name="Check Cell 2 11 7" xfId="5784" xr:uid="{FF1AD998-7614-477E-98B6-4CB0052D107F}"/>
    <cellStyle name="Check Cell 2 12" xfId="7428" xr:uid="{39806258-9D30-42E8-84BC-72584127EE92}"/>
    <cellStyle name="Check Cell 2 12 2" xfId="12586" xr:uid="{86E6B505-E75C-4C11-A58F-621D6934B889}"/>
    <cellStyle name="Check Cell 2 13" xfId="8932" xr:uid="{41F52B05-4D3C-449A-B459-3550FA82D272}"/>
    <cellStyle name="Check Cell 2 13 2" xfId="14087" xr:uid="{CA895123-8BDF-4092-9E98-843E744F2E09}"/>
    <cellStyle name="Check Cell 2 14" xfId="9048" xr:uid="{F9D479EA-2745-44DC-A42F-BA073625AC64}"/>
    <cellStyle name="Check Cell 2 14 2" xfId="14203" xr:uid="{B3C16878-49AB-4E5F-96A4-10280D8F3268}"/>
    <cellStyle name="Check Cell 2 15" xfId="9398" xr:uid="{229954CF-0680-4561-AF80-BCB3BDBFAF8F}"/>
    <cellStyle name="Check Cell 2 15 2" xfId="14552" xr:uid="{58AAF630-3B64-494F-92F0-4C675EBE3F1C}"/>
    <cellStyle name="Check Cell 2 16" xfId="10597" xr:uid="{8ECB2BDE-465C-410C-9F19-9D558CCECBFB}"/>
    <cellStyle name="Check Cell 2 16 2" xfId="15746" xr:uid="{05D5FB0B-4A8A-4917-A659-A82592B53877}"/>
    <cellStyle name="Check Cell 2 17" xfId="5786" xr:uid="{348F1AC6-3D18-43C0-969F-490E6AD0AB9D}"/>
    <cellStyle name="Check Cell 2 2" xfId="1599" xr:uid="{00000000-0005-0000-0000-0000E2060000}"/>
    <cellStyle name="Check Cell 2 2 2" xfId="7431" xr:uid="{4BE3F6BD-9D63-4733-9AE9-208B6D10C073}"/>
    <cellStyle name="Check Cell 2 2 2 2" xfId="12589" xr:uid="{EE2F978D-E77C-4203-848C-BBA4D3FAC509}"/>
    <cellStyle name="Check Cell 2 2 3" xfId="8935" xr:uid="{5BB56F96-4A08-4DDA-A713-F4C0323CF965}"/>
    <cellStyle name="Check Cell 2 2 3 2" xfId="14090" xr:uid="{5A77BC23-6110-4042-84A9-6388193A4DD3}"/>
    <cellStyle name="Check Cell 2 2 4" xfId="9045" xr:uid="{D8FE8F26-F920-4196-B382-6D2105237184}"/>
    <cellStyle name="Check Cell 2 2 4 2" xfId="14200" xr:uid="{E6E1D2C9-358D-4BB9-9920-02E2FF36FB73}"/>
    <cellStyle name="Check Cell 2 2 5" xfId="9214" xr:uid="{BB70042A-9EB3-457D-8F63-AAEBBAE457D9}"/>
    <cellStyle name="Check Cell 2 2 5 2" xfId="14369" xr:uid="{F6CD8423-F5C8-4A7E-B38A-A42F2BCB3AF2}"/>
    <cellStyle name="Check Cell 2 2 6" xfId="10600" xr:uid="{432BD247-28CE-4FE3-9AF4-498CF5459A5C}"/>
    <cellStyle name="Check Cell 2 2 6 2" xfId="15749" xr:uid="{B361646C-7D7E-4545-832C-FD81D69A0700}"/>
    <cellStyle name="Check Cell 2 2 7" xfId="5783" xr:uid="{B8D4AF2C-F1EF-4EBE-95FA-2F023F85B45D}"/>
    <cellStyle name="Check Cell 2 3" xfId="1600" xr:uid="{00000000-0005-0000-0000-0000E3060000}"/>
    <cellStyle name="Check Cell 2 3 2" xfId="7432" xr:uid="{50BD9119-4BBA-4468-BC46-7B205D438246}"/>
    <cellStyle name="Check Cell 2 3 2 2" xfId="12590" xr:uid="{7FE85FCB-665B-4818-81EB-F090CC4ABC3F}"/>
    <cellStyle name="Check Cell 2 3 3" xfId="8936" xr:uid="{6906F8AC-C40D-40A7-AC3A-5025BD252A79}"/>
    <cellStyle name="Check Cell 2 3 3 2" xfId="14091" xr:uid="{E08909F2-5F4C-4AFC-AD95-FAB7DCF79638}"/>
    <cellStyle name="Check Cell 2 3 4" xfId="9044" xr:uid="{C7DE45B8-274D-4001-B001-E1279D694E45}"/>
    <cellStyle name="Check Cell 2 3 4 2" xfId="14199" xr:uid="{B822A8C1-7236-4EDA-84F5-5A6CE8241141}"/>
    <cellStyle name="Check Cell 2 3 5" xfId="9396" xr:uid="{2CDCD527-2A96-4A53-A43C-045B874DA9FF}"/>
    <cellStyle name="Check Cell 2 3 5 2" xfId="14550" xr:uid="{4EFBDF02-600F-4563-A56B-86D11FE22EC9}"/>
    <cellStyle name="Check Cell 2 3 6" xfId="10601" xr:uid="{0F8972D7-A79C-40A6-8DCB-90226FDC29C9}"/>
    <cellStyle name="Check Cell 2 3 6 2" xfId="15750" xr:uid="{12F7FB4F-E5B1-4BD1-8FAD-25135B4FF226}"/>
    <cellStyle name="Check Cell 2 3 7" xfId="5782" xr:uid="{73E9904A-79B1-43E8-B8CB-0C54D7066A95}"/>
    <cellStyle name="Check Cell 2 4" xfId="1601" xr:uid="{00000000-0005-0000-0000-0000E4060000}"/>
    <cellStyle name="Check Cell 2 4 2" xfId="7433" xr:uid="{DA14E304-5A6A-4F0F-877D-A696344814EA}"/>
    <cellStyle name="Check Cell 2 4 2 2" xfId="12591" xr:uid="{C26A0849-7730-417F-94A3-6EA5100694FA}"/>
    <cellStyle name="Check Cell 2 4 3" xfId="8937" xr:uid="{69DBFEC0-B896-4219-ABD5-C6C4E231F688}"/>
    <cellStyle name="Check Cell 2 4 3 2" xfId="14092" xr:uid="{A6BFFEA0-9062-4EB9-9107-BE672B3ECADD}"/>
    <cellStyle name="Check Cell 2 4 4" xfId="9043" xr:uid="{428F256D-BAE0-43FE-90C9-B65A5BCA490E}"/>
    <cellStyle name="Check Cell 2 4 4 2" xfId="14198" xr:uid="{212714B3-2BB2-4F42-A2A7-5E681EF00CF4}"/>
    <cellStyle name="Check Cell 2 4 5" xfId="9213" xr:uid="{5584DB28-AADF-43A8-B5C2-1C4B0C4E16E1}"/>
    <cellStyle name="Check Cell 2 4 5 2" xfId="14368" xr:uid="{BDC7F8BE-1BF4-4680-84CC-032E1C9063F8}"/>
    <cellStyle name="Check Cell 2 4 6" xfId="10602" xr:uid="{ED464B26-A124-4878-8882-9D015761E367}"/>
    <cellStyle name="Check Cell 2 4 6 2" xfId="15751" xr:uid="{A4F9C8F8-0B6B-4DA0-B980-24C5D4EBCF00}"/>
    <cellStyle name="Check Cell 2 4 7" xfId="5781" xr:uid="{B618C5B3-C328-4DF8-880A-D464B5AFDD7F}"/>
    <cellStyle name="Check Cell 2 5" xfId="1602" xr:uid="{00000000-0005-0000-0000-0000E5060000}"/>
    <cellStyle name="Check Cell 2 5 2" xfId="7434" xr:uid="{3AFB9555-F74C-4534-B937-ABF7F122A80D}"/>
    <cellStyle name="Check Cell 2 5 2 2" xfId="12592" xr:uid="{F42E1D2E-1A7D-4CC1-8C91-D3B90D7417EF}"/>
    <cellStyle name="Check Cell 2 5 3" xfId="8938" xr:uid="{C6D4CDCF-0EAA-4820-97CC-A88002F248F7}"/>
    <cellStyle name="Check Cell 2 5 3 2" xfId="14093" xr:uid="{964B6F43-CC18-4CC3-91FB-676C6B316EAA}"/>
    <cellStyle name="Check Cell 2 5 4" xfId="9042" xr:uid="{B37E660B-EAB8-486C-9D4B-308A514106AC}"/>
    <cellStyle name="Check Cell 2 5 4 2" xfId="14197" xr:uid="{17897743-5277-4DC5-813D-0F89AFE868C9}"/>
    <cellStyle name="Check Cell 2 5 5" xfId="9395" xr:uid="{36A10339-DAF6-4053-BE9A-A3A94F3A499D}"/>
    <cellStyle name="Check Cell 2 5 5 2" xfId="14549" xr:uid="{B26EA2BF-6F18-4510-A249-5216DF6AEBB0}"/>
    <cellStyle name="Check Cell 2 5 6" xfId="10603" xr:uid="{145E585C-56EA-4B41-BF38-85AB0511A0E3}"/>
    <cellStyle name="Check Cell 2 5 6 2" xfId="15752" xr:uid="{CA3247E1-F95E-40A6-803D-752542BF631D}"/>
    <cellStyle name="Check Cell 2 5 7" xfId="5780" xr:uid="{C60F4CB0-BDD3-4784-AC7B-00085152895B}"/>
    <cellStyle name="Check Cell 2 6" xfId="1603" xr:uid="{00000000-0005-0000-0000-0000E6060000}"/>
    <cellStyle name="Check Cell 2 6 2" xfId="7435" xr:uid="{22367887-DC6F-4A2D-93FF-C41444E2D26B}"/>
    <cellStyle name="Check Cell 2 6 2 2" xfId="12593" xr:uid="{E451620D-2B62-4EA5-AB46-CF098CF9A283}"/>
    <cellStyle name="Check Cell 2 6 3" xfId="8939" xr:uid="{EFC7D4DA-CA6F-4AEE-9F11-7D48E4049EB9}"/>
    <cellStyle name="Check Cell 2 6 3 2" xfId="14094" xr:uid="{8770A241-B8A6-4FAC-B613-3BFC246F6956}"/>
    <cellStyle name="Check Cell 2 6 4" xfId="9041" xr:uid="{A7A0B8CD-5AC9-46ED-9FC8-34CF9C3643D4}"/>
    <cellStyle name="Check Cell 2 6 4 2" xfId="14196" xr:uid="{05309995-DEE2-488A-8448-6D4C40D585F9}"/>
    <cellStyle name="Check Cell 2 6 5" xfId="9212" xr:uid="{53534FC5-DDBD-4D84-A853-682EF3AA533A}"/>
    <cellStyle name="Check Cell 2 6 5 2" xfId="14367" xr:uid="{72E323A1-C071-446B-9A49-83E36F7C027D}"/>
    <cellStyle name="Check Cell 2 6 6" xfId="10604" xr:uid="{CFE9F393-B4E9-45BE-B7B5-70725F539D46}"/>
    <cellStyle name="Check Cell 2 6 6 2" xfId="15753" xr:uid="{B0F03E26-1266-4A39-8C29-FFD446E62015}"/>
    <cellStyle name="Check Cell 2 6 7" xfId="5779" xr:uid="{62AF52CE-EE76-4336-999D-CD4B566D1DFD}"/>
    <cellStyle name="Check Cell 2 7" xfId="1604" xr:uid="{00000000-0005-0000-0000-0000E7060000}"/>
    <cellStyle name="Check Cell 2 7 2" xfId="7436" xr:uid="{1789BBFA-373E-40E0-B3D5-B166EFA4F758}"/>
    <cellStyle name="Check Cell 2 7 2 2" xfId="12594" xr:uid="{EF74A518-8010-46CE-BDC4-72BFDEAB53FD}"/>
    <cellStyle name="Check Cell 2 7 3" xfId="8940" xr:uid="{4C5120B1-9C7B-4B6D-81B9-F7CB0839AF28}"/>
    <cellStyle name="Check Cell 2 7 3 2" xfId="14095" xr:uid="{A7B92C57-CA21-45BF-8A96-9B97B654DD01}"/>
    <cellStyle name="Check Cell 2 7 4" xfId="9040" xr:uid="{930A4A58-4A8F-4EA7-AD43-3EEBAF73C68D}"/>
    <cellStyle name="Check Cell 2 7 4 2" xfId="14195" xr:uid="{C167D1E5-AE38-4975-B598-27918523AC41}"/>
    <cellStyle name="Check Cell 2 7 5" xfId="9394" xr:uid="{BBA66E2D-FD74-4D02-85FB-5E55D02C717C}"/>
    <cellStyle name="Check Cell 2 7 5 2" xfId="14548" xr:uid="{F5D9A4A5-CA5C-4F6F-B697-3E5FB0AAA899}"/>
    <cellStyle name="Check Cell 2 7 6" xfId="10605" xr:uid="{33759951-3E24-480D-89F4-88F7B7954E51}"/>
    <cellStyle name="Check Cell 2 7 6 2" xfId="15754" xr:uid="{24201740-D1D2-4F83-8A23-2E97AFDFDE5E}"/>
    <cellStyle name="Check Cell 2 7 7" xfId="5778" xr:uid="{3703ADEE-284C-4A68-A1BD-8886C1D97860}"/>
    <cellStyle name="Check Cell 2 8" xfId="1605" xr:uid="{00000000-0005-0000-0000-0000E8060000}"/>
    <cellStyle name="Check Cell 2 8 2" xfId="7437" xr:uid="{C57C52E1-0A49-4C37-B3ED-4E5341CB16C6}"/>
    <cellStyle name="Check Cell 2 8 2 2" xfId="12595" xr:uid="{25FC4B59-6297-4ECC-9FFC-98B3502023C3}"/>
    <cellStyle name="Check Cell 2 8 3" xfId="8941" xr:uid="{416DBD38-CA71-40C3-A753-69872159884E}"/>
    <cellStyle name="Check Cell 2 8 3 2" xfId="14096" xr:uid="{FBEFFD2F-B1CE-4641-ABF6-FD232B895B78}"/>
    <cellStyle name="Check Cell 2 8 4" xfId="9039" xr:uid="{6CEC9DC2-B4CB-427F-A5A8-DB0538798A45}"/>
    <cellStyle name="Check Cell 2 8 4 2" xfId="14194" xr:uid="{BAA69445-25BD-4629-98AB-AD4D423B2F70}"/>
    <cellStyle name="Check Cell 2 8 5" xfId="9211" xr:uid="{DA30AEAA-4097-4CC1-BE7B-34B3E93FB673}"/>
    <cellStyle name="Check Cell 2 8 5 2" xfId="14366" xr:uid="{2BC0F9EB-F84A-4A85-9AC9-52144E2D26D6}"/>
    <cellStyle name="Check Cell 2 8 6" xfId="10606" xr:uid="{59B8A4F6-A5A0-48EC-8FEA-82C2812043DF}"/>
    <cellStyle name="Check Cell 2 8 6 2" xfId="15755" xr:uid="{1FF29166-71CE-48A7-874F-3AFBA8FA6FFB}"/>
    <cellStyle name="Check Cell 2 8 7" xfId="5777" xr:uid="{59696B8B-9429-457D-8ACE-22740864C0F5}"/>
    <cellStyle name="Check Cell 2 9" xfId="1606" xr:uid="{00000000-0005-0000-0000-0000E9060000}"/>
    <cellStyle name="Check Cell 2 9 2" xfId="7438" xr:uid="{7D6D012B-B99D-4360-AB88-4DD98DEAA98A}"/>
    <cellStyle name="Check Cell 2 9 2 2" xfId="12596" xr:uid="{612ABC10-65F0-4A1E-ADA9-44F631F5BF29}"/>
    <cellStyle name="Check Cell 2 9 3" xfId="8942" xr:uid="{B924B3F9-BFC8-4BD5-A1A5-2685082A40C3}"/>
    <cellStyle name="Check Cell 2 9 3 2" xfId="14097" xr:uid="{7A048F79-DA76-45B8-8E69-901976295238}"/>
    <cellStyle name="Check Cell 2 9 4" xfId="9038" xr:uid="{7E38E64D-9FDA-4355-9DB9-CD7E70DE0700}"/>
    <cellStyle name="Check Cell 2 9 4 2" xfId="14193" xr:uid="{D5C88587-5DED-4FF1-A1A7-4CD725F8C52A}"/>
    <cellStyle name="Check Cell 2 9 5" xfId="9391" xr:uid="{513E41C3-B5F9-4787-B56C-44E3A6EB8B82}"/>
    <cellStyle name="Check Cell 2 9 5 2" xfId="14545" xr:uid="{EC44C09A-8E27-4352-98D5-85C7C1B6F13F}"/>
    <cellStyle name="Check Cell 2 9 6" xfId="10607" xr:uid="{6F02C64A-B9D2-416E-A440-43153BE9FEB7}"/>
    <cellStyle name="Check Cell 2 9 6 2" xfId="15756" xr:uid="{E624D221-CBD6-4CE5-9863-EE07481429BB}"/>
    <cellStyle name="Check Cell 2 9 7" xfId="5776" xr:uid="{86199700-9A39-4891-9820-51FB31588030}"/>
    <cellStyle name="Check Cell 20" xfId="32697" xr:uid="{1E1E53B0-946D-4F2E-B857-E53B2C2DA80D}"/>
    <cellStyle name="Check Cell 21" xfId="32698" xr:uid="{A629420A-F59F-4E5C-A12B-C5A1C9E0EDFE}"/>
    <cellStyle name="Check Cell 22" xfId="32699" xr:uid="{C48C6D4F-AE97-418C-A23D-7552FB1C8981}"/>
    <cellStyle name="Check Cell 23" xfId="32700" xr:uid="{4B5774AD-5E4D-42DD-BF3F-823C65D94F1B}"/>
    <cellStyle name="Check Cell 24" xfId="32701" xr:uid="{E94B9BC4-049B-4646-80AC-49C44394CAAE}"/>
    <cellStyle name="Check Cell 25" xfId="32702" xr:uid="{C2F2B31B-5838-4010-BA74-B65FE5C01FE3}"/>
    <cellStyle name="Check Cell 26" xfId="32703" xr:uid="{74250D8D-8BF9-48A5-8378-E1596E433A2B}"/>
    <cellStyle name="Check Cell 27" xfId="32704" xr:uid="{6BDDC2F4-3F60-476B-BBA4-3615D0500AB4}"/>
    <cellStyle name="Check Cell 28" xfId="32705" xr:uid="{1E167D82-920A-4459-894E-58632C3B31EC}"/>
    <cellStyle name="Check Cell 29" xfId="32706" xr:uid="{E306B96A-6719-4300-8583-701F131C4E83}"/>
    <cellStyle name="Check Cell 3" xfId="1607" xr:uid="{00000000-0005-0000-0000-0000EA060000}"/>
    <cellStyle name="Check Cell 3 10" xfId="1608" xr:uid="{00000000-0005-0000-0000-0000EB060000}"/>
    <cellStyle name="Check Cell 3 10 2" xfId="7440" xr:uid="{BB1C1B8B-D8E0-48B8-BE59-8B5234817E48}"/>
    <cellStyle name="Check Cell 3 10 2 2" xfId="12598" xr:uid="{6097BA0E-0CB3-4FC6-B556-51529F77EB15}"/>
    <cellStyle name="Check Cell 3 10 3" xfId="8944" xr:uid="{4E43AC16-C46A-4018-8583-BCC9F1E16D31}"/>
    <cellStyle name="Check Cell 3 10 3 2" xfId="14099" xr:uid="{BCE5B4DC-E2C0-4992-ACA1-EEED3951E36C}"/>
    <cellStyle name="Check Cell 3 10 4" xfId="9036" xr:uid="{34377081-EEC5-4EDC-9FC1-CB5C48EF4134}"/>
    <cellStyle name="Check Cell 3 10 4 2" xfId="14191" xr:uid="{6B31F9FD-9C1E-43A1-ACA2-F13B1EF54222}"/>
    <cellStyle name="Check Cell 3 10 5" xfId="9210" xr:uid="{6FDDA74F-0C29-465E-800B-7E745E9892AD}"/>
    <cellStyle name="Check Cell 3 10 5 2" xfId="14365" xr:uid="{3330C51D-4160-4D5B-805A-CA603789BC55}"/>
    <cellStyle name="Check Cell 3 10 6" xfId="10609" xr:uid="{DA1FADCB-9090-4AE1-8662-87CC82A9DDDA}"/>
    <cellStyle name="Check Cell 3 10 6 2" xfId="15758" xr:uid="{38E004DE-2988-4881-824F-E3CF04ABA5B0}"/>
    <cellStyle name="Check Cell 3 10 7" xfId="5774" xr:uid="{B780E7DF-4F0A-433F-891F-9D3DB37CE249}"/>
    <cellStyle name="Check Cell 3 11" xfId="1609" xr:uid="{00000000-0005-0000-0000-0000EC060000}"/>
    <cellStyle name="Check Cell 3 11 2" xfId="7441" xr:uid="{F929AC9B-700D-4C1F-8966-A89DAAAD83F2}"/>
    <cellStyle name="Check Cell 3 11 2 2" xfId="12599" xr:uid="{C79621CA-58B5-49A2-9EBD-E6A31BBB3CE0}"/>
    <cellStyle name="Check Cell 3 11 3" xfId="8945" xr:uid="{E06005E2-B493-4D0B-B056-13D5F1A8434D}"/>
    <cellStyle name="Check Cell 3 11 3 2" xfId="14100" xr:uid="{3DFBDB2D-4215-4530-99C5-198FF9699241}"/>
    <cellStyle name="Check Cell 3 11 4" xfId="9035" xr:uid="{0E78E230-3A57-4631-B623-5E4E63969363}"/>
    <cellStyle name="Check Cell 3 11 4 2" xfId="14190" xr:uid="{6D0AB09C-9F99-4868-BE3B-A67DD1DF8AC7}"/>
    <cellStyle name="Check Cell 3 11 5" xfId="9392" xr:uid="{509C3DD1-9F0D-4801-AE19-80A33DCB31CA}"/>
    <cellStyle name="Check Cell 3 11 5 2" xfId="14546" xr:uid="{582616E1-18D9-4A0D-9F71-EC09133C2E8D}"/>
    <cellStyle name="Check Cell 3 11 6" xfId="10610" xr:uid="{E6F8C277-3D78-40EE-AE2C-0AC1268C178F}"/>
    <cellStyle name="Check Cell 3 11 6 2" xfId="15759" xr:uid="{B9BBC5B7-E1E0-420D-84B0-ADAC3DF9114D}"/>
    <cellStyle name="Check Cell 3 11 7" xfId="5773" xr:uid="{C3E49C10-89C2-46CD-8B56-D31AA767BAC2}"/>
    <cellStyle name="Check Cell 3 12" xfId="7439" xr:uid="{7E889E04-8BAC-484C-A412-A7CEF45F65B6}"/>
    <cellStyle name="Check Cell 3 12 2" xfId="12597" xr:uid="{3CFEDF4E-7F89-4EB9-8E0B-38AA8AEF1002}"/>
    <cellStyle name="Check Cell 3 13" xfId="8943" xr:uid="{66893C8A-34FC-4207-A70A-5BC26A31A2E7}"/>
    <cellStyle name="Check Cell 3 13 2" xfId="14098" xr:uid="{599D2980-5192-436A-AFE0-198F0719B5D9}"/>
    <cellStyle name="Check Cell 3 14" xfId="9037" xr:uid="{B65AF79D-F1E5-4F2C-9292-E6A308E31DB5}"/>
    <cellStyle name="Check Cell 3 14 2" xfId="14192" xr:uid="{2C47E3FC-F068-4E28-AFCA-859E9BF962DA}"/>
    <cellStyle name="Check Cell 3 15" xfId="9393" xr:uid="{C12F8D00-C7E4-4120-97DB-FA53BF5B255E}"/>
    <cellStyle name="Check Cell 3 15 2" xfId="14547" xr:uid="{F2630DA5-CE1D-40E2-BC44-7E04F9FB47CA}"/>
    <cellStyle name="Check Cell 3 16" xfId="10608" xr:uid="{22628B5E-7A1B-45C8-853B-F02CBBD61355}"/>
    <cellStyle name="Check Cell 3 16 2" xfId="15757" xr:uid="{A677D036-C927-466F-A194-65349E4CC65B}"/>
    <cellStyle name="Check Cell 3 17" xfId="5775" xr:uid="{029A085F-7A03-4D7F-A372-765401C5F092}"/>
    <cellStyle name="Check Cell 3 2" xfId="1610" xr:uid="{00000000-0005-0000-0000-0000ED060000}"/>
    <cellStyle name="Check Cell 3 2 2" xfId="7442" xr:uid="{CA41181B-A889-4C00-9DA5-1F6469D40D24}"/>
    <cellStyle name="Check Cell 3 2 2 2" xfId="12600" xr:uid="{C0154106-C9C8-4796-B9AA-05C0DC1C9981}"/>
    <cellStyle name="Check Cell 3 2 3" xfId="8946" xr:uid="{194AA355-E490-4542-B7A0-360EBB867552}"/>
    <cellStyle name="Check Cell 3 2 3 2" xfId="14101" xr:uid="{C48B19C0-32AE-440D-A427-9C2C9F6CFB4F}"/>
    <cellStyle name="Check Cell 3 2 4" xfId="9034" xr:uid="{B2924723-2B85-425E-9348-869A94F734A1}"/>
    <cellStyle name="Check Cell 3 2 4 2" xfId="14189" xr:uid="{664FAE26-7CFA-4DC7-BA59-7295413AF9FB}"/>
    <cellStyle name="Check Cell 3 2 5" xfId="9209" xr:uid="{B9242316-3B57-4BE3-B436-69B57E481006}"/>
    <cellStyle name="Check Cell 3 2 5 2" xfId="14364" xr:uid="{7B6B22BD-B8F6-4A3F-AF48-E7AB9AD12178}"/>
    <cellStyle name="Check Cell 3 2 6" xfId="10611" xr:uid="{D30B95B6-2FD8-43AD-AFA4-C866B71A0033}"/>
    <cellStyle name="Check Cell 3 2 6 2" xfId="15760" xr:uid="{F322E8C7-CB1D-4940-B889-4FFD68AB84BC}"/>
    <cellStyle name="Check Cell 3 2 7" xfId="5772" xr:uid="{5CBD8BC9-7793-4EC0-9883-ADE6DD88DE13}"/>
    <cellStyle name="Check Cell 3 3" xfId="1611" xr:uid="{00000000-0005-0000-0000-0000EE060000}"/>
    <cellStyle name="Check Cell 3 3 2" xfId="7443" xr:uid="{0BA2B1A3-8E51-4958-98A8-3038C924506B}"/>
    <cellStyle name="Check Cell 3 3 2 2" xfId="12601" xr:uid="{33A036E4-A77A-49FC-9B94-01403683FD17}"/>
    <cellStyle name="Check Cell 3 3 3" xfId="8947" xr:uid="{249A261D-977F-4381-A494-74E25AFEC376}"/>
    <cellStyle name="Check Cell 3 3 3 2" xfId="14102" xr:uid="{0A2CE80D-15AA-4540-A107-1B88C797D71A}"/>
    <cellStyle name="Check Cell 3 3 4" xfId="9033" xr:uid="{CEAF784E-78E7-40BF-83F7-7A2BF03EEAEE}"/>
    <cellStyle name="Check Cell 3 3 4 2" xfId="14188" xr:uid="{0AE32D9F-E42E-42F3-83B7-0BD55F439264}"/>
    <cellStyle name="Check Cell 3 3 5" xfId="9208" xr:uid="{CED8052F-7157-4BFB-BEFD-A19E240F2CE1}"/>
    <cellStyle name="Check Cell 3 3 5 2" xfId="14363" xr:uid="{DFE0BC7B-8347-4151-811E-7060AB57C20B}"/>
    <cellStyle name="Check Cell 3 3 6" xfId="10612" xr:uid="{D32628A8-6357-4C5F-ADD5-CC8B0F988C27}"/>
    <cellStyle name="Check Cell 3 3 6 2" xfId="15761" xr:uid="{E5C7151D-D460-431D-A100-CCAB3A820782}"/>
    <cellStyle name="Check Cell 3 3 7" xfId="5771" xr:uid="{F3F22AF5-23CD-4C56-A433-E2C710118688}"/>
    <cellStyle name="Check Cell 3 4" xfId="1612" xr:uid="{00000000-0005-0000-0000-0000EF060000}"/>
    <cellStyle name="Check Cell 3 4 2" xfId="7444" xr:uid="{3C7610F9-5F1E-4DA4-89AA-C842A5968027}"/>
    <cellStyle name="Check Cell 3 4 2 2" xfId="12602" xr:uid="{44B1D18F-AD41-4062-ACD5-B62233F66845}"/>
    <cellStyle name="Check Cell 3 4 3" xfId="8948" xr:uid="{4AE586AB-0313-4AAA-BC38-ED303E945B07}"/>
    <cellStyle name="Check Cell 3 4 3 2" xfId="14103" xr:uid="{2279EF6F-F289-4BFC-BEE1-445D2555FF08}"/>
    <cellStyle name="Check Cell 3 4 4" xfId="9032" xr:uid="{C7A10AB4-805A-414E-9B5D-2ED528FBD5AE}"/>
    <cellStyle name="Check Cell 3 4 4 2" xfId="14187" xr:uid="{85AF95AA-0A43-4783-8125-2C530792803F}"/>
    <cellStyle name="Check Cell 3 4 5" xfId="9390" xr:uid="{A860B1CB-9621-4C1E-8044-0C7181857880}"/>
    <cellStyle name="Check Cell 3 4 5 2" xfId="14544" xr:uid="{5FBF5F59-DAB3-48B9-8A28-0BA391E58CAF}"/>
    <cellStyle name="Check Cell 3 4 6" xfId="10613" xr:uid="{B5E09AB0-24BF-408D-87B9-C74FDE10F74A}"/>
    <cellStyle name="Check Cell 3 4 6 2" xfId="15762" xr:uid="{8C1FF7FD-09EF-4960-9186-441BE531811F}"/>
    <cellStyle name="Check Cell 3 4 7" xfId="5770" xr:uid="{84CA4B78-5125-4786-89A3-4BEF5CB303CE}"/>
    <cellStyle name="Check Cell 3 5" xfId="1613" xr:uid="{00000000-0005-0000-0000-0000F0060000}"/>
    <cellStyle name="Check Cell 3 5 2" xfId="7445" xr:uid="{567BAFE1-F89A-40C0-B588-97E0C675D027}"/>
    <cellStyle name="Check Cell 3 5 2 2" xfId="12603" xr:uid="{8C94890F-29CA-4F42-B910-454500DFCD45}"/>
    <cellStyle name="Check Cell 3 5 3" xfId="8949" xr:uid="{D49F0248-2D80-4BFA-854A-68250B727E2C}"/>
    <cellStyle name="Check Cell 3 5 3 2" xfId="14104" xr:uid="{1DC2C7F3-63F1-4516-8E57-EB7E32BA47B0}"/>
    <cellStyle name="Check Cell 3 5 4" xfId="9031" xr:uid="{82ACE07E-B5A5-49C3-9B96-A3C3F65399C9}"/>
    <cellStyle name="Check Cell 3 5 4 2" xfId="14186" xr:uid="{2956ED54-FAAF-40EE-BA5A-6A27FA4C457A}"/>
    <cellStyle name="Check Cell 3 5 5" xfId="9207" xr:uid="{8094CB09-7E41-4775-B900-6F42650BD8EB}"/>
    <cellStyle name="Check Cell 3 5 5 2" xfId="14362" xr:uid="{32459785-AF73-462A-9381-A732D87186EF}"/>
    <cellStyle name="Check Cell 3 5 6" xfId="10614" xr:uid="{EBCC8C69-7574-435B-BC05-38F463D19AFA}"/>
    <cellStyle name="Check Cell 3 5 6 2" xfId="15763" xr:uid="{BE790EF6-F0E7-4C5B-829A-BC6222A90B14}"/>
    <cellStyle name="Check Cell 3 5 7" xfId="5769" xr:uid="{BFA5A0A7-F8D9-4CCE-BED5-DB9B338506E0}"/>
    <cellStyle name="Check Cell 3 6" xfId="1614" xr:uid="{00000000-0005-0000-0000-0000F1060000}"/>
    <cellStyle name="Check Cell 3 6 2" xfId="7446" xr:uid="{D3C806E6-A369-4A4B-81C3-C420EF9FDD25}"/>
    <cellStyle name="Check Cell 3 6 2 2" xfId="12604" xr:uid="{EEE202F3-8FD1-415A-8E20-076485B47685}"/>
    <cellStyle name="Check Cell 3 6 3" xfId="8950" xr:uid="{5215B0DA-656A-4B85-9CE7-3C7E35DEBF04}"/>
    <cellStyle name="Check Cell 3 6 3 2" xfId="14105" xr:uid="{B91EB1CB-FD8A-4383-A195-8A01B777A474}"/>
    <cellStyle name="Check Cell 3 6 4" xfId="9030" xr:uid="{17A122B0-8CC8-4F2F-BCA6-4BBDE310A716}"/>
    <cellStyle name="Check Cell 3 6 4 2" xfId="14185" xr:uid="{89638BB8-0231-47D8-9651-1A7011A954FE}"/>
    <cellStyle name="Check Cell 3 6 5" xfId="9206" xr:uid="{94A4D16C-8ACF-4BB9-98AD-41C2C39EC0D0}"/>
    <cellStyle name="Check Cell 3 6 5 2" xfId="14361" xr:uid="{85C7C1D6-D6B5-479B-AF4B-6ECBBFA6150B}"/>
    <cellStyle name="Check Cell 3 6 6" xfId="10615" xr:uid="{ABB6525C-F735-4882-9907-84F28D90FE09}"/>
    <cellStyle name="Check Cell 3 6 6 2" xfId="15764" xr:uid="{A38E3464-D75B-42E1-8C3B-5EC74E193117}"/>
    <cellStyle name="Check Cell 3 6 7" xfId="5768" xr:uid="{32D4D72F-3B20-4E3A-8525-EC1ADDDE6608}"/>
    <cellStyle name="Check Cell 3 7" xfId="1615" xr:uid="{00000000-0005-0000-0000-0000F2060000}"/>
    <cellStyle name="Check Cell 3 7 2" xfId="7447" xr:uid="{159D64CF-DE95-46A0-AA9E-01ED28D446E9}"/>
    <cellStyle name="Check Cell 3 7 2 2" xfId="12605" xr:uid="{1FC46EAA-E9BC-4DB7-ABA1-A65EBDD99024}"/>
    <cellStyle name="Check Cell 3 7 3" xfId="8951" xr:uid="{D55EF266-80D2-4710-A176-9915C9913CB3}"/>
    <cellStyle name="Check Cell 3 7 3 2" xfId="14106" xr:uid="{D8793A67-A938-4021-898F-58166423B399}"/>
    <cellStyle name="Check Cell 3 7 4" xfId="9029" xr:uid="{97CD030A-BB79-409A-AF3A-AB66E4009BB0}"/>
    <cellStyle name="Check Cell 3 7 4 2" xfId="14184" xr:uid="{3A971C33-037F-498C-BE76-DA1271BC9E76}"/>
    <cellStyle name="Check Cell 3 7 5" xfId="9205" xr:uid="{AB7E8C88-E80C-44FF-A842-FA2723034144}"/>
    <cellStyle name="Check Cell 3 7 5 2" xfId="14360" xr:uid="{9172B7C2-061B-4124-927F-3EA7ED81CC1E}"/>
    <cellStyle name="Check Cell 3 7 6" xfId="10616" xr:uid="{8E60774A-9D73-4F68-B1A3-D2E5AF95C698}"/>
    <cellStyle name="Check Cell 3 7 6 2" xfId="15765" xr:uid="{D2B8D71B-F7D0-43CA-912A-64F5E6B16184}"/>
    <cellStyle name="Check Cell 3 7 7" xfId="5767" xr:uid="{E7B93AA1-CD2B-44A8-909E-1FF9EAA02263}"/>
    <cellStyle name="Check Cell 3 8" xfId="1616" xr:uid="{00000000-0005-0000-0000-0000F3060000}"/>
    <cellStyle name="Check Cell 3 8 2" xfId="7448" xr:uid="{8B593960-84AE-46FB-8F12-8302CE38D7B3}"/>
    <cellStyle name="Check Cell 3 8 2 2" xfId="12606" xr:uid="{C9F9DA83-60FC-4F9B-81A6-1C94343B8CBE}"/>
    <cellStyle name="Check Cell 3 8 3" xfId="8952" xr:uid="{18ACBECE-FE70-4776-99DE-A196A03F09A4}"/>
    <cellStyle name="Check Cell 3 8 3 2" xfId="14107" xr:uid="{0DC62C11-0347-40BB-ABA1-F3446C8483D9}"/>
    <cellStyle name="Check Cell 3 8 4" xfId="9028" xr:uid="{B23B0B54-31B7-4FE5-A98B-47A421729456}"/>
    <cellStyle name="Check Cell 3 8 4 2" xfId="14183" xr:uid="{6B1CFD5A-787F-4D18-AA1C-5F3D4D8A10AF}"/>
    <cellStyle name="Check Cell 3 8 5" xfId="8280" xr:uid="{ED588DFD-A05D-44DA-9678-6DF85D4FAB27}"/>
    <cellStyle name="Check Cell 3 8 5 2" xfId="13436" xr:uid="{B5F47723-AEFC-4391-BF50-4323A1A9C0BE}"/>
    <cellStyle name="Check Cell 3 8 6" xfId="10617" xr:uid="{60A52219-A4BB-46BF-8C7D-7DE26E615984}"/>
    <cellStyle name="Check Cell 3 8 6 2" xfId="15766" xr:uid="{7012FA33-4F6E-4A25-BF52-55D82426BC3B}"/>
    <cellStyle name="Check Cell 3 8 7" xfId="5766" xr:uid="{344CC4BC-48D7-4175-812E-8242DBA5BC14}"/>
    <cellStyle name="Check Cell 3 9" xfId="1617" xr:uid="{00000000-0005-0000-0000-0000F4060000}"/>
    <cellStyle name="Check Cell 3 9 2" xfId="7449" xr:uid="{28A28135-C4B0-4C57-9F2C-12433FA547DE}"/>
    <cellStyle name="Check Cell 3 9 2 2" xfId="12607" xr:uid="{6A61A670-D82F-44A3-B8A0-A9DC6BAD34DB}"/>
    <cellStyle name="Check Cell 3 9 3" xfId="8953" xr:uid="{12642AE2-E30C-4626-A9CF-9526C36AB102}"/>
    <cellStyle name="Check Cell 3 9 3 2" xfId="14108" xr:uid="{7741DF61-ABB6-4696-B629-5A5306CF15E8}"/>
    <cellStyle name="Check Cell 3 9 4" xfId="9027" xr:uid="{95673633-C852-4617-A1E4-45B09A72535A}"/>
    <cellStyle name="Check Cell 3 9 4 2" xfId="14182" xr:uid="{3C135447-BCC5-4285-9D2E-2A577FC37395}"/>
    <cellStyle name="Check Cell 3 9 5" xfId="9204" xr:uid="{AE0AB4D3-24D4-4E8D-8E1C-140473E0145F}"/>
    <cellStyle name="Check Cell 3 9 5 2" xfId="14359" xr:uid="{211A4ED7-3E31-439E-8E8C-7A36802B0DAA}"/>
    <cellStyle name="Check Cell 3 9 6" xfId="10618" xr:uid="{07BD9D38-E4EB-4235-89DB-FC21198EFDA4}"/>
    <cellStyle name="Check Cell 3 9 6 2" xfId="15767" xr:uid="{A9AA58B7-8E9C-46C1-BA4F-166295BCB7A9}"/>
    <cellStyle name="Check Cell 3 9 7" xfId="5765" xr:uid="{B76DA652-D4FA-4B6F-8A85-4DCEA4A81165}"/>
    <cellStyle name="Check Cell 30" xfId="32707" xr:uid="{D1841230-E517-4C91-944F-3595C485263D}"/>
    <cellStyle name="Check Cell 31" xfId="32708" xr:uid="{5094E2F5-AF61-4513-BBEA-F4032E6FBACA}"/>
    <cellStyle name="Check Cell 32" xfId="32709" xr:uid="{9A445D51-C4B7-4235-BF79-2AE6C5D7A766}"/>
    <cellStyle name="Check Cell 33" xfId="32710" xr:uid="{BA2ABAB8-D480-416F-ADB1-2CA02C37D4A6}"/>
    <cellStyle name="Check Cell 34" xfId="32711" xr:uid="{D5969155-2111-45AA-B873-D951237DD3BC}"/>
    <cellStyle name="Check Cell 35" xfId="32712" xr:uid="{66BF4814-E86E-491F-9900-9718200F8792}"/>
    <cellStyle name="Check Cell 36" xfId="32713" xr:uid="{42E126BC-D5DC-47C9-A847-49EEE02EAB75}"/>
    <cellStyle name="Check Cell 37" xfId="32714" xr:uid="{0875F76E-12E7-488B-9855-68BCDB61E301}"/>
    <cellStyle name="Check Cell 38" xfId="32715" xr:uid="{5FECE49F-C7E5-48BE-94D9-DBDA4113F0BA}"/>
    <cellStyle name="Check Cell 39" xfId="32716" xr:uid="{BC43502F-4E45-4271-B369-C13FC172D9D5}"/>
    <cellStyle name="Check Cell 4" xfId="1618" xr:uid="{00000000-0005-0000-0000-0000F5060000}"/>
    <cellStyle name="Check Cell 4 10" xfId="1619" xr:uid="{00000000-0005-0000-0000-0000F6060000}"/>
    <cellStyle name="Check Cell 4 10 2" xfId="7451" xr:uid="{FACDEB91-CA54-4AE8-B72C-DF54E8F4B55F}"/>
    <cellStyle name="Check Cell 4 10 2 2" xfId="12609" xr:uid="{21AFFE13-8859-4D3B-91A0-CD393959A651}"/>
    <cellStyle name="Check Cell 4 10 3" xfId="8955" xr:uid="{5A0FDE11-7502-4A8E-B7A8-1A29B5A9B4A1}"/>
    <cellStyle name="Check Cell 4 10 3 2" xfId="14110" xr:uid="{D075C2D2-EEB2-4CD8-88B8-FD386F1F1F0D}"/>
    <cellStyle name="Check Cell 4 10 4" xfId="9025" xr:uid="{5CA96709-5AA2-46E8-A264-AA9CB7C63AC9}"/>
    <cellStyle name="Check Cell 4 10 4 2" xfId="14180" xr:uid="{57DD4219-46FB-45C9-9524-8B23E58C1DDC}"/>
    <cellStyle name="Check Cell 4 10 5" xfId="9202" xr:uid="{62101D7C-20FB-4A32-9661-143946A147E6}"/>
    <cellStyle name="Check Cell 4 10 5 2" xfId="14357" xr:uid="{F8B3ED9B-89D3-4536-8DCC-0D6B8752928E}"/>
    <cellStyle name="Check Cell 4 10 6" xfId="10620" xr:uid="{970F0EF3-6AAF-493B-95AB-3D1748C916EB}"/>
    <cellStyle name="Check Cell 4 10 6 2" xfId="15769" xr:uid="{895D819E-6069-4DD6-9399-1204217B5FD0}"/>
    <cellStyle name="Check Cell 4 10 7" xfId="5763" xr:uid="{7D8F0A4E-924F-40DE-87BA-B729EFF76F18}"/>
    <cellStyle name="Check Cell 4 11" xfId="1620" xr:uid="{00000000-0005-0000-0000-0000F7060000}"/>
    <cellStyle name="Check Cell 4 11 2" xfId="7452" xr:uid="{6ADC2913-BE52-4424-AC2B-37466022A97C}"/>
    <cellStyle name="Check Cell 4 11 2 2" xfId="12610" xr:uid="{5DB84EA0-5E59-4ABA-B5AE-E7EAFC8BCA5E}"/>
    <cellStyle name="Check Cell 4 11 3" xfId="8956" xr:uid="{D2C49756-CB57-4AEA-890F-2B072A47B036}"/>
    <cellStyle name="Check Cell 4 11 3 2" xfId="14111" xr:uid="{170B8649-72F9-4492-9F48-06B590867BA9}"/>
    <cellStyle name="Check Cell 4 11 4" xfId="9024" xr:uid="{DA85A3EC-1911-4ABA-BE9C-C55B84B88BF3}"/>
    <cellStyle name="Check Cell 4 11 4 2" xfId="14179" xr:uid="{D32B66B1-BA61-4C77-AB06-19486E34D8B8}"/>
    <cellStyle name="Check Cell 4 11 5" xfId="9201" xr:uid="{E3214918-02ED-4AB5-868B-02E94E791423}"/>
    <cellStyle name="Check Cell 4 11 5 2" xfId="14356" xr:uid="{2FA9392C-521C-4062-B8E6-3126E1F244E5}"/>
    <cellStyle name="Check Cell 4 11 6" xfId="10621" xr:uid="{97D57FE7-4B75-4051-8894-F116F3F74C66}"/>
    <cellStyle name="Check Cell 4 11 6 2" xfId="15770" xr:uid="{AAC8FD51-AA93-4B5B-A270-DCCD69CCDD4D}"/>
    <cellStyle name="Check Cell 4 11 7" xfId="5762" xr:uid="{CFC7E756-8426-4951-B335-6CFABF3F760D}"/>
    <cellStyle name="Check Cell 4 12" xfId="7450" xr:uid="{F035BCBC-3C3C-4104-8E3D-C1A80FFE97FE}"/>
    <cellStyle name="Check Cell 4 12 2" xfId="12608" xr:uid="{1063DE35-AEA2-4058-8722-9B0DB5FB0C2B}"/>
    <cellStyle name="Check Cell 4 13" xfId="8954" xr:uid="{B559430B-C531-4186-81D0-0E792D9431DA}"/>
    <cellStyle name="Check Cell 4 13 2" xfId="14109" xr:uid="{1F9ACC24-5BF9-4C5E-B279-A46D415D14CF}"/>
    <cellStyle name="Check Cell 4 14" xfId="9026" xr:uid="{3DD26100-FBDC-45F3-955E-27D7D2A9879C}"/>
    <cellStyle name="Check Cell 4 14 2" xfId="14181" xr:uid="{37DEF505-344A-44C4-ACE3-9384ADE6905A}"/>
    <cellStyle name="Check Cell 4 15" xfId="9203" xr:uid="{5D3D89AD-036E-4B58-9D90-8CC1F82799E8}"/>
    <cellStyle name="Check Cell 4 15 2" xfId="14358" xr:uid="{0401FA99-60A6-4862-8121-4BE70FFAF1D7}"/>
    <cellStyle name="Check Cell 4 16" xfId="10619" xr:uid="{9AAABDBF-5D40-41F9-8E85-BB89E3351D88}"/>
    <cellStyle name="Check Cell 4 16 2" xfId="15768" xr:uid="{EA6394B4-4B15-4C2C-9200-B07A2E3EB743}"/>
    <cellStyle name="Check Cell 4 17" xfId="5764" xr:uid="{70590B96-73AE-432F-ABF6-EB053025BB38}"/>
    <cellStyle name="Check Cell 4 2" xfId="1621" xr:uid="{00000000-0005-0000-0000-0000F8060000}"/>
    <cellStyle name="Check Cell 4 2 2" xfId="7453" xr:uid="{8BF96C3A-6BA7-4E72-A057-0A2AC6320650}"/>
    <cellStyle name="Check Cell 4 2 2 2" xfId="12611" xr:uid="{7234F6F4-E0FF-4115-8E55-966E90FF4504}"/>
    <cellStyle name="Check Cell 4 2 3" xfId="8957" xr:uid="{07389AE2-F473-4BF9-92B9-5199CC520687}"/>
    <cellStyle name="Check Cell 4 2 3 2" xfId="14112" xr:uid="{AD9E66CE-D7E9-43FE-BEA3-7EB1FB2A592F}"/>
    <cellStyle name="Check Cell 4 2 4" xfId="9023" xr:uid="{D65455E6-CD24-447D-BACE-43AFAF245396}"/>
    <cellStyle name="Check Cell 4 2 4 2" xfId="14178" xr:uid="{25CB8AAF-A78F-41FB-B0FB-AC09FEC4F972}"/>
    <cellStyle name="Check Cell 4 2 5" xfId="9200" xr:uid="{142D6AE0-9614-4572-A128-E7BCBE61F247}"/>
    <cellStyle name="Check Cell 4 2 5 2" xfId="14355" xr:uid="{7C7F2986-C0B6-49C2-A545-B94C661E595D}"/>
    <cellStyle name="Check Cell 4 2 6" xfId="10622" xr:uid="{93B4496F-A5FB-40F6-8B0F-A74A844ADFF2}"/>
    <cellStyle name="Check Cell 4 2 6 2" xfId="15771" xr:uid="{0BB5EC26-3873-4DA2-896B-C01EF51B68DB}"/>
    <cellStyle name="Check Cell 4 2 7" xfId="5761" xr:uid="{26560492-F24C-4823-8FEE-85669ED9520F}"/>
    <cellStyle name="Check Cell 4 3" xfId="1622" xr:uid="{00000000-0005-0000-0000-0000F9060000}"/>
    <cellStyle name="Check Cell 4 3 2" xfId="7454" xr:uid="{0B600D9F-5A14-4FF1-81A0-CF3CC14D5847}"/>
    <cellStyle name="Check Cell 4 3 2 2" xfId="12612" xr:uid="{1EE2F265-F663-4147-850F-2E791BAD09A3}"/>
    <cellStyle name="Check Cell 4 3 3" xfId="8958" xr:uid="{AB039796-C2CC-4910-BC1A-1EA279033BD7}"/>
    <cellStyle name="Check Cell 4 3 3 2" xfId="14113" xr:uid="{4E429273-4642-4DEB-B61D-08833B05AE20}"/>
    <cellStyle name="Check Cell 4 3 4" xfId="9022" xr:uid="{B2A31DC4-A9BE-4D08-BC98-728ED32836DC}"/>
    <cellStyle name="Check Cell 4 3 4 2" xfId="14177" xr:uid="{780A472A-3B3B-4E76-971E-3062DE60D919}"/>
    <cellStyle name="Check Cell 4 3 5" xfId="9199" xr:uid="{D3AFD409-491D-4617-841D-5DB06B04D518}"/>
    <cellStyle name="Check Cell 4 3 5 2" xfId="14354" xr:uid="{C8423E7E-32B3-4C80-ADAA-D198A4B5AA04}"/>
    <cellStyle name="Check Cell 4 3 6" xfId="10623" xr:uid="{4785014E-8F19-4FAE-883C-91E079CA3B18}"/>
    <cellStyle name="Check Cell 4 3 6 2" xfId="15772" xr:uid="{EEC41C89-7F4B-4BAB-9867-8D29D8568D18}"/>
    <cellStyle name="Check Cell 4 3 7" xfId="5760" xr:uid="{C19AA289-59E8-4DCA-8078-888ACDE1E4E8}"/>
    <cellStyle name="Check Cell 4 4" xfId="1623" xr:uid="{00000000-0005-0000-0000-0000FA060000}"/>
    <cellStyle name="Check Cell 4 4 2" xfId="7455" xr:uid="{C89843AA-D5A4-4A07-856D-B33E48BE9093}"/>
    <cellStyle name="Check Cell 4 4 2 2" xfId="12613" xr:uid="{2975EEBE-4468-4F60-BFD5-33E812CC0439}"/>
    <cellStyle name="Check Cell 4 4 3" xfId="8959" xr:uid="{CDD76ABB-A23F-478A-9BF1-5046D3BA9670}"/>
    <cellStyle name="Check Cell 4 4 3 2" xfId="14114" xr:uid="{8D712757-927D-4C32-A5B4-D67AD4EDEB9D}"/>
    <cellStyle name="Check Cell 4 4 4" xfId="9021" xr:uid="{EBC5D6CE-E986-4042-B4CB-70807ACD7E38}"/>
    <cellStyle name="Check Cell 4 4 4 2" xfId="14176" xr:uid="{4FF4D1C2-4E28-47B0-A8D6-ED48E6899B53}"/>
    <cellStyle name="Check Cell 4 4 5" xfId="9198" xr:uid="{7AC2FAB3-576E-406D-9E1E-023F16FE90D5}"/>
    <cellStyle name="Check Cell 4 4 5 2" xfId="14353" xr:uid="{0924AEEC-9EC9-4C2B-98D2-586CFC501AFF}"/>
    <cellStyle name="Check Cell 4 4 6" xfId="10624" xr:uid="{C5180B64-811C-4916-A825-39B340AD2ABE}"/>
    <cellStyle name="Check Cell 4 4 6 2" xfId="15773" xr:uid="{814DE21E-82BC-471A-B49C-AD705370B862}"/>
    <cellStyle name="Check Cell 4 4 7" xfId="5759" xr:uid="{368E323D-5FE8-4BCE-B9A4-A3D34CB3B091}"/>
    <cellStyle name="Check Cell 4 5" xfId="1624" xr:uid="{00000000-0005-0000-0000-0000FB060000}"/>
    <cellStyle name="Check Cell 4 5 2" xfId="7456" xr:uid="{56782BB8-0F57-4CD8-A750-DCB3FEB31393}"/>
    <cellStyle name="Check Cell 4 5 2 2" xfId="12614" xr:uid="{AE42DEF5-F6F1-4967-8312-2CEAFFB116E7}"/>
    <cellStyle name="Check Cell 4 5 3" xfId="8960" xr:uid="{55DE856C-1219-463A-8FB4-1C03FDB26D27}"/>
    <cellStyle name="Check Cell 4 5 3 2" xfId="14115" xr:uid="{513C2A11-B5E8-4475-BBCA-E25DB5DE0CC9}"/>
    <cellStyle name="Check Cell 4 5 4" xfId="9020" xr:uid="{4219488C-CA80-4F98-A43E-CB2CCCE0D5CF}"/>
    <cellStyle name="Check Cell 4 5 4 2" xfId="14175" xr:uid="{96C68C92-70EE-4218-8D96-1F30A0C092B7}"/>
    <cellStyle name="Check Cell 4 5 5" xfId="9197" xr:uid="{8E163AEF-8E5C-47E6-B0EB-BACEDFFFE95A}"/>
    <cellStyle name="Check Cell 4 5 5 2" xfId="14352" xr:uid="{00CEEE70-D0F5-455E-8A78-668734D5AF75}"/>
    <cellStyle name="Check Cell 4 5 6" xfId="10625" xr:uid="{FDC630F1-4A81-4D46-B3DE-E3C82F124CC3}"/>
    <cellStyle name="Check Cell 4 5 6 2" xfId="15774" xr:uid="{0A168551-CD7D-4077-9023-3B6F9697C2AD}"/>
    <cellStyle name="Check Cell 4 5 7" xfId="5758" xr:uid="{166A4F7F-1865-4B43-9EE2-6A506341B655}"/>
    <cellStyle name="Check Cell 4 6" xfId="1625" xr:uid="{00000000-0005-0000-0000-0000FC060000}"/>
    <cellStyle name="Check Cell 4 6 2" xfId="7457" xr:uid="{597F5804-D1F6-4DAB-9E1E-1157CC5DE64F}"/>
    <cellStyle name="Check Cell 4 6 2 2" xfId="12615" xr:uid="{4603A287-6BD4-433B-9E02-96BE2C8B42F5}"/>
    <cellStyle name="Check Cell 4 6 3" xfId="8961" xr:uid="{52DFF8B6-AEE8-4AE6-B46F-FE1D2A33C505}"/>
    <cellStyle name="Check Cell 4 6 3 2" xfId="14116" xr:uid="{9A9865C2-823E-4039-8FAD-8392BB626CB7}"/>
    <cellStyle name="Check Cell 4 6 4" xfId="9019" xr:uid="{A9C96F42-8AB2-4092-8F74-73801C91D6FC}"/>
    <cellStyle name="Check Cell 4 6 4 2" xfId="14174" xr:uid="{B4E51D18-DA66-4B73-A715-DD5FE328BD81}"/>
    <cellStyle name="Check Cell 4 6 5" xfId="9196" xr:uid="{A9611650-E681-4277-BB77-D316BE774FA4}"/>
    <cellStyle name="Check Cell 4 6 5 2" xfId="14351" xr:uid="{106FB449-43DE-4B6B-8376-95C7C94A811F}"/>
    <cellStyle name="Check Cell 4 6 6" xfId="10626" xr:uid="{4B526217-28B7-43CE-8237-E600248DF0DB}"/>
    <cellStyle name="Check Cell 4 6 6 2" xfId="15775" xr:uid="{4352C42F-0FC1-4D48-A858-E4744EB9661E}"/>
    <cellStyle name="Check Cell 4 6 7" xfId="5757" xr:uid="{E66CB09C-58E5-4B53-B6D6-72B0400BCD17}"/>
    <cellStyle name="Check Cell 4 7" xfId="1626" xr:uid="{00000000-0005-0000-0000-0000FD060000}"/>
    <cellStyle name="Check Cell 4 7 2" xfId="7458" xr:uid="{49B92463-E15B-49D9-A631-257C2266AA1B}"/>
    <cellStyle name="Check Cell 4 7 2 2" xfId="12616" xr:uid="{84316ABB-FEF0-4986-9244-5234191895AD}"/>
    <cellStyle name="Check Cell 4 7 3" xfId="8962" xr:uid="{EAB67997-0F32-4FAB-993A-355A472067A8}"/>
    <cellStyle name="Check Cell 4 7 3 2" xfId="14117" xr:uid="{78D5D450-07DF-4761-8A34-9C47E4CCB240}"/>
    <cellStyle name="Check Cell 4 7 4" xfId="9018" xr:uid="{F477D261-3A37-41DF-A197-BF94A6F536A3}"/>
    <cellStyle name="Check Cell 4 7 4 2" xfId="14173" xr:uid="{B6E92888-DEBC-4C51-983D-6C480582B9E2}"/>
    <cellStyle name="Check Cell 4 7 5" xfId="9376" xr:uid="{57DD387C-A7AA-4B91-8AEE-0A6ED3E31D26}"/>
    <cellStyle name="Check Cell 4 7 5 2" xfId="14531" xr:uid="{D922AD68-5D44-476D-AD28-6B7F630E435A}"/>
    <cellStyle name="Check Cell 4 7 6" xfId="10627" xr:uid="{D8B6B65A-BF21-4551-A9BC-AC7A91E47711}"/>
    <cellStyle name="Check Cell 4 7 6 2" xfId="15776" xr:uid="{292BCF61-0553-4994-A0D2-3DC9B1959275}"/>
    <cellStyle name="Check Cell 4 7 7" xfId="5756" xr:uid="{146578DC-E440-45CD-B6EB-B032326A0DEE}"/>
    <cellStyle name="Check Cell 4 8" xfId="1627" xr:uid="{00000000-0005-0000-0000-0000FE060000}"/>
    <cellStyle name="Check Cell 4 8 2" xfId="7459" xr:uid="{21830CE1-4AD8-4C65-B842-732E85E6A399}"/>
    <cellStyle name="Check Cell 4 8 2 2" xfId="12617" xr:uid="{393C21FA-6B07-48CD-8F8A-0C7B556F51FC}"/>
    <cellStyle name="Check Cell 4 8 3" xfId="8963" xr:uid="{BE41642C-271E-4F55-A3FE-29A4CACADC46}"/>
    <cellStyle name="Check Cell 4 8 3 2" xfId="14118" xr:uid="{F5CD078C-C148-4BA3-B77F-F77EB1081FAF}"/>
    <cellStyle name="Check Cell 4 8 4" xfId="9017" xr:uid="{5D9D0595-298A-4A2F-848C-4D5CE6FEB54B}"/>
    <cellStyle name="Check Cell 4 8 4 2" xfId="14172" xr:uid="{C6367AA5-1BEF-4006-AEA8-F804AAB8085E}"/>
    <cellStyle name="Check Cell 4 8 5" xfId="9195" xr:uid="{C7DB06EF-2C97-4DA4-8EFF-072A593AFBA2}"/>
    <cellStyle name="Check Cell 4 8 5 2" xfId="14350" xr:uid="{CF0AA4CB-A0AD-4128-9E99-779C84EC4F6E}"/>
    <cellStyle name="Check Cell 4 8 6" xfId="10628" xr:uid="{D434C225-9814-4602-A9DE-A95B6391AB96}"/>
    <cellStyle name="Check Cell 4 8 6 2" xfId="15777" xr:uid="{DE354E00-F820-4C5A-8CC8-9451FB5DDBB9}"/>
    <cellStyle name="Check Cell 4 8 7" xfId="5755" xr:uid="{D79C6A85-155C-4F7D-BEA4-88E5045466DB}"/>
    <cellStyle name="Check Cell 4 9" xfId="1628" xr:uid="{00000000-0005-0000-0000-0000FF060000}"/>
    <cellStyle name="Check Cell 4 9 2" xfId="7460" xr:uid="{54357999-FFD0-4651-8A7F-BB352FB6C4CE}"/>
    <cellStyle name="Check Cell 4 9 2 2" xfId="12618" xr:uid="{04D09DAC-D7A8-4EE5-A572-CCE8C867FED1}"/>
    <cellStyle name="Check Cell 4 9 3" xfId="8964" xr:uid="{C06F9CF9-1C67-4FDD-A2BB-167F09C718BA}"/>
    <cellStyle name="Check Cell 4 9 3 2" xfId="14119" xr:uid="{E4488191-7422-4F3E-95E0-44AF50A71E5A}"/>
    <cellStyle name="Check Cell 4 9 4" xfId="9016" xr:uid="{D4AF7E6E-D2D5-4614-A31F-250366CE9C0F}"/>
    <cellStyle name="Check Cell 4 9 4 2" xfId="14171" xr:uid="{CC9F126E-D6C5-40DF-AA4C-7155840735C8}"/>
    <cellStyle name="Check Cell 4 9 5" xfId="9194" xr:uid="{4C896984-1A0A-4858-AB25-3BFD7A2128BA}"/>
    <cellStyle name="Check Cell 4 9 5 2" xfId="14349" xr:uid="{254EFE0B-DFF1-4FD1-982F-4485495AF6C2}"/>
    <cellStyle name="Check Cell 4 9 6" xfId="10629" xr:uid="{39DD5F22-4377-4863-8CCA-527C72347C85}"/>
    <cellStyle name="Check Cell 4 9 6 2" xfId="15778" xr:uid="{DBA1FF04-CDA1-4467-8967-31EC1E522E04}"/>
    <cellStyle name="Check Cell 4 9 7" xfId="5754" xr:uid="{C63515B7-E78B-4418-8ACC-2D43AC066F42}"/>
    <cellStyle name="Check Cell 40" xfId="32717" xr:uid="{14778A5B-A772-41CA-846F-5A27BBD3B87D}"/>
    <cellStyle name="Check Cell 41" xfId="32718" xr:uid="{A37E09EA-7537-4CD8-93B1-3267EDCDB44A}"/>
    <cellStyle name="Check Cell 42" xfId="32719" xr:uid="{CC6902D7-95D8-455C-8845-CFB4200CB869}"/>
    <cellStyle name="Check Cell 43" xfId="32720" xr:uid="{E0A8E0F2-CAA3-484D-A1E2-5CF62BC24089}"/>
    <cellStyle name="Check Cell 5" xfId="1629" xr:uid="{00000000-0005-0000-0000-000000070000}"/>
    <cellStyle name="Check Cell 5 10" xfId="1630" xr:uid="{00000000-0005-0000-0000-000001070000}"/>
    <cellStyle name="Check Cell 5 10 2" xfId="7462" xr:uid="{F56E7516-930D-41D4-8A91-D96ACCB813FB}"/>
    <cellStyle name="Check Cell 5 10 2 2" xfId="12620" xr:uid="{2A107971-575E-405E-87A8-EF39C1E6F2C2}"/>
    <cellStyle name="Check Cell 5 10 3" xfId="8966" xr:uid="{94CD39ED-152E-4657-9C32-F6B0E947E7FA}"/>
    <cellStyle name="Check Cell 5 10 3 2" xfId="14121" xr:uid="{0614E481-D8E0-45B6-9AD1-568B32766A66}"/>
    <cellStyle name="Check Cell 5 10 4" xfId="9014" xr:uid="{2458A27D-8322-43EF-9A8C-02B09D66EC20}"/>
    <cellStyle name="Check Cell 5 10 4 2" xfId="14169" xr:uid="{EC9C8582-5F5D-4A07-9D48-F1026CC8AD8E}"/>
    <cellStyle name="Check Cell 5 10 5" xfId="9192" xr:uid="{DECCED9D-0E57-44F1-8825-F9BD9727B56C}"/>
    <cellStyle name="Check Cell 5 10 5 2" xfId="14347" xr:uid="{385E6242-F794-4347-85ED-229812367AEA}"/>
    <cellStyle name="Check Cell 5 10 6" xfId="10631" xr:uid="{FC90AA4F-E0D3-4714-A763-108953749E44}"/>
    <cellStyle name="Check Cell 5 10 6 2" xfId="15780" xr:uid="{27E39473-65D0-4533-82ED-D4E4190BC280}"/>
    <cellStyle name="Check Cell 5 10 7" xfId="5752" xr:uid="{3ADF9869-5572-4BB9-A556-3C24787FE17A}"/>
    <cellStyle name="Check Cell 5 11" xfId="1631" xr:uid="{00000000-0005-0000-0000-000002070000}"/>
    <cellStyle name="Check Cell 5 11 2" xfId="7463" xr:uid="{3B5821A0-6DBA-433E-9518-E83D9492FC99}"/>
    <cellStyle name="Check Cell 5 11 2 2" xfId="12621" xr:uid="{53CF7E60-F786-4426-AA50-87A2AF0E978E}"/>
    <cellStyle name="Check Cell 5 11 3" xfId="8967" xr:uid="{652817D6-A08B-4297-8091-719F82AD66A8}"/>
    <cellStyle name="Check Cell 5 11 3 2" xfId="14122" xr:uid="{5AD99572-D787-4197-A2CD-A64EB2C02680}"/>
    <cellStyle name="Check Cell 5 11 4" xfId="9013" xr:uid="{85316CE6-F4DC-4CED-BCE8-56B0BAE9DAFE}"/>
    <cellStyle name="Check Cell 5 11 4 2" xfId="14168" xr:uid="{55862D7F-236D-48E1-8E76-95D0A9F38B12}"/>
    <cellStyle name="Check Cell 5 11 5" xfId="9191" xr:uid="{2A91604D-B34E-4813-BD87-4E22877AF348}"/>
    <cellStyle name="Check Cell 5 11 5 2" xfId="14346" xr:uid="{4542D2EC-B202-484E-BCD4-674B08B8D671}"/>
    <cellStyle name="Check Cell 5 11 6" xfId="10632" xr:uid="{53212754-64C3-4089-BD03-975BFC77FAB7}"/>
    <cellStyle name="Check Cell 5 11 6 2" xfId="15781" xr:uid="{9915F07B-09AC-4C63-A5F5-72F742DF4D43}"/>
    <cellStyle name="Check Cell 5 11 7" xfId="5751" xr:uid="{AFEEC89C-3FEB-4ADB-9FB9-D90804420B21}"/>
    <cellStyle name="Check Cell 5 12" xfId="7461" xr:uid="{6FA892E2-1C48-4CDA-8B52-556AD63F8BF3}"/>
    <cellStyle name="Check Cell 5 12 2" xfId="12619" xr:uid="{F3A8A185-F7D1-4E98-A731-CC4ABA3F998C}"/>
    <cellStyle name="Check Cell 5 13" xfId="8965" xr:uid="{3C668A3A-AF39-42FC-BECA-D3E9A5FFF00C}"/>
    <cellStyle name="Check Cell 5 13 2" xfId="14120" xr:uid="{B43D47D9-B258-4C2C-AFA9-2BB23DC7D9EE}"/>
    <cellStyle name="Check Cell 5 14" xfId="9015" xr:uid="{8F34DBDA-CA99-4AD4-B010-882E19ADE1E9}"/>
    <cellStyle name="Check Cell 5 14 2" xfId="14170" xr:uid="{98E85AAA-F64D-4290-AAFA-49C61DF1FFF2}"/>
    <cellStyle name="Check Cell 5 15" xfId="9193" xr:uid="{8AE87DB9-3390-47DC-86AD-B8295CBDCEBE}"/>
    <cellStyle name="Check Cell 5 15 2" xfId="14348" xr:uid="{B838D787-0D5C-40B1-8707-0173AF768366}"/>
    <cellStyle name="Check Cell 5 16" xfId="10630" xr:uid="{6F843A1D-8A04-4D2B-A0BB-988A8CEB7178}"/>
    <cellStyle name="Check Cell 5 16 2" xfId="15779" xr:uid="{991CA8E6-DB08-456D-9D4E-F33D6EC670E6}"/>
    <cellStyle name="Check Cell 5 17" xfId="5753" xr:uid="{2F3D93C6-6046-4B7C-B53B-07C9530BDE0B}"/>
    <cellStyle name="Check Cell 5 2" xfId="1632" xr:uid="{00000000-0005-0000-0000-000003070000}"/>
    <cellStyle name="Check Cell 5 2 2" xfId="7464" xr:uid="{24C296FD-AD00-4B8D-90B5-89F89A96843A}"/>
    <cellStyle name="Check Cell 5 2 2 2" xfId="12622" xr:uid="{41C47679-7D3E-40A9-B302-6AE54AC63C9E}"/>
    <cellStyle name="Check Cell 5 2 3" xfId="8968" xr:uid="{67B4C14D-030E-474F-8BBC-EC58E08E517D}"/>
    <cellStyle name="Check Cell 5 2 3 2" xfId="14123" xr:uid="{229FA30F-B621-4494-A4F5-7F15C2E9C475}"/>
    <cellStyle name="Check Cell 5 2 4" xfId="9012" xr:uid="{920A434E-3937-40D2-97EC-9FDF3D2393AD}"/>
    <cellStyle name="Check Cell 5 2 4 2" xfId="14167" xr:uid="{FFD6D4E8-540B-46B4-82B2-1F1E2270A437}"/>
    <cellStyle name="Check Cell 5 2 5" xfId="9190" xr:uid="{46FF5003-8ABC-4C76-9E57-3DC97F3E36A4}"/>
    <cellStyle name="Check Cell 5 2 5 2" xfId="14345" xr:uid="{1207272E-7EF5-4064-9844-1C2481BA981A}"/>
    <cellStyle name="Check Cell 5 2 6" xfId="10633" xr:uid="{DF798FF9-EDEE-4F0F-AE98-4770EB4E2D75}"/>
    <cellStyle name="Check Cell 5 2 6 2" xfId="15782" xr:uid="{49980246-2F19-4381-96A2-D7D4D62A0221}"/>
    <cellStyle name="Check Cell 5 2 7" xfId="5750" xr:uid="{C2BE747B-67B9-407E-84F9-246C7AE3264F}"/>
    <cellStyle name="Check Cell 5 3" xfId="1633" xr:uid="{00000000-0005-0000-0000-000004070000}"/>
    <cellStyle name="Check Cell 5 3 2" xfId="7465" xr:uid="{515C6C69-9095-4A58-BE9E-65CA359CC5FA}"/>
    <cellStyle name="Check Cell 5 3 2 2" xfId="12623" xr:uid="{AF0E21C0-3DB5-4EA3-94B0-9FA93E1B4CA5}"/>
    <cellStyle name="Check Cell 5 3 3" xfId="8969" xr:uid="{142CF602-24C8-4217-BFE2-E33BACD4719A}"/>
    <cellStyle name="Check Cell 5 3 3 2" xfId="14124" xr:uid="{A94DC771-8591-41DD-958F-1748E34D2A60}"/>
    <cellStyle name="Check Cell 5 3 4" xfId="9011" xr:uid="{F2FB7161-D0DF-4582-8262-63D9733819F8}"/>
    <cellStyle name="Check Cell 5 3 4 2" xfId="14166" xr:uid="{D81B2583-8DB1-4244-AAE0-AC37854FFD76}"/>
    <cellStyle name="Check Cell 5 3 5" xfId="9189" xr:uid="{FFBE0E91-DE3A-486C-BE98-D0A28D06366E}"/>
    <cellStyle name="Check Cell 5 3 5 2" xfId="14344" xr:uid="{2B429D28-4428-4F41-8B6C-A1D00DA343C6}"/>
    <cellStyle name="Check Cell 5 3 6" xfId="10634" xr:uid="{1C26DB75-3106-4C27-BB2E-3CD9E3FBF5C8}"/>
    <cellStyle name="Check Cell 5 3 6 2" xfId="15783" xr:uid="{01B2A119-E609-4C4C-A533-8899780FFD2C}"/>
    <cellStyle name="Check Cell 5 3 7" xfId="5749" xr:uid="{573318BB-26D5-4BD3-9CDC-B6BB7BD5B486}"/>
    <cellStyle name="Check Cell 5 4" xfId="1634" xr:uid="{00000000-0005-0000-0000-000005070000}"/>
    <cellStyle name="Check Cell 5 4 2" xfId="7466" xr:uid="{68CAB493-07D2-47F2-93C6-A7C6AD282758}"/>
    <cellStyle name="Check Cell 5 4 2 2" xfId="12624" xr:uid="{830CC69B-E10A-43DB-8392-8BBD28F19DE4}"/>
    <cellStyle name="Check Cell 5 4 3" xfId="8970" xr:uid="{611D04E4-0C81-49AF-B88D-0BF06A87C4AB}"/>
    <cellStyle name="Check Cell 5 4 3 2" xfId="14125" xr:uid="{4A472C23-220F-4423-B5CB-4E277B4A63FF}"/>
    <cellStyle name="Check Cell 5 4 4" xfId="9010" xr:uid="{860E5291-D853-4400-9F4D-FDACD9BD92D7}"/>
    <cellStyle name="Check Cell 5 4 4 2" xfId="14165" xr:uid="{CD15DFFB-8CE3-416F-B6DD-D9D766FA4B31}"/>
    <cellStyle name="Check Cell 5 4 5" xfId="9188" xr:uid="{D4DA0C86-250B-47A8-9B5F-9093D3D55ECF}"/>
    <cellStyle name="Check Cell 5 4 5 2" xfId="14343" xr:uid="{8F55E241-6213-4184-A749-798FF2251D7F}"/>
    <cellStyle name="Check Cell 5 4 6" xfId="10635" xr:uid="{6E418862-95B3-40A4-992A-079C79895B5B}"/>
    <cellStyle name="Check Cell 5 4 6 2" xfId="15784" xr:uid="{8B8EC608-1417-4C97-A03F-8F5BA99C48DD}"/>
    <cellStyle name="Check Cell 5 4 7" xfId="5748" xr:uid="{EB937670-E2C5-4B9A-8BC4-E3E161922754}"/>
    <cellStyle name="Check Cell 5 5" xfId="1635" xr:uid="{00000000-0005-0000-0000-000006070000}"/>
    <cellStyle name="Check Cell 5 5 2" xfId="7467" xr:uid="{F7E93AFD-ACF5-4850-AA06-8849382F3A9D}"/>
    <cellStyle name="Check Cell 5 5 2 2" xfId="12625" xr:uid="{CD5769B6-0BFB-46C9-80C7-08DDDF768D25}"/>
    <cellStyle name="Check Cell 5 5 3" xfId="8971" xr:uid="{3AECB286-FF49-4704-B2D7-2C0954DF5A31}"/>
    <cellStyle name="Check Cell 5 5 3 2" xfId="14126" xr:uid="{DC0838F8-F313-478F-B4C0-8553E4DC6163}"/>
    <cellStyle name="Check Cell 5 5 4" xfId="9009" xr:uid="{544E81A3-B5E3-443F-8B4D-A15A2180ECFB}"/>
    <cellStyle name="Check Cell 5 5 4 2" xfId="14164" xr:uid="{75DEA620-DC4B-45FE-A6B3-4AB96FED47C1}"/>
    <cellStyle name="Check Cell 5 5 5" xfId="9187" xr:uid="{AABB5304-BA78-4F84-A7A9-E20C3EA678C9}"/>
    <cellStyle name="Check Cell 5 5 5 2" xfId="14342" xr:uid="{0BFF7E7E-9A2E-4869-AC64-5D77E83094BA}"/>
    <cellStyle name="Check Cell 5 5 6" xfId="10636" xr:uid="{73BA404F-2703-4346-8E48-39EEA9E173B1}"/>
    <cellStyle name="Check Cell 5 5 6 2" xfId="15785" xr:uid="{48B2F3EF-2E5E-4DEF-A795-BFC7F04BCAD8}"/>
    <cellStyle name="Check Cell 5 5 7" xfId="5747" xr:uid="{8DF26F83-DCB6-4E8C-A722-1A602D9E2D78}"/>
    <cellStyle name="Check Cell 5 6" xfId="1636" xr:uid="{00000000-0005-0000-0000-000007070000}"/>
    <cellStyle name="Check Cell 5 6 2" xfId="7468" xr:uid="{C19F9F1D-0713-4214-A9CB-9D514FF091CB}"/>
    <cellStyle name="Check Cell 5 6 2 2" xfId="12626" xr:uid="{0BE41F16-3523-4940-80D8-E7AD33FC138F}"/>
    <cellStyle name="Check Cell 5 6 3" xfId="8972" xr:uid="{6DBA85E1-91A7-4E6D-AF70-9154E40E2931}"/>
    <cellStyle name="Check Cell 5 6 3 2" xfId="14127" xr:uid="{495B9FB1-9AB4-44AC-BF38-AC5D5451B67C}"/>
    <cellStyle name="Check Cell 5 6 4" xfId="9008" xr:uid="{5CD755AA-E214-43E2-8010-A1B22C15640C}"/>
    <cellStyle name="Check Cell 5 6 4 2" xfId="14163" xr:uid="{DEE5BCD6-C5F7-43B1-A771-699EDF1A921D}"/>
    <cellStyle name="Check Cell 5 6 5" xfId="9186" xr:uid="{1E7E5806-E5F9-4D9B-9867-592B71EAC157}"/>
    <cellStyle name="Check Cell 5 6 5 2" xfId="14341" xr:uid="{383C3BE9-6BC1-475C-8459-C22A19DEC51A}"/>
    <cellStyle name="Check Cell 5 6 6" xfId="10637" xr:uid="{98F7458D-0C93-4943-AE90-A595464CE836}"/>
    <cellStyle name="Check Cell 5 6 6 2" xfId="15786" xr:uid="{8156CB4C-943A-456B-BBA3-1735E41BC052}"/>
    <cellStyle name="Check Cell 5 6 7" xfId="5746" xr:uid="{86EF121B-20AD-4259-BB92-50F60D518AB0}"/>
    <cellStyle name="Check Cell 5 7" xfId="1637" xr:uid="{00000000-0005-0000-0000-000008070000}"/>
    <cellStyle name="Check Cell 5 7 2" xfId="7469" xr:uid="{180434A0-1565-450E-AC7E-D4FFADE84970}"/>
    <cellStyle name="Check Cell 5 7 2 2" xfId="12627" xr:uid="{6C60CD02-5F37-4AD7-A328-8A0EBF1470E0}"/>
    <cellStyle name="Check Cell 5 7 3" xfId="8973" xr:uid="{96DFA751-5EC3-401C-9E29-EEE60020FF7C}"/>
    <cellStyle name="Check Cell 5 7 3 2" xfId="14128" xr:uid="{C4F85CAB-0ED9-4925-BCF3-6BA7D42FA261}"/>
    <cellStyle name="Check Cell 5 7 4" xfId="9007" xr:uid="{CD487762-4029-4D3C-9FDE-7D77394CED5F}"/>
    <cellStyle name="Check Cell 5 7 4 2" xfId="14162" xr:uid="{F1F877C5-87F4-4149-8E9F-00BC0E9CA921}"/>
    <cellStyle name="Check Cell 5 7 5" xfId="9185" xr:uid="{6341CFC0-FD31-4582-827B-3B1420A64D35}"/>
    <cellStyle name="Check Cell 5 7 5 2" xfId="14340" xr:uid="{8B49FA15-DF5B-4F8B-9842-B5FA3576EEB3}"/>
    <cellStyle name="Check Cell 5 7 6" xfId="10638" xr:uid="{CBF3C988-A619-4F28-BF4F-4D6873CBE194}"/>
    <cellStyle name="Check Cell 5 7 6 2" xfId="15787" xr:uid="{1E4C53CC-E701-4568-92E8-4C2667FF9D45}"/>
    <cellStyle name="Check Cell 5 7 7" xfId="5745" xr:uid="{3737401E-0344-4071-A573-D5F6EE38D685}"/>
    <cellStyle name="Check Cell 5 8" xfId="1638" xr:uid="{00000000-0005-0000-0000-000009070000}"/>
    <cellStyle name="Check Cell 5 8 2" xfId="7470" xr:uid="{5ED2F91B-6BAA-4564-8686-556D050DA8CD}"/>
    <cellStyle name="Check Cell 5 8 2 2" xfId="12628" xr:uid="{195F9719-3A73-487A-90D7-665CD8209963}"/>
    <cellStyle name="Check Cell 5 8 3" xfId="8974" xr:uid="{114D9013-76E3-4B54-A49A-0F924E53A2DC}"/>
    <cellStyle name="Check Cell 5 8 3 2" xfId="14129" xr:uid="{7F573301-22BA-4F02-9E53-DB345EB01693}"/>
    <cellStyle name="Check Cell 5 8 4" xfId="9006" xr:uid="{7C6E136D-27FE-44B7-8048-FE7054FDD254}"/>
    <cellStyle name="Check Cell 5 8 4 2" xfId="14161" xr:uid="{6F3393E4-4654-4011-AFA2-6F026893654A}"/>
    <cellStyle name="Check Cell 5 8 5" xfId="9184" xr:uid="{3E6B21A6-9FAF-454A-8891-D456C4E15070}"/>
    <cellStyle name="Check Cell 5 8 5 2" xfId="14339" xr:uid="{9864231F-B664-41E3-9987-F6184C89CC25}"/>
    <cellStyle name="Check Cell 5 8 6" xfId="10639" xr:uid="{91A9FD60-D430-41F8-BCC9-3FB8CDBE5AB2}"/>
    <cellStyle name="Check Cell 5 8 6 2" xfId="15788" xr:uid="{1DC439D5-DEA8-46E6-8E1D-C9B930A93365}"/>
    <cellStyle name="Check Cell 5 8 7" xfId="5744" xr:uid="{34B998C9-C5B1-4019-A2DA-B45FB19A740A}"/>
    <cellStyle name="Check Cell 5 9" xfId="1639" xr:uid="{00000000-0005-0000-0000-00000A070000}"/>
    <cellStyle name="Check Cell 5 9 2" xfId="7471" xr:uid="{AAF5C187-8F38-4A62-826C-39B068F4542A}"/>
    <cellStyle name="Check Cell 5 9 2 2" xfId="12629" xr:uid="{5ACF590B-7317-4A8C-B070-30D6508CE281}"/>
    <cellStyle name="Check Cell 5 9 3" xfId="8975" xr:uid="{BC47FB55-20A7-437F-A1CD-5891CB95FB9F}"/>
    <cellStyle name="Check Cell 5 9 3 2" xfId="14130" xr:uid="{74F6374B-A9EF-4F24-9209-57BA1F4CCF3F}"/>
    <cellStyle name="Check Cell 5 9 4" xfId="9005" xr:uid="{9A39A805-8647-4AD8-A1EA-34D51E228C5A}"/>
    <cellStyle name="Check Cell 5 9 4 2" xfId="14160" xr:uid="{740AE4CA-1EA6-4E82-B296-7E2B59CE9501}"/>
    <cellStyle name="Check Cell 5 9 5" xfId="9183" xr:uid="{10344D6C-400C-437F-BB47-271B8E32CD8E}"/>
    <cellStyle name="Check Cell 5 9 5 2" xfId="14338" xr:uid="{C4AE4107-AF64-4082-8D9B-B166E1CBFA6A}"/>
    <cellStyle name="Check Cell 5 9 6" xfId="10640" xr:uid="{6AB22994-C6FF-4FBB-9E54-02550CBF19A2}"/>
    <cellStyle name="Check Cell 5 9 6 2" xfId="15789" xr:uid="{9B912331-75FD-4246-9702-66AE9E68FEA3}"/>
    <cellStyle name="Check Cell 5 9 7" xfId="5743" xr:uid="{7E0CFEBF-D553-4830-AB98-68720A794921}"/>
    <cellStyle name="Check Cell 6" xfId="1640" xr:uid="{00000000-0005-0000-0000-00000B070000}"/>
    <cellStyle name="Check Cell 6 10" xfId="1641" xr:uid="{00000000-0005-0000-0000-00000C070000}"/>
    <cellStyle name="Check Cell 6 10 2" xfId="7473" xr:uid="{8455B043-E5CA-4DB7-8B65-C5554881B6DD}"/>
    <cellStyle name="Check Cell 6 10 2 2" xfId="12631" xr:uid="{FEC9BB88-A268-4938-A636-EE586AA7816E}"/>
    <cellStyle name="Check Cell 6 10 3" xfId="8977" xr:uid="{9B4424CE-4938-4D03-BDB9-FDBEC5B556CC}"/>
    <cellStyle name="Check Cell 6 10 3 2" xfId="14132" xr:uid="{8E7504F0-FE80-4647-97CE-DB79447FECEC}"/>
    <cellStyle name="Check Cell 6 10 4" xfId="9003" xr:uid="{08AAD108-16E8-4BC3-9961-B5E378B38920}"/>
    <cellStyle name="Check Cell 6 10 4 2" xfId="14158" xr:uid="{241BE027-FE1F-4162-A9AC-78B57500E119}"/>
    <cellStyle name="Check Cell 6 10 5" xfId="9181" xr:uid="{0614C622-3105-4944-9303-2C6BF4C9BF49}"/>
    <cellStyle name="Check Cell 6 10 5 2" xfId="14336" xr:uid="{F514891B-7E31-4843-B19B-D54267713FD2}"/>
    <cellStyle name="Check Cell 6 10 6" xfId="10642" xr:uid="{13A3AD0C-7A93-4C24-9A6C-209A22B0FE09}"/>
    <cellStyle name="Check Cell 6 10 6 2" xfId="15791" xr:uid="{D60B23F6-DF0B-4F0B-9320-FF73A78D8A30}"/>
    <cellStyle name="Check Cell 6 10 7" xfId="5741" xr:uid="{28EA24B9-9B8F-4554-8006-306945F7EF9A}"/>
    <cellStyle name="Check Cell 6 11" xfId="1642" xr:uid="{00000000-0005-0000-0000-00000D070000}"/>
    <cellStyle name="Check Cell 6 11 2" xfId="7474" xr:uid="{FDFEC27D-ECBD-46D0-B846-1D4140470C10}"/>
    <cellStyle name="Check Cell 6 11 2 2" xfId="12632" xr:uid="{985AAC7E-DD1A-45B6-9FB2-3BDAF8EC5239}"/>
    <cellStyle name="Check Cell 6 11 3" xfId="8978" xr:uid="{BAD938A5-CBA8-43BF-8393-09D0D0984BA9}"/>
    <cellStyle name="Check Cell 6 11 3 2" xfId="14133" xr:uid="{37414489-B29E-4FC2-BD3D-00E7E85C009A}"/>
    <cellStyle name="Check Cell 6 11 4" xfId="9002" xr:uid="{96C3EE90-1D72-47E8-8436-588B6BA0C54C}"/>
    <cellStyle name="Check Cell 6 11 4 2" xfId="14157" xr:uid="{C70D43CE-6CD7-4F37-89E5-B81C0AB001D5}"/>
    <cellStyle name="Check Cell 6 11 5" xfId="9180" xr:uid="{15A0B5E0-2E1E-4EB5-B728-E5BB9C502496}"/>
    <cellStyle name="Check Cell 6 11 5 2" xfId="14335" xr:uid="{2C8DBF78-14F2-4492-887E-A0B09FC690D6}"/>
    <cellStyle name="Check Cell 6 11 6" xfId="10643" xr:uid="{38556A65-AAA6-4A0D-8047-A6E445E5DBBF}"/>
    <cellStyle name="Check Cell 6 11 6 2" xfId="15792" xr:uid="{14AA0D0E-25C2-4B40-ADC7-3347B9E373F4}"/>
    <cellStyle name="Check Cell 6 11 7" xfId="5740" xr:uid="{71B0E20B-48C8-4D92-ACF4-F21DF3014489}"/>
    <cellStyle name="Check Cell 6 12" xfId="7472" xr:uid="{A263BF3F-5D98-4625-9EF4-9FBA02AE52C0}"/>
    <cellStyle name="Check Cell 6 12 2" xfId="12630" xr:uid="{D9B821A7-5190-443D-84F1-F30F7C0C4CBE}"/>
    <cellStyle name="Check Cell 6 13" xfId="8976" xr:uid="{5C74E055-7DC6-435C-A6C7-CB418113C3C4}"/>
    <cellStyle name="Check Cell 6 13 2" xfId="14131" xr:uid="{06FB33F6-E03A-467C-AABC-64141C2A944D}"/>
    <cellStyle name="Check Cell 6 14" xfId="9004" xr:uid="{4B5FDB0D-E9FB-4251-8A47-399ECE6C6463}"/>
    <cellStyle name="Check Cell 6 14 2" xfId="14159" xr:uid="{0CD2CAD0-7827-4CAB-A7E3-A0F3DCEC4FB9}"/>
    <cellStyle name="Check Cell 6 15" xfId="9182" xr:uid="{477EC754-C67B-4369-8129-E5264A3AF549}"/>
    <cellStyle name="Check Cell 6 15 2" xfId="14337" xr:uid="{17F9FF11-927A-4081-AFE9-EDDEC08FB6F3}"/>
    <cellStyle name="Check Cell 6 16" xfId="10641" xr:uid="{111E46A5-38EF-475E-A95A-E13D1B866FE6}"/>
    <cellStyle name="Check Cell 6 16 2" xfId="15790" xr:uid="{5EF6D36B-D947-459D-912A-C65902925B93}"/>
    <cellStyle name="Check Cell 6 17" xfId="5742" xr:uid="{3649F79C-F319-4C40-B636-997A305E13BF}"/>
    <cellStyle name="Check Cell 6 2" xfId="1643" xr:uid="{00000000-0005-0000-0000-00000E070000}"/>
    <cellStyle name="Check Cell 6 2 2" xfId="7475" xr:uid="{A6842951-983F-440D-90BF-C9B5D0ECA406}"/>
    <cellStyle name="Check Cell 6 2 2 2" xfId="12633" xr:uid="{C16E111D-6947-4C84-9CBE-BA69AB49AF7C}"/>
    <cellStyle name="Check Cell 6 2 3" xfId="8979" xr:uid="{3DDE1561-4371-419A-B1F9-6815294A9B48}"/>
    <cellStyle name="Check Cell 6 2 3 2" xfId="14134" xr:uid="{22367841-2B45-406C-9EA0-EA2C0144046D}"/>
    <cellStyle name="Check Cell 6 2 4" xfId="8290" xr:uid="{CDB0C25A-AC60-4B2E-9D8B-BD921597337B}"/>
    <cellStyle name="Check Cell 6 2 4 2" xfId="13446" xr:uid="{E9E918EC-B43B-4D9A-88B4-60294B9425FD}"/>
    <cellStyle name="Check Cell 6 2 5" xfId="9179" xr:uid="{4F6A2020-7A68-4B78-B0CA-4FAB214DD813}"/>
    <cellStyle name="Check Cell 6 2 5 2" xfId="14334" xr:uid="{1D1DD91E-9B20-4288-983C-A112C74D37CA}"/>
    <cellStyle name="Check Cell 6 2 6" xfId="10644" xr:uid="{D1C71844-C828-4BFD-A614-DF9159DE06DC}"/>
    <cellStyle name="Check Cell 6 2 6 2" xfId="15793" xr:uid="{CA61CFF7-2528-4C8A-B63D-9FFFC9A2867B}"/>
    <cellStyle name="Check Cell 6 2 7" xfId="5739" xr:uid="{1BCA20BD-199D-4E10-B425-3EB336A49F28}"/>
    <cellStyle name="Check Cell 6 3" xfId="1644" xr:uid="{00000000-0005-0000-0000-00000F070000}"/>
    <cellStyle name="Check Cell 6 3 2" xfId="7476" xr:uid="{C773B82C-CC50-4F7E-8F9D-656043A64547}"/>
    <cellStyle name="Check Cell 6 3 2 2" xfId="12634" xr:uid="{5B2D126F-4CE9-49B4-93D0-2E99CEEF199B}"/>
    <cellStyle name="Check Cell 6 3 3" xfId="8980" xr:uid="{042CB43D-9BDF-4A13-93AA-6C6BA7D7CD75}"/>
    <cellStyle name="Check Cell 6 3 3 2" xfId="14135" xr:uid="{EAE1BEF0-5204-4AAC-8071-411E01D71F9F}"/>
    <cellStyle name="Check Cell 6 3 4" xfId="9001" xr:uid="{ABDC994B-87EE-4E3D-8F34-3D846CD20EC4}"/>
    <cellStyle name="Check Cell 6 3 4 2" xfId="14156" xr:uid="{D353AD2C-06A6-4D48-B06B-EAD6B0480CF4}"/>
    <cellStyle name="Check Cell 6 3 5" xfId="9178" xr:uid="{5DEE0F20-C5D1-45CD-821C-C76D75271A48}"/>
    <cellStyle name="Check Cell 6 3 5 2" xfId="14333" xr:uid="{27BD34F1-876E-4431-8272-D6DA93CE8186}"/>
    <cellStyle name="Check Cell 6 3 6" xfId="10645" xr:uid="{78D4CD38-233A-4A59-A2AE-7AC96186AAD1}"/>
    <cellStyle name="Check Cell 6 3 6 2" xfId="15794" xr:uid="{BB2755B3-F9FB-4CEA-BD34-37A75E8FDEA5}"/>
    <cellStyle name="Check Cell 6 3 7" xfId="5738" xr:uid="{9BFF7195-71AD-499A-AC95-E0F31AC7B86B}"/>
    <cellStyle name="Check Cell 6 4" xfId="1645" xr:uid="{00000000-0005-0000-0000-000010070000}"/>
    <cellStyle name="Check Cell 6 4 2" xfId="7477" xr:uid="{CA12AB00-53FB-4DF8-AC4A-8C5195C8BF8D}"/>
    <cellStyle name="Check Cell 6 4 2 2" xfId="12635" xr:uid="{7D5B4943-7DBA-4B6E-9365-53CF56EA9046}"/>
    <cellStyle name="Check Cell 6 4 3" xfId="8981" xr:uid="{19415E81-17DF-477F-86CC-9B222034831C}"/>
    <cellStyle name="Check Cell 6 4 3 2" xfId="14136" xr:uid="{B10C5F17-6238-47EF-8A92-FC5D6E26E845}"/>
    <cellStyle name="Check Cell 6 4 4" xfId="9000" xr:uid="{B07C04CF-18A5-410C-B266-FD651EFD695A}"/>
    <cellStyle name="Check Cell 6 4 4 2" xfId="14155" xr:uid="{595FED4D-1B85-4BD0-8525-BD11F40EDDB8}"/>
    <cellStyle name="Check Cell 6 4 5" xfId="9177" xr:uid="{C0883502-6E43-48D6-9C6F-16FA677C727D}"/>
    <cellStyle name="Check Cell 6 4 5 2" xfId="14332" xr:uid="{BCFB6BEB-C518-4EE8-B872-E5DF220B06FF}"/>
    <cellStyle name="Check Cell 6 4 6" xfId="10646" xr:uid="{77520CB6-59C0-4D10-B76C-7CCE00277270}"/>
    <cellStyle name="Check Cell 6 4 6 2" xfId="15795" xr:uid="{24E885B1-87E0-4FE6-8AD2-401870F568E1}"/>
    <cellStyle name="Check Cell 6 4 7" xfId="5737" xr:uid="{4D3E92DC-ED6C-4E70-B333-BF004A2B7B66}"/>
    <cellStyle name="Check Cell 6 5" xfId="1646" xr:uid="{00000000-0005-0000-0000-000011070000}"/>
    <cellStyle name="Check Cell 6 5 2" xfId="7478" xr:uid="{E515C509-98C6-48F1-B868-E1ECCE834595}"/>
    <cellStyle name="Check Cell 6 5 2 2" xfId="12636" xr:uid="{F60E171C-B83A-4707-87C0-A10B23AE9EDC}"/>
    <cellStyle name="Check Cell 6 5 3" xfId="8982" xr:uid="{75190E05-2A9C-4A7B-B9BA-FEA12D0EC59D}"/>
    <cellStyle name="Check Cell 6 5 3 2" xfId="14137" xr:uid="{94D373A0-3775-4F27-8BB8-A82111719B10}"/>
    <cellStyle name="Check Cell 6 5 4" xfId="8999" xr:uid="{D03B5901-1F1A-453B-AAF6-B8C084515BA0}"/>
    <cellStyle name="Check Cell 6 5 4 2" xfId="14154" xr:uid="{E70A4A4B-1128-4AFA-94D0-890F56678E85}"/>
    <cellStyle name="Check Cell 6 5 5" xfId="9176" xr:uid="{DFCFBD8C-8338-48AB-9717-05CF1FBF3F8B}"/>
    <cellStyle name="Check Cell 6 5 5 2" xfId="14331" xr:uid="{4AB81112-7A75-448C-8CE4-E00EF871313C}"/>
    <cellStyle name="Check Cell 6 5 6" xfId="10647" xr:uid="{F6746284-9088-4132-863A-C2C1D1BFAB9E}"/>
    <cellStyle name="Check Cell 6 5 6 2" xfId="15796" xr:uid="{57412368-7A9C-4044-9CA4-EBEAB5327DB0}"/>
    <cellStyle name="Check Cell 6 5 7" xfId="5736" xr:uid="{0F32D7F8-E10E-41EB-8A16-4C89C4FBADBB}"/>
    <cellStyle name="Check Cell 6 6" xfId="1647" xr:uid="{00000000-0005-0000-0000-000012070000}"/>
    <cellStyle name="Check Cell 6 6 2" xfId="7479" xr:uid="{A43045E5-894F-410D-A2BB-9BFD432D1626}"/>
    <cellStyle name="Check Cell 6 6 2 2" xfId="12637" xr:uid="{36BB0F7D-A48B-4B17-8EEE-8B8D646CDD26}"/>
    <cellStyle name="Check Cell 6 6 3" xfId="8983" xr:uid="{961DB8F7-7BF1-4C2C-96A2-550B2A6DF84D}"/>
    <cellStyle name="Check Cell 6 6 3 2" xfId="14138" xr:uid="{A64FCBFB-0FE0-4513-AB85-1F27FD0AD03B}"/>
    <cellStyle name="Check Cell 6 6 4" xfId="8998" xr:uid="{82ED7296-5A3E-4AF3-8A12-3C953E3F5C3C}"/>
    <cellStyle name="Check Cell 6 6 4 2" xfId="14153" xr:uid="{C2958EE0-5DEE-4858-A55C-67EA89B497E6}"/>
    <cellStyle name="Check Cell 6 6 5" xfId="9175" xr:uid="{FA483490-AFB5-4A3F-AFB8-ABA5800572BA}"/>
    <cellStyle name="Check Cell 6 6 5 2" xfId="14330" xr:uid="{E6BCA1C9-FC9D-47F4-8300-4AFA7CED22E2}"/>
    <cellStyle name="Check Cell 6 6 6" xfId="10648" xr:uid="{8088678D-37A5-48CB-B41E-9B976F67865F}"/>
    <cellStyle name="Check Cell 6 6 6 2" xfId="15797" xr:uid="{7DC22D95-C7D7-431B-A21A-19AE6EDD9E9D}"/>
    <cellStyle name="Check Cell 6 6 7" xfId="5735" xr:uid="{3AEB8FF8-AB78-4503-9BFC-B90A9D87D286}"/>
    <cellStyle name="Check Cell 6 7" xfId="1648" xr:uid="{00000000-0005-0000-0000-000013070000}"/>
    <cellStyle name="Check Cell 6 7 2" xfId="7480" xr:uid="{3A127016-26DF-407B-ABC8-92FFA7D35158}"/>
    <cellStyle name="Check Cell 6 7 2 2" xfId="12638" xr:uid="{1ABC16E4-C6B1-41D0-8B38-B360D199F2B1}"/>
    <cellStyle name="Check Cell 6 7 3" xfId="8984" xr:uid="{A9C84E64-6ECA-4016-A38B-EA272BA8C15A}"/>
    <cellStyle name="Check Cell 6 7 3 2" xfId="14139" xr:uid="{0ED8BB9D-67BB-424A-82B6-59CFE4B73164}"/>
    <cellStyle name="Check Cell 6 7 4" xfId="8997" xr:uid="{95E71B95-1ED0-4C43-B206-7A85E1467B7E}"/>
    <cellStyle name="Check Cell 6 7 4 2" xfId="14152" xr:uid="{B6475466-EC02-4F41-B3AF-CB7B07A142E6}"/>
    <cellStyle name="Check Cell 6 7 5" xfId="9174" xr:uid="{03B655A8-39E5-4322-B1C6-35CC20B6EA82}"/>
    <cellStyle name="Check Cell 6 7 5 2" xfId="14329" xr:uid="{EE30EAC9-3812-461F-A250-A5244B5EC2F1}"/>
    <cellStyle name="Check Cell 6 7 6" xfId="10649" xr:uid="{B462D73D-BD21-4100-B333-A6DA4C933BF9}"/>
    <cellStyle name="Check Cell 6 7 6 2" xfId="15798" xr:uid="{94ED93B0-CE2A-4554-84A0-8AA32477BB91}"/>
    <cellStyle name="Check Cell 6 7 7" xfId="5734" xr:uid="{015E914B-0171-4001-9D2F-D1658E0866B6}"/>
    <cellStyle name="Check Cell 6 8" xfId="1649" xr:uid="{00000000-0005-0000-0000-000014070000}"/>
    <cellStyle name="Check Cell 6 8 2" xfId="7481" xr:uid="{4C4F5BBF-8396-4297-A990-B00F5E5850E1}"/>
    <cellStyle name="Check Cell 6 8 2 2" xfId="12639" xr:uid="{DEB35265-9EF7-4304-B566-7DBDBF53D9D4}"/>
    <cellStyle name="Check Cell 6 8 3" xfId="8985" xr:uid="{F4BAC71A-B20F-4C60-8A3E-C80FBC3B58AF}"/>
    <cellStyle name="Check Cell 6 8 3 2" xfId="14140" xr:uid="{72499F1F-0104-4680-861B-DE1A07AD4815}"/>
    <cellStyle name="Check Cell 6 8 4" xfId="8996" xr:uid="{1D7D900C-1B65-4574-B0C4-F3E3D42EF192}"/>
    <cellStyle name="Check Cell 6 8 4 2" xfId="14151" xr:uid="{930F3E17-A6D9-4865-ADA5-1F6FAC6F0959}"/>
    <cellStyle name="Check Cell 6 8 5" xfId="9173" xr:uid="{CBF7F298-B663-4C0E-A783-B26E5F32F001}"/>
    <cellStyle name="Check Cell 6 8 5 2" xfId="14328" xr:uid="{EAF0EF84-1224-4C3B-B38E-DB39ADA75F07}"/>
    <cellStyle name="Check Cell 6 8 6" xfId="10650" xr:uid="{9D522C15-A8B0-4B80-BFA2-A179982396C2}"/>
    <cellStyle name="Check Cell 6 8 6 2" xfId="15799" xr:uid="{426AD280-532E-4271-B4C7-99E5D6CD8EB5}"/>
    <cellStyle name="Check Cell 6 8 7" xfId="5733" xr:uid="{E9A74B9A-E28F-4E30-B394-EFECB17D2E9F}"/>
    <cellStyle name="Check Cell 6 9" xfId="1650" xr:uid="{00000000-0005-0000-0000-000015070000}"/>
    <cellStyle name="Check Cell 6 9 2" xfId="7482" xr:uid="{72C874F6-DFD6-4DED-B235-0468B0734FFA}"/>
    <cellStyle name="Check Cell 6 9 2 2" xfId="12640" xr:uid="{4ED09744-718E-4253-BC8A-93BD884090D7}"/>
    <cellStyle name="Check Cell 6 9 3" xfId="8986" xr:uid="{35FA3472-45FB-416F-92BF-A8E28157F675}"/>
    <cellStyle name="Check Cell 6 9 3 2" xfId="14141" xr:uid="{4F79F60A-7FD5-4022-A97B-E782E8EAB6B7}"/>
    <cellStyle name="Check Cell 6 9 4" xfId="8995" xr:uid="{8018115B-6B92-4022-83EF-C73725C76D58}"/>
    <cellStyle name="Check Cell 6 9 4 2" xfId="14150" xr:uid="{5737E8C5-6CCE-4B96-BC3A-248D15828735}"/>
    <cellStyle name="Check Cell 6 9 5" xfId="9172" xr:uid="{6AC5AAFA-7F3E-4E1A-899B-74D9D7880BBA}"/>
    <cellStyle name="Check Cell 6 9 5 2" xfId="14327" xr:uid="{1D6E6957-2521-461A-86D7-2D7954B42E1E}"/>
    <cellStyle name="Check Cell 6 9 6" xfId="10651" xr:uid="{83FC8711-1CBE-40E4-BBB6-63D45532C45B}"/>
    <cellStyle name="Check Cell 6 9 6 2" xfId="15800" xr:uid="{3A222592-7477-4EB5-ABD0-691626DAB721}"/>
    <cellStyle name="Check Cell 6 9 7" xfId="5732" xr:uid="{141771B5-83D0-4630-B6F2-1334B5CCC4DF}"/>
    <cellStyle name="Check Cell 7" xfId="1651" xr:uid="{00000000-0005-0000-0000-000016070000}"/>
    <cellStyle name="Check Cell 7 2" xfId="7483" xr:uid="{AAE6450A-81E2-4D5C-9CD3-679F0CA63542}"/>
    <cellStyle name="Check Cell 7 2 2" xfId="12641" xr:uid="{5809438E-B088-49CD-8D9D-95ED7BB73593}"/>
    <cellStyle name="Check Cell 7 3" xfId="8987" xr:uid="{039DD758-5BFC-43B7-A724-C599617EB7F3}"/>
    <cellStyle name="Check Cell 7 3 2" xfId="14142" xr:uid="{694A0383-AFE1-40CD-BB19-4EA3C49FF91E}"/>
    <cellStyle name="Check Cell 7 4" xfId="8994" xr:uid="{048AFDA5-65C7-4066-B548-B3141A9C64A5}"/>
    <cellStyle name="Check Cell 7 4 2" xfId="14149" xr:uid="{B1ACFF7D-0D07-45F3-AD1F-D535404AC4BF}"/>
    <cellStyle name="Check Cell 7 5" xfId="9171" xr:uid="{D1A1B0C6-8E4A-4A67-97F6-96018FE9D482}"/>
    <cellStyle name="Check Cell 7 5 2" xfId="14326" xr:uid="{BD8FCEEB-8CDB-4014-8629-E84CE693B327}"/>
    <cellStyle name="Check Cell 7 6" xfId="10652" xr:uid="{5EF5A082-E20B-4E66-BABF-CCD0828DF659}"/>
    <cellStyle name="Check Cell 7 6 2" xfId="15801" xr:uid="{9ABEA97D-8B31-4E59-85C6-96AB36701A61}"/>
    <cellStyle name="Check Cell 7 7" xfId="5731" xr:uid="{5F6D165F-80DB-44D9-A220-C44FD0EDF54F}"/>
    <cellStyle name="Check Cell 8" xfId="1652" xr:uid="{00000000-0005-0000-0000-000017070000}"/>
    <cellStyle name="Check Cell 8 2" xfId="7484" xr:uid="{19323C44-0978-443C-8ECD-24514D89D869}"/>
    <cellStyle name="Check Cell 8 2 2" xfId="12642" xr:uid="{ECB2E08A-CE88-4B7C-9AD0-8AE275310632}"/>
    <cellStyle name="Check Cell 8 3" xfId="8988" xr:uid="{7D451B6B-E23F-4D5F-8DC7-C32125BDCD31}"/>
    <cellStyle name="Check Cell 8 3 2" xfId="14143" xr:uid="{2A2B905C-BC03-4E1F-8B13-17A9ABC5B7EB}"/>
    <cellStyle name="Check Cell 8 4" xfId="8993" xr:uid="{7BA36752-E778-4723-AECF-9D3DE9EAE4D5}"/>
    <cellStyle name="Check Cell 8 4 2" xfId="14148" xr:uid="{B4F1DC21-C7A1-451E-97CB-932226A71ED4}"/>
    <cellStyle name="Check Cell 8 5" xfId="9170" xr:uid="{6104ED3C-B497-42E4-AEC8-DD5C007FD67B}"/>
    <cellStyle name="Check Cell 8 5 2" xfId="14325" xr:uid="{FA3DDF70-2077-418B-A17C-805591EA0A50}"/>
    <cellStyle name="Check Cell 8 6" xfId="10653" xr:uid="{CB4E9C53-ECF4-461D-AA99-D0B1E5A19CEB}"/>
    <cellStyle name="Check Cell 8 6 2" xfId="15802" xr:uid="{C2BE9D14-9CB1-490C-B63A-4BDC97570B99}"/>
    <cellStyle name="Check Cell 8 7" xfId="5730" xr:uid="{BE6604ED-9B8E-4F56-B3C9-D8824BB2EF48}"/>
    <cellStyle name="Check Cell 9" xfId="1653" xr:uid="{00000000-0005-0000-0000-000018070000}"/>
    <cellStyle name="Check Cell 9 2" xfId="7485" xr:uid="{09A74308-8406-4054-8E14-15B7A84684B8}"/>
    <cellStyle name="Check Cell 9 2 2" xfId="12643" xr:uid="{1DA6F5F3-C497-468D-AC61-549BBCAE436E}"/>
    <cellStyle name="Check Cell 9 3" xfId="8989" xr:uid="{DE39187C-D8B0-4F9F-806D-86C77DC99C59}"/>
    <cellStyle name="Check Cell 9 3 2" xfId="14144" xr:uid="{B0C72FBF-6A0F-4852-9101-49EE62AF5AEA}"/>
    <cellStyle name="Check Cell 9 4" xfId="8992" xr:uid="{24EFCE94-D18B-4067-8588-2078BC70B021}"/>
    <cellStyle name="Check Cell 9 4 2" xfId="14147" xr:uid="{5A92965F-CA21-4130-80E2-67543DFB180E}"/>
    <cellStyle name="Check Cell 9 5" xfId="9169" xr:uid="{BD3411AC-B4BC-4C15-AFB3-BB58DB24109D}"/>
    <cellStyle name="Check Cell 9 5 2" xfId="14324" xr:uid="{AEC96ACA-54C2-4F4D-981A-4683BC87035F}"/>
    <cellStyle name="Check Cell 9 6" xfId="10654" xr:uid="{30CD169E-6F0D-4450-B02F-FCE403E0CDAE}"/>
    <cellStyle name="Check Cell 9 6 2" xfId="15803" xr:uid="{A6F7C439-692B-4A76-A6EA-8709DB3DF3D7}"/>
    <cellStyle name="Check Cell 9 7" xfId="5729" xr:uid="{C3A44A38-A32A-43E5-A80E-56EFA7359D4A}"/>
    <cellStyle name="Cím" xfId="29" xr:uid="{00000000-0005-0000-0000-000019070000}"/>
    <cellStyle name="Címsor 1" xfId="30" xr:uid="{00000000-0005-0000-0000-00001A070000}"/>
    <cellStyle name="Címsor 2" xfId="31" xr:uid="{00000000-0005-0000-0000-00001B070000}"/>
    <cellStyle name="Címsor 3" xfId="32" xr:uid="{00000000-0005-0000-0000-00001C070000}"/>
    <cellStyle name="Címsor 3 2" xfId="7275" xr:uid="{525E0E1D-B74E-4DA9-82E5-5A974AC7794E}"/>
    <cellStyle name="Címsor 3 2 2" xfId="12433" xr:uid="{72136B56-0AC3-4566-9FDC-70845E4F33BB}"/>
    <cellStyle name="Címsor 3 3" xfId="8217" xr:uid="{38AF95A4-2DE5-480F-A1DD-D5435C338FFE}"/>
    <cellStyle name="Címsor 3 3 2" xfId="13375" xr:uid="{4770124E-D27D-4EDF-A08B-C923C83E5EDB}"/>
    <cellStyle name="Címsor 3 4" xfId="8278" xr:uid="{4B2BFAD6-9971-4717-AC57-89A04AD23015}"/>
    <cellStyle name="Címsor 3 4 2" xfId="13434" xr:uid="{E5B39A87-BA44-4556-BA86-1EB4644CA945}"/>
    <cellStyle name="Címsor 3 5" xfId="9351" xr:uid="{07D7FF1E-1470-464E-8BFB-348BAA407710}"/>
    <cellStyle name="Címsor 3 5 2" xfId="14506" xr:uid="{923414FB-A506-4131-A2B5-C1EBA014F72B}"/>
    <cellStyle name="Címsor 3 6" xfId="5604" xr:uid="{137B1079-30BC-4BE2-A18A-8DF506AE89CE}"/>
    <cellStyle name="Címsor 3 6 2" xfId="29200" xr:uid="{55447A7D-9407-45D5-8479-502C23EBAD38}"/>
    <cellStyle name="Címsor 3 7" xfId="6163" xr:uid="{36121884-733D-4DD6-8F64-04C5752DBCAD}"/>
    <cellStyle name="Címsor 4" xfId="33" xr:uid="{00000000-0005-0000-0000-00001D070000}"/>
    <cellStyle name="coin" xfId="3241" xr:uid="{00000000-0005-0000-0000-00001E070000}"/>
    <cellStyle name="coin 10" xfId="11427" xr:uid="{070A3D5B-BD0E-448B-961B-6B45BF21FC04}"/>
    <cellStyle name="coin 10 2" xfId="30772" xr:uid="{CA5B8064-CAF3-4470-80CA-DA7DC443813F}"/>
    <cellStyle name="coin 11" xfId="32721" xr:uid="{EB269400-7D0C-4943-A834-A66D5A5D98CD}"/>
    <cellStyle name="coin 2" xfId="3955" xr:uid="{00000000-0005-0000-0000-00001F070000}"/>
    <cellStyle name="coin 2 2" xfId="4767" xr:uid="{00000000-0005-0000-0000-000021070000}"/>
    <cellStyle name="coin 2 2 2" xfId="41136" xr:uid="{7EFD2F6D-8FCA-447D-B5A0-73B9E42C1A1D}"/>
    <cellStyle name="coin 2 3" xfId="5181" xr:uid="{00000000-0005-0000-0000-000021070000}"/>
    <cellStyle name="coin 2 3 2" xfId="41486" xr:uid="{E9A1569F-A141-4790-862B-5B8E0953B472}"/>
    <cellStyle name="coin 2 3 3" xfId="31213" xr:uid="{F3183CDD-5C34-449A-A037-99DB20D7EF7C}"/>
    <cellStyle name="coin 2 4" xfId="30045" xr:uid="{5FB3EB9C-A3D4-4C7F-8ECC-772A11F07193}"/>
    <cellStyle name="coin 2 5" xfId="37692" xr:uid="{9568B73D-7698-4F38-A453-EC5E209A079A}"/>
    <cellStyle name="coin 3" xfId="7715" xr:uid="{EC06EF98-789E-4105-BCF2-647BB4718AE5}"/>
    <cellStyle name="coin 3 2" xfId="12873" xr:uid="{7DF549D5-D04D-49D2-84FD-E288F502EB79}"/>
    <cellStyle name="coin 4" xfId="8490" xr:uid="{5BF821F3-B4C8-4C4A-AE27-EB9AC67C9754}"/>
    <cellStyle name="coin 4 2" xfId="13646" xr:uid="{086EB6A7-33D1-4D30-89AC-4EE6D6DB215E}"/>
    <cellStyle name="coin 5" xfId="9818" xr:uid="{83A8B5FE-FDEC-473D-8A2E-CE3914DBF9BE}"/>
    <cellStyle name="coin 5 2" xfId="14971" xr:uid="{B35CDBF7-AF00-41E4-B9D0-86C891F89500}"/>
    <cellStyle name="coin 6" xfId="10186" xr:uid="{445F304B-924B-4292-B002-E925A0193289}"/>
    <cellStyle name="coin 6 2" xfId="15339" xr:uid="{CB25361B-E2E2-43DB-A540-CE2F4C8C370F}"/>
    <cellStyle name="coin 7" xfId="10905" xr:uid="{5592B8D6-C7C3-4112-98B1-2E7A652C638F}"/>
    <cellStyle name="coin 7 2" xfId="16053" xr:uid="{8D54B477-448F-4E16-949F-FFC36AF9CF10}"/>
    <cellStyle name="coin 8" xfId="6919" xr:uid="{AA76EC37-0FA4-453B-B868-FC9F83094CFF}"/>
    <cellStyle name="coin 8 2" xfId="12083" xr:uid="{E6FF767A-4536-4B1D-8D5B-A3E4B0EBD2AE}"/>
    <cellStyle name="coin 9" xfId="6237" xr:uid="{0E1EEC56-8695-4129-9334-4330E4A7F46D}"/>
    <cellStyle name="coin 9 2" xfId="29487" xr:uid="{4BFE3B53-33AF-418B-A7C4-E68A491E640A}"/>
    <cellStyle name="Colore 1" xfId="4308" xr:uid="{00000000-0005-0000-0000-000020070000}"/>
    <cellStyle name="Colore 2" xfId="4309" xr:uid="{00000000-0005-0000-0000-000021070000}"/>
    <cellStyle name="Colore 3" xfId="4310" xr:uid="{00000000-0005-0000-0000-000022070000}"/>
    <cellStyle name="Colore 4" xfId="4311" xr:uid="{00000000-0005-0000-0000-000023070000}"/>
    <cellStyle name="Colore 5" xfId="4312" xr:uid="{00000000-0005-0000-0000-000024070000}"/>
    <cellStyle name="Colore 6" xfId="4313" xr:uid="{00000000-0005-0000-0000-000025070000}"/>
    <cellStyle name="Comma [0] 2" xfId="4315" xr:uid="{00000000-0005-0000-0000-000026070000}"/>
    <cellStyle name="Comma [0] 2 10" xfId="19144" xr:uid="{498F0602-75EB-4E25-BAC4-191B3792BC1F}"/>
    <cellStyle name="Comma [0] 2 10 2" xfId="23163" xr:uid="{03B6F730-E57B-442B-86C1-13C54F618F03}"/>
    <cellStyle name="Comma [0] 2 10 2 2" xfId="30494" xr:uid="{CF549AEC-4E60-428D-A0A8-C0AAD3D67837}"/>
    <cellStyle name="Comma [0] 2 10 2 2 2" xfId="40327" xr:uid="{251CAEFF-A78D-429E-A695-562D5BB57F43}"/>
    <cellStyle name="Comma [0] 2 10 2 2 3" xfId="36991" xr:uid="{60349F12-E00C-4C53-A89D-B675CC9A6A1D}"/>
    <cellStyle name="Comma [0] 2 10 2 3" xfId="32722" xr:uid="{F4D61246-FB33-481D-B7AB-7D283AA76167}"/>
    <cellStyle name="Comma [0] 2 10 3" xfId="27869" xr:uid="{8509C073-1F73-4E6C-B460-13C61A867FBC}"/>
    <cellStyle name="Comma [0] 2 10 3 2" xfId="39294" xr:uid="{E4EC8F76-2D8D-4471-A01A-3684DC3ACC23}"/>
    <cellStyle name="Comma [0] 2 10 3 3" xfId="35951" xr:uid="{DB4822C6-3F51-4AD9-BD70-65B334C640C2}"/>
    <cellStyle name="Comma [0] 2 10 4" xfId="31276" xr:uid="{9C248F62-F085-414D-A178-0DD169D49AFE}"/>
    <cellStyle name="Comma [0] 2 10 5" xfId="37453" xr:uid="{B4C74C19-B8A0-4851-BCBD-1856D64C0CE7}"/>
    <cellStyle name="Comma [0] 2 11" xfId="24623" xr:uid="{7FAFC97C-478B-4888-8C5A-AAE3ADE34736}"/>
    <cellStyle name="Comma [0] 2 11 2" xfId="40614" xr:uid="{47C784BD-FB1F-4D65-A047-DD7CE29852EA}"/>
    <cellStyle name="Comma [0] 2 11 3" xfId="37285" xr:uid="{D4C86F1D-B6E8-48C1-9A91-4F79824FB9C7}"/>
    <cellStyle name="Comma [0] 2 2" xfId="5034" xr:uid="{00000000-0005-0000-0000-000028070000}"/>
    <cellStyle name="Comma [0] 2 2 2" xfId="23164" xr:uid="{FBC3146C-42EB-4695-B4A8-3A6AC06B4BE6}"/>
    <cellStyle name="Comma [0] 2 2 2 2" xfId="27870" xr:uid="{E99B27AC-828F-4DA5-A5E3-FECE933C048F}"/>
    <cellStyle name="Comma [0] 2 2 2 2 2" xfId="40328" xr:uid="{3EBE2348-1D64-4D5F-A13E-66C811B61FF8}"/>
    <cellStyle name="Comma [0] 2 2 2 2 3" xfId="36992" xr:uid="{C480626B-3CE4-4046-B85E-54C016DA4910}"/>
    <cellStyle name="Comma [0] 2 2 2 3" xfId="32723" xr:uid="{126D818F-C95D-4B7D-A748-3EA4D809A63B}"/>
    <cellStyle name="Comma [0] 2 2 3" xfId="30495" xr:uid="{36503A24-E3F8-4E90-853B-59B2B408D3A6}"/>
    <cellStyle name="Comma [0] 2 2 3 2" xfId="39295" xr:uid="{A7862A41-F7BD-4D97-9FE1-187D731E081A}"/>
    <cellStyle name="Comma [0] 2 2 3 3" xfId="35952" xr:uid="{C1262031-63A1-4863-A92B-74EF25A1EFAF}"/>
    <cellStyle name="Comma [0] 2 2 4" xfId="25774" xr:uid="{13CCFEDE-EB8A-4022-AA2D-2F418CF2501A}"/>
    <cellStyle name="Comma [0] 2 2 4 2" xfId="37339" xr:uid="{C9455B89-FFBD-4602-8FF7-F209F1B5666B}"/>
    <cellStyle name="Comma [0] 2 2 5" xfId="19145" xr:uid="{24E207EA-8E8E-46E0-9539-1B24C9F704A1}"/>
    <cellStyle name="Comma [0] 2 2 5 2" xfId="37454" xr:uid="{F84C719F-199C-49AF-A161-4BCB62386641}"/>
    <cellStyle name="Comma [0] 2 2 6" xfId="31277" xr:uid="{5A81FD3B-4A4E-442B-9376-2D8C8B36EFB7}"/>
    <cellStyle name="Comma [0] 2 3" xfId="11234" xr:uid="{91EE4932-26BB-453D-9A6D-E68FF62C22E6}"/>
    <cellStyle name="Comma [0] 2 3 2" xfId="23165" xr:uid="{A66F4DD6-C327-4D6F-9428-E3A1E1162AD7}"/>
    <cellStyle name="Comma [0] 2 3 2 2" xfId="27871" xr:uid="{4DE7F53B-1BDE-4FEF-8AD3-21A8F3C71809}"/>
    <cellStyle name="Comma [0] 2 3 2 2 2" xfId="40329" xr:uid="{82278C8F-36C2-4FD2-9952-F21EB1CE3301}"/>
    <cellStyle name="Comma [0] 2 3 2 2 3" xfId="36993" xr:uid="{1965ACA7-C24A-49C6-8E7B-ED7E5A5D6FDC}"/>
    <cellStyle name="Comma [0] 2 3 2 3" xfId="32724" xr:uid="{66EF3668-F7B3-4C34-AC48-2ED19CB4435C}"/>
    <cellStyle name="Comma [0] 2 3 3" xfId="30496" xr:uid="{D1B2EDB6-AD70-45EE-B4E4-48C2C3625A1E}"/>
    <cellStyle name="Comma [0] 2 3 3 2" xfId="39296" xr:uid="{588375B5-0BCC-474B-A108-38781D65677A}"/>
    <cellStyle name="Comma [0] 2 3 3 3" xfId="35953" xr:uid="{A301E8CE-1FA2-4EF3-8468-73B92BE066A5}"/>
    <cellStyle name="Comma [0] 2 3 4" xfId="26197" xr:uid="{8EB46F6D-AD49-46BE-BF84-D2BF61176010}"/>
    <cellStyle name="Comma [0] 2 3 4 2" xfId="37340" xr:uid="{647D0741-CA9C-4FEB-B528-51F5191D43A7}"/>
    <cellStyle name="Comma [0] 2 3 5" xfId="19146" xr:uid="{853F6291-5832-48EE-B8DF-E263505BE3BC}"/>
    <cellStyle name="Comma [0] 2 3 5 2" xfId="37455" xr:uid="{6166AE31-A0A2-43F9-88A2-62A244286444}"/>
    <cellStyle name="Comma [0] 2 3 6" xfId="31278" xr:uid="{123DE973-80BC-482C-BFBA-E223CFABFB61}"/>
    <cellStyle name="Comma [0] 2 4" xfId="7250" xr:uid="{4D544F69-EC1C-4EA4-A902-5CFF9A74F397}"/>
    <cellStyle name="Comma [0] 2 4 2" xfId="23166" xr:uid="{4C1A44B9-30A9-4AB5-A1A5-CEC77F382993}"/>
    <cellStyle name="Comma [0] 2 4 2 2" xfId="27872" xr:uid="{A5FDF4D9-9AEF-4343-B280-211534BEB38C}"/>
    <cellStyle name="Comma [0] 2 4 2 2 2" xfId="40330" xr:uid="{AD2BFF81-FCE4-4F6F-9A16-7075333951A9}"/>
    <cellStyle name="Comma [0] 2 4 2 2 3" xfId="36994" xr:uid="{3AB427F0-CEB9-4377-B89A-707D4680D694}"/>
    <cellStyle name="Comma [0] 2 4 2 3" xfId="32725" xr:uid="{8C860A60-9365-499B-A372-10A7A29A3C86}"/>
    <cellStyle name="Comma [0] 2 4 3" xfId="30497" xr:uid="{3E32C391-B6D8-4B41-BCCE-7A1B253C5ABD}"/>
    <cellStyle name="Comma [0] 2 4 3 2" xfId="39297" xr:uid="{318883EB-9111-41FA-8C38-DAC51867654D}"/>
    <cellStyle name="Comma [0] 2 4 3 3" xfId="35954" xr:uid="{19E6C3DA-85BE-433A-9870-2F6A2B27BEED}"/>
    <cellStyle name="Comma [0] 2 4 4" xfId="24800" xr:uid="{CB0C6C4B-79BC-44B4-91C3-93E92A54F573}"/>
    <cellStyle name="Comma [0] 2 4 4 2" xfId="37341" xr:uid="{087B47ED-B9CF-4905-960D-E6ECF0FCF45E}"/>
    <cellStyle name="Comma [0] 2 4 5" xfId="19147" xr:uid="{1364FECF-CB07-49B7-9505-30D17790DCFE}"/>
    <cellStyle name="Comma [0] 2 4 5 2" xfId="37456" xr:uid="{A2EE4BF6-8081-4CC3-AA4D-96701E875125}"/>
    <cellStyle name="Comma [0] 2 4 6" xfId="31279" xr:uid="{DCC464AF-1CBF-46F3-97C8-5B620928EEAF}"/>
    <cellStyle name="Comma [0] 2 5" xfId="6578" xr:uid="{C3C3F73D-8812-41F8-863E-66C77C861ED3}"/>
    <cellStyle name="Comma [0] 2 5 2" xfId="23167" xr:uid="{B3930A14-1295-4EBC-B589-5D6EA5386E38}"/>
    <cellStyle name="Comma [0] 2 5 2 2" xfId="30498" xr:uid="{0F871D50-011E-4F6C-BAB3-489981FF3312}"/>
    <cellStyle name="Comma [0] 2 5 2 2 2" xfId="40331" xr:uid="{EC5B09B9-6BC7-4E37-8151-C86F91301CBE}"/>
    <cellStyle name="Comma [0] 2 5 2 2 3" xfId="36995" xr:uid="{76FE42BE-DF3B-4B81-8A78-2F732671415A}"/>
    <cellStyle name="Comma [0] 2 5 2 3" xfId="32726" xr:uid="{919587D4-46A0-49A6-8F30-9E627EC16F88}"/>
    <cellStyle name="Comma [0] 2 5 3" xfId="27873" xr:uid="{933B53E6-9BB9-4E99-B8B0-083C540CCD25}"/>
    <cellStyle name="Comma [0] 2 5 3 2" xfId="39298" xr:uid="{09A00548-7F40-4FEE-9A74-CC5F3A0D7072}"/>
    <cellStyle name="Comma [0] 2 5 3 3" xfId="35955" xr:uid="{508C7705-8E7A-4880-9A26-4C0863D3B225}"/>
    <cellStyle name="Comma [0] 2 5 4" xfId="19148" xr:uid="{748DBED8-E63D-4A85-ABA7-A30F283FF89B}"/>
    <cellStyle name="Comma [0] 2 5 4 2" xfId="37342" xr:uid="{142207D9-0511-4BC7-B36E-76534D7DDDBC}"/>
    <cellStyle name="Comma [0] 2 5 5" xfId="31280" xr:uid="{CB1721F7-2CAF-44FA-B29C-E9689764780D}"/>
    <cellStyle name="Comma [0] 2 6" xfId="19149" xr:uid="{433CA446-04A9-40CC-99A7-5A28FAF9B9F2}"/>
    <cellStyle name="Comma [0] 2 6 2" xfId="23168" xr:uid="{F5216F46-D007-4482-B707-87CE577F097B}"/>
    <cellStyle name="Comma [0] 2 6 2 2" xfId="30499" xr:uid="{B5FB4F36-9475-4282-8B88-22D6DA21AF63}"/>
    <cellStyle name="Comma [0] 2 6 2 2 2" xfId="40332" xr:uid="{DEECFC3C-D37B-4E37-B9AF-ACA42803F0F6}"/>
    <cellStyle name="Comma [0] 2 6 2 2 3" xfId="36996" xr:uid="{EEF5F740-E285-435B-A5ED-78CE0B1B7571}"/>
    <cellStyle name="Comma [0] 2 6 2 3" xfId="32727" xr:uid="{C4E72677-317E-41CD-880F-8B44EA10C466}"/>
    <cellStyle name="Comma [0] 2 6 3" xfId="27874" xr:uid="{2A826E58-2A48-4A1B-A7DA-00B3BABCE393}"/>
    <cellStyle name="Comma [0] 2 6 3 2" xfId="39299" xr:uid="{8271BF25-D0A9-4ED3-AF00-A29183C7F5FD}"/>
    <cellStyle name="Comma [0] 2 6 3 3" xfId="35956" xr:uid="{121E6C76-92DC-45E9-96B6-F726877CAFD0}"/>
    <cellStyle name="Comma [0] 2 6 4" xfId="31281" xr:uid="{FE6E244C-0833-48C7-B87C-1EBC97ECA00A}"/>
    <cellStyle name="Comma [0] 2 6 5" xfId="37457" xr:uid="{22344E2E-60CF-43F2-93E0-7C2808CF4D76}"/>
    <cellStyle name="Comma [0] 2 7" xfId="19150" xr:uid="{BD5E98F1-7551-4B4A-BA2B-9F1C55C2B517}"/>
    <cellStyle name="Comma [0] 2 7 2" xfId="23169" xr:uid="{A9AE4F3C-0C8D-4D97-B680-79F0705334B1}"/>
    <cellStyle name="Comma [0] 2 7 2 2" xfId="30500" xr:uid="{93F31AF7-0B3F-4A95-8A00-4F3A5F3BAB46}"/>
    <cellStyle name="Comma [0] 2 7 2 2 2" xfId="40333" xr:uid="{B5351F7D-F50A-4967-BED9-3C43762FAE3C}"/>
    <cellStyle name="Comma [0] 2 7 2 2 3" xfId="36997" xr:uid="{D1CC79A7-A3E2-44D5-BE04-6B548AF5DC16}"/>
    <cellStyle name="Comma [0] 2 7 2 3" xfId="32728" xr:uid="{AB7EEEC7-66CB-4C08-A1D5-181DFAF221CF}"/>
    <cellStyle name="Comma [0] 2 7 3" xfId="27875" xr:uid="{224D38C4-9555-4D24-BD28-08EA5866E771}"/>
    <cellStyle name="Comma [0] 2 7 3 2" xfId="39300" xr:uid="{D5CE2AC7-DDC5-446E-B629-E787178CA96B}"/>
    <cellStyle name="Comma [0] 2 7 3 3" xfId="35957" xr:uid="{7D43DC66-D65C-45C2-BF8B-722E48B3F231}"/>
    <cellStyle name="Comma [0] 2 7 4" xfId="31282" xr:uid="{5778562D-555D-4404-80E1-6D890040F51C}"/>
    <cellStyle name="Comma [0] 2 7 5" xfId="37458" xr:uid="{4917D852-6405-4A68-9D2A-24F9E089327A}"/>
    <cellStyle name="Comma [0] 2 8" xfId="19151" xr:uid="{BE4B54B1-DDA6-4A27-8149-06E057EA9748}"/>
    <cellStyle name="Comma [0] 2 8 2" xfId="23170" xr:uid="{2D4CDD22-F082-44D5-A25A-381089C07CFA}"/>
    <cellStyle name="Comma [0] 2 8 2 2" xfId="30501" xr:uid="{0BF01CD7-93EA-4169-9A5D-C482EDD17AF4}"/>
    <cellStyle name="Comma [0] 2 8 2 2 2" xfId="40334" xr:uid="{5576627E-6444-4790-9564-4615AD3A8220}"/>
    <cellStyle name="Comma [0] 2 8 2 2 3" xfId="36998" xr:uid="{B0670DA1-3D04-4F02-BA89-84D50EF3EF3F}"/>
    <cellStyle name="Comma [0] 2 8 2 3" xfId="32729" xr:uid="{C766CB79-A61E-4796-8CDB-3B04ACF6F642}"/>
    <cellStyle name="Comma [0] 2 8 3" xfId="27876" xr:uid="{73134465-4C3F-4E01-844C-5F0D154459C4}"/>
    <cellStyle name="Comma [0] 2 8 3 2" xfId="39301" xr:uid="{FBB2A715-D275-4035-8B31-E14BD7FA9AE2}"/>
    <cellStyle name="Comma [0] 2 8 3 3" xfId="35958" xr:uid="{578D7D39-09DC-4C9C-BA65-D32FFA595F40}"/>
    <cellStyle name="Comma [0] 2 8 4" xfId="31283" xr:uid="{2FE38092-8DE4-4D5E-9E28-1FBE04BE7D86}"/>
    <cellStyle name="Comma [0] 2 8 5" xfId="37459" xr:uid="{6DB73ACB-D323-4443-A762-FA2D4009B018}"/>
    <cellStyle name="Comma [0] 2 9" xfId="19152" xr:uid="{FAB83DFE-85F7-4F99-A553-484D7513E747}"/>
    <cellStyle name="Comma [0] 2 9 2" xfId="23171" xr:uid="{C678CF22-FB04-4F54-9759-08736C3A0585}"/>
    <cellStyle name="Comma [0] 2 9 2 2" xfId="30502" xr:uid="{CE38919B-C4F9-4554-9922-0EFA8487C78B}"/>
    <cellStyle name="Comma [0] 2 9 2 2 2" xfId="40335" xr:uid="{CCBE78AF-1E27-4A40-8998-A3D07ADD4487}"/>
    <cellStyle name="Comma [0] 2 9 2 2 3" xfId="36999" xr:uid="{C63B6737-EA24-4FEC-9284-E606680F36AF}"/>
    <cellStyle name="Comma [0] 2 9 2 3" xfId="32730" xr:uid="{C04FDE3A-BF22-4361-8F5F-8BB2A2C53777}"/>
    <cellStyle name="Comma [0] 2 9 3" xfId="27877" xr:uid="{AD44AE32-56A5-4E51-844F-29F21B0D54EC}"/>
    <cellStyle name="Comma [0] 2 9 3 2" xfId="39302" xr:uid="{F888962D-A442-4422-969F-6B54FA27D18D}"/>
    <cellStyle name="Comma [0] 2 9 3 3" xfId="35959" xr:uid="{A24026D7-D627-4D36-81EC-E6239ED346EC}"/>
    <cellStyle name="Comma [0] 2 9 4" xfId="31284" xr:uid="{F05ED88B-CBDE-4803-94C2-9DA59DB88D3F}"/>
    <cellStyle name="Comma [0] 2 9 5" xfId="37460" xr:uid="{A3477BB8-CAB1-460F-A131-73667766F63D}"/>
    <cellStyle name="Comma 10" xfId="8042" xr:uid="{4947197B-901A-43C1-8D0E-C0BF814D0DC6}"/>
    <cellStyle name="Comma 10 10" xfId="28357" xr:uid="{30C8893D-1A4B-40C4-B299-31CBA5C20E50}"/>
    <cellStyle name="Comma 10 10 2" xfId="39510" xr:uid="{F22F61B6-E04F-45D6-9DBA-D1F791018B46}"/>
    <cellStyle name="Comma 10 10 3" xfId="36189" xr:uid="{F805E4BE-00B4-4F02-A566-44AAF88CE23A}"/>
    <cellStyle name="Comma 10 11" xfId="30825" xr:uid="{836A4C89-118E-4BF2-A806-069FDBEC0DC1}"/>
    <cellStyle name="Comma 10 11 2" xfId="37693" xr:uid="{A89B01C7-692A-47A7-A8F4-83418289EACA}"/>
    <cellStyle name="Comma 10 12" xfId="25178" xr:uid="{F478E4E4-B6A7-43E2-91AF-FA0FB16B8971}"/>
    <cellStyle name="Comma 10 13" xfId="20308" xr:uid="{91EC7B95-7A59-4EB5-98FD-45899A1DC602}"/>
    <cellStyle name="Comma 10 14" xfId="32731" xr:uid="{65168405-A15A-4CA5-B38D-6925F08246AC}"/>
    <cellStyle name="Comma 10 2" xfId="19153" xr:uid="{264416D0-C17F-4FDB-8EFD-B01E1D63CD12}"/>
    <cellStyle name="Comma 10 2 10" xfId="19154" xr:uid="{6D861A39-3929-4B76-AA0C-1205F010873B}"/>
    <cellStyle name="Comma 10 2 10 2" xfId="23173" xr:uid="{A878A856-8BC2-4844-B640-71C51A2BC2C7}"/>
    <cellStyle name="Comma 10 2 10 2 2" xfId="30504" xr:uid="{84F4F58F-F519-41F8-9DCD-444A6352406D}"/>
    <cellStyle name="Comma 10 2 10 2 2 2" xfId="40337" xr:uid="{4C4C0477-A53A-4E28-AFB5-268C4CFF75A4}"/>
    <cellStyle name="Comma 10 2 10 2 2 3" xfId="37001" xr:uid="{705F2843-47F6-43FC-94D9-9D0A317D2E50}"/>
    <cellStyle name="Comma 10 2 10 2 3" xfId="32733" xr:uid="{A53FDD15-E7E5-460A-85C6-B664CAC4AB10}"/>
    <cellStyle name="Comma 10 2 10 3" xfId="27879" xr:uid="{52919A93-5B03-447F-850E-D46277B2D685}"/>
    <cellStyle name="Comma 10 2 10 3 2" xfId="39304" xr:uid="{E012B55A-A0B2-4355-BF35-9AE796FC4000}"/>
    <cellStyle name="Comma 10 2 10 3 3" xfId="35961" xr:uid="{13FA970C-3374-4E33-B559-64920D4747A2}"/>
    <cellStyle name="Comma 10 2 10 4" xfId="31286" xr:uid="{94793A92-758B-45CD-864B-0F064830E4CD}"/>
    <cellStyle name="Comma 10 2 10 5" xfId="37462" xr:uid="{A400739E-13C1-4D73-9986-8AFCA80FE46C}"/>
    <cellStyle name="Comma 10 2 11" xfId="19155" xr:uid="{48F4A3A7-BB45-4191-B7BC-936BE0E8BCCE}"/>
    <cellStyle name="Comma 10 2 11 2" xfId="23174" xr:uid="{CA1A9DDA-A972-47D3-A5E7-663683F83645}"/>
    <cellStyle name="Comma 10 2 11 2 2" xfId="30505" xr:uid="{93FAE430-F765-4B32-B141-5AE61B1F5ED8}"/>
    <cellStyle name="Comma 10 2 11 2 2 2" xfId="40338" xr:uid="{178AA172-B5A9-4250-9882-8046BD2DA3AC}"/>
    <cellStyle name="Comma 10 2 11 2 2 3" xfId="37002" xr:uid="{C57B85FA-1961-48B5-B88D-CFD3B4DABED2}"/>
    <cellStyle name="Comma 10 2 11 2 3" xfId="32734" xr:uid="{770C72FA-1D03-4B9C-A331-C4BDD5AA2D20}"/>
    <cellStyle name="Comma 10 2 11 3" xfId="27880" xr:uid="{62FB1F44-0438-4F34-8507-962CB5E936B9}"/>
    <cellStyle name="Comma 10 2 11 3 2" xfId="39305" xr:uid="{19F4C40C-3C15-4B3F-A865-2A0A7793BDCA}"/>
    <cellStyle name="Comma 10 2 11 3 3" xfId="35962" xr:uid="{5C129488-C4B4-4367-84C6-7F09A4C101C8}"/>
    <cellStyle name="Comma 10 2 11 4" xfId="31287" xr:uid="{FD8729AE-60D2-4D29-8BD2-1C27741A9818}"/>
    <cellStyle name="Comma 10 2 11 5" xfId="37463" xr:uid="{47FD7701-35B6-46F2-A163-5CACF4D1AC98}"/>
    <cellStyle name="Comma 10 2 12" xfId="19156" xr:uid="{30FCFE0A-7BDE-491C-BBAE-2355177C7D71}"/>
    <cellStyle name="Comma 10 2 12 2" xfId="23175" xr:uid="{710A682C-E7AD-4C2D-97A3-D2136789B372}"/>
    <cellStyle name="Comma 10 2 12 2 2" xfId="30506" xr:uid="{7128BE40-BA37-4855-AB60-FD6CED6ECCB6}"/>
    <cellStyle name="Comma 10 2 12 2 2 2" xfId="40339" xr:uid="{71E85A61-C49C-4B59-9D65-F863DCBBBC6E}"/>
    <cellStyle name="Comma 10 2 12 2 2 3" xfId="37003" xr:uid="{99075452-11D9-4212-A887-037A7E74E2FA}"/>
    <cellStyle name="Comma 10 2 12 2 3" xfId="32735" xr:uid="{49FD250E-F42F-4520-B8ED-F62EED486ED5}"/>
    <cellStyle name="Comma 10 2 12 3" xfId="27881" xr:uid="{AAF7D934-EE09-4B6C-8B4A-CAEDC8632BD1}"/>
    <cellStyle name="Comma 10 2 12 3 2" xfId="39306" xr:uid="{8C8D05DA-D82F-4EEB-B59D-614AA9DE71AB}"/>
    <cellStyle name="Comma 10 2 12 3 3" xfId="35963" xr:uid="{67CDB9C0-2592-4FEB-94D5-5F0404A5B0D9}"/>
    <cellStyle name="Comma 10 2 12 4" xfId="31288" xr:uid="{1530D0C9-8912-4E1C-914A-ED376DDF2192}"/>
    <cellStyle name="Comma 10 2 12 5" xfId="37464" xr:uid="{254484CA-E951-4819-ABE1-48E430643F7E}"/>
    <cellStyle name="Comma 10 2 13" xfId="19157" xr:uid="{52874F2C-D048-4282-A975-A5F6A0E348C8}"/>
    <cellStyle name="Comma 10 2 13 2" xfId="23176" xr:uid="{46B34910-24AE-41E5-910C-D515D9D81AD1}"/>
    <cellStyle name="Comma 10 2 13 2 2" xfId="30507" xr:uid="{F148D6DD-E0DC-48A0-8BC5-01399908D2C8}"/>
    <cellStyle name="Comma 10 2 13 2 2 2" xfId="40340" xr:uid="{ED915746-3EFB-42B2-86CA-99BED5FAA323}"/>
    <cellStyle name="Comma 10 2 13 2 2 3" xfId="37004" xr:uid="{C9DEDBDD-1490-49D7-B294-879F0721E089}"/>
    <cellStyle name="Comma 10 2 13 2 3" xfId="32736" xr:uid="{E664F139-A800-4943-89D8-D31B6F96BF57}"/>
    <cellStyle name="Comma 10 2 13 3" xfId="27882" xr:uid="{5C183249-73B7-4DB7-80B4-F3D0D294099F}"/>
    <cellStyle name="Comma 10 2 13 3 2" xfId="39307" xr:uid="{A0D56CB9-3AED-423F-84A7-449325D70AB9}"/>
    <cellStyle name="Comma 10 2 13 3 3" xfId="35964" xr:uid="{0D676205-95BF-4071-A67F-F9CFC1C14160}"/>
    <cellStyle name="Comma 10 2 13 4" xfId="31289" xr:uid="{26B37982-E103-4A77-A8E5-9852CABACAE7}"/>
    <cellStyle name="Comma 10 2 13 5" xfId="37465" xr:uid="{81DD3390-3874-4A26-9445-11B18A1A46E9}"/>
    <cellStyle name="Comma 10 2 14" xfId="19158" xr:uid="{16BDA91E-3E5C-41C0-8603-6666E505F50F}"/>
    <cellStyle name="Comma 10 2 14 2" xfId="23177" xr:uid="{DCF5AFA7-78E3-4BC6-9E48-83F0C50561E2}"/>
    <cellStyle name="Comma 10 2 14 2 2" xfId="30508" xr:uid="{BBCB7B72-526B-486C-8066-26EE64E06F3C}"/>
    <cellStyle name="Comma 10 2 14 2 2 2" xfId="40341" xr:uid="{FA5B4AAD-DD42-4D02-8468-75C59DA10200}"/>
    <cellStyle name="Comma 10 2 14 2 2 3" xfId="37005" xr:uid="{6F1C841F-4019-4FED-9184-D277D5C244B8}"/>
    <cellStyle name="Comma 10 2 14 2 3" xfId="32737" xr:uid="{E6B7F4A7-4697-41F8-89FF-3488F3E5AC60}"/>
    <cellStyle name="Comma 10 2 14 3" xfId="27883" xr:uid="{605BB06D-7D02-4089-82A1-093482965C96}"/>
    <cellStyle name="Comma 10 2 14 3 2" xfId="39308" xr:uid="{B1DF705B-20B1-46DB-B8C6-1EDB8D99AB07}"/>
    <cellStyle name="Comma 10 2 14 3 3" xfId="35965" xr:uid="{573543F1-C6F2-473D-B9DE-9774D1CC0AF4}"/>
    <cellStyle name="Comma 10 2 14 4" xfId="31290" xr:uid="{770ED5C9-AC49-4863-8E6A-106DBF94C9F0}"/>
    <cellStyle name="Comma 10 2 14 5" xfId="37466" xr:uid="{556CCA83-4D2A-49B2-A2DF-F581CE177E77}"/>
    <cellStyle name="Comma 10 2 15" xfId="19159" xr:uid="{29CF7EFB-4D3C-4739-8244-20AEC16AEC37}"/>
    <cellStyle name="Comma 10 2 15 2" xfId="23178" xr:uid="{3348CDA4-F9E4-4082-B905-3051A19FA909}"/>
    <cellStyle name="Comma 10 2 15 2 2" xfId="30509" xr:uid="{AD2C5A95-5975-4175-844B-3E45EF79440D}"/>
    <cellStyle name="Comma 10 2 15 2 2 2" xfId="40342" xr:uid="{0AC05947-8307-4906-A77D-0CE19B9D3262}"/>
    <cellStyle name="Comma 10 2 15 2 2 3" xfId="37006" xr:uid="{54C1CD11-73E8-4B02-8CCD-CF9EA6D8DE3E}"/>
    <cellStyle name="Comma 10 2 15 2 3" xfId="32738" xr:uid="{1DEC8BD3-5346-45E7-B7E4-B3966559CD98}"/>
    <cellStyle name="Comma 10 2 15 3" xfId="27884" xr:uid="{33949CC4-40BF-478A-B0BB-249A62C7AF2E}"/>
    <cellStyle name="Comma 10 2 15 3 2" xfId="39309" xr:uid="{F8A18E02-342F-4805-8668-99D639AE3F8F}"/>
    <cellStyle name="Comma 10 2 15 3 3" xfId="35966" xr:uid="{713A8084-A205-4BAD-9938-39E0A0B2C28A}"/>
    <cellStyle name="Comma 10 2 15 4" xfId="31291" xr:uid="{D1A065C6-9538-4026-97BF-F5374D34D9AC}"/>
    <cellStyle name="Comma 10 2 15 5" xfId="37467" xr:uid="{8F12F752-862B-4262-A742-0049FAAEAECF}"/>
    <cellStyle name="Comma 10 2 16" xfId="19160" xr:uid="{450F8744-F096-4D4A-8E90-5263C0A790BB}"/>
    <cellStyle name="Comma 10 2 16 2" xfId="23179" xr:uid="{80DC956E-26AF-4ED7-B96F-18C4032C79F6}"/>
    <cellStyle name="Comma 10 2 16 2 2" xfId="30510" xr:uid="{589F1D20-43BE-41C3-B804-721A3E02D3CC}"/>
    <cellStyle name="Comma 10 2 16 2 2 2" xfId="40343" xr:uid="{B25AF60D-476A-4BA0-B6E5-66A9545A82C7}"/>
    <cellStyle name="Comma 10 2 16 2 2 3" xfId="37007" xr:uid="{4FBC5770-7A19-404A-B4AB-CF10BD9BF0BB}"/>
    <cellStyle name="Comma 10 2 16 2 3" xfId="32739" xr:uid="{FF46E026-E602-441B-BFC4-17D5F1C2D719}"/>
    <cellStyle name="Comma 10 2 16 3" xfId="27885" xr:uid="{7675DEBE-D1FE-41F9-9EE6-173038B4DC5B}"/>
    <cellStyle name="Comma 10 2 16 3 2" xfId="39310" xr:uid="{2DA96BEF-758C-4C45-BC4D-181EC743723E}"/>
    <cellStyle name="Comma 10 2 16 3 3" xfId="35967" xr:uid="{54F25BFA-D5C4-4ADB-A8AF-1ACEB6EF7781}"/>
    <cellStyle name="Comma 10 2 16 4" xfId="31292" xr:uid="{1A24F19F-735D-4894-8477-65A69D2F3997}"/>
    <cellStyle name="Comma 10 2 16 5" xfId="37468" xr:uid="{CDC077E4-11C8-41FD-AA26-51FF0C79A56D}"/>
    <cellStyle name="Comma 10 2 17" xfId="19161" xr:uid="{C13B3C12-CAD9-466B-8EC7-BFAAA38B0308}"/>
    <cellStyle name="Comma 10 2 17 2" xfId="23180" xr:uid="{DE858092-FCF6-40E4-9FA1-7064B21BA3A8}"/>
    <cellStyle name="Comma 10 2 17 2 2" xfId="30511" xr:uid="{3BCBF280-A799-4C9D-B580-E968F9FCA94B}"/>
    <cellStyle name="Comma 10 2 17 2 2 2" xfId="40344" xr:uid="{DD745E3A-392A-4896-B4AB-0894271D2107}"/>
    <cellStyle name="Comma 10 2 17 2 2 3" xfId="37008" xr:uid="{2FD32D2F-01D0-4618-A0A9-664708467759}"/>
    <cellStyle name="Comma 10 2 17 2 3" xfId="32740" xr:uid="{709B64E4-72E2-4B1E-B1A1-27303E9A2D9C}"/>
    <cellStyle name="Comma 10 2 17 3" xfId="27886" xr:uid="{B0CA3802-87DD-4CB2-816F-8113A6A545EB}"/>
    <cellStyle name="Comma 10 2 17 3 2" xfId="39311" xr:uid="{D106FA96-C587-4972-B708-2E38F3888C34}"/>
    <cellStyle name="Comma 10 2 17 3 3" xfId="35968" xr:uid="{BBAF64A7-32A3-4920-AC73-2711BA7E459E}"/>
    <cellStyle name="Comma 10 2 17 4" xfId="31293" xr:uid="{ADF5CE33-5015-4643-9FFA-1E9E4B0CADEC}"/>
    <cellStyle name="Comma 10 2 17 5" xfId="37469" xr:uid="{B3A7CE5F-3E05-4DE7-B6FB-17CF3A0BE5C7}"/>
    <cellStyle name="Comma 10 2 18" xfId="23172" xr:uid="{01163FBE-70DE-4DC8-BF54-8E275F33D541}"/>
    <cellStyle name="Comma 10 2 18 2" xfId="30503" xr:uid="{566075FC-B6B7-440D-B48F-E287C174A4B5}"/>
    <cellStyle name="Comma 10 2 18 2 2" xfId="40336" xr:uid="{5DD1B142-E522-4CF8-966E-FF74DFC875A3}"/>
    <cellStyle name="Comma 10 2 18 2 3" xfId="37000" xr:uid="{855E6221-3DC6-4425-818F-77477807C1B1}"/>
    <cellStyle name="Comma 10 2 18 3" xfId="32732" xr:uid="{66D9250D-161A-4D96-867B-A752F4D19ADA}"/>
    <cellStyle name="Comma 10 2 19" xfId="27878" xr:uid="{4BA45724-5160-402E-AA8E-D597547B0BFC}"/>
    <cellStyle name="Comma 10 2 19 2" xfId="39303" xr:uid="{6161573D-7B7C-424B-A666-D4AB0BF17DE2}"/>
    <cellStyle name="Comma 10 2 19 3" xfId="35960" xr:uid="{8CCF746E-2F34-46A2-A5E1-83E56E464397}"/>
    <cellStyle name="Comma 10 2 2" xfId="19162" xr:uid="{7FF7084C-D746-43AC-9786-D0C68F267663}"/>
    <cellStyle name="Comma 10 2 2 2" xfId="23181" xr:uid="{63A25052-E6A6-4E97-9790-E22A2D770B6F}"/>
    <cellStyle name="Comma 10 2 2 2 2" xfId="30512" xr:uid="{2AD8F5AE-40F9-4603-BD12-E3B5B2C45A63}"/>
    <cellStyle name="Comma 10 2 2 2 2 2" xfId="40345" xr:uid="{584A508E-A53F-4E9F-A7AA-134DA6FC9F51}"/>
    <cellStyle name="Comma 10 2 2 2 2 3" xfId="37009" xr:uid="{BD7CF6C5-0C34-4B1E-8D86-D7252EAAF703}"/>
    <cellStyle name="Comma 10 2 2 2 3" xfId="32741" xr:uid="{0B21945E-BD42-4B4E-9DF9-4ECA083431F9}"/>
    <cellStyle name="Comma 10 2 2 3" xfId="27887" xr:uid="{91D586F9-A8E7-42EF-AB1E-1FCAB3A216E7}"/>
    <cellStyle name="Comma 10 2 2 3 2" xfId="39312" xr:uid="{C2BAF4A0-3371-4BE1-98EE-4D42545FAE67}"/>
    <cellStyle name="Comma 10 2 2 3 3" xfId="35969" xr:uid="{0C4CEA38-548F-4B1D-9E23-B2F091DCD952}"/>
    <cellStyle name="Comma 10 2 2 4" xfId="31294" xr:uid="{FBC26B0E-D8C8-4DFE-B775-F67ADDC72266}"/>
    <cellStyle name="Comma 10 2 2 5" xfId="37470" xr:uid="{2281BE6B-7A9A-4051-A15C-97CC9F63CAAE}"/>
    <cellStyle name="Comma 10 2 20" xfId="31285" xr:uid="{F7F9624D-5F08-47D0-8113-42DA733374B9}"/>
    <cellStyle name="Comma 10 2 21" xfId="37461" xr:uid="{99B81422-24E4-4D7D-B796-1864F805B7FA}"/>
    <cellStyle name="Comma 10 2 3" xfId="19163" xr:uid="{423C9767-FB9B-4B8A-9B49-84BE68A38A5D}"/>
    <cellStyle name="Comma 10 2 3 2" xfId="23182" xr:uid="{555FA611-3B01-45DA-AADA-D7AA20C6F941}"/>
    <cellStyle name="Comma 10 2 3 2 2" xfId="30513" xr:uid="{9BC8C18B-18CC-4640-80D5-067857F9C342}"/>
    <cellStyle name="Comma 10 2 3 2 2 2" xfId="40346" xr:uid="{6EBCF111-DB7E-43A4-9D8F-AC5B63AB0F0A}"/>
    <cellStyle name="Comma 10 2 3 2 2 3" xfId="37010" xr:uid="{7374816E-D38A-4646-BEBA-EA9913BEBD8D}"/>
    <cellStyle name="Comma 10 2 3 2 3" xfId="32742" xr:uid="{1A4A2646-DCC1-47A2-90F3-3C793B47AAB2}"/>
    <cellStyle name="Comma 10 2 3 3" xfId="27888" xr:uid="{0659B787-8A69-4868-9177-8CDD96C51D02}"/>
    <cellStyle name="Comma 10 2 3 3 2" xfId="39313" xr:uid="{B5D27CA1-E7D9-439D-AB78-1F2D04904F67}"/>
    <cellStyle name="Comma 10 2 3 3 3" xfId="35970" xr:uid="{DCCDD2E2-3239-4363-9BB8-88C1BC373CD9}"/>
    <cellStyle name="Comma 10 2 3 4" xfId="31295" xr:uid="{95ECD57F-EC30-4DA3-A790-6BC4887C5392}"/>
    <cellStyle name="Comma 10 2 3 5" xfId="37471" xr:uid="{87297FB5-626B-4685-8AA5-BD028CA0602B}"/>
    <cellStyle name="Comma 10 2 4" xfId="19164" xr:uid="{FAF7A6C5-8046-4D39-A1E9-D79BD1D058E5}"/>
    <cellStyle name="Comma 10 2 4 2" xfId="23183" xr:uid="{7CAD1A8C-8D7D-4717-B0C7-02214A5AD4D1}"/>
    <cellStyle name="Comma 10 2 4 2 2" xfId="30514" xr:uid="{9D1C96F9-0CCD-49D3-8C9E-216FE3D8F1D8}"/>
    <cellStyle name="Comma 10 2 4 2 2 2" xfId="40347" xr:uid="{FB1A652A-1639-42C1-BFEA-263EA0497B91}"/>
    <cellStyle name="Comma 10 2 4 2 2 3" xfId="37011" xr:uid="{8978C497-01F9-4E3C-BAFE-507873A75999}"/>
    <cellStyle name="Comma 10 2 4 2 3" xfId="32743" xr:uid="{458B2F91-8D12-4F1A-A5F2-BA02116FDE7A}"/>
    <cellStyle name="Comma 10 2 4 3" xfId="27889" xr:uid="{29A08458-9351-47B2-BF44-A42D98243222}"/>
    <cellStyle name="Comma 10 2 4 3 2" xfId="39314" xr:uid="{89F598EE-17B3-4ED7-8451-9AA9B7807C52}"/>
    <cellStyle name="Comma 10 2 4 3 3" xfId="35971" xr:uid="{9813EB8A-0528-4B2D-BB47-709FBC3FA534}"/>
    <cellStyle name="Comma 10 2 4 4" xfId="31296" xr:uid="{7B8F0702-8098-408C-99E9-B3038C2E52F0}"/>
    <cellStyle name="Comma 10 2 4 5" xfId="37472" xr:uid="{118B2E13-04E3-4754-B22A-59CA2171BB98}"/>
    <cellStyle name="Comma 10 2 5" xfId="19165" xr:uid="{D7337F14-5383-4D98-883B-403B20451068}"/>
    <cellStyle name="Comma 10 2 5 2" xfId="23184" xr:uid="{549F09A8-B161-4FC7-8960-14E43021B9DC}"/>
    <cellStyle name="Comma 10 2 5 2 2" xfId="30515" xr:uid="{6314207A-51A8-475E-B4C8-84A4DCEA5969}"/>
    <cellStyle name="Comma 10 2 5 2 2 2" xfId="40348" xr:uid="{CEA98AAA-9BDA-4A7E-8C71-19355442BA5E}"/>
    <cellStyle name="Comma 10 2 5 2 2 3" xfId="37012" xr:uid="{3F628E76-BD7A-4A73-99BD-0096E28652E7}"/>
    <cellStyle name="Comma 10 2 5 2 3" xfId="32744" xr:uid="{B951170E-8929-4225-A147-718A54474718}"/>
    <cellStyle name="Comma 10 2 5 3" xfId="27890" xr:uid="{4A32F09F-88FB-4FDD-8C62-605A05214EC5}"/>
    <cellStyle name="Comma 10 2 5 3 2" xfId="39315" xr:uid="{72A5CD50-52A8-4546-8227-6E4A6F0BA533}"/>
    <cellStyle name="Comma 10 2 5 3 3" xfId="35972" xr:uid="{1D24353D-FE52-4FB9-8D1E-0D1F992AF18E}"/>
    <cellStyle name="Comma 10 2 5 4" xfId="31297" xr:uid="{EE6C1A6A-326D-4C85-8B1D-4543DE217338}"/>
    <cellStyle name="Comma 10 2 5 5" xfId="37473" xr:uid="{971B498C-E4EF-4F6C-894B-BF8CA2D645DB}"/>
    <cellStyle name="Comma 10 2 6" xfId="19166" xr:uid="{F9629AA8-3D23-405E-A10C-A64403EB6942}"/>
    <cellStyle name="Comma 10 2 6 2" xfId="23185" xr:uid="{CB42CCDA-22C0-4664-B94F-01ACAE4E6ECB}"/>
    <cellStyle name="Comma 10 2 6 2 2" xfId="30516" xr:uid="{17642192-97D1-45C4-811F-BB46072CEBAC}"/>
    <cellStyle name="Comma 10 2 6 2 2 2" xfId="40349" xr:uid="{5012FF17-7D21-4CFC-B648-051E42BF0D63}"/>
    <cellStyle name="Comma 10 2 6 2 2 3" xfId="37013" xr:uid="{9B6E4037-B895-4ADF-B847-A012AEA1920B}"/>
    <cellStyle name="Comma 10 2 6 2 3" xfId="32745" xr:uid="{AE924245-B579-4475-BD95-B25991ACA8C2}"/>
    <cellStyle name="Comma 10 2 6 3" xfId="27891" xr:uid="{394F6D71-C8D2-44BB-AA8B-438F9D610D87}"/>
    <cellStyle name="Comma 10 2 6 3 2" xfId="39316" xr:uid="{614CC40D-242A-4D1C-A974-F47E4AD61FA8}"/>
    <cellStyle name="Comma 10 2 6 3 3" xfId="35973" xr:uid="{D9029D29-B7AB-4C5D-AD2B-AA1E1118D923}"/>
    <cellStyle name="Comma 10 2 6 4" xfId="31298" xr:uid="{7341C379-C94A-418F-A165-57A604606878}"/>
    <cellStyle name="Comma 10 2 6 5" xfId="37474" xr:uid="{9C47A840-69BD-4C92-9666-9C55B71E60FB}"/>
    <cellStyle name="Comma 10 2 7" xfId="19167" xr:uid="{5EB2583E-814F-43E9-9196-415E3D781B2B}"/>
    <cellStyle name="Comma 10 2 7 2" xfId="23186" xr:uid="{7CD2BD2B-4BBE-4C05-A1B3-7F6B3F0E931B}"/>
    <cellStyle name="Comma 10 2 7 2 2" xfId="30517" xr:uid="{0EC4E5EE-433F-496D-A5BD-DF6D44CBA76A}"/>
    <cellStyle name="Comma 10 2 7 2 2 2" xfId="40350" xr:uid="{52C16D3D-D566-4882-87AC-AA30179D6C6D}"/>
    <cellStyle name="Comma 10 2 7 2 2 3" xfId="37014" xr:uid="{4AD27381-7E14-4327-9BD2-819AEC1FF955}"/>
    <cellStyle name="Comma 10 2 7 2 3" xfId="32746" xr:uid="{79EB826A-6C30-4BE6-9036-919B40239440}"/>
    <cellStyle name="Comma 10 2 7 3" xfId="27892" xr:uid="{A4B4DBA6-5DD1-4706-B473-852F6B910AE8}"/>
    <cellStyle name="Comma 10 2 7 3 2" xfId="39317" xr:uid="{5F0331AE-5B31-42E3-BB0B-16EBC380B63B}"/>
    <cellStyle name="Comma 10 2 7 3 3" xfId="35974" xr:uid="{9F747B9A-B44C-4BD1-BDA6-7C4AD0CF1485}"/>
    <cellStyle name="Comma 10 2 7 4" xfId="31299" xr:uid="{80D3FA14-6723-40F2-B3AD-42A8D6293141}"/>
    <cellStyle name="Comma 10 2 7 5" xfId="37475" xr:uid="{DB10F34A-3A4F-4EE6-B7FF-804D85A772A5}"/>
    <cellStyle name="Comma 10 2 8" xfId="19168" xr:uid="{07816B2C-ED15-44B0-881D-07A0C1505F35}"/>
    <cellStyle name="Comma 10 2 8 2" xfId="23187" xr:uid="{8F49B814-93F5-4311-BE35-3CDBF98AC23A}"/>
    <cellStyle name="Comma 10 2 8 2 2" xfId="30518" xr:uid="{1FEA051D-DC08-443C-B1E9-89AAE791EF8B}"/>
    <cellStyle name="Comma 10 2 8 2 2 2" xfId="40351" xr:uid="{48C45D84-7D78-48BB-8F88-798B29A359AF}"/>
    <cellStyle name="Comma 10 2 8 2 2 3" xfId="37015" xr:uid="{CE503566-2992-495C-B43A-2171DD48F1D6}"/>
    <cellStyle name="Comma 10 2 8 2 3" xfId="32747" xr:uid="{1BA5ED54-B7C4-4B8E-9B46-6C948A64BD4B}"/>
    <cellStyle name="Comma 10 2 8 3" xfId="27893" xr:uid="{312F6359-BD87-4867-84C8-A3F12367D473}"/>
    <cellStyle name="Comma 10 2 8 3 2" xfId="39318" xr:uid="{EA286D63-436B-4D51-BDF3-C57A4420E529}"/>
    <cellStyle name="Comma 10 2 8 3 3" xfId="35975" xr:uid="{1E311950-87D3-4881-B022-9DF3ECB400EA}"/>
    <cellStyle name="Comma 10 2 8 4" xfId="31300" xr:uid="{AC85135D-8344-4181-A95B-1B6ABDD744E7}"/>
    <cellStyle name="Comma 10 2 8 5" xfId="37476" xr:uid="{BB6A80E5-D1F5-4EE0-A272-2D57721AAC79}"/>
    <cellStyle name="Comma 10 2 9" xfId="19169" xr:uid="{5BC53142-6C14-4120-9537-4EBCEB2D9940}"/>
    <cellStyle name="Comma 10 2 9 2" xfId="23188" xr:uid="{33234087-188D-4166-B42E-587A5140F7EF}"/>
    <cellStyle name="Comma 10 2 9 2 2" xfId="30519" xr:uid="{C87D9E54-F586-4820-B010-C9C1ADFB5BE9}"/>
    <cellStyle name="Comma 10 2 9 2 2 2" xfId="40352" xr:uid="{1649C8FF-2C2E-476D-91C5-452FF5790840}"/>
    <cellStyle name="Comma 10 2 9 2 2 3" xfId="37016" xr:uid="{92E7A206-B5DC-4CC2-B02A-4065507D85CE}"/>
    <cellStyle name="Comma 10 2 9 2 3" xfId="32748" xr:uid="{C0E36893-26D7-4A84-B259-29FEF1CDAFE5}"/>
    <cellStyle name="Comma 10 2 9 3" xfId="27894" xr:uid="{D8B22926-7890-40A3-9E50-48E7520AC178}"/>
    <cellStyle name="Comma 10 2 9 3 2" xfId="39319" xr:uid="{02617238-9175-43D7-AA42-53513765A402}"/>
    <cellStyle name="Comma 10 2 9 3 3" xfId="35976" xr:uid="{850A804D-397D-41A2-B188-0BE291FD8C61}"/>
    <cellStyle name="Comma 10 2 9 4" xfId="31301" xr:uid="{0CF336F2-1CF8-492D-9213-60E01FA26BD0}"/>
    <cellStyle name="Comma 10 2 9 5" xfId="37477" xr:uid="{338AA839-D37D-4902-BA74-7D34E2503753}"/>
    <cellStyle name="Comma 10 3" xfId="19170" xr:uid="{81348460-853C-4333-AE40-647BDB3DDEFD}"/>
    <cellStyle name="Comma 10 3 10" xfId="19171" xr:uid="{EFBD6A30-7163-46C7-B363-E7771323D7D7}"/>
    <cellStyle name="Comma 10 3 10 2" xfId="23190" xr:uid="{AF21280A-EE4B-4CA4-8044-26A55AC42170}"/>
    <cellStyle name="Comma 10 3 10 2 2" xfId="30521" xr:uid="{AB5DEE9E-5B03-481B-BBB8-682BF2D20E29}"/>
    <cellStyle name="Comma 10 3 10 2 2 2" xfId="40354" xr:uid="{A59CBAF3-3B68-4DED-BEB6-B959811CD063}"/>
    <cellStyle name="Comma 10 3 10 2 2 3" xfId="37018" xr:uid="{422BC12C-5646-481B-8FB7-DCA4820A2CE1}"/>
    <cellStyle name="Comma 10 3 10 2 3" xfId="32750" xr:uid="{CECC14B5-43D1-4005-9357-F97BC6FFDBA7}"/>
    <cellStyle name="Comma 10 3 10 3" xfId="27896" xr:uid="{0D9F80A8-0A9F-4A63-BC53-D0C0FD174422}"/>
    <cellStyle name="Comma 10 3 10 3 2" xfId="39321" xr:uid="{24470EE7-EB61-4F6C-AE4F-F0FACECDCE56}"/>
    <cellStyle name="Comma 10 3 10 3 3" xfId="35978" xr:uid="{E8B879E7-1DE5-441F-A166-2C3018CD37F7}"/>
    <cellStyle name="Comma 10 3 10 4" xfId="31303" xr:uid="{4F18F6D6-3EEA-49E5-9D4D-EBE23508FBF1}"/>
    <cellStyle name="Comma 10 3 10 5" xfId="37479" xr:uid="{46D9EE37-83DF-4B0F-AC2C-CBD73F62E64A}"/>
    <cellStyle name="Comma 10 3 11" xfId="19172" xr:uid="{8BAED7DC-20C0-464A-B6A0-B1F252A74E92}"/>
    <cellStyle name="Comma 10 3 11 2" xfId="23191" xr:uid="{45ECDF57-FF4E-42A5-998F-2891FEE66E4A}"/>
    <cellStyle name="Comma 10 3 11 2 2" xfId="30522" xr:uid="{5BEDC4EE-25EF-4492-9ECE-5D51669A3097}"/>
    <cellStyle name="Comma 10 3 11 2 2 2" xfId="40355" xr:uid="{BEF91F96-6E45-476E-91E7-91CF1EAE7020}"/>
    <cellStyle name="Comma 10 3 11 2 2 3" xfId="37019" xr:uid="{5B741604-2763-4287-9656-A7A8880020C0}"/>
    <cellStyle name="Comma 10 3 11 2 3" xfId="32751" xr:uid="{97A5AF4E-F949-4C25-B8F4-912E65E9FD3E}"/>
    <cellStyle name="Comma 10 3 11 3" xfId="27897" xr:uid="{6B6B72DE-EE98-4917-9D60-9B3EB2788440}"/>
    <cellStyle name="Comma 10 3 11 3 2" xfId="39322" xr:uid="{37299692-2FF5-4ABD-A57B-B22F220A8452}"/>
    <cellStyle name="Comma 10 3 11 3 3" xfId="35979" xr:uid="{E7E0F8D6-2CBB-4F11-BCCF-EB559F970BD1}"/>
    <cellStyle name="Comma 10 3 11 4" xfId="31304" xr:uid="{0E7C065F-AC49-4F52-A7D3-BA98DB4087BC}"/>
    <cellStyle name="Comma 10 3 11 5" xfId="37480" xr:uid="{AD681730-93C0-4045-8997-EFE09C8CD165}"/>
    <cellStyle name="Comma 10 3 12" xfId="19173" xr:uid="{0945CC19-D901-4BBC-A33C-7EDB7A5F70AF}"/>
    <cellStyle name="Comma 10 3 12 2" xfId="23192" xr:uid="{D11D8E03-F546-4D84-9EDA-95AD55719B0E}"/>
    <cellStyle name="Comma 10 3 12 2 2" xfId="30523" xr:uid="{86EF2BF1-F3A0-4C13-A0BD-545B602F5908}"/>
    <cellStyle name="Comma 10 3 12 2 2 2" xfId="40356" xr:uid="{87270D4F-C4C3-4B8B-9A07-96358AD522A7}"/>
    <cellStyle name="Comma 10 3 12 2 2 3" xfId="37020" xr:uid="{D9E5F5F5-C131-42C8-9B82-1F37266AD629}"/>
    <cellStyle name="Comma 10 3 12 2 3" xfId="32752" xr:uid="{B8E41BE4-5F06-40EA-842B-0053D0AE4A66}"/>
    <cellStyle name="Comma 10 3 12 3" xfId="27898" xr:uid="{C2556C13-9E8D-4EA2-A6D9-3B2A1F009390}"/>
    <cellStyle name="Comma 10 3 12 3 2" xfId="39323" xr:uid="{47AA7922-FEF2-4727-8DBF-BAB609B25DCE}"/>
    <cellStyle name="Comma 10 3 12 3 3" xfId="35980" xr:uid="{3DE8EF42-AB45-4432-8DFA-9BA3DBC6FB66}"/>
    <cellStyle name="Comma 10 3 12 4" xfId="31305" xr:uid="{6C319730-B128-42B7-967D-6ABEB5B66DBB}"/>
    <cellStyle name="Comma 10 3 12 5" xfId="37481" xr:uid="{DEC2813D-F68C-4B5E-8387-336436034AEB}"/>
    <cellStyle name="Comma 10 3 13" xfId="19174" xr:uid="{8E887687-97AA-48FD-8913-4E3092A15C0E}"/>
    <cellStyle name="Comma 10 3 13 2" xfId="23193" xr:uid="{87F845CA-0630-41E1-B785-C1C12097F06E}"/>
    <cellStyle name="Comma 10 3 13 2 2" xfId="30524" xr:uid="{4E17A9B4-9A7E-4936-9793-6EFAFB6CE246}"/>
    <cellStyle name="Comma 10 3 13 2 2 2" xfId="40357" xr:uid="{5CFD60BC-A3A2-4F2D-8B36-806DFE28BD3F}"/>
    <cellStyle name="Comma 10 3 13 2 2 3" xfId="37021" xr:uid="{EFDB5FE0-8062-46B0-A61A-508E62D4139C}"/>
    <cellStyle name="Comma 10 3 13 2 3" xfId="32753" xr:uid="{3A912D39-AF8E-452B-AA71-F3A85DF2E1DA}"/>
    <cellStyle name="Comma 10 3 13 3" xfId="27899" xr:uid="{6AF52242-BF5D-415C-A086-31F74E060DC3}"/>
    <cellStyle name="Comma 10 3 13 3 2" xfId="39324" xr:uid="{729B97FE-09D0-461B-BF34-60F2FFCAB939}"/>
    <cellStyle name="Comma 10 3 13 3 3" xfId="35981" xr:uid="{5A0FA291-07CD-40AB-802E-99F23B1D9AD1}"/>
    <cellStyle name="Comma 10 3 13 4" xfId="31306" xr:uid="{F298D4F4-3D72-4210-8130-26EF4523BB4B}"/>
    <cellStyle name="Comma 10 3 13 5" xfId="37482" xr:uid="{FBAE00A9-685E-4EE7-B5BE-B0F76B805752}"/>
    <cellStyle name="Comma 10 3 14" xfId="19175" xr:uid="{F350D154-CFED-4B85-85B8-B7D8EC3D333A}"/>
    <cellStyle name="Comma 10 3 14 2" xfId="23194" xr:uid="{820CC135-104C-4935-B5EB-C8D901353367}"/>
    <cellStyle name="Comma 10 3 14 2 2" xfId="30525" xr:uid="{3F4510F1-B475-4431-91A0-D0A54D07DF09}"/>
    <cellStyle name="Comma 10 3 14 2 2 2" xfId="40358" xr:uid="{78162F02-0F6A-4E80-8919-FB5D75371BA0}"/>
    <cellStyle name="Comma 10 3 14 2 2 3" xfId="37022" xr:uid="{C9B65B67-1AE2-4806-9F82-C1FC6A22AEF4}"/>
    <cellStyle name="Comma 10 3 14 2 3" xfId="32754" xr:uid="{672271AC-6538-47E2-BB81-D4D25A51E24A}"/>
    <cellStyle name="Comma 10 3 14 3" xfId="27900" xr:uid="{5CD9507E-8BEB-4A6A-BB04-D029FAA08190}"/>
    <cellStyle name="Comma 10 3 14 3 2" xfId="39325" xr:uid="{10BC946E-9B80-458E-A382-7CE87C5C1F89}"/>
    <cellStyle name="Comma 10 3 14 3 3" xfId="35982" xr:uid="{49E45F2F-C956-4451-9500-DDC65A633093}"/>
    <cellStyle name="Comma 10 3 14 4" xfId="31307" xr:uid="{E032A49B-7D55-4756-930C-E74A879E0596}"/>
    <cellStyle name="Comma 10 3 14 5" xfId="37483" xr:uid="{F64BACC2-457E-41F2-87B1-3112C32B1C33}"/>
    <cellStyle name="Comma 10 3 15" xfId="19176" xr:uid="{73C39725-F488-4B4D-92EF-56C0EDF8FB37}"/>
    <cellStyle name="Comma 10 3 15 2" xfId="23195" xr:uid="{69E7386F-523E-42DD-8919-7ED3BF1CEEE3}"/>
    <cellStyle name="Comma 10 3 15 2 2" xfId="30526" xr:uid="{A4160A78-CDFD-4B21-AA4B-6903DF380139}"/>
    <cellStyle name="Comma 10 3 15 2 2 2" xfId="40359" xr:uid="{58BE25EA-BE8E-4BA3-A54C-B92101B82613}"/>
    <cellStyle name="Comma 10 3 15 2 2 3" xfId="37023" xr:uid="{A643EE40-FE8D-4E35-A481-3958EEA874D6}"/>
    <cellStyle name="Comma 10 3 15 2 3" xfId="32755" xr:uid="{8BADDD8C-6BF6-4191-9229-BEBC93A80E4E}"/>
    <cellStyle name="Comma 10 3 15 3" xfId="27901" xr:uid="{E704EF6E-0945-4DE9-9B84-7659AC34E738}"/>
    <cellStyle name="Comma 10 3 15 3 2" xfId="39326" xr:uid="{F6E53D3A-473C-4117-8941-94A3EC6F1F10}"/>
    <cellStyle name="Comma 10 3 15 3 3" xfId="35983" xr:uid="{9600B2C1-89EB-4CD6-B4F2-4043CA7269C5}"/>
    <cellStyle name="Comma 10 3 15 4" xfId="31308" xr:uid="{9133226E-ED68-417E-A591-AC733DA4C827}"/>
    <cellStyle name="Comma 10 3 15 5" xfId="37484" xr:uid="{D5CD4009-E859-4814-BA51-1930481BDB13}"/>
    <cellStyle name="Comma 10 3 16" xfId="19177" xr:uid="{E08DE93B-E038-49B8-B13D-4E788E25A292}"/>
    <cellStyle name="Comma 10 3 16 2" xfId="23196" xr:uid="{4F74E8D9-A93D-4950-B094-553DEDA83F5D}"/>
    <cellStyle name="Comma 10 3 16 2 2" xfId="30527" xr:uid="{5F295A6B-EEAD-4A5D-80B2-699850B91FE4}"/>
    <cellStyle name="Comma 10 3 16 2 2 2" xfId="40360" xr:uid="{318A2C37-3A97-431D-9E9C-4BA4B011DAB3}"/>
    <cellStyle name="Comma 10 3 16 2 2 3" xfId="37024" xr:uid="{A10E71D6-E5CE-44CC-9118-51164A092612}"/>
    <cellStyle name="Comma 10 3 16 2 3" xfId="32756" xr:uid="{852E6805-BA51-4DA8-9EB9-AC18189935AB}"/>
    <cellStyle name="Comma 10 3 16 3" xfId="27902" xr:uid="{B123EC84-CC39-4873-960E-9FC920BD2B83}"/>
    <cellStyle name="Comma 10 3 16 3 2" xfId="39327" xr:uid="{872C6C0F-4D0B-4A85-AC8A-AB7A0BD0E684}"/>
    <cellStyle name="Comma 10 3 16 3 3" xfId="35984" xr:uid="{463BBFA9-E7DF-402C-A37D-3C39FE92F2CF}"/>
    <cellStyle name="Comma 10 3 16 4" xfId="31309" xr:uid="{7EFA1346-2FAE-4084-BEFC-3BF0718FFCFD}"/>
    <cellStyle name="Comma 10 3 16 5" xfId="37485" xr:uid="{5D9B9584-DF11-45D3-8196-CDB8FAC4FEE6}"/>
    <cellStyle name="Comma 10 3 17" xfId="19178" xr:uid="{17DB36CD-648C-47D4-B3BC-2937E9AFBCAC}"/>
    <cellStyle name="Comma 10 3 17 2" xfId="23197" xr:uid="{38BBFB60-15CF-43C1-BFFF-FC3CAD5C83EF}"/>
    <cellStyle name="Comma 10 3 17 2 2" xfId="30528" xr:uid="{9B29BEAC-AB8C-474D-B570-1D726FF92E8B}"/>
    <cellStyle name="Comma 10 3 17 2 2 2" xfId="40361" xr:uid="{4A4388BD-5CEE-40BC-9265-57B8FAB1C5CF}"/>
    <cellStyle name="Comma 10 3 17 2 2 3" xfId="37025" xr:uid="{E7F1940B-5587-44E0-A25D-7FD1D22AECF4}"/>
    <cellStyle name="Comma 10 3 17 2 3" xfId="32757" xr:uid="{6E2389F8-78F4-4809-BAEB-FE4E9B121339}"/>
    <cellStyle name="Comma 10 3 17 3" xfId="27903" xr:uid="{A63BB7CE-4F30-41C7-ACA4-36882BE762EA}"/>
    <cellStyle name="Comma 10 3 17 3 2" xfId="39328" xr:uid="{FBC26631-FE31-45F7-BC40-59066623ED3C}"/>
    <cellStyle name="Comma 10 3 17 3 3" xfId="35985" xr:uid="{55A478D4-3353-4EC6-8889-61B79722F5C2}"/>
    <cellStyle name="Comma 10 3 17 4" xfId="31310" xr:uid="{0FF67C8F-7549-4FB0-A8D9-2A4EF38E5AC8}"/>
    <cellStyle name="Comma 10 3 17 5" xfId="37486" xr:uid="{6279AECE-F35B-427D-BA6C-57EFEEE68FAD}"/>
    <cellStyle name="Comma 10 3 18" xfId="23189" xr:uid="{895F1583-37BD-415F-97E3-6AE0AFC523CC}"/>
    <cellStyle name="Comma 10 3 18 2" xfId="30520" xr:uid="{9D1533DB-3527-46F7-A8B0-DCE60075E668}"/>
    <cellStyle name="Comma 10 3 18 2 2" xfId="40353" xr:uid="{9CB19838-5B38-4D5E-8645-B4A194ED32FC}"/>
    <cellStyle name="Comma 10 3 18 2 3" xfId="37017" xr:uid="{2528EF2F-02F6-4CD3-BED2-439E048AC7B8}"/>
    <cellStyle name="Comma 10 3 18 3" xfId="32749" xr:uid="{CB6485E1-1F6E-425D-9D49-B7283EF92D9B}"/>
    <cellStyle name="Comma 10 3 19" xfId="27895" xr:uid="{A8A4EC58-73B8-435F-AF68-235B21906C17}"/>
    <cellStyle name="Comma 10 3 19 2" xfId="39320" xr:uid="{06ABC6D5-36D6-4069-BE4E-F883A2026AF2}"/>
    <cellStyle name="Comma 10 3 19 3" xfId="35977" xr:uid="{4678694F-624F-47BB-A4A0-B20589B7C3CC}"/>
    <cellStyle name="Comma 10 3 2" xfId="19179" xr:uid="{3C940C61-A0C2-4495-9EBD-2EB58DA243CD}"/>
    <cellStyle name="Comma 10 3 2 2" xfId="23198" xr:uid="{4F1AB71B-C1B0-4418-B89D-D1855F4DF1CA}"/>
    <cellStyle name="Comma 10 3 2 2 2" xfId="30529" xr:uid="{69D4D85B-4EDF-491E-B032-A0E19389BA45}"/>
    <cellStyle name="Comma 10 3 2 2 2 2" xfId="40362" xr:uid="{138B1395-FA3E-408C-8D0D-8306E8D19876}"/>
    <cellStyle name="Comma 10 3 2 2 2 3" xfId="37026" xr:uid="{76634ED9-335D-4808-AA2C-91AA1500D915}"/>
    <cellStyle name="Comma 10 3 2 2 3" xfId="32758" xr:uid="{7F8772EA-9B55-48AF-8A1F-8CA63A1908CE}"/>
    <cellStyle name="Comma 10 3 2 3" xfId="27904" xr:uid="{72A90A16-556C-4D7D-BA70-3AA5D1FE27EB}"/>
    <cellStyle name="Comma 10 3 2 3 2" xfId="39329" xr:uid="{5824302E-6FE8-4706-BDA0-AFFE31AEE775}"/>
    <cellStyle name="Comma 10 3 2 3 3" xfId="35986" xr:uid="{C4771F23-F009-48D1-8AC1-811C5A60A2F6}"/>
    <cellStyle name="Comma 10 3 2 4" xfId="31311" xr:uid="{D00DEDBB-34CA-46B0-8540-289383849543}"/>
    <cellStyle name="Comma 10 3 2 5" xfId="37487" xr:uid="{D6715E28-D135-4E3A-9A58-21D27FF07A79}"/>
    <cellStyle name="Comma 10 3 20" xfId="31302" xr:uid="{138F4951-D7AE-431B-9CBB-3E3B2404C142}"/>
    <cellStyle name="Comma 10 3 21" xfId="37478" xr:uid="{EED9A585-2310-41B4-B0C5-307CB8D5C862}"/>
    <cellStyle name="Comma 10 3 3" xfId="19180" xr:uid="{1CDD7C41-867D-410B-A4EE-EC38B6FE5042}"/>
    <cellStyle name="Comma 10 3 3 2" xfId="23199" xr:uid="{A48A976D-D848-48CF-862B-AD1B036AE0AE}"/>
    <cellStyle name="Comma 10 3 3 2 2" xfId="30530" xr:uid="{24CA8701-54DA-41F2-A3CF-BD6991F16419}"/>
    <cellStyle name="Comma 10 3 3 2 2 2" xfId="40363" xr:uid="{36A66719-CCC6-473B-AA07-CEC997BCC90B}"/>
    <cellStyle name="Comma 10 3 3 2 2 3" xfId="37027" xr:uid="{617ADB9A-58D1-407A-BAAC-3508E69329FF}"/>
    <cellStyle name="Comma 10 3 3 2 3" xfId="32759" xr:uid="{1BA0F7F2-E8A6-4255-82C1-8830889D1D29}"/>
    <cellStyle name="Comma 10 3 3 3" xfId="27905" xr:uid="{6D801479-AD6A-460F-BCDB-8FD6F4A06B1B}"/>
    <cellStyle name="Comma 10 3 3 3 2" xfId="39330" xr:uid="{4D603036-D807-450F-A12D-055E5E03E181}"/>
    <cellStyle name="Comma 10 3 3 3 3" xfId="35987" xr:uid="{B7698F49-9C9E-4912-8CD1-3F7BDBE1E630}"/>
    <cellStyle name="Comma 10 3 3 4" xfId="31312" xr:uid="{C11F5B1E-B14B-40C6-A9D9-71E425ABE497}"/>
    <cellStyle name="Comma 10 3 3 5" xfId="37488" xr:uid="{B6620921-D151-4CB9-84A2-5B89DE326823}"/>
    <cellStyle name="Comma 10 3 4" xfId="19181" xr:uid="{1B2C5701-A788-4711-9E80-56A2E8CAD23E}"/>
    <cellStyle name="Comma 10 3 4 2" xfId="23200" xr:uid="{F831AAA4-E179-4F04-BBFF-817D8B10FD89}"/>
    <cellStyle name="Comma 10 3 4 2 2" xfId="30531" xr:uid="{29632140-23BA-46A8-A72A-BF6298749547}"/>
    <cellStyle name="Comma 10 3 4 2 2 2" xfId="40364" xr:uid="{346AA3EE-1596-4EF7-A5DC-1241C2963CF1}"/>
    <cellStyle name="Comma 10 3 4 2 2 3" xfId="37028" xr:uid="{B4C32DF3-EFD9-40C9-8BCE-B5E066EF0C23}"/>
    <cellStyle name="Comma 10 3 4 2 3" xfId="32760" xr:uid="{7F71864F-78A9-4303-8FB1-AC71F5BDFD64}"/>
    <cellStyle name="Comma 10 3 4 3" xfId="27906" xr:uid="{AD23F354-74F4-4F3A-97D0-35E6AC90F2CC}"/>
    <cellStyle name="Comma 10 3 4 3 2" xfId="39331" xr:uid="{D71CE028-8C28-465D-B2A4-4C2361233422}"/>
    <cellStyle name="Comma 10 3 4 3 3" xfId="35988" xr:uid="{CDA5F191-088D-4245-9C8C-6BA62E8A9B06}"/>
    <cellStyle name="Comma 10 3 4 4" xfId="31313" xr:uid="{55202203-EFE7-437A-84D4-7F9CDB96AE45}"/>
    <cellStyle name="Comma 10 3 4 5" xfId="37489" xr:uid="{2E62E3F8-9984-4E84-9293-7810537C8C5B}"/>
    <cellStyle name="Comma 10 3 5" xfId="19182" xr:uid="{30D27004-A9F4-4137-8429-7E828F985664}"/>
    <cellStyle name="Comma 10 3 5 2" xfId="23201" xr:uid="{331AE1D8-FE04-44E1-87FD-17CE964D1B7C}"/>
    <cellStyle name="Comma 10 3 5 2 2" xfId="30532" xr:uid="{BF05FA5D-DD48-4BFD-82EE-F1B20BE9452F}"/>
    <cellStyle name="Comma 10 3 5 2 2 2" xfId="40365" xr:uid="{141A6E20-1B68-44F2-A334-9C5653943760}"/>
    <cellStyle name="Comma 10 3 5 2 2 3" xfId="37029" xr:uid="{7A6B5835-F272-4FBC-A57E-E38AFEC91C4E}"/>
    <cellStyle name="Comma 10 3 5 2 3" xfId="32761" xr:uid="{10FDB714-1CBC-4A99-81BE-5F478BDE26FD}"/>
    <cellStyle name="Comma 10 3 5 3" xfId="27907" xr:uid="{92195701-6776-41AD-BDB2-9FA2DD2FCC86}"/>
    <cellStyle name="Comma 10 3 5 3 2" xfId="39332" xr:uid="{2D65E72D-F467-4629-9534-BE3A893EAB2D}"/>
    <cellStyle name="Comma 10 3 5 3 3" xfId="35989" xr:uid="{048B4A00-CF8B-4B64-A4BF-5055B38E5320}"/>
    <cellStyle name="Comma 10 3 5 4" xfId="31314" xr:uid="{D3449DE5-6A39-4589-89B1-3ACF91E72F0D}"/>
    <cellStyle name="Comma 10 3 5 5" xfId="37490" xr:uid="{750BB800-97A4-4EF5-B005-9EA432A78597}"/>
    <cellStyle name="Comma 10 3 6" xfId="19183" xr:uid="{FEB06336-CCED-456B-8F9A-58930318B545}"/>
    <cellStyle name="Comma 10 3 6 2" xfId="23202" xr:uid="{39AB14EF-2638-474D-868E-A1D0486E6E17}"/>
    <cellStyle name="Comma 10 3 6 2 2" xfId="30533" xr:uid="{1D220E95-8119-4CA5-B57E-6EFD0C32D415}"/>
    <cellStyle name="Comma 10 3 6 2 2 2" xfId="40366" xr:uid="{875852EE-19EB-4283-898C-15105663E4E5}"/>
    <cellStyle name="Comma 10 3 6 2 2 3" xfId="37030" xr:uid="{7E34657E-B8B0-4AC9-89F4-2A6277F14C4E}"/>
    <cellStyle name="Comma 10 3 6 2 3" xfId="32762" xr:uid="{DB244115-231D-41D5-8FA1-E77B73F7F367}"/>
    <cellStyle name="Comma 10 3 6 3" xfId="27908" xr:uid="{255EB7BD-989B-4FF4-A2E5-D4ED7F244C4C}"/>
    <cellStyle name="Comma 10 3 6 3 2" xfId="39333" xr:uid="{13BE2006-83BE-48B0-AE25-05ECBD674556}"/>
    <cellStyle name="Comma 10 3 6 3 3" xfId="35990" xr:uid="{939AD445-B066-493B-BE6A-3827556CA19B}"/>
    <cellStyle name="Comma 10 3 6 4" xfId="31315" xr:uid="{0B5ED5E9-F06D-42AE-A854-12158EC427E6}"/>
    <cellStyle name="Comma 10 3 6 5" xfId="37491" xr:uid="{E5148B96-5231-4905-9DCE-B72C3F1A0409}"/>
    <cellStyle name="Comma 10 3 7" xfId="19184" xr:uid="{E4AAAF1F-0E6B-4F3B-8BF2-6D06F40F44AC}"/>
    <cellStyle name="Comma 10 3 7 2" xfId="23203" xr:uid="{D70954D7-EF40-49CB-A588-7252F712A5CF}"/>
    <cellStyle name="Comma 10 3 7 2 2" xfId="30534" xr:uid="{561A503A-9E89-4D34-A972-A44F38712B12}"/>
    <cellStyle name="Comma 10 3 7 2 2 2" xfId="40367" xr:uid="{C779A63B-52DA-48B5-8689-EAC1077D9780}"/>
    <cellStyle name="Comma 10 3 7 2 2 3" xfId="37031" xr:uid="{507C69F6-C142-4201-B19B-5E3C5164F659}"/>
    <cellStyle name="Comma 10 3 7 2 3" xfId="32763" xr:uid="{A80ADC56-400F-4675-85D8-86312FD9136F}"/>
    <cellStyle name="Comma 10 3 7 3" xfId="27909" xr:uid="{1D89F376-AC30-4F85-852A-747B180B62B2}"/>
    <cellStyle name="Comma 10 3 7 3 2" xfId="39334" xr:uid="{1F16E073-A47B-4001-B17F-E2B8D90220E0}"/>
    <cellStyle name="Comma 10 3 7 3 3" xfId="35991" xr:uid="{8F9B8E3D-C4EC-43F0-AC80-7D4FAC6E6D25}"/>
    <cellStyle name="Comma 10 3 7 4" xfId="31316" xr:uid="{810B2A43-A495-4BBB-A18D-B9CD4705C1D9}"/>
    <cellStyle name="Comma 10 3 7 5" xfId="37492" xr:uid="{8F0D6621-8A17-410D-BC5D-A39B6732D45A}"/>
    <cellStyle name="Comma 10 3 8" xfId="19185" xr:uid="{DC542839-D3DE-47FE-9A36-D106259061F3}"/>
    <cellStyle name="Comma 10 3 8 2" xfId="23204" xr:uid="{CB21BA5A-E44A-48DA-8905-33B85A5C7EC1}"/>
    <cellStyle name="Comma 10 3 8 2 2" xfId="30535" xr:uid="{0BD5D601-86C4-4B49-8327-BD6E72DDF2F6}"/>
    <cellStyle name="Comma 10 3 8 2 2 2" xfId="40368" xr:uid="{70129E84-8E6A-4EB4-99C1-8E83DC686FF8}"/>
    <cellStyle name="Comma 10 3 8 2 2 3" xfId="37032" xr:uid="{9309C8C5-C46D-489B-9C89-8C37E50DC818}"/>
    <cellStyle name="Comma 10 3 8 2 3" xfId="32764" xr:uid="{0E984D44-2A29-493E-B820-F031E7A285E4}"/>
    <cellStyle name="Comma 10 3 8 3" xfId="27910" xr:uid="{B2AD8212-9FC4-4640-807B-25D433A72081}"/>
    <cellStyle name="Comma 10 3 8 3 2" xfId="39335" xr:uid="{FE4C1468-0D31-4423-96EA-C2973DB2BC98}"/>
    <cellStyle name="Comma 10 3 8 3 3" xfId="35992" xr:uid="{5C727E6D-43B6-4E6C-86B9-2F3BFE5EFA0B}"/>
    <cellStyle name="Comma 10 3 8 4" xfId="31317" xr:uid="{18C4F77B-3583-4A83-BCF1-417D4D3BF533}"/>
    <cellStyle name="Comma 10 3 8 5" xfId="37493" xr:uid="{4FB08063-4D02-43EF-A1FC-A2E035FF335C}"/>
    <cellStyle name="Comma 10 3 9" xfId="19186" xr:uid="{B8AFBBCA-69FC-4807-A75C-21B93B56E023}"/>
    <cellStyle name="Comma 10 3 9 2" xfId="23205" xr:uid="{D21C0848-9D8C-499B-8676-F4C79F8C0DB3}"/>
    <cellStyle name="Comma 10 3 9 2 2" xfId="30536" xr:uid="{61ED4BC4-9FEB-477B-A39A-CC45AB97D300}"/>
    <cellStyle name="Comma 10 3 9 2 2 2" xfId="40369" xr:uid="{6ECFE3E7-19FB-4101-A0FB-650E6807E691}"/>
    <cellStyle name="Comma 10 3 9 2 2 3" xfId="37033" xr:uid="{A3D0E4AB-C74B-4DBB-BC2B-351872CC5DAB}"/>
    <cellStyle name="Comma 10 3 9 2 3" xfId="32765" xr:uid="{CF3E0BB1-A681-4E19-BBE3-86996AE4EA0F}"/>
    <cellStyle name="Comma 10 3 9 3" xfId="27911" xr:uid="{96DE2976-2B69-49E7-B82D-31EEC6C12E30}"/>
    <cellStyle name="Comma 10 3 9 3 2" xfId="39336" xr:uid="{2386D356-1249-4903-9A58-237CCDDA0F1F}"/>
    <cellStyle name="Comma 10 3 9 3 3" xfId="35993" xr:uid="{2AE11FBE-2040-4C14-ABFC-ABEEEB19A4B7}"/>
    <cellStyle name="Comma 10 3 9 4" xfId="31318" xr:uid="{DBCBE8AD-611C-4FC7-82AA-B05FD51C446F}"/>
    <cellStyle name="Comma 10 3 9 5" xfId="37494" xr:uid="{72534FAF-9FCC-4B97-AC17-E5A15F5C17AF}"/>
    <cellStyle name="Comma 10 4" xfId="19187" xr:uid="{70462F56-A3FF-415E-9F4F-827E6B073EDF}"/>
    <cellStyle name="Comma 10 4 10" xfId="19188" xr:uid="{2BF26E06-873E-4727-AABF-687EDE731441}"/>
    <cellStyle name="Comma 10 4 10 2" xfId="23207" xr:uid="{9A5A4CE1-86FE-4AC5-9238-636AC643CA02}"/>
    <cellStyle name="Comma 10 4 10 2 2" xfId="30538" xr:uid="{F56318ED-BBDE-4627-8C8C-65F019A07851}"/>
    <cellStyle name="Comma 10 4 10 2 2 2" xfId="40371" xr:uid="{475C425B-3B52-4086-883D-AC31615FEE1F}"/>
    <cellStyle name="Comma 10 4 10 2 2 3" xfId="37035" xr:uid="{BBEED7B9-6CA6-40B8-9566-2E8E01811641}"/>
    <cellStyle name="Comma 10 4 10 2 3" xfId="32767" xr:uid="{04A0EBE1-0FA0-4EA4-BF39-050BEB9A4DBE}"/>
    <cellStyle name="Comma 10 4 10 3" xfId="27913" xr:uid="{E646F0E7-BBFB-49A1-878B-A6B841DC1F28}"/>
    <cellStyle name="Comma 10 4 10 3 2" xfId="39338" xr:uid="{381D2AE8-6DEC-4494-BDE9-B7E97AF368C1}"/>
    <cellStyle name="Comma 10 4 10 3 3" xfId="35995" xr:uid="{46715E6E-98D9-48EA-A741-556FB33BD0C7}"/>
    <cellStyle name="Comma 10 4 10 4" xfId="31320" xr:uid="{7DAE5094-BA97-41E3-8DB5-892FC24FFF00}"/>
    <cellStyle name="Comma 10 4 10 5" xfId="37496" xr:uid="{B1B8DA7D-9A00-4288-85C6-02BAEA665C1D}"/>
    <cellStyle name="Comma 10 4 11" xfId="19189" xr:uid="{04F3AD0A-1AAB-4E1A-A2E6-0D640558DD99}"/>
    <cellStyle name="Comma 10 4 11 2" xfId="23208" xr:uid="{A56CA290-AC03-4796-99DB-E771BCB4DC6D}"/>
    <cellStyle name="Comma 10 4 11 2 2" xfId="30539" xr:uid="{2C53B620-2610-4BA3-9074-8C3763ED44D7}"/>
    <cellStyle name="Comma 10 4 11 2 2 2" xfId="40372" xr:uid="{23D65AA4-963B-4587-BAEF-E777AA82E2F9}"/>
    <cellStyle name="Comma 10 4 11 2 2 3" xfId="37036" xr:uid="{12E18C53-8BD1-4AA1-B78B-2FE38F382198}"/>
    <cellStyle name="Comma 10 4 11 2 3" xfId="32768" xr:uid="{645EA6C8-4BF5-49EE-99EF-D1BE6DD9D3AF}"/>
    <cellStyle name="Comma 10 4 11 3" xfId="27914" xr:uid="{CEFD4B5E-6259-4351-B0EA-21C22347C2BB}"/>
    <cellStyle name="Comma 10 4 11 3 2" xfId="39339" xr:uid="{1B7E37AD-68AB-4A26-9896-C2811E33B862}"/>
    <cellStyle name="Comma 10 4 11 3 3" xfId="35996" xr:uid="{D1155925-F79B-432D-A24B-F38B6623F3F9}"/>
    <cellStyle name="Comma 10 4 11 4" xfId="31321" xr:uid="{3B922EE7-4988-4C27-9979-63F0B1797161}"/>
    <cellStyle name="Comma 10 4 11 5" xfId="37497" xr:uid="{286488BB-057A-43E2-AB21-F19BB41D0129}"/>
    <cellStyle name="Comma 10 4 12" xfId="19190" xr:uid="{66642F43-B6EB-4616-9D61-35C6031515C4}"/>
    <cellStyle name="Comma 10 4 12 2" xfId="23209" xr:uid="{C1DAB1F3-B494-45FC-8758-43DB51201B5F}"/>
    <cellStyle name="Comma 10 4 12 2 2" xfId="30540" xr:uid="{22E908A9-8DD0-45F7-B81F-64B1EC1D5CB2}"/>
    <cellStyle name="Comma 10 4 12 2 2 2" xfId="40373" xr:uid="{88A6DED9-ECB9-408F-943C-FF8AD5BB3CED}"/>
    <cellStyle name="Comma 10 4 12 2 2 3" xfId="37037" xr:uid="{91FE698B-2969-4F1C-B17F-2E804E8C0FA7}"/>
    <cellStyle name="Comma 10 4 12 2 3" xfId="32769" xr:uid="{12E0BB50-550D-40D6-AC51-764EE90667FD}"/>
    <cellStyle name="Comma 10 4 12 3" xfId="27915" xr:uid="{11B439AB-B6D5-4FF4-9B6D-9C62C851574A}"/>
    <cellStyle name="Comma 10 4 12 3 2" xfId="39340" xr:uid="{F793AB33-D1AF-49E2-AD99-FC5F9BD4E4B8}"/>
    <cellStyle name="Comma 10 4 12 3 3" xfId="35997" xr:uid="{A2A42427-E3BE-49E0-B16D-24D60BCFE075}"/>
    <cellStyle name="Comma 10 4 12 4" xfId="31322" xr:uid="{2E6A191D-2D9F-48E1-BF9B-864B9CBF3948}"/>
    <cellStyle name="Comma 10 4 12 5" xfId="37498" xr:uid="{CB493227-CE88-4D5A-A038-72F144B12820}"/>
    <cellStyle name="Comma 10 4 13" xfId="19191" xr:uid="{D4BA6EFE-D72E-4B70-B78E-6DD74DDD3764}"/>
    <cellStyle name="Comma 10 4 13 2" xfId="23210" xr:uid="{A748FE8E-F172-4201-841B-3F6EC964D120}"/>
    <cellStyle name="Comma 10 4 13 2 2" xfId="30541" xr:uid="{96E08B3C-A10C-408E-91CC-6CFC7C33276B}"/>
    <cellStyle name="Comma 10 4 13 2 2 2" xfId="40374" xr:uid="{A315513F-34B4-455F-9F54-6CEED655D9E6}"/>
    <cellStyle name="Comma 10 4 13 2 2 3" xfId="37038" xr:uid="{D5EBCD93-F548-4068-8460-5035F79AF946}"/>
    <cellStyle name="Comma 10 4 13 2 3" xfId="32770" xr:uid="{1C7AFAF3-AFA3-4C83-94F9-7E4D3195F320}"/>
    <cellStyle name="Comma 10 4 13 3" xfId="27916" xr:uid="{CC37B5A9-49B4-41A0-851C-3226D1169EF2}"/>
    <cellStyle name="Comma 10 4 13 3 2" xfId="39341" xr:uid="{B94DD72B-B6B7-4FD3-BE7F-6A6D30ABD9A4}"/>
    <cellStyle name="Comma 10 4 13 3 3" xfId="35998" xr:uid="{01000C5A-FA95-4DFF-BA13-F9CCF92A02C4}"/>
    <cellStyle name="Comma 10 4 13 4" xfId="31323" xr:uid="{2863612C-5C7A-4C2E-8F81-3D29E9D50D02}"/>
    <cellStyle name="Comma 10 4 13 5" xfId="37499" xr:uid="{6F567DD8-F60E-4C52-9769-CF195E7F6E71}"/>
    <cellStyle name="Comma 10 4 14" xfId="19192" xr:uid="{A1A394C9-60C0-4112-8560-7997F76FBB19}"/>
    <cellStyle name="Comma 10 4 14 2" xfId="23211" xr:uid="{6C103084-A7D3-42AD-9281-5D1C8E49E8ED}"/>
    <cellStyle name="Comma 10 4 14 2 2" xfId="30542" xr:uid="{1F3B240A-2481-4743-AC51-EC0348ED4939}"/>
    <cellStyle name="Comma 10 4 14 2 2 2" xfId="40375" xr:uid="{F19539E5-BFC8-4521-ADFE-1130F1DE6977}"/>
    <cellStyle name="Comma 10 4 14 2 2 3" xfId="37039" xr:uid="{AC16A1C4-8BC3-4240-99AF-AC05E2F34F9C}"/>
    <cellStyle name="Comma 10 4 14 2 3" xfId="32771" xr:uid="{5275C791-8DA6-417C-8165-4AB1DE9A78AF}"/>
    <cellStyle name="Comma 10 4 14 3" xfId="27917" xr:uid="{3DDFB119-1C65-48E8-A624-A958B5EC24E5}"/>
    <cellStyle name="Comma 10 4 14 3 2" xfId="39342" xr:uid="{20A36328-1096-4DDB-84D3-66EF767E70F4}"/>
    <cellStyle name="Comma 10 4 14 3 3" xfId="35999" xr:uid="{3D9B124C-B1B6-4FFB-898C-029315FA5442}"/>
    <cellStyle name="Comma 10 4 14 4" xfId="31324" xr:uid="{F50BE11C-7751-4E5D-897C-766CC94DF9BA}"/>
    <cellStyle name="Comma 10 4 14 5" xfId="37500" xr:uid="{92729EFF-F731-4CE1-9FB1-D3F6C86B2494}"/>
    <cellStyle name="Comma 10 4 15" xfId="19193" xr:uid="{454DAD7E-92D8-4FFE-A30C-7975D6AE2245}"/>
    <cellStyle name="Comma 10 4 15 2" xfId="23212" xr:uid="{035DAE83-94A5-41A5-9EFD-6CA588D660DA}"/>
    <cellStyle name="Comma 10 4 15 2 2" xfId="30543" xr:uid="{0A08E6D3-9E9A-4E8D-8666-35C932F590A6}"/>
    <cellStyle name="Comma 10 4 15 2 2 2" xfId="40376" xr:uid="{D1BB1EFB-F41E-49C0-A931-7505F9FF2816}"/>
    <cellStyle name="Comma 10 4 15 2 2 3" xfId="37040" xr:uid="{8FC4938B-F776-45F2-AE35-C612F2031614}"/>
    <cellStyle name="Comma 10 4 15 2 3" xfId="32772" xr:uid="{9CE14768-F3B1-4987-AE5A-45839BB6E904}"/>
    <cellStyle name="Comma 10 4 15 3" xfId="27918" xr:uid="{255007DE-4C7C-4864-9685-F67E807C6E51}"/>
    <cellStyle name="Comma 10 4 15 3 2" xfId="39343" xr:uid="{7DA40A83-CEEF-4F1D-8268-36DEFDB0A84A}"/>
    <cellStyle name="Comma 10 4 15 3 3" xfId="36000" xr:uid="{304CD614-244F-4993-AB0C-E52F5A771678}"/>
    <cellStyle name="Comma 10 4 15 4" xfId="31325" xr:uid="{8B281E9C-7089-47EC-B8E7-6E2D7E77698F}"/>
    <cellStyle name="Comma 10 4 15 5" xfId="37501" xr:uid="{A91A53DB-BC95-498D-BA58-575209B2DD10}"/>
    <cellStyle name="Comma 10 4 16" xfId="19194" xr:uid="{AFF24CFB-90C5-4EF1-80AA-760C10ACAAE4}"/>
    <cellStyle name="Comma 10 4 16 2" xfId="23213" xr:uid="{86FDE1D2-370E-4B17-9EA4-7068CA7F61E7}"/>
    <cellStyle name="Comma 10 4 16 2 2" xfId="30544" xr:uid="{AC03C0E7-EB17-4081-8AB2-5AEE9982F31B}"/>
    <cellStyle name="Comma 10 4 16 2 2 2" xfId="40377" xr:uid="{E9347E4B-39A9-41CE-8B5F-11000A5C1EB5}"/>
    <cellStyle name="Comma 10 4 16 2 2 3" xfId="37041" xr:uid="{5306BBA4-18C5-4E2F-9154-FFCA8DBB2D99}"/>
    <cellStyle name="Comma 10 4 16 2 3" xfId="32773" xr:uid="{672FB36A-91F7-451F-8E40-B3C60DE36FBF}"/>
    <cellStyle name="Comma 10 4 16 3" xfId="27919" xr:uid="{1A493722-9493-4F84-8CC1-2DFFEF6EB561}"/>
    <cellStyle name="Comma 10 4 16 3 2" xfId="39344" xr:uid="{589AA866-9704-4BB4-8EF6-9915F7CBAA7E}"/>
    <cellStyle name="Comma 10 4 16 3 3" xfId="36001" xr:uid="{A8A5AEC5-A83D-4B35-9B67-C4712E7C42B6}"/>
    <cellStyle name="Comma 10 4 16 4" xfId="31326" xr:uid="{C9C36AFC-1562-4E65-83FA-198D8D57CB55}"/>
    <cellStyle name="Comma 10 4 16 5" xfId="37502" xr:uid="{3C504436-461C-4F91-98C9-C3DD1FB78415}"/>
    <cellStyle name="Comma 10 4 17" xfId="19195" xr:uid="{ADFEF894-AE40-42B8-A7C7-8863560C296C}"/>
    <cellStyle name="Comma 10 4 17 2" xfId="23214" xr:uid="{5EA56840-DA70-4C5C-BCE8-7578AB07B3F9}"/>
    <cellStyle name="Comma 10 4 17 2 2" xfId="30545" xr:uid="{5B7B53E6-1638-446B-870E-0CF579EC8153}"/>
    <cellStyle name="Comma 10 4 17 2 2 2" xfId="40378" xr:uid="{6592FCB4-3466-4F7A-8C9C-FDCC85B6DF4A}"/>
    <cellStyle name="Comma 10 4 17 2 2 3" xfId="37042" xr:uid="{37500A71-ED31-4E4F-B6B3-5116A0B5B5E9}"/>
    <cellStyle name="Comma 10 4 17 2 3" xfId="32774" xr:uid="{68C9444B-B424-4860-B391-8702D5E7C6DD}"/>
    <cellStyle name="Comma 10 4 17 3" xfId="27920" xr:uid="{A1875BA6-8496-45BD-8716-D506700EDF6E}"/>
    <cellStyle name="Comma 10 4 17 3 2" xfId="39345" xr:uid="{8C14786F-877B-44D5-A624-A5D40915E8DA}"/>
    <cellStyle name="Comma 10 4 17 3 3" xfId="36002" xr:uid="{292BD345-282E-4694-AD09-579FE8CE3A16}"/>
    <cellStyle name="Comma 10 4 17 4" xfId="31327" xr:uid="{06BE857E-06CC-4468-9690-6F17C02C0DB5}"/>
    <cellStyle name="Comma 10 4 17 5" xfId="37503" xr:uid="{A0B26E64-539E-4DC6-9A15-E6679C9CCE20}"/>
    <cellStyle name="Comma 10 4 18" xfId="23206" xr:uid="{CFA9DFD7-0670-4796-A5A9-891EF2E51EE2}"/>
    <cellStyle name="Comma 10 4 18 2" xfId="30537" xr:uid="{55DE7FCF-2F5F-4A2D-B20F-F54A5EB9B442}"/>
    <cellStyle name="Comma 10 4 18 2 2" xfId="40370" xr:uid="{288D1D8C-B757-46D6-9628-8CE3779E34D4}"/>
    <cellStyle name="Comma 10 4 18 2 3" xfId="37034" xr:uid="{6A915765-7458-446F-B389-0883FF09B8F4}"/>
    <cellStyle name="Comma 10 4 18 3" xfId="32766" xr:uid="{7322EE43-0753-41E5-8371-5E448462C266}"/>
    <cellStyle name="Comma 10 4 19" xfId="27912" xr:uid="{0CA9D813-2EFE-460E-B8E7-ED361E54C8B9}"/>
    <cellStyle name="Comma 10 4 19 2" xfId="39337" xr:uid="{EA4F064F-476B-45D3-BAED-15FCB9F21983}"/>
    <cellStyle name="Comma 10 4 19 3" xfId="35994" xr:uid="{9FC1DBF4-99F4-4EE6-B22C-928C3580AC9B}"/>
    <cellStyle name="Comma 10 4 2" xfId="19196" xr:uid="{D97AF64E-F534-4D72-904B-E709CACBAE65}"/>
    <cellStyle name="Comma 10 4 2 2" xfId="23215" xr:uid="{07827F45-2189-4FBA-8BCA-7726C862DA2A}"/>
    <cellStyle name="Comma 10 4 2 2 2" xfId="30546" xr:uid="{124494CB-F795-45D9-86EA-09E86A81073B}"/>
    <cellStyle name="Comma 10 4 2 2 2 2" xfId="40379" xr:uid="{20F3D8DE-124D-4621-9EF8-570FD331EC0C}"/>
    <cellStyle name="Comma 10 4 2 2 2 3" xfId="37043" xr:uid="{12240630-58D0-4F1E-84B9-4428C471CA62}"/>
    <cellStyle name="Comma 10 4 2 2 3" xfId="32775" xr:uid="{7AE1DDC6-97CD-4B10-8DAA-EB210A330476}"/>
    <cellStyle name="Comma 10 4 2 3" xfId="27921" xr:uid="{B32D005E-1EEB-426A-AE55-E5D1D0685DF8}"/>
    <cellStyle name="Comma 10 4 2 3 2" xfId="39346" xr:uid="{B4AE2531-B0C0-4CBB-902A-452E5541A70F}"/>
    <cellStyle name="Comma 10 4 2 3 3" xfId="36003" xr:uid="{B5C9AA17-7618-41EC-8C52-94446EE9838C}"/>
    <cellStyle name="Comma 10 4 2 4" xfId="31328" xr:uid="{050A4A48-264F-49E7-8328-3B506B1A5E0D}"/>
    <cellStyle name="Comma 10 4 2 5" xfId="37504" xr:uid="{B25C3D1E-8171-4AF1-AC7F-A98E53132E38}"/>
    <cellStyle name="Comma 10 4 20" xfId="31319" xr:uid="{1DE4409B-B8C4-437E-92EA-81FDBCA6E7EB}"/>
    <cellStyle name="Comma 10 4 21" xfId="37495" xr:uid="{9A22B6EE-26FB-4FD5-96C7-C8299DFD388B}"/>
    <cellStyle name="Comma 10 4 3" xfId="19197" xr:uid="{49CBBB04-F0D0-4F1B-9C4F-97648D651A8C}"/>
    <cellStyle name="Comma 10 4 3 2" xfId="23216" xr:uid="{D465C1F8-77AE-4807-8F92-8AAF8C74C94E}"/>
    <cellStyle name="Comma 10 4 3 2 2" xfId="30547" xr:uid="{2590D2C1-532D-46E3-8C7C-F7F055672FF0}"/>
    <cellStyle name="Comma 10 4 3 2 2 2" xfId="40380" xr:uid="{B3244DFC-58A2-4AF0-A268-59927F206828}"/>
    <cellStyle name="Comma 10 4 3 2 2 3" xfId="37044" xr:uid="{25BAA2E3-A8AB-4026-AF02-A30896348B62}"/>
    <cellStyle name="Comma 10 4 3 2 3" xfId="32776" xr:uid="{4F2A25A6-5039-456C-BCF9-559116BF3D24}"/>
    <cellStyle name="Comma 10 4 3 3" xfId="27922" xr:uid="{1AB9C058-D589-4CBB-A73E-70FE051A1C28}"/>
    <cellStyle name="Comma 10 4 3 3 2" xfId="39347" xr:uid="{DBF321E1-7D5A-4136-8277-52661BDA238B}"/>
    <cellStyle name="Comma 10 4 3 3 3" xfId="36004" xr:uid="{C605138C-84AF-4268-AA19-9275ABA1B632}"/>
    <cellStyle name="Comma 10 4 3 4" xfId="31329" xr:uid="{36E53D7E-B1D9-41AF-A214-13E72883D613}"/>
    <cellStyle name="Comma 10 4 3 5" xfId="37505" xr:uid="{CC286DB8-301C-449B-A6A6-DA1490B38E60}"/>
    <cellStyle name="Comma 10 4 4" xfId="19198" xr:uid="{95A8B957-7335-4E41-96FC-7C96371FAC70}"/>
    <cellStyle name="Comma 10 4 4 2" xfId="23217" xr:uid="{7F5A7CB6-16A6-4A6D-9724-4F7E19D2C63B}"/>
    <cellStyle name="Comma 10 4 4 2 2" xfId="30548" xr:uid="{B5A72E04-9DDE-4E1D-9F4B-67303378A53C}"/>
    <cellStyle name="Comma 10 4 4 2 2 2" xfId="40381" xr:uid="{5E8036D2-925B-466D-9709-BFFE6E7683A7}"/>
    <cellStyle name="Comma 10 4 4 2 2 3" xfId="37045" xr:uid="{7AEBF8E7-E3D0-4F50-A870-F80CD92F962E}"/>
    <cellStyle name="Comma 10 4 4 2 3" xfId="32777" xr:uid="{20762A23-D69B-4550-A4A5-3ADAA663D17B}"/>
    <cellStyle name="Comma 10 4 4 3" xfId="27923" xr:uid="{FBEFD2E4-EB74-41E8-AFA8-B4959900A2C6}"/>
    <cellStyle name="Comma 10 4 4 3 2" xfId="39348" xr:uid="{44087B44-5615-42D0-86EF-E44E89A16FAA}"/>
    <cellStyle name="Comma 10 4 4 3 3" xfId="36005" xr:uid="{CB72ECF3-4EDC-4D8F-BFDB-CBA89A157BB7}"/>
    <cellStyle name="Comma 10 4 4 4" xfId="31330" xr:uid="{E8295D33-A4A7-43EF-B31F-50C03DBF9F34}"/>
    <cellStyle name="Comma 10 4 4 5" xfId="37506" xr:uid="{1D161F94-E2A5-4247-80F6-78CEA6E88C2D}"/>
    <cellStyle name="Comma 10 4 5" xfId="19199" xr:uid="{D64B4C5F-6CAA-4A2E-981C-7BC51DBE3F5D}"/>
    <cellStyle name="Comma 10 4 5 2" xfId="23218" xr:uid="{79384C63-BC14-462B-AEC1-1C16ACBD34C7}"/>
    <cellStyle name="Comma 10 4 5 2 2" xfId="30549" xr:uid="{CDCF367D-46D6-4619-ADE6-B2E27D587CD0}"/>
    <cellStyle name="Comma 10 4 5 2 2 2" xfId="40382" xr:uid="{84473793-8FA2-47EC-BA85-64FF1A9DA68D}"/>
    <cellStyle name="Comma 10 4 5 2 2 3" xfId="37046" xr:uid="{EAAE9AD3-442F-4EC9-89E4-1CC406F67940}"/>
    <cellStyle name="Comma 10 4 5 2 3" xfId="32778" xr:uid="{770F18A2-B3F9-498E-AAD2-B32CF6D0BE66}"/>
    <cellStyle name="Comma 10 4 5 3" xfId="27924" xr:uid="{446E0DDE-F411-4EAE-BAA6-7393CBBDB2E0}"/>
    <cellStyle name="Comma 10 4 5 3 2" xfId="39349" xr:uid="{A821986D-78FA-4856-94A7-F4BB0909070E}"/>
    <cellStyle name="Comma 10 4 5 3 3" xfId="36006" xr:uid="{DA58A652-2599-476F-BCC7-9FC79AA42E37}"/>
    <cellStyle name="Comma 10 4 5 4" xfId="31331" xr:uid="{7F25EC05-CFDC-4E84-B972-3641DF03BD25}"/>
    <cellStyle name="Comma 10 4 5 5" xfId="37507" xr:uid="{689D0455-46BE-4A7F-B3FB-B8BEF1BEDCAC}"/>
    <cellStyle name="Comma 10 4 6" xfId="19200" xr:uid="{5D1E7F91-CBAE-46BF-9BD4-501A3FC5F023}"/>
    <cellStyle name="Comma 10 4 6 2" xfId="23219" xr:uid="{2D078ED5-88D5-4717-A216-7A922A105D17}"/>
    <cellStyle name="Comma 10 4 6 2 2" xfId="30550" xr:uid="{01A39A07-F84C-4F5C-9241-5E83E381AAC2}"/>
    <cellStyle name="Comma 10 4 6 2 2 2" xfId="40383" xr:uid="{089A95C0-CD57-4304-91A4-68B8AA69D6E2}"/>
    <cellStyle name="Comma 10 4 6 2 2 3" xfId="37047" xr:uid="{175703CE-8E85-4D57-B0E4-DA79D5A39463}"/>
    <cellStyle name="Comma 10 4 6 2 3" xfId="32779" xr:uid="{A79D1CDF-7CDF-4F83-98DA-CB087DDDE648}"/>
    <cellStyle name="Comma 10 4 6 3" xfId="27925" xr:uid="{1DAFE4D4-76F9-477D-9516-EA161229EE70}"/>
    <cellStyle name="Comma 10 4 6 3 2" xfId="39350" xr:uid="{29181F0E-9949-42F9-A570-B3C68B98D346}"/>
    <cellStyle name="Comma 10 4 6 3 3" xfId="36007" xr:uid="{DECB06E5-5854-46AE-ABE9-DC5112DD7CAD}"/>
    <cellStyle name="Comma 10 4 6 4" xfId="31332" xr:uid="{5E56C466-ABD8-4CE4-9A2B-BBB554756309}"/>
    <cellStyle name="Comma 10 4 6 5" xfId="37508" xr:uid="{A8341A40-0EBC-4BC0-BCD1-C3223C680608}"/>
    <cellStyle name="Comma 10 4 7" xfId="19201" xr:uid="{DE269C03-6E0D-48F8-BF87-D28CD05268A7}"/>
    <cellStyle name="Comma 10 4 7 2" xfId="23220" xr:uid="{AD1E9D8B-09B1-41C6-9D49-55174F488540}"/>
    <cellStyle name="Comma 10 4 7 2 2" xfId="30551" xr:uid="{3B2E55E5-9EC3-4453-9969-5203B54BA78C}"/>
    <cellStyle name="Comma 10 4 7 2 2 2" xfId="40384" xr:uid="{ED3D3E9D-B836-4707-950F-47668D668DA2}"/>
    <cellStyle name="Comma 10 4 7 2 2 3" xfId="37048" xr:uid="{684B97D5-9DBD-4FB3-984C-55F9C89A7ED9}"/>
    <cellStyle name="Comma 10 4 7 2 3" xfId="32780" xr:uid="{8102D00F-6E7C-4B9D-8677-0EFE98238885}"/>
    <cellStyle name="Comma 10 4 7 3" xfId="27926" xr:uid="{3053A619-FD31-47E9-86CE-9B08958388A2}"/>
    <cellStyle name="Comma 10 4 7 3 2" xfId="39351" xr:uid="{2CDD65F1-596E-43EC-925F-61010FDCF219}"/>
    <cellStyle name="Comma 10 4 7 3 3" xfId="36008" xr:uid="{1D2EA423-6BFB-4509-9E5F-18A660E3996E}"/>
    <cellStyle name="Comma 10 4 7 4" xfId="31333" xr:uid="{267B2D11-2CC1-40BD-9B46-7F28AA8A9E9F}"/>
    <cellStyle name="Comma 10 4 7 5" xfId="37509" xr:uid="{4FA63DE4-B556-45D3-B083-719DC236157A}"/>
    <cellStyle name="Comma 10 4 8" xfId="19202" xr:uid="{6B9B4211-9473-4682-9156-3831A5D5BDF8}"/>
    <cellStyle name="Comma 10 4 8 2" xfId="23221" xr:uid="{11E86530-B284-40B4-9D61-AEB91384A828}"/>
    <cellStyle name="Comma 10 4 8 2 2" xfId="30552" xr:uid="{EE4FEA47-19EE-495D-9A7C-2751BB2E9E4E}"/>
    <cellStyle name="Comma 10 4 8 2 2 2" xfId="40385" xr:uid="{5E475A25-D235-4519-B3C4-80AC096EA8D5}"/>
    <cellStyle name="Comma 10 4 8 2 2 3" xfId="37049" xr:uid="{55326C96-C222-47FF-8BE5-54633A3FE191}"/>
    <cellStyle name="Comma 10 4 8 2 3" xfId="32781" xr:uid="{42E0E78F-A39B-4C03-872F-164AFAEBD7F4}"/>
    <cellStyle name="Comma 10 4 8 3" xfId="27927" xr:uid="{DCCBCB63-7217-439A-A07C-E2E8055FC76F}"/>
    <cellStyle name="Comma 10 4 8 3 2" xfId="39352" xr:uid="{9FEB034C-5F25-4589-9FDD-4A00537E6591}"/>
    <cellStyle name="Comma 10 4 8 3 3" xfId="36009" xr:uid="{41820EA8-DFC5-4C79-889B-F943F2657907}"/>
    <cellStyle name="Comma 10 4 8 4" xfId="31334" xr:uid="{1D8FFE2C-F7CC-405E-B7AC-109843D37467}"/>
    <cellStyle name="Comma 10 4 8 5" xfId="37510" xr:uid="{40FF3CC7-8282-42FD-B4FF-E6C8A78C42D1}"/>
    <cellStyle name="Comma 10 4 9" xfId="19203" xr:uid="{0B52A6DA-A41B-42C4-8C0B-05C71263699C}"/>
    <cellStyle name="Comma 10 4 9 2" xfId="23222" xr:uid="{A87DC8C2-8255-4E7D-81CE-205752B293C4}"/>
    <cellStyle name="Comma 10 4 9 2 2" xfId="30553" xr:uid="{7EEC8474-5AFA-4552-BAA3-BDD488DB07F2}"/>
    <cellStyle name="Comma 10 4 9 2 2 2" xfId="40386" xr:uid="{F35911D1-F93A-4AEA-B510-73A37518E3AB}"/>
    <cellStyle name="Comma 10 4 9 2 2 3" xfId="37050" xr:uid="{7AE154FC-77D4-454B-933A-63CFB446DEED}"/>
    <cellStyle name="Comma 10 4 9 2 3" xfId="32782" xr:uid="{4E581497-F6F2-4BAC-92F2-41CD0E3E0CD5}"/>
    <cellStyle name="Comma 10 4 9 3" xfId="27928" xr:uid="{74F64DE4-7E07-413D-9E2B-4A35B633DE01}"/>
    <cellStyle name="Comma 10 4 9 3 2" xfId="39353" xr:uid="{082B464E-DECA-4F84-A8BA-2F9B2F5FAC64}"/>
    <cellStyle name="Comma 10 4 9 3 3" xfId="36010" xr:uid="{CE22F02E-F3B4-4A33-B8F4-099DC0DD44DB}"/>
    <cellStyle name="Comma 10 4 9 4" xfId="31335" xr:uid="{B24CB5E6-F360-4EA3-B0EE-F04394884C1C}"/>
    <cellStyle name="Comma 10 4 9 5" xfId="37511" xr:uid="{A9C8921D-859F-437A-8094-308AFD53F98D}"/>
    <cellStyle name="Comma 10 5" xfId="19204" xr:uid="{E19E6EAB-DCB9-4A6E-8001-94BDEC4CCE83}"/>
    <cellStyle name="Comma 10 5 10" xfId="19205" xr:uid="{93C54D58-9210-4866-ABF2-B85CF0155B02}"/>
    <cellStyle name="Comma 10 5 10 2" xfId="23224" xr:uid="{99687098-2691-4EBB-9837-59E1B162D27E}"/>
    <cellStyle name="Comma 10 5 10 2 2" xfId="30555" xr:uid="{ED259F7C-60F4-4CCF-93A2-0712B9FC3BEC}"/>
    <cellStyle name="Comma 10 5 10 2 2 2" xfId="40388" xr:uid="{77C8180E-1231-458A-917A-8848416D74A4}"/>
    <cellStyle name="Comma 10 5 10 2 2 3" xfId="37052" xr:uid="{7D011C05-FCF7-451A-B700-7619F855B0F2}"/>
    <cellStyle name="Comma 10 5 10 2 3" xfId="32784" xr:uid="{F47210B7-9C25-4091-96E6-C0B0B180DC57}"/>
    <cellStyle name="Comma 10 5 10 3" xfId="27930" xr:uid="{944438DD-998B-4842-AF1A-1297EC3C3594}"/>
    <cellStyle name="Comma 10 5 10 3 2" xfId="39355" xr:uid="{5069F522-F6E2-4C88-A839-AC9029141143}"/>
    <cellStyle name="Comma 10 5 10 3 3" xfId="36012" xr:uid="{E1855037-5ACD-41A9-A9C0-38C1066405D6}"/>
    <cellStyle name="Comma 10 5 10 4" xfId="31337" xr:uid="{0E45433D-0915-481E-9FA6-AC5ABB7E2D9D}"/>
    <cellStyle name="Comma 10 5 10 5" xfId="37513" xr:uid="{0112EB32-443D-4EF8-82ED-63601211E4AE}"/>
    <cellStyle name="Comma 10 5 11" xfId="19206" xr:uid="{5BD4DD0E-80CF-4EF1-92CE-C301C2F94AE5}"/>
    <cellStyle name="Comma 10 5 11 2" xfId="23225" xr:uid="{693E5986-14BD-490A-9992-D78899F52AAA}"/>
    <cellStyle name="Comma 10 5 11 2 2" xfId="30556" xr:uid="{B4F3AEF5-A96A-41E4-8F0A-0ABC32A6B2FE}"/>
    <cellStyle name="Comma 10 5 11 2 2 2" xfId="40389" xr:uid="{B3F1AC46-709C-4A8B-8201-C6840CF5B621}"/>
    <cellStyle name="Comma 10 5 11 2 2 3" xfId="37053" xr:uid="{8E2312E1-0749-44A6-93BD-40B737E5F489}"/>
    <cellStyle name="Comma 10 5 11 2 3" xfId="32785" xr:uid="{6E9A9250-09A4-43F7-B25E-984A84EC1296}"/>
    <cellStyle name="Comma 10 5 11 3" xfId="27931" xr:uid="{CE0B8CBE-07BF-42E9-831C-FA05C3DFA26E}"/>
    <cellStyle name="Comma 10 5 11 3 2" xfId="39356" xr:uid="{B10820B7-0220-4E51-B1F0-BC2ECFBB9570}"/>
    <cellStyle name="Comma 10 5 11 3 3" xfId="36013" xr:uid="{79CB65B6-D0C9-4485-93CB-410410B80E5D}"/>
    <cellStyle name="Comma 10 5 11 4" xfId="31338" xr:uid="{FABE8D8E-B475-4DAF-8C42-9433476683F0}"/>
    <cellStyle name="Comma 10 5 11 5" xfId="37514" xr:uid="{5856D8D5-EF42-4E4E-AF2B-1B021F0F70D4}"/>
    <cellStyle name="Comma 10 5 12" xfId="19207" xr:uid="{BC7EED9C-0230-42DF-86FD-CC3129D18DE6}"/>
    <cellStyle name="Comma 10 5 12 2" xfId="23226" xr:uid="{01E4AF9B-6609-4860-8870-359AAE16ED3D}"/>
    <cellStyle name="Comma 10 5 12 2 2" xfId="30557" xr:uid="{4666E535-BD6E-4450-BAE2-5F8B44F30F80}"/>
    <cellStyle name="Comma 10 5 12 2 2 2" xfId="40390" xr:uid="{B8266E7F-A138-4574-831C-F7FA8134087D}"/>
    <cellStyle name="Comma 10 5 12 2 2 3" xfId="37054" xr:uid="{E3B887BB-9AD7-4285-822A-4627A5BA126E}"/>
    <cellStyle name="Comma 10 5 12 2 3" xfId="32786" xr:uid="{2C50B5B1-E459-4168-9690-2B89524BCD1D}"/>
    <cellStyle name="Comma 10 5 12 3" xfId="27932" xr:uid="{96DE983D-64F2-4D5B-8879-6A5F14355D52}"/>
    <cellStyle name="Comma 10 5 12 3 2" xfId="39357" xr:uid="{FE6264D3-CD69-4779-9A89-8E5A805DAE5F}"/>
    <cellStyle name="Comma 10 5 12 3 3" xfId="36014" xr:uid="{A17B7475-DEF2-4EEF-AF62-850EFEB8B3ED}"/>
    <cellStyle name="Comma 10 5 12 4" xfId="31339" xr:uid="{8FB02BF7-B235-4B32-88C0-1663B22112E4}"/>
    <cellStyle name="Comma 10 5 12 5" xfId="37515" xr:uid="{A2BA5F4F-EC80-406D-8CF8-3191F5181CF5}"/>
    <cellStyle name="Comma 10 5 13" xfId="19208" xr:uid="{8A10EE9A-565C-4A34-AE55-D2EB3489B7D0}"/>
    <cellStyle name="Comma 10 5 13 2" xfId="23227" xr:uid="{95320B89-E90D-4164-870B-65E37BB3EFDA}"/>
    <cellStyle name="Comma 10 5 13 2 2" xfId="30558" xr:uid="{5006119A-A649-48F1-8813-2B614AE18C19}"/>
    <cellStyle name="Comma 10 5 13 2 2 2" xfId="40391" xr:uid="{CFF2FE51-3434-4552-91B2-8C8633ADEE6E}"/>
    <cellStyle name="Comma 10 5 13 2 2 3" xfId="37055" xr:uid="{A7CDBB52-6ED6-48A6-8615-8C1E3A113C1D}"/>
    <cellStyle name="Comma 10 5 13 2 3" xfId="32787" xr:uid="{D7A8D61D-61B6-48F3-AB0C-F451CF1CBDB2}"/>
    <cellStyle name="Comma 10 5 13 3" xfId="27933" xr:uid="{2651F2AF-37C4-4CF1-9156-9695C9E96D97}"/>
    <cellStyle name="Comma 10 5 13 3 2" xfId="39358" xr:uid="{DA3DE92C-09CC-44C4-B4E9-F0D736CF65DE}"/>
    <cellStyle name="Comma 10 5 13 3 3" xfId="36015" xr:uid="{675DCE83-16A2-4EC8-9C77-5D54D0893A2C}"/>
    <cellStyle name="Comma 10 5 13 4" xfId="31340" xr:uid="{8BA353C0-CB81-4AF9-8CC4-3825C6F1BE18}"/>
    <cellStyle name="Comma 10 5 13 5" xfId="37516" xr:uid="{797E7338-8A2D-4840-8CB6-DD7B64A624F9}"/>
    <cellStyle name="Comma 10 5 14" xfId="19209" xr:uid="{47EB2E08-E463-4629-8CEA-D31820E8CD64}"/>
    <cellStyle name="Comma 10 5 14 2" xfId="23228" xr:uid="{6B86DA0C-9A91-4684-93E7-A7FC08D35400}"/>
    <cellStyle name="Comma 10 5 14 2 2" xfId="30559" xr:uid="{721A5DBB-9546-42F8-BF9E-D682B4A89A71}"/>
    <cellStyle name="Comma 10 5 14 2 2 2" xfId="40392" xr:uid="{C13D48BE-74AC-4981-A677-8998315FF35D}"/>
    <cellStyle name="Comma 10 5 14 2 2 3" xfId="37056" xr:uid="{6F2A4F3E-3D77-403A-9571-13BB2CCE79A8}"/>
    <cellStyle name="Comma 10 5 14 2 3" xfId="32788" xr:uid="{30178E86-2691-4D6B-B9D7-0E03FF8D7BC5}"/>
    <cellStyle name="Comma 10 5 14 3" xfId="27934" xr:uid="{BA7A4EBA-71F5-4DB7-BE5B-CFDF7941DC1B}"/>
    <cellStyle name="Comma 10 5 14 3 2" xfId="39359" xr:uid="{D68BB311-E114-4687-A027-D046A578D5EE}"/>
    <cellStyle name="Comma 10 5 14 3 3" xfId="36016" xr:uid="{A0607BD2-2162-4725-AF80-1CC301413257}"/>
    <cellStyle name="Comma 10 5 14 4" xfId="31341" xr:uid="{E530B283-8860-4EBE-A2DB-E4952EA32DCA}"/>
    <cellStyle name="Comma 10 5 14 5" xfId="37517" xr:uid="{188079E7-77C8-4A2F-90DD-842270C28062}"/>
    <cellStyle name="Comma 10 5 15" xfId="19210" xr:uid="{FE8C5B59-6C0B-43A7-85D1-8722B7C54DF7}"/>
    <cellStyle name="Comma 10 5 15 2" xfId="23229" xr:uid="{6A5AFA86-EB8F-4BAE-B44D-BCC59FE00B6B}"/>
    <cellStyle name="Comma 10 5 15 2 2" xfId="30560" xr:uid="{16062CC8-2B4B-4C25-A4D4-5B69ADEE5240}"/>
    <cellStyle name="Comma 10 5 15 2 2 2" xfId="40393" xr:uid="{350CA4ED-8A03-4E28-A19B-261C6509E730}"/>
    <cellStyle name="Comma 10 5 15 2 2 3" xfId="37057" xr:uid="{BD3FC5A4-F9B5-4F18-971C-7DAC06027046}"/>
    <cellStyle name="Comma 10 5 15 2 3" xfId="32789" xr:uid="{924485AB-7870-4757-B88F-3AE05781B35F}"/>
    <cellStyle name="Comma 10 5 15 3" xfId="27935" xr:uid="{59F16FDD-B0F9-48D3-8A2E-A1B6813D23A9}"/>
    <cellStyle name="Comma 10 5 15 3 2" xfId="39360" xr:uid="{3F589758-81A7-4847-8E43-0ED6FFD92191}"/>
    <cellStyle name="Comma 10 5 15 3 3" xfId="36017" xr:uid="{F91268BC-08C4-4D0A-ABD2-4B301B03177D}"/>
    <cellStyle name="Comma 10 5 15 4" xfId="31342" xr:uid="{B0D395E5-0FE3-4938-9BF9-1A74B344EFAA}"/>
    <cellStyle name="Comma 10 5 15 5" xfId="37518" xr:uid="{E6DDCC05-1596-4F0F-BAA0-CE48F7EAFCE9}"/>
    <cellStyle name="Comma 10 5 16" xfId="19211" xr:uid="{62D59617-F761-424A-B166-B96CCB339CD5}"/>
    <cellStyle name="Comma 10 5 16 2" xfId="23230" xr:uid="{3A2BC256-5B43-47B2-8767-C885EAFF283E}"/>
    <cellStyle name="Comma 10 5 16 2 2" xfId="30561" xr:uid="{485A06EF-B9CB-4481-82F3-3244BE972785}"/>
    <cellStyle name="Comma 10 5 16 2 2 2" xfId="40394" xr:uid="{E53E718D-8C27-425C-93F5-FEA6528C13F6}"/>
    <cellStyle name="Comma 10 5 16 2 2 3" xfId="37058" xr:uid="{64C485A6-FC43-40F5-8984-F8E9EBAD36B2}"/>
    <cellStyle name="Comma 10 5 16 2 3" xfId="32790" xr:uid="{A84FCDBD-6B26-4A2F-9B42-6E069452C946}"/>
    <cellStyle name="Comma 10 5 16 3" xfId="27936" xr:uid="{AE491FEA-7179-4407-9479-BCEFFD575B62}"/>
    <cellStyle name="Comma 10 5 16 3 2" xfId="39361" xr:uid="{D19E979E-182E-4F1B-9E0E-5AE5EB40D4DE}"/>
    <cellStyle name="Comma 10 5 16 3 3" xfId="36018" xr:uid="{9B6BE2F2-599C-428A-AA87-132CB344D159}"/>
    <cellStyle name="Comma 10 5 16 4" xfId="31343" xr:uid="{E0C67334-D2CB-4A67-911D-4EF31ED80C2A}"/>
    <cellStyle name="Comma 10 5 16 5" xfId="37519" xr:uid="{5D340277-9851-4DC5-9E29-838C4BC36292}"/>
    <cellStyle name="Comma 10 5 17" xfId="19212" xr:uid="{184F157D-C29C-415D-9848-F178C425C9C0}"/>
    <cellStyle name="Comma 10 5 17 2" xfId="23231" xr:uid="{E175D622-65FD-4B45-9139-BFF92F221D4E}"/>
    <cellStyle name="Comma 10 5 17 2 2" xfId="30562" xr:uid="{31A36701-AC1A-4402-9AB1-E9942B112384}"/>
    <cellStyle name="Comma 10 5 17 2 2 2" xfId="40395" xr:uid="{F3CB7EA3-5217-4F36-ACC9-80A0BC5ABF1B}"/>
    <cellStyle name="Comma 10 5 17 2 2 3" xfId="37059" xr:uid="{270B8808-C8D4-44DB-BD4F-22C655628C26}"/>
    <cellStyle name="Comma 10 5 17 2 3" xfId="32791" xr:uid="{392737C1-370D-4F80-B0D8-4595D66AE95A}"/>
    <cellStyle name="Comma 10 5 17 3" xfId="27937" xr:uid="{7E5AACED-AE9C-46D8-8A10-8DE32AD30768}"/>
    <cellStyle name="Comma 10 5 17 3 2" xfId="39362" xr:uid="{D3D19306-FC99-44E3-831B-6F9EB5BA8537}"/>
    <cellStyle name="Comma 10 5 17 3 3" xfId="36019" xr:uid="{B8C4DE24-D7C8-4F9A-BEB4-54BC139BCB21}"/>
    <cellStyle name="Comma 10 5 17 4" xfId="31344" xr:uid="{01C522FB-73C9-4573-904A-FFF41342577B}"/>
    <cellStyle name="Comma 10 5 17 5" xfId="37520" xr:uid="{880569AC-212E-4FA9-A021-33CD5342573D}"/>
    <cellStyle name="Comma 10 5 18" xfId="23223" xr:uid="{DA0FB567-187D-4AE3-B0FC-88854B73D987}"/>
    <cellStyle name="Comma 10 5 18 2" xfId="30554" xr:uid="{E4CAA98C-77C8-44D4-BD67-46AC001ACEB5}"/>
    <cellStyle name="Comma 10 5 18 2 2" xfId="40387" xr:uid="{0859152E-5656-45A4-870A-85F351BE0773}"/>
    <cellStyle name="Comma 10 5 18 2 3" xfId="37051" xr:uid="{66147F94-6DE6-483F-BFCC-1642F3FA650B}"/>
    <cellStyle name="Comma 10 5 18 3" xfId="32783" xr:uid="{F830DA12-F102-44E5-9F85-C8B70477CF9A}"/>
    <cellStyle name="Comma 10 5 19" xfId="27929" xr:uid="{B14CA6A5-74FA-432E-99F7-AC35E10DAFC5}"/>
    <cellStyle name="Comma 10 5 19 2" xfId="39354" xr:uid="{DD6B985A-068E-46E9-95E2-5F91F93AFEA5}"/>
    <cellStyle name="Comma 10 5 19 3" xfId="36011" xr:uid="{93C89341-2B15-4025-AFB3-C003108851DA}"/>
    <cellStyle name="Comma 10 5 2" xfId="19213" xr:uid="{3804DFE5-CD7B-4FFD-9488-94EBABF09C42}"/>
    <cellStyle name="Comma 10 5 2 2" xfId="23232" xr:uid="{96221A47-EF81-47B4-BD4C-F31DB480215E}"/>
    <cellStyle name="Comma 10 5 2 2 2" xfId="30563" xr:uid="{74E218C0-590C-4DFA-8204-86E85F1DAF6E}"/>
    <cellStyle name="Comma 10 5 2 2 2 2" xfId="40396" xr:uid="{2A2F1E65-41A9-4853-8671-2B20CE000F97}"/>
    <cellStyle name="Comma 10 5 2 2 2 3" xfId="37060" xr:uid="{9EE2C9A3-7AB8-4709-AC50-682F13375CB1}"/>
    <cellStyle name="Comma 10 5 2 2 3" xfId="32792" xr:uid="{1F9015CC-5840-48AD-ADE8-039B37E2BE9A}"/>
    <cellStyle name="Comma 10 5 2 3" xfId="27938" xr:uid="{A1CB0E12-63A2-416F-A6CE-D33727627333}"/>
    <cellStyle name="Comma 10 5 2 3 2" xfId="39363" xr:uid="{FF6A728F-CBD4-431D-9C0C-04E5F63A7A33}"/>
    <cellStyle name="Comma 10 5 2 3 3" xfId="36020" xr:uid="{6B840005-4169-4285-9C68-12A4FE2AAF2E}"/>
    <cellStyle name="Comma 10 5 2 4" xfId="31345" xr:uid="{33897AF2-F221-494A-98F7-71D1BD3DD8E1}"/>
    <cellStyle name="Comma 10 5 2 5" xfId="37521" xr:uid="{EDC0C56E-C055-4277-86BD-C4F5929582A8}"/>
    <cellStyle name="Comma 10 5 20" xfId="31336" xr:uid="{50AECD1A-22CD-452E-AEA8-63C21553353D}"/>
    <cellStyle name="Comma 10 5 21" xfId="37512" xr:uid="{6CC25281-66D2-435E-8946-20F5D49E009B}"/>
    <cellStyle name="Comma 10 5 3" xfId="19214" xr:uid="{5B260759-0555-43B0-87CD-2087C1702AD4}"/>
    <cellStyle name="Comma 10 5 3 2" xfId="23233" xr:uid="{190E2BA6-9B58-4FF5-8702-BB0CB762BAD8}"/>
    <cellStyle name="Comma 10 5 3 2 2" xfId="30564" xr:uid="{8C069B81-16A4-4BC4-987A-F4E0FF020B38}"/>
    <cellStyle name="Comma 10 5 3 2 2 2" xfId="40397" xr:uid="{D6681768-4F97-4C11-A0BA-B4B8123E9AD2}"/>
    <cellStyle name="Comma 10 5 3 2 2 3" xfId="37061" xr:uid="{68E0CD4A-02FA-4C4F-B559-172AEEFC5B95}"/>
    <cellStyle name="Comma 10 5 3 2 3" xfId="32793" xr:uid="{6E343BAD-8AE7-44E2-843D-EE35CDA045D9}"/>
    <cellStyle name="Comma 10 5 3 3" xfId="27939" xr:uid="{ADFAFA71-38E1-4A3D-8940-48B302A42A5B}"/>
    <cellStyle name="Comma 10 5 3 3 2" xfId="39364" xr:uid="{2E9F4C02-17F5-4452-8F48-DF68457D4066}"/>
    <cellStyle name="Comma 10 5 3 3 3" xfId="36021" xr:uid="{25534D65-F6AA-45BF-97C7-02B80564988A}"/>
    <cellStyle name="Comma 10 5 3 4" xfId="31346" xr:uid="{6273FD78-972F-427B-B8B8-FDAFB49E1B04}"/>
    <cellStyle name="Comma 10 5 3 5" xfId="37522" xr:uid="{9B727A17-C0FD-4756-B7E8-8C47D85D4AEE}"/>
    <cellStyle name="Comma 10 5 4" xfId="19215" xr:uid="{89832EA5-B7AB-486D-A241-C3A05D76D3E3}"/>
    <cellStyle name="Comma 10 5 4 2" xfId="23234" xr:uid="{32648EF7-4C0B-4B2E-B7F0-47168DC166F7}"/>
    <cellStyle name="Comma 10 5 4 2 2" xfId="30565" xr:uid="{526ECAF2-1C68-4D14-B68D-46BDD4DF25E8}"/>
    <cellStyle name="Comma 10 5 4 2 2 2" xfId="40398" xr:uid="{5EA02287-1F24-4185-9311-37FA2C1A05E0}"/>
    <cellStyle name="Comma 10 5 4 2 2 3" xfId="37062" xr:uid="{403BD1A1-7134-46E4-A57F-C17C6D819DC5}"/>
    <cellStyle name="Comma 10 5 4 2 3" xfId="32794" xr:uid="{116D1631-9B1B-46C7-8AA4-7E2F4926BC3F}"/>
    <cellStyle name="Comma 10 5 4 3" xfId="27940" xr:uid="{A5D07103-9DBA-4D27-9970-30B7D579F584}"/>
    <cellStyle name="Comma 10 5 4 3 2" xfId="39365" xr:uid="{9D57344B-5A9F-4B40-9528-4F33233D8703}"/>
    <cellStyle name="Comma 10 5 4 3 3" xfId="36022" xr:uid="{C92E344D-12AA-40F5-9DB5-0967DC9D3645}"/>
    <cellStyle name="Comma 10 5 4 4" xfId="31347" xr:uid="{DF6B7D53-BCCC-4AB9-A88A-2F6D401A6DAE}"/>
    <cellStyle name="Comma 10 5 4 5" xfId="37523" xr:uid="{9D42FE8D-8B1B-4A66-A2F1-FB52F10701FA}"/>
    <cellStyle name="Comma 10 5 5" xfId="19216" xr:uid="{F2892106-214C-4241-8CD1-9A8BE7138858}"/>
    <cellStyle name="Comma 10 5 5 2" xfId="23235" xr:uid="{AD8A8AAB-5B95-434B-904A-EA4E28BA035B}"/>
    <cellStyle name="Comma 10 5 5 2 2" xfId="30566" xr:uid="{E2C21EEC-B5F7-440F-911D-7D17DF8AD7D7}"/>
    <cellStyle name="Comma 10 5 5 2 2 2" xfId="40399" xr:uid="{A1E6D8FD-5703-47D9-9A73-297AC45128F2}"/>
    <cellStyle name="Comma 10 5 5 2 2 3" xfId="37063" xr:uid="{0C2A45C8-4C3A-4ED2-83B9-40265FF45120}"/>
    <cellStyle name="Comma 10 5 5 2 3" xfId="32795" xr:uid="{39766A91-637E-47F5-83EA-B9E1CE366FDA}"/>
    <cellStyle name="Comma 10 5 5 3" xfId="27941" xr:uid="{CE7410E1-5347-4F8B-A3BB-C021B6B69834}"/>
    <cellStyle name="Comma 10 5 5 3 2" xfId="39366" xr:uid="{D5706079-F5C5-4EA2-8BAC-FA6BE763656E}"/>
    <cellStyle name="Comma 10 5 5 3 3" xfId="36023" xr:uid="{F64E8725-A419-413C-BDEA-E7FA14CF7E4B}"/>
    <cellStyle name="Comma 10 5 5 4" xfId="31348" xr:uid="{0FB732B3-BA60-4ACA-9BD4-B2323186314B}"/>
    <cellStyle name="Comma 10 5 5 5" xfId="37524" xr:uid="{021F5D5D-47F3-4C3D-8104-8956CFBAA28A}"/>
    <cellStyle name="Comma 10 5 6" xfId="19217" xr:uid="{BC57E5D4-8FA6-4438-B1E3-41F632FE0889}"/>
    <cellStyle name="Comma 10 5 6 2" xfId="23236" xr:uid="{712CA187-1D67-4A47-B678-3D2C8D0639F5}"/>
    <cellStyle name="Comma 10 5 6 2 2" xfId="30567" xr:uid="{D78511D4-5276-4CA5-A45D-990F6283C88F}"/>
    <cellStyle name="Comma 10 5 6 2 2 2" xfId="40400" xr:uid="{4C16260C-D4F0-4CDC-8CEF-E8C75C7F4F9C}"/>
    <cellStyle name="Comma 10 5 6 2 2 3" xfId="37064" xr:uid="{7A490160-B653-41A4-A2E9-24205B6863F3}"/>
    <cellStyle name="Comma 10 5 6 2 3" xfId="32796" xr:uid="{47080FD8-A553-443E-8B36-D84BD6D6C53D}"/>
    <cellStyle name="Comma 10 5 6 3" xfId="27942" xr:uid="{CD395AF2-5F39-4F06-9B46-B145C029B93A}"/>
    <cellStyle name="Comma 10 5 6 3 2" xfId="39367" xr:uid="{7C6FCFE3-3BC6-4AB7-8B96-FDD4F4E7333C}"/>
    <cellStyle name="Comma 10 5 6 3 3" xfId="36024" xr:uid="{B914A33C-3F67-4ECD-804B-2AC2B6942A8C}"/>
    <cellStyle name="Comma 10 5 6 4" xfId="31349" xr:uid="{A6CA70B3-2D29-4B7C-ADDE-A4C4C85B2101}"/>
    <cellStyle name="Comma 10 5 6 5" xfId="37525" xr:uid="{583C7EEB-642E-4733-A1F1-DACC9CE06971}"/>
    <cellStyle name="Comma 10 5 7" xfId="19218" xr:uid="{280D957B-28CE-4FDC-BBC2-087046375E22}"/>
    <cellStyle name="Comma 10 5 7 2" xfId="23237" xr:uid="{852CD878-BCC3-43F6-8075-F4F55F478FB9}"/>
    <cellStyle name="Comma 10 5 7 2 2" xfId="30568" xr:uid="{32BBE4B6-88A7-4A8B-8203-A3A0C549AB04}"/>
    <cellStyle name="Comma 10 5 7 2 2 2" xfId="40401" xr:uid="{7FC28DFB-C43C-4E6D-8E1E-A33F95610D83}"/>
    <cellStyle name="Comma 10 5 7 2 2 3" xfId="37065" xr:uid="{BBCECE0A-FD6F-4A83-9333-E874C63D41A1}"/>
    <cellStyle name="Comma 10 5 7 2 3" xfId="32797" xr:uid="{8FB6E133-D57B-4811-98A2-A7C1B40073C4}"/>
    <cellStyle name="Comma 10 5 7 3" xfId="27943" xr:uid="{33A4A6C0-0745-4BA6-A1F2-6792DB8B28BA}"/>
    <cellStyle name="Comma 10 5 7 3 2" xfId="39368" xr:uid="{5DFF8A9A-FAC0-4AFE-95A2-32E4524A9CF4}"/>
    <cellStyle name="Comma 10 5 7 3 3" xfId="36025" xr:uid="{CD0FD206-A128-464D-B98F-60B3D018D1DB}"/>
    <cellStyle name="Comma 10 5 7 4" xfId="31350" xr:uid="{2F01BD65-F5BD-41EC-98A0-EC22F1D39E53}"/>
    <cellStyle name="Comma 10 5 7 5" xfId="37526" xr:uid="{94D56636-2E9A-4EC0-B653-E358C33AE618}"/>
    <cellStyle name="Comma 10 5 8" xfId="19219" xr:uid="{939C9692-CBAB-4147-BD71-17A54ACAA44A}"/>
    <cellStyle name="Comma 10 5 8 2" xfId="23238" xr:uid="{26EADAEA-83D9-4E23-8D06-73C213CC7A5E}"/>
    <cellStyle name="Comma 10 5 8 2 2" xfId="30569" xr:uid="{8B4082C3-5883-46E8-88D8-17F9EB934450}"/>
    <cellStyle name="Comma 10 5 8 2 2 2" xfId="40402" xr:uid="{1DBADF3E-47A9-4ACC-84CC-1A2155D6EA16}"/>
    <cellStyle name="Comma 10 5 8 2 2 3" xfId="37066" xr:uid="{30833C22-F61C-49B6-BC62-45AABBF050D8}"/>
    <cellStyle name="Comma 10 5 8 2 3" xfId="32798" xr:uid="{AD7B025A-1867-4308-AF8C-71BE7B952177}"/>
    <cellStyle name="Comma 10 5 8 3" xfId="27944" xr:uid="{74A53DC9-86D2-4E32-9F1F-50D39BCAF95B}"/>
    <cellStyle name="Comma 10 5 8 3 2" xfId="39369" xr:uid="{871EB8B5-B1DA-4560-B98F-67CC40BC2A79}"/>
    <cellStyle name="Comma 10 5 8 3 3" xfId="36026" xr:uid="{F05D227F-F203-40D9-B6B5-0804D69F6677}"/>
    <cellStyle name="Comma 10 5 8 4" xfId="31351" xr:uid="{273B812A-FCF3-4226-AC9C-E23B1658F9A4}"/>
    <cellStyle name="Comma 10 5 8 5" xfId="37527" xr:uid="{A9AC423C-EB6E-48B2-BE96-89DD67D6DD18}"/>
    <cellStyle name="Comma 10 5 9" xfId="19220" xr:uid="{67D4A5DE-8057-4F9B-A608-3A9AF6E5DB78}"/>
    <cellStyle name="Comma 10 5 9 2" xfId="23239" xr:uid="{F62A6160-E573-478C-8F90-9CD16FA022A7}"/>
    <cellStyle name="Comma 10 5 9 2 2" xfId="30570" xr:uid="{E2EEE046-7056-4EEB-B07E-8D315806A54C}"/>
    <cellStyle name="Comma 10 5 9 2 2 2" xfId="40403" xr:uid="{25B1568C-6FB5-4B6F-B158-95D27A95B034}"/>
    <cellStyle name="Comma 10 5 9 2 2 3" xfId="37067" xr:uid="{04A2FCDB-D68A-4754-BE72-E1A595B1716D}"/>
    <cellStyle name="Comma 10 5 9 2 3" xfId="32799" xr:uid="{2D0CC4D6-801C-4A7E-BD5C-C62918ACBFB5}"/>
    <cellStyle name="Comma 10 5 9 3" xfId="27945" xr:uid="{E2DF75EA-501C-4212-9DC1-A77FFBD88CE1}"/>
    <cellStyle name="Comma 10 5 9 3 2" xfId="39370" xr:uid="{B9AABBC5-7994-41DC-8424-49C3804375F5}"/>
    <cellStyle name="Comma 10 5 9 3 3" xfId="36027" xr:uid="{B6F1942D-6A86-40BB-8BC7-3E287EF882A8}"/>
    <cellStyle name="Comma 10 5 9 4" xfId="31352" xr:uid="{D860697F-98F1-48BC-A38A-E30CB4E56613}"/>
    <cellStyle name="Comma 10 5 9 5" xfId="37528" xr:uid="{8CA1F4CA-BD96-4BBD-AB37-3E7A742101D7}"/>
    <cellStyle name="Comma 10 6" xfId="19221" xr:uid="{094533DA-EA26-403D-8366-F64A02C05BAB}"/>
    <cellStyle name="Comma 10 6 10" xfId="19222" xr:uid="{28C5A8CB-4437-4A57-B0CF-324C031ADF3A}"/>
    <cellStyle name="Comma 10 6 10 2" xfId="23241" xr:uid="{A8747FD1-443E-419F-BF1D-2612E1051641}"/>
    <cellStyle name="Comma 10 6 10 2 2" xfId="30572" xr:uid="{879B724B-E781-4A0A-81EF-5CD4D8FFD073}"/>
    <cellStyle name="Comma 10 6 10 2 2 2" xfId="40405" xr:uid="{64FB4EB8-8A61-47FA-A965-E1EC78696E48}"/>
    <cellStyle name="Comma 10 6 10 2 2 3" xfId="37069" xr:uid="{CE9535D8-1627-46C4-9297-0772C10F8851}"/>
    <cellStyle name="Comma 10 6 10 2 3" xfId="32801" xr:uid="{463C1341-F323-4688-B918-B4612D87E21C}"/>
    <cellStyle name="Comma 10 6 10 3" xfId="27947" xr:uid="{CFDF798C-39B1-4A4E-97AD-B0358CD57E6E}"/>
    <cellStyle name="Comma 10 6 10 3 2" xfId="39372" xr:uid="{51EDB933-360D-405D-8FF1-BA4B22BF1100}"/>
    <cellStyle name="Comma 10 6 10 3 3" xfId="36029" xr:uid="{50273CD7-6546-4250-B396-BB34C3CF83DD}"/>
    <cellStyle name="Comma 10 6 10 4" xfId="31354" xr:uid="{46AA944F-763D-4B2F-9ED4-5C8B267E3F77}"/>
    <cellStyle name="Comma 10 6 10 5" xfId="37530" xr:uid="{B34899ED-DBDD-4C88-93BB-343D810F4275}"/>
    <cellStyle name="Comma 10 6 11" xfId="19223" xr:uid="{3851E921-8798-40F8-BC9C-6D3BB3CE4620}"/>
    <cellStyle name="Comma 10 6 11 2" xfId="23242" xr:uid="{6757B5E9-FC95-49F3-AC11-EE870585071C}"/>
    <cellStyle name="Comma 10 6 11 2 2" xfId="30573" xr:uid="{F4B2BD01-E984-4A08-A5EF-AE5A3E2C59B5}"/>
    <cellStyle name="Comma 10 6 11 2 2 2" xfId="40406" xr:uid="{0C4D5EF8-5502-4ABF-A18B-C198118A1B72}"/>
    <cellStyle name="Comma 10 6 11 2 2 3" xfId="37070" xr:uid="{335CD21A-BDF7-448C-934F-DE653EBB9DCB}"/>
    <cellStyle name="Comma 10 6 11 2 3" xfId="32802" xr:uid="{B1A10461-EDC3-495F-88F5-623C1DB18C71}"/>
    <cellStyle name="Comma 10 6 11 3" xfId="27948" xr:uid="{983DCAEF-E98F-4CA4-92AF-E30989BE5DA4}"/>
    <cellStyle name="Comma 10 6 11 3 2" xfId="39373" xr:uid="{0333BFB5-5B71-410E-AD02-AF3D8B451C11}"/>
    <cellStyle name="Comma 10 6 11 3 3" xfId="36030" xr:uid="{2BBE2C12-37E5-4868-993B-FF5560C208C4}"/>
    <cellStyle name="Comma 10 6 11 4" xfId="31355" xr:uid="{16DCE6D3-AA5C-432A-89C6-41B26DF46F07}"/>
    <cellStyle name="Comma 10 6 11 5" xfId="37531" xr:uid="{AE25AA41-610C-4CEE-BBAA-9995930624A5}"/>
    <cellStyle name="Comma 10 6 12" xfId="19224" xr:uid="{7BBEC2EF-1571-4E99-B5A8-0E1DFA70C9C5}"/>
    <cellStyle name="Comma 10 6 12 2" xfId="23243" xr:uid="{26DE25C5-EBCA-4B19-BD5A-43187BC34102}"/>
    <cellStyle name="Comma 10 6 12 2 2" xfId="30574" xr:uid="{D644374C-BE0C-4CD1-8CE5-BC88B25CBC52}"/>
    <cellStyle name="Comma 10 6 12 2 2 2" xfId="40407" xr:uid="{D6B5B04E-530A-43C8-BF60-C7DB5C842B0E}"/>
    <cellStyle name="Comma 10 6 12 2 2 3" xfId="37071" xr:uid="{094B1966-244A-4DC0-AC48-F3E12E8E3056}"/>
    <cellStyle name="Comma 10 6 12 2 3" xfId="32803" xr:uid="{03B29A11-28FA-4689-9C7A-7740AB9553A2}"/>
    <cellStyle name="Comma 10 6 12 3" xfId="27949" xr:uid="{27C8DB36-34D8-4E86-9CCA-437C42AEED78}"/>
    <cellStyle name="Comma 10 6 12 3 2" xfId="39374" xr:uid="{EFA8B711-8EE8-48CB-A64F-12C7D9CB3B9A}"/>
    <cellStyle name="Comma 10 6 12 3 3" xfId="36031" xr:uid="{21F33A31-477E-4468-B29A-FB5055508CB1}"/>
    <cellStyle name="Comma 10 6 12 4" xfId="31356" xr:uid="{C8B37D7F-CD8E-435F-88D0-A8BE45649506}"/>
    <cellStyle name="Comma 10 6 12 5" xfId="37532" xr:uid="{CEF74EB6-88BB-4847-BD7C-28E0AD1E99C8}"/>
    <cellStyle name="Comma 10 6 13" xfId="19225" xr:uid="{A8239A61-49F1-4647-814C-C0344CAF9E39}"/>
    <cellStyle name="Comma 10 6 13 2" xfId="23244" xr:uid="{985F80D5-D38E-40F5-99F5-1953D90CCAE4}"/>
    <cellStyle name="Comma 10 6 13 2 2" xfId="30575" xr:uid="{40C07D89-5FA4-43AD-B2CA-A91458ADDB78}"/>
    <cellStyle name="Comma 10 6 13 2 2 2" xfId="40408" xr:uid="{69002AFC-1D5D-44B8-B47D-EEED63365638}"/>
    <cellStyle name="Comma 10 6 13 2 2 3" xfId="37072" xr:uid="{EEEB0880-CC85-483D-8866-31E0F1E43FFD}"/>
    <cellStyle name="Comma 10 6 13 2 3" xfId="32804" xr:uid="{94A51621-E008-4AB4-8A54-E70018127ADD}"/>
    <cellStyle name="Comma 10 6 13 3" xfId="27950" xr:uid="{C9577127-10FF-4706-9C53-48C920B8FBE2}"/>
    <cellStyle name="Comma 10 6 13 3 2" xfId="39375" xr:uid="{EE4DB8E5-8E1A-47DF-B9CD-0636D33C2C0B}"/>
    <cellStyle name="Comma 10 6 13 3 3" xfId="36032" xr:uid="{98109EE3-792C-416B-A406-62C8DE6423B3}"/>
    <cellStyle name="Comma 10 6 13 4" xfId="31357" xr:uid="{FED52538-EF9B-441A-BF84-B3AA0046D2DC}"/>
    <cellStyle name="Comma 10 6 13 5" xfId="37533" xr:uid="{81DF56C2-713A-4B5C-BE81-9136158AC6E1}"/>
    <cellStyle name="Comma 10 6 14" xfId="19226" xr:uid="{2EB472C0-AFE9-4098-980C-8772A9A590F5}"/>
    <cellStyle name="Comma 10 6 14 2" xfId="23245" xr:uid="{DA71127E-2BAA-49A3-9518-EEF30BCC5B04}"/>
    <cellStyle name="Comma 10 6 14 2 2" xfId="30576" xr:uid="{24C481ED-3C21-432B-95A2-679AF189905B}"/>
    <cellStyle name="Comma 10 6 14 2 2 2" xfId="40409" xr:uid="{451204B9-F34E-4EA8-902C-0CE38DDBF803}"/>
    <cellStyle name="Comma 10 6 14 2 2 3" xfId="37073" xr:uid="{95FCD911-B182-41AF-9379-05BE2728C98A}"/>
    <cellStyle name="Comma 10 6 14 2 3" xfId="32805" xr:uid="{2286EC88-6B01-4E47-8F59-7C3CE3F1C7F2}"/>
    <cellStyle name="Comma 10 6 14 3" xfId="27951" xr:uid="{986AF50D-0FE4-4353-953A-E0C9E9072BDF}"/>
    <cellStyle name="Comma 10 6 14 3 2" xfId="39376" xr:uid="{280340BE-B69A-4755-A21A-FC02573DF027}"/>
    <cellStyle name="Comma 10 6 14 3 3" xfId="36033" xr:uid="{1C0E0B17-06B3-40DA-8FEB-0A2ABD746267}"/>
    <cellStyle name="Comma 10 6 14 4" xfId="31358" xr:uid="{6CE16254-DBD6-48E3-90DA-551B5D5EDD8E}"/>
    <cellStyle name="Comma 10 6 14 5" xfId="37534" xr:uid="{BBD5AA12-0F3E-45F3-A947-17503892D045}"/>
    <cellStyle name="Comma 10 6 15" xfId="19227" xr:uid="{7056F51C-11A0-4401-AFD3-FC37D641FA75}"/>
    <cellStyle name="Comma 10 6 15 2" xfId="23246" xr:uid="{A70C0E70-C92C-4835-A4BF-E92AC5F64CE3}"/>
    <cellStyle name="Comma 10 6 15 2 2" xfId="30577" xr:uid="{C23011CD-6206-455F-A611-C54CAFA286E2}"/>
    <cellStyle name="Comma 10 6 15 2 2 2" xfId="40410" xr:uid="{81127646-8B24-42AB-B443-ACFDC59D971E}"/>
    <cellStyle name="Comma 10 6 15 2 2 3" xfId="37074" xr:uid="{1EBA6BF6-0816-40F0-AA9C-2047B241A019}"/>
    <cellStyle name="Comma 10 6 15 2 3" xfId="32806" xr:uid="{6E4BDA66-1FA8-476C-B111-A10B2B2ADD9B}"/>
    <cellStyle name="Comma 10 6 15 3" xfId="27952" xr:uid="{1AC35170-5EE8-4804-95C8-3A77EE37F74D}"/>
    <cellStyle name="Comma 10 6 15 3 2" xfId="39377" xr:uid="{82CE6ECF-C0CA-45D2-984B-C79279A65598}"/>
    <cellStyle name="Comma 10 6 15 3 3" xfId="36034" xr:uid="{44B3ECED-0964-4867-B16E-5B5B1104FF29}"/>
    <cellStyle name="Comma 10 6 15 4" xfId="31359" xr:uid="{D92AABAF-E7B9-4DE8-A936-A71959760B39}"/>
    <cellStyle name="Comma 10 6 15 5" xfId="37535" xr:uid="{690892BD-EA7D-4D4E-B48A-96387469D907}"/>
    <cellStyle name="Comma 10 6 16" xfId="19228" xr:uid="{2D2E9204-34FF-482C-9AF9-B2EA3C6D2E3B}"/>
    <cellStyle name="Comma 10 6 16 2" xfId="23247" xr:uid="{57FC4646-0DB6-4594-B649-86789ED5A43A}"/>
    <cellStyle name="Comma 10 6 16 2 2" xfId="30578" xr:uid="{D6A15945-9018-4B63-B6B6-7624A2482AF3}"/>
    <cellStyle name="Comma 10 6 16 2 2 2" xfId="40411" xr:uid="{A1DB7C05-93E8-447C-8675-67A3A196C4F4}"/>
    <cellStyle name="Comma 10 6 16 2 2 3" xfId="37075" xr:uid="{32481D37-544C-4A3F-BF25-91CA2ACBD12C}"/>
    <cellStyle name="Comma 10 6 16 2 3" xfId="32807" xr:uid="{1CF45DC2-C4FD-48DC-8A08-102727F0C4B8}"/>
    <cellStyle name="Comma 10 6 16 3" xfId="27953" xr:uid="{161F72E1-4852-46FC-AA2C-A9E95962CB7A}"/>
    <cellStyle name="Comma 10 6 16 3 2" xfId="39378" xr:uid="{2EC9C9EC-DB7E-4D08-9D06-A1F79C9CE7B8}"/>
    <cellStyle name="Comma 10 6 16 3 3" xfId="36035" xr:uid="{31A57B83-BF1D-4A4E-BBE6-462A4931AAEF}"/>
    <cellStyle name="Comma 10 6 16 4" xfId="31360" xr:uid="{505C9F6F-E2F0-4198-AAB9-A2817CD96211}"/>
    <cellStyle name="Comma 10 6 16 5" xfId="37536" xr:uid="{13A340BD-8D8A-403A-B25B-14D3F5FDCA37}"/>
    <cellStyle name="Comma 10 6 17" xfId="19229" xr:uid="{2C24AE92-793A-4766-8347-475C57BE6B59}"/>
    <cellStyle name="Comma 10 6 17 2" xfId="23248" xr:uid="{A760371C-3065-483D-B858-C300851A0CBB}"/>
    <cellStyle name="Comma 10 6 17 2 2" xfId="30579" xr:uid="{5F930A29-086A-44C1-A11A-B69EB7F8F549}"/>
    <cellStyle name="Comma 10 6 17 2 2 2" xfId="40412" xr:uid="{8E6BAE8A-83E4-4294-9054-CCB92194F41C}"/>
    <cellStyle name="Comma 10 6 17 2 2 3" xfId="37076" xr:uid="{8A08ABBF-4E95-4139-9166-EE3ECDE02E0B}"/>
    <cellStyle name="Comma 10 6 17 2 3" xfId="32808" xr:uid="{2DC6EAC6-44F2-4D4C-AFBA-8F69F27FF69B}"/>
    <cellStyle name="Comma 10 6 17 3" xfId="27954" xr:uid="{3D704E51-2C8A-4CBE-9E8D-FF305363323E}"/>
    <cellStyle name="Comma 10 6 17 3 2" xfId="39379" xr:uid="{752270BD-74A3-4DAE-B929-AFFA215598B9}"/>
    <cellStyle name="Comma 10 6 17 3 3" xfId="36036" xr:uid="{8962C342-67A0-403B-B3AD-80303832DE82}"/>
    <cellStyle name="Comma 10 6 17 4" xfId="31361" xr:uid="{4F0BA011-1CF8-4737-9FA4-75E0856627F5}"/>
    <cellStyle name="Comma 10 6 17 5" xfId="37537" xr:uid="{8CF5CBBF-4BDD-42CB-9FBB-F39A4D3E8792}"/>
    <cellStyle name="Comma 10 6 18" xfId="23240" xr:uid="{EBFE9B16-5E0C-45B1-B9C8-4F1E1F6FCA79}"/>
    <cellStyle name="Comma 10 6 18 2" xfId="30571" xr:uid="{904EF51D-6B6D-40D2-92CE-CDD653A6145E}"/>
    <cellStyle name="Comma 10 6 18 2 2" xfId="40404" xr:uid="{2D3BFCC5-7529-475D-BCB7-9117FF86A280}"/>
    <cellStyle name="Comma 10 6 18 2 3" xfId="37068" xr:uid="{7FE9963E-4332-4179-A4F1-52027864817C}"/>
    <cellStyle name="Comma 10 6 18 3" xfId="32800" xr:uid="{4FC19A8C-5162-4DB9-A26F-2BCAB4C4988E}"/>
    <cellStyle name="Comma 10 6 19" xfId="27946" xr:uid="{E8272069-2BC3-428C-BA89-2A9A82D562D9}"/>
    <cellStyle name="Comma 10 6 19 2" xfId="39371" xr:uid="{10EA77D5-6F09-4E67-AF0B-8EF5139512C6}"/>
    <cellStyle name="Comma 10 6 19 3" xfId="36028" xr:uid="{1ED169BD-1277-4058-9EA2-F48B524636A1}"/>
    <cellStyle name="Comma 10 6 2" xfId="19230" xr:uid="{B1EF23FF-41EF-459A-B614-C922A7291C44}"/>
    <cellStyle name="Comma 10 6 2 2" xfId="23249" xr:uid="{78CF9960-9B0E-48D2-B367-8FD90F53A807}"/>
    <cellStyle name="Comma 10 6 2 2 2" xfId="30580" xr:uid="{EA457A80-451A-40BA-9093-5F3FAB91AB15}"/>
    <cellStyle name="Comma 10 6 2 2 2 2" xfId="40413" xr:uid="{7C2A63AC-9866-42FC-8F1B-8A417727EDC2}"/>
    <cellStyle name="Comma 10 6 2 2 2 3" xfId="37077" xr:uid="{5EC9BA14-CE59-472C-9B86-E3C8E4EB239A}"/>
    <cellStyle name="Comma 10 6 2 2 3" xfId="32809" xr:uid="{7653D752-87DE-4A01-B44C-AB5980FC91B2}"/>
    <cellStyle name="Comma 10 6 2 3" xfId="27955" xr:uid="{6CDB1BB9-600B-4929-88EE-E882EB89D251}"/>
    <cellStyle name="Comma 10 6 2 3 2" xfId="39380" xr:uid="{28699A5C-F231-4A59-89AA-397D9E370887}"/>
    <cellStyle name="Comma 10 6 2 3 3" xfId="36037" xr:uid="{6A7BED63-7DFF-4997-8DC5-78CD7A2D143B}"/>
    <cellStyle name="Comma 10 6 2 4" xfId="31362" xr:uid="{BB64FC56-4C6A-40E9-9034-9B62AEF309E5}"/>
    <cellStyle name="Comma 10 6 2 5" xfId="37538" xr:uid="{7377B8BB-9D4A-4310-BB7F-E4482889CF85}"/>
    <cellStyle name="Comma 10 6 20" xfId="31353" xr:uid="{FC246A14-4760-4F05-8C63-112B0E370E13}"/>
    <cellStyle name="Comma 10 6 21" xfId="37529" xr:uid="{CCF66E67-D9CD-44B4-9DDA-8CB0F8E019BB}"/>
    <cellStyle name="Comma 10 6 3" xfId="19231" xr:uid="{67E1E897-F1A6-47F1-890C-9046AD88FD18}"/>
    <cellStyle name="Comma 10 6 3 2" xfId="23250" xr:uid="{15A703D8-85DA-48E7-A54D-3536051230DC}"/>
    <cellStyle name="Comma 10 6 3 2 2" xfId="30581" xr:uid="{21DAB568-7B20-4417-AF4C-4E659D19CB33}"/>
    <cellStyle name="Comma 10 6 3 2 2 2" xfId="40414" xr:uid="{FB1A4E84-4733-41EF-9D5A-FC5FB700B287}"/>
    <cellStyle name="Comma 10 6 3 2 2 3" xfId="37078" xr:uid="{BB38AF41-19C6-4EA1-8363-C3F3FCCE8F70}"/>
    <cellStyle name="Comma 10 6 3 2 3" xfId="32810" xr:uid="{8D6D019E-E3D1-420B-93F1-FD4DE656D860}"/>
    <cellStyle name="Comma 10 6 3 3" xfId="27956" xr:uid="{53A55EE3-51F5-4E6A-94E4-D7E12A889A97}"/>
    <cellStyle name="Comma 10 6 3 3 2" xfId="39381" xr:uid="{48DBD4C8-8EA5-4730-A321-44F0512C84FA}"/>
    <cellStyle name="Comma 10 6 3 3 3" xfId="36038" xr:uid="{E7335843-086E-41A6-AE03-4816D64D156D}"/>
    <cellStyle name="Comma 10 6 3 4" xfId="31363" xr:uid="{E5CD637C-7929-488A-9F37-84321CD43F57}"/>
    <cellStyle name="Comma 10 6 3 5" xfId="37539" xr:uid="{A7E32191-AFF3-449D-88BD-D30F1CB2A29C}"/>
    <cellStyle name="Comma 10 6 4" xfId="19232" xr:uid="{B098DD9A-9C49-4F5D-BA90-8520F5F66507}"/>
    <cellStyle name="Comma 10 6 4 2" xfId="23251" xr:uid="{E64F3BC9-98BC-4EFB-A954-EFDAB68F76FB}"/>
    <cellStyle name="Comma 10 6 4 2 2" xfId="30582" xr:uid="{34A93D3B-41FC-40B9-A125-3433C13694AD}"/>
    <cellStyle name="Comma 10 6 4 2 2 2" xfId="40415" xr:uid="{6DFF77D0-3341-4B5C-845A-D0F879902EEC}"/>
    <cellStyle name="Comma 10 6 4 2 2 3" xfId="37079" xr:uid="{E478FB08-0246-470F-8BE3-6074909AC4FA}"/>
    <cellStyle name="Comma 10 6 4 2 3" xfId="32811" xr:uid="{AED38572-047F-49ED-8BE5-3901A126B29C}"/>
    <cellStyle name="Comma 10 6 4 3" xfId="27957" xr:uid="{CC56AD6C-2128-474B-BC36-04C9CB631F7A}"/>
    <cellStyle name="Comma 10 6 4 3 2" xfId="39382" xr:uid="{61D421C0-7FEF-4B19-ADEF-D5DEA75D4BA2}"/>
    <cellStyle name="Comma 10 6 4 3 3" xfId="36039" xr:uid="{4053A3F7-C90F-4BBD-90CE-E3D6DC1CA724}"/>
    <cellStyle name="Comma 10 6 4 4" xfId="31364" xr:uid="{C2E887DC-89D1-4566-A055-6B2B3D0BD7B4}"/>
    <cellStyle name="Comma 10 6 4 5" xfId="37540" xr:uid="{10282157-A96C-4A7A-997E-F9968D162632}"/>
    <cellStyle name="Comma 10 6 5" xfId="19233" xr:uid="{4B14ED95-15B4-4593-BD1C-555B53BB7942}"/>
    <cellStyle name="Comma 10 6 5 2" xfId="23252" xr:uid="{9E850F77-A2E2-40D0-B8B4-D81CFEFE396C}"/>
    <cellStyle name="Comma 10 6 5 2 2" xfId="30583" xr:uid="{6D8831C0-BD95-489E-BEF6-8A861915CD0C}"/>
    <cellStyle name="Comma 10 6 5 2 2 2" xfId="40416" xr:uid="{3FFF8F61-63D7-4BAF-9C8D-B16E5FECCF7D}"/>
    <cellStyle name="Comma 10 6 5 2 2 3" xfId="37080" xr:uid="{7006684B-94ED-4521-910C-4091B31097F9}"/>
    <cellStyle name="Comma 10 6 5 2 3" xfId="32812" xr:uid="{6A83A65E-8648-4CA7-ADCD-D0CEA3D9260E}"/>
    <cellStyle name="Comma 10 6 5 3" xfId="27958" xr:uid="{501BD9F9-01BF-404A-BFF2-E2FADEB41886}"/>
    <cellStyle name="Comma 10 6 5 3 2" xfId="39383" xr:uid="{E26F480D-55EE-491D-9EC5-FC6654A98607}"/>
    <cellStyle name="Comma 10 6 5 3 3" xfId="36040" xr:uid="{F5A2EAE8-E9BC-47F6-BEB4-E31BEEC1734C}"/>
    <cellStyle name="Comma 10 6 5 4" xfId="31365" xr:uid="{DA004C84-84EA-4DB4-8064-830EBC07A363}"/>
    <cellStyle name="Comma 10 6 5 5" xfId="37541" xr:uid="{75D11158-8D77-42C2-B2F5-A000EF72F10C}"/>
    <cellStyle name="Comma 10 6 6" xfId="19234" xr:uid="{63E18FAC-9CB4-4D6B-A91B-5E5ECA01022B}"/>
    <cellStyle name="Comma 10 6 6 2" xfId="23253" xr:uid="{65B150E6-3138-435B-BE7F-B60CCC46BFD4}"/>
    <cellStyle name="Comma 10 6 6 2 2" xfId="30584" xr:uid="{6C78A4AE-AA86-4498-9DCD-496D2FE1E6F9}"/>
    <cellStyle name="Comma 10 6 6 2 2 2" xfId="40417" xr:uid="{965F1CDB-6A43-4BC7-B22E-AFA6326B1ECD}"/>
    <cellStyle name="Comma 10 6 6 2 2 3" xfId="37081" xr:uid="{6B03A9CD-FCD4-4DFA-91E6-80C219AAD55A}"/>
    <cellStyle name="Comma 10 6 6 2 3" xfId="32813" xr:uid="{BB109F1A-5837-416F-99E2-744F7BFDEFD9}"/>
    <cellStyle name="Comma 10 6 6 3" xfId="27959" xr:uid="{96B3D405-A100-4C55-ADDC-A5B49D372971}"/>
    <cellStyle name="Comma 10 6 6 3 2" xfId="39384" xr:uid="{1F6A170E-DCE0-4CC1-8F93-F86196979060}"/>
    <cellStyle name="Comma 10 6 6 3 3" xfId="36041" xr:uid="{EC2FC6B2-E03B-43F0-AF42-9CEF3A6A59A1}"/>
    <cellStyle name="Comma 10 6 6 4" xfId="31366" xr:uid="{5EF1FB31-E37F-4B9D-AF6C-62B904EC9928}"/>
    <cellStyle name="Comma 10 6 6 5" xfId="37542" xr:uid="{D6669705-26DB-4489-9750-8E845C163CBD}"/>
    <cellStyle name="Comma 10 6 7" xfId="19235" xr:uid="{A7E2D2AD-2D0F-4C16-8603-7A9F38C3CD26}"/>
    <cellStyle name="Comma 10 6 7 2" xfId="23254" xr:uid="{F76F741B-28F0-4069-866B-3E188F683162}"/>
    <cellStyle name="Comma 10 6 7 2 2" xfId="30585" xr:uid="{BCDCD19C-AF8C-4DBA-8856-7FAAFB1AC616}"/>
    <cellStyle name="Comma 10 6 7 2 2 2" xfId="40418" xr:uid="{FE417819-F9FA-454F-B179-15112B9687D1}"/>
    <cellStyle name="Comma 10 6 7 2 2 3" xfId="37082" xr:uid="{8F972583-DE24-440C-B0C2-1B5D72C83A8A}"/>
    <cellStyle name="Comma 10 6 7 2 3" xfId="32814" xr:uid="{CB52A54D-3C3A-4072-89A1-9FB68874C9B1}"/>
    <cellStyle name="Comma 10 6 7 3" xfId="27960" xr:uid="{CE549D46-FAB0-44FF-BBD3-15D367446003}"/>
    <cellStyle name="Comma 10 6 7 3 2" xfId="39385" xr:uid="{98E5E3E4-D539-43C9-A133-01A9312F0525}"/>
    <cellStyle name="Comma 10 6 7 3 3" xfId="36042" xr:uid="{18F28CF4-3CB4-48FE-B3B9-627C5AAE9144}"/>
    <cellStyle name="Comma 10 6 7 4" xfId="31367" xr:uid="{0A14A732-F1F5-433D-A321-35EB01EC7ED8}"/>
    <cellStyle name="Comma 10 6 7 5" xfId="37543" xr:uid="{94882D29-9D25-403B-9EC3-2B3F9299B20B}"/>
    <cellStyle name="Comma 10 6 8" xfId="19236" xr:uid="{2C5FBF3D-FE12-4358-AE7C-286E9AC8FAE0}"/>
    <cellStyle name="Comma 10 6 8 2" xfId="23255" xr:uid="{78B943A4-B4E1-4475-A4E1-1706CFC1E0CD}"/>
    <cellStyle name="Comma 10 6 8 2 2" xfId="30586" xr:uid="{88C799A6-8B3D-4565-B842-BD4FFAA566EF}"/>
    <cellStyle name="Comma 10 6 8 2 2 2" xfId="40419" xr:uid="{FF16DA9B-A5A2-46D3-817B-30A99916648D}"/>
    <cellStyle name="Comma 10 6 8 2 2 3" xfId="37083" xr:uid="{A0D04C2D-ABB1-4BC5-9489-6DC8F7DA41AA}"/>
    <cellStyle name="Comma 10 6 8 2 3" xfId="32815" xr:uid="{E121A51B-DD02-439A-B91B-6341623E79E6}"/>
    <cellStyle name="Comma 10 6 8 3" xfId="27961" xr:uid="{0E528468-74A3-449D-B840-0470A94F64AB}"/>
    <cellStyle name="Comma 10 6 8 3 2" xfId="39386" xr:uid="{663EDAC0-44F6-4C83-BD53-F0EFA88A4954}"/>
    <cellStyle name="Comma 10 6 8 3 3" xfId="36043" xr:uid="{949DE540-49F9-4C5C-BA05-9FEA455AF02A}"/>
    <cellStyle name="Comma 10 6 8 4" xfId="31368" xr:uid="{DE0E1911-DABF-4555-9E94-4FCF14F707E0}"/>
    <cellStyle name="Comma 10 6 8 5" xfId="37544" xr:uid="{020934D6-12C0-4DB4-AAF0-60DB4109B408}"/>
    <cellStyle name="Comma 10 6 9" xfId="19237" xr:uid="{374916AF-7507-49A1-A8A1-AA0B36979153}"/>
    <cellStyle name="Comma 10 6 9 2" xfId="23256" xr:uid="{53801D1F-45AB-4B4C-A7F1-6FF5F6462CF0}"/>
    <cellStyle name="Comma 10 6 9 2 2" xfId="30587" xr:uid="{4C5ACCE2-37C0-4B72-843D-8DBF377EE30C}"/>
    <cellStyle name="Comma 10 6 9 2 2 2" xfId="40420" xr:uid="{53824C93-5265-4C10-887A-E8FB234934D0}"/>
    <cellStyle name="Comma 10 6 9 2 2 3" xfId="37084" xr:uid="{634F0FDD-5ADF-4B67-AD8F-E03D0D97974E}"/>
    <cellStyle name="Comma 10 6 9 2 3" xfId="32816" xr:uid="{67B42C5E-A6DE-423B-80E1-50A73EBAF77C}"/>
    <cellStyle name="Comma 10 6 9 3" xfId="27962" xr:uid="{DCDA4A4F-7B3E-4C89-BAE5-44CDD9B9267A}"/>
    <cellStyle name="Comma 10 6 9 3 2" xfId="39387" xr:uid="{8C3756AF-268E-4448-A193-BC620805B1F8}"/>
    <cellStyle name="Comma 10 6 9 3 3" xfId="36044" xr:uid="{9FE7531B-64E6-490F-AF5B-A6E78ACABB91}"/>
    <cellStyle name="Comma 10 6 9 4" xfId="31369" xr:uid="{F1D022B9-C630-4771-BAE4-9E4ADC17F186}"/>
    <cellStyle name="Comma 10 6 9 5" xfId="37545" xr:uid="{841C3E09-6FFB-48AA-97D9-5DD3F114F362}"/>
    <cellStyle name="Comma 10 7" xfId="19238" xr:uid="{3F796A2E-8F9A-4046-AAE3-1F23878E8C4E}"/>
    <cellStyle name="Comma 10 7 10" xfId="19239" xr:uid="{3E9123C9-2E93-4AB4-B53D-8A7B28F328EA}"/>
    <cellStyle name="Comma 10 7 10 2" xfId="23258" xr:uid="{802D0BA4-00E4-4285-829A-4C53B8E691B8}"/>
    <cellStyle name="Comma 10 7 10 2 2" xfId="30589" xr:uid="{70305412-55AE-43F7-AAE2-9F0802431356}"/>
    <cellStyle name="Comma 10 7 10 2 2 2" xfId="40422" xr:uid="{654B4459-0662-42BC-BD13-F4D55B84D8FB}"/>
    <cellStyle name="Comma 10 7 10 2 2 3" xfId="37086" xr:uid="{43EB9015-6160-447F-BE25-885C98CF996B}"/>
    <cellStyle name="Comma 10 7 10 2 3" xfId="32818" xr:uid="{2A9C2BCA-5544-43F7-A0B7-1AB7DFFB0FD3}"/>
    <cellStyle name="Comma 10 7 10 3" xfId="27964" xr:uid="{50BEEC2C-35A3-4365-9560-5FA924D538AC}"/>
    <cellStyle name="Comma 10 7 10 3 2" xfId="39389" xr:uid="{950F452F-5EA5-46DC-A825-7488D6B1CA9D}"/>
    <cellStyle name="Comma 10 7 10 3 3" xfId="36046" xr:uid="{2869E8F8-41EB-446A-A0F1-5227B3FA94B2}"/>
    <cellStyle name="Comma 10 7 10 4" xfId="31371" xr:uid="{77F48BD9-50D6-4F7D-9890-40679E975260}"/>
    <cellStyle name="Comma 10 7 10 5" xfId="37547" xr:uid="{EAED3BFE-E0B2-4588-9947-32FC8560AADE}"/>
    <cellStyle name="Comma 10 7 11" xfId="19240" xr:uid="{B2A59A22-93CD-47B5-BB51-A63D93BF07D1}"/>
    <cellStyle name="Comma 10 7 11 2" xfId="23259" xr:uid="{850530F9-F7CC-4852-A962-8734A1964E7F}"/>
    <cellStyle name="Comma 10 7 11 2 2" xfId="30590" xr:uid="{02D21F5D-D145-483D-BDF2-D9A588EA4048}"/>
    <cellStyle name="Comma 10 7 11 2 2 2" xfId="40423" xr:uid="{5F8C27B1-3CAF-42D8-9F73-5610A6184176}"/>
    <cellStyle name="Comma 10 7 11 2 2 3" xfId="37087" xr:uid="{A6910232-194A-43E4-A424-CC914451BCC4}"/>
    <cellStyle name="Comma 10 7 11 2 3" xfId="32819" xr:uid="{56E5FAAC-40F9-473F-8E57-BD6408A3AFE5}"/>
    <cellStyle name="Comma 10 7 11 3" xfId="27965" xr:uid="{BB0E2982-971A-4584-935F-BDCDBD992754}"/>
    <cellStyle name="Comma 10 7 11 3 2" xfId="39390" xr:uid="{1D31FB56-801D-40FE-9D03-285D6D010808}"/>
    <cellStyle name="Comma 10 7 11 3 3" xfId="36047" xr:uid="{D8B0C23F-AECF-4398-9685-E00FD30F1B91}"/>
    <cellStyle name="Comma 10 7 11 4" xfId="31372" xr:uid="{2CF672DC-A535-4B45-8450-12C07A537A32}"/>
    <cellStyle name="Comma 10 7 11 5" xfId="37548" xr:uid="{9D96175C-A0AA-4737-B7CA-1B385F75BCF7}"/>
    <cellStyle name="Comma 10 7 12" xfId="19241" xr:uid="{6FF24BF0-9D25-46A4-9871-A96AFB4390A6}"/>
    <cellStyle name="Comma 10 7 12 2" xfId="23260" xr:uid="{28DC6FEA-9AB2-4E9F-B7B3-ACA362A1ED0F}"/>
    <cellStyle name="Comma 10 7 12 2 2" xfId="30591" xr:uid="{8E3231FC-7D14-4BD3-B5AB-A0C57869B1B6}"/>
    <cellStyle name="Comma 10 7 12 2 2 2" xfId="40424" xr:uid="{5EFE8159-7169-47BA-B087-AB36DB62389A}"/>
    <cellStyle name="Comma 10 7 12 2 2 3" xfId="37088" xr:uid="{A863E82E-BCB8-4EE0-B08C-0E2B65CA38BC}"/>
    <cellStyle name="Comma 10 7 12 2 3" xfId="32820" xr:uid="{14B4D715-32D7-47EC-B010-B0067751D3FF}"/>
    <cellStyle name="Comma 10 7 12 3" xfId="27966" xr:uid="{009C428D-EB35-426C-9290-FA35C047356A}"/>
    <cellStyle name="Comma 10 7 12 3 2" xfId="39391" xr:uid="{224902C3-250E-4558-B1FC-D61E456DC023}"/>
    <cellStyle name="Comma 10 7 12 3 3" xfId="36048" xr:uid="{BBC26FF1-7F54-4DE9-A346-16B37DD34551}"/>
    <cellStyle name="Comma 10 7 12 4" xfId="31373" xr:uid="{74275B40-8896-4796-B3D6-1946231817AD}"/>
    <cellStyle name="Comma 10 7 12 5" xfId="37549" xr:uid="{4452854C-7F0F-4699-9049-94E69B26C18C}"/>
    <cellStyle name="Comma 10 7 13" xfId="19242" xr:uid="{A8C58B8D-34F7-4141-BAD1-FEC999F12D34}"/>
    <cellStyle name="Comma 10 7 13 2" xfId="23261" xr:uid="{9A38EA67-628E-4D69-A0B4-D522F7F50449}"/>
    <cellStyle name="Comma 10 7 13 2 2" xfId="30592" xr:uid="{4032D24E-14E7-42C4-A119-936A5079A5CE}"/>
    <cellStyle name="Comma 10 7 13 2 2 2" xfId="40425" xr:uid="{689C8B2A-CDE2-410D-BBA2-3C9E446D78FF}"/>
    <cellStyle name="Comma 10 7 13 2 2 3" xfId="37089" xr:uid="{14ADD019-79D2-4F57-8DCE-E75B921A21BB}"/>
    <cellStyle name="Comma 10 7 13 2 3" xfId="32821" xr:uid="{2179D142-F0F9-42A5-8E81-3F52E2A57380}"/>
    <cellStyle name="Comma 10 7 13 3" xfId="27967" xr:uid="{5A744FA6-FCD3-4B55-902A-001DBC7CFEA9}"/>
    <cellStyle name="Comma 10 7 13 3 2" xfId="39392" xr:uid="{4F39B4BB-09D5-4392-90D2-D06874803026}"/>
    <cellStyle name="Comma 10 7 13 3 3" xfId="36049" xr:uid="{9CC6444A-6352-408D-9C88-0136597839DA}"/>
    <cellStyle name="Comma 10 7 13 4" xfId="31374" xr:uid="{C67E6C14-7EB8-4C8B-8BEB-8883712C6814}"/>
    <cellStyle name="Comma 10 7 13 5" xfId="37550" xr:uid="{0A0472ED-141F-4344-B9A3-2507D049EEE3}"/>
    <cellStyle name="Comma 10 7 14" xfId="19243" xr:uid="{8501E1C1-CBAE-4C65-A288-69C013A85938}"/>
    <cellStyle name="Comma 10 7 14 2" xfId="23262" xr:uid="{9ADEA7F8-4A50-408C-B8FB-224E6D09C08B}"/>
    <cellStyle name="Comma 10 7 14 2 2" xfId="30593" xr:uid="{5F84A422-5BF0-498A-B9E0-39A44069805B}"/>
    <cellStyle name="Comma 10 7 14 2 2 2" xfId="40426" xr:uid="{12A08291-3A93-4CB4-B117-76730C8D8D9A}"/>
    <cellStyle name="Comma 10 7 14 2 2 3" xfId="37090" xr:uid="{3E9CB21C-F94D-425B-9860-A96AD6CF1479}"/>
    <cellStyle name="Comma 10 7 14 2 3" xfId="32822" xr:uid="{22C3F77F-9E27-471B-A4CE-61A05E378942}"/>
    <cellStyle name="Comma 10 7 14 3" xfId="27968" xr:uid="{B002DDCC-03ED-4B58-8483-1673DCE9F772}"/>
    <cellStyle name="Comma 10 7 14 3 2" xfId="39393" xr:uid="{DC12D815-2A10-4BB6-BBB1-A9070E4BEEAF}"/>
    <cellStyle name="Comma 10 7 14 3 3" xfId="36050" xr:uid="{BC4A927C-9980-4114-9003-5193C189CF89}"/>
    <cellStyle name="Comma 10 7 14 4" xfId="31375" xr:uid="{A25DAFB8-0073-48AB-9D48-6F7437B17E60}"/>
    <cellStyle name="Comma 10 7 14 5" xfId="37551" xr:uid="{BD64AE85-5D35-4FA2-97FB-A93E00F0BFA7}"/>
    <cellStyle name="Comma 10 7 15" xfId="19244" xr:uid="{7B8088DA-FD9D-4EBD-AE47-BFBE53FB96F4}"/>
    <cellStyle name="Comma 10 7 15 2" xfId="23263" xr:uid="{ACEFDDC3-C198-4EA9-B928-9994D5BA0BF4}"/>
    <cellStyle name="Comma 10 7 15 2 2" xfId="30594" xr:uid="{495F737F-E641-436A-AFAC-D15FE564479E}"/>
    <cellStyle name="Comma 10 7 15 2 2 2" xfId="40427" xr:uid="{51664B14-39D9-460B-9B4B-AC7155801CA0}"/>
    <cellStyle name="Comma 10 7 15 2 2 3" xfId="37091" xr:uid="{A84EE781-EEA9-463D-A880-D49C3FB62B4C}"/>
    <cellStyle name="Comma 10 7 15 2 3" xfId="32823" xr:uid="{7BB13001-900D-429D-AF85-D4C86AAE230C}"/>
    <cellStyle name="Comma 10 7 15 3" xfId="27969" xr:uid="{6E7953C3-E51C-4C0C-B8AA-C0FA6692647D}"/>
    <cellStyle name="Comma 10 7 15 3 2" xfId="39394" xr:uid="{7B2652E7-2813-40E5-AE6F-A4494368278B}"/>
    <cellStyle name="Comma 10 7 15 3 3" xfId="36051" xr:uid="{E78B4DB0-A8F9-4A2A-9784-00E33A471F1B}"/>
    <cellStyle name="Comma 10 7 15 4" xfId="31376" xr:uid="{38833085-7B6F-424C-8A44-85AE8C2BAFCE}"/>
    <cellStyle name="Comma 10 7 15 5" xfId="37552" xr:uid="{B2EE3A9E-2D4C-43A0-9566-E5062ED5DD88}"/>
    <cellStyle name="Comma 10 7 16" xfId="19245" xr:uid="{A6CE5259-2F5C-4796-AE85-D1CB0DF3EAEB}"/>
    <cellStyle name="Comma 10 7 16 2" xfId="23264" xr:uid="{0459807A-3AEA-4335-809D-A7844E12E005}"/>
    <cellStyle name="Comma 10 7 16 2 2" xfId="30595" xr:uid="{E80BBF2D-D465-4C0D-8AD5-CBEEDF45CF0E}"/>
    <cellStyle name="Comma 10 7 16 2 2 2" xfId="40428" xr:uid="{B3B573B6-9123-4D68-B228-C3F1B5CE9ED3}"/>
    <cellStyle name="Comma 10 7 16 2 2 3" xfId="37092" xr:uid="{2C42F721-6F2F-4FFC-B2BE-7C6CE79E21F2}"/>
    <cellStyle name="Comma 10 7 16 2 3" xfId="32824" xr:uid="{74377283-4EB7-4DE0-8072-F43B212311BD}"/>
    <cellStyle name="Comma 10 7 16 3" xfId="27970" xr:uid="{C6BD171D-C5EC-4DD9-9DF1-76266FCC9147}"/>
    <cellStyle name="Comma 10 7 16 3 2" xfId="39395" xr:uid="{B9168654-FE0C-456D-B4F3-FB7C9D375FD7}"/>
    <cellStyle name="Comma 10 7 16 3 3" xfId="36052" xr:uid="{A216BF79-7A4F-4CD2-BB66-58C5C41C9E5B}"/>
    <cellStyle name="Comma 10 7 16 4" xfId="31377" xr:uid="{C9676EDD-5031-488B-9AF8-6E0EE44E394B}"/>
    <cellStyle name="Comma 10 7 16 5" xfId="37553" xr:uid="{D30CC335-A07A-4B80-B6FE-810D81B96A23}"/>
    <cellStyle name="Comma 10 7 17" xfId="19246" xr:uid="{84B7D69B-EBFC-4EE5-979D-A67D3A02B3B4}"/>
    <cellStyle name="Comma 10 7 17 2" xfId="23265" xr:uid="{BC338024-9203-49DC-9817-1643262AFC83}"/>
    <cellStyle name="Comma 10 7 17 2 2" xfId="30596" xr:uid="{C9D262C1-DB92-4757-9367-4F6145BB6B3B}"/>
    <cellStyle name="Comma 10 7 17 2 2 2" xfId="40429" xr:uid="{96C13044-40CC-4140-9CAE-C6189AB3F6CD}"/>
    <cellStyle name="Comma 10 7 17 2 2 3" xfId="37093" xr:uid="{DFEB553B-66CF-42C1-93C9-3FDE320BCB8C}"/>
    <cellStyle name="Comma 10 7 17 2 3" xfId="32825" xr:uid="{31BD1885-2D7E-4DC6-B120-A76A40C9EE98}"/>
    <cellStyle name="Comma 10 7 17 3" xfId="27971" xr:uid="{A493FA0C-FC28-4E15-AC4B-B620091C0012}"/>
    <cellStyle name="Comma 10 7 17 3 2" xfId="39396" xr:uid="{AE1EA0B5-896B-44F5-AAF8-BCFC88BCD0B5}"/>
    <cellStyle name="Comma 10 7 17 3 3" xfId="36053" xr:uid="{0C6B3E39-BB94-4E49-949A-E9142B57CBC2}"/>
    <cellStyle name="Comma 10 7 17 4" xfId="31378" xr:uid="{D269DDAB-5C84-416A-9776-03FFED1D131B}"/>
    <cellStyle name="Comma 10 7 17 5" xfId="37554" xr:uid="{53B064CB-D215-4E88-B46A-A04B4AE86EEB}"/>
    <cellStyle name="Comma 10 7 18" xfId="23257" xr:uid="{BB4FBD1F-8CD1-43F2-AC96-D672A9FCA1DE}"/>
    <cellStyle name="Comma 10 7 18 2" xfId="30588" xr:uid="{F223D4D7-2BF7-416F-A885-DA5A5FD5269F}"/>
    <cellStyle name="Comma 10 7 18 2 2" xfId="40421" xr:uid="{0A3370F1-D11E-4B77-B127-880B90218F69}"/>
    <cellStyle name="Comma 10 7 18 2 3" xfId="37085" xr:uid="{40CF083C-C9B9-4C20-AEFD-ECD6765A2F52}"/>
    <cellStyle name="Comma 10 7 18 3" xfId="32817" xr:uid="{0D2C11C3-2F8A-4E1D-A89A-CD96DFA89505}"/>
    <cellStyle name="Comma 10 7 19" xfId="27963" xr:uid="{316682BC-5314-40E1-993F-52736ADC7B93}"/>
    <cellStyle name="Comma 10 7 19 2" xfId="39388" xr:uid="{C3122B27-9F94-4E9A-94BD-D43EC7FF597E}"/>
    <cellStyle name="Comma 10 7 19 3" xfId="36045" xr:uid="{5FA9948C-4CD3-40A3-AE20-94FFB3AA51E2}"/>
    <cellStyle name="Comma 10 7 2" xfId="19247" xr:uid="{B4D3F202-2E56-4283-B298-EC349867ABE8}"/>
    <cellStyle name="Comma 10 7 2 2" xfId="23266" xr:uid="{59128894-EF11-4C9E-9524-8DB9E09A27E4}"/>
    <cellStyle name="Comma 10 7 2 2 2" xfId="30597" xr:uid="{F9E8B4A3-E91E-432C-82E9-C734C26F077E}"/>
    <cellStyle name="Comma 10 7 2 2 2 2" xfId="40430" xr:uid="{08FAD1CB-0F40-4B6B-917E-C5B250A55597}"/>
    <cellStyle name="Comma 10 7 2 2 2 3" xfId="37094" xr:uid="{CCA37D4D-ECB1-461F-825F-24C1A323D695}"/>
    <cellStyle name="Comma 10 7 2 2 3" xfId="32826" xr:uid="{F7CA7A33-DFA0-44A7-83B8-50C616FFE33A}"/>
    <cellStyle name="Comma 10 7 2 3" xfId="27972" xr:uid="{7A311B0C-23D8-4246-A89B-92886924FA1A}"/>
    <cellStyle name="Comma 10 7 2 3 2" xfId="39397" xr:uid="{B3BE9B26-8017-4A52-9B29-1C950FAF9CDA}"/>
    <cellStyle name="Comma 10 7 2 3 3" xfId="36054" xr:uid="{F47AE901-B0CA-4F3C-B72A-9439CC3F5C52}"/>
    <cellStyle name="Comma 10 7 2 4" xfId="31379" xr:uid="{9D04AD70-D1FE-45C2-8F68-4D1C8E338B80}"/>
    <cellStyle name="Comma 10 7 2 5" xfId="37555" xr:uid="{7520E2E9-E320-4B2D-907A-5A78F5620AB2}"/>
    <cellStyle name="Comma 10 7 20" xfId="31370" xr:uid="{28CCC42F-5B22-4213-B0D0-75B91EA48671}"/>
    <cellStyle name="Comma 10 7 21" xfId="37546" xr:uid="{959CCA65-CFF6-4197-B965-63EEBBD8CCDE}"/>
    <cellStyle name="Comma 10 7 3" xfId="19248" xr:uid="{5940D5C1-D45D-47EC-BE0A-7C669E38FF56}"/>
    <cellStyle name="Comma 10 7 3 2" xfId="23267" xr:uid="{ADBC7B2C-9EC0-4803-BEEB-2D092DEE50F2}"/>
    <cellStyle name="Comma 10 7 3 2 2" xfId="30598" xr:uid="{A6BB5EB2-BB9A-4369-9D27-13BF399C88B1}"/>
    <cellStyle name="Comma 10 7 3 2 2 2" xfId="40431" xr:uid="{9F4FD453-7B3C-44B9-A903-68553F478BA5}"/>
    <cellStyle name="Comma 10 7 3 2 2 3" xfId="37095" xr:uid="{6B29B082-E531-46B2-9F41-3FD04F9BA874}"/>
    <cellStyle name="Comma 10 7 3 2 3" xfId="32827" xr:uid="{28B49147-6D1F-4188-9771-3D2BF79454E1}"/>
    <cellStyle name="Comma 10 7 3 3" xfId="27973" xr:uid="{B5AF3658-7525-4C71-9406-C8D11BE78540}"/>
    <cellStyle name="Comma 10 7 3 3 2" xfId="39398" xr:uid="{F04972DE-8A87-4FEF-B702-196834568156}"/>
    <cellStyle name="Comma 10 7 3 3 3" xfId="36055" xr:uid="{01E9DAA9-5B99-497B-878C-8539D2752531}"/>
    <cellStyle name="Comma 10 7 3 4" xfId="31380" xr:uid="{60218398-A10F-4082-813B-A860BD02773B}"/>
    <cellStyle name="Comma 10 7 3 5" xfId="37556" xr:uid="{5B8610EB-B74E-4D4A-B408-EC98C7DE513C}"/>
    <cellStyle name="Comma 10 7 4" xfId="19249" xr:uid="{CCFF0022-3239-49A1-AC1C-2F7FB01C4E07}"/>
    <cellStyle name="Comma 10 7 4 2" xfId="23268" xr:uid="{969FA2B2-E724-4F16-B44C-57ABFF991AF0}"/>
    <cellStyle name="Comma 10 7 4 2 2" xfId="30599" xr:uid="{9A351759-2E33-4304-976D-4D7CD34CC771}"/>
    <cellStyle name="Comma 10 7 4 2 2 2" xfId="40432" xr:uid="{4C5720AC-4AF9-48CB-97DA-3E4164C2192A}"/>
    <cellStyle name="Comma 10 7 4 2 2 3" xfId="37096" xr:uid="{2DCDF8E1-5D46-439D-A36B-DE42A715AA42}"/>
    <cellStyle name="Comma 10 7 4 2 3" xfId="32828" xr:uid="{B01A2047-A633-4086-80DF-EC126D8954A7}"/>
    <cellStyle name="Comma 10 7 4 3" xfId="27974" xr:uid="{A204A990-7761-4F78-8F75-8E35C8BA99C0}"/>
    <cellStyle name="Comma 10 7 4 3 2" xfId="39399" xr:uid="{E86D5E98-63D2-4DF7-9C79-999523D4E556}"/>
    <cellStyle name="Comma 10 7 4 3 3" xfId="36056" xr:uid="{01CF1E98-1A60-46F2-B463-C450AA49029F}"/>
    <cellStyle name="Comma 10 7 4 4" xfId="31381" xr:uid="{A7B0AA20-B4FE-44CE-BCAA-BDFED788431D}"/>
    <cellStyle name="Comma 10 7 4 5" xfId="37557" xr:uid="{DF55DD4F-1264-4635-9DC7-412C8F7993C6}"/>
    <cellStyle name="Comma 10 7 5" xfId="19250" xr:uid="{D52720EB-34D6-4FBB-9907-E671E3AC35B5}"/>
    <cellStyle name="Comma 10 7 5 2" xfId="23269" xr:uid="{9186D41D-7617-4D97-8B1C-4C458B3FC7BA}"/>
    <cellStyle name="Comma 10 7 5 2 2" xfId="30600" xr:uid="{38670FC8-F6F8-4547-BB7F-0DF3D608A4D2}"/>
    <cellStyle name="Comma 10 7 5 2 2 2" xfId="40433" xr:uid="{BA374161-D3D5-4210-8E3D-DE5F4B971D9D}"/>
    <cellStyle name="Comma 10 7 5 2 2 3" xfId="37097" xr:uid="{26A16CF0-B369-4350-AE80-B6E69C0E7273}"/>
    <cellStyle name="Comma 10 7 5 2 3" xfId="32829" xr:uid="{81372F9F-D402-41AA-8E1E-2A44984ED02B}"/>
    <cellStyle name="Comma 10 7 5 3" xfId="27975" xr:uid="{79C322A3-7779-4529-A973-4855D633FA75}"/>
    <cellStyle name="Comma 10 7 5 3 2" xfId="39400" xr:uid="{E3C8E9D0-B0C5-4585-8702-856718659263}"/>
    <cellStyle name="Comma 10 7 5 3 3" xfId="36057" xr:uid="{A8D40B86-9950-41EC-BAFE-11389F090971}"/>
    <cellStyle name="Comma 10 7 5 4" xfId="31382" xr:uid="{90ECE18D-37CC-44B1-97C8-9316B8B4F774}"/>
    <cellStyle name="Comma 10 7 5 5" xfId="37558" xr:uid="{355F8116-CA60-4119-8853-D61FCD0EC15B}"/>
    <cellStyle name="Comma 10 7 6" xfId="19251" xr:uid="{C4FE94E3-C3A9-4541-8F26-3B423688AC52}"/>
    <cellStyle name="Comma 10 7 6 2" xfId="23270" xr:uid="{72F6A239-7E3C-4DB8-BF9E-1095CA85687F}"/>
    <cellStyle name="Comma 10 7 6 2 2" xfId="30601" xr:uid="{3D35010C-C673-435B-A5B4-E1F278B885F0}"/>
    <cellStyle name="Comma 10 7 6 2 2 2" xfId="40434" xr:uid="{8B91F59B-8A23-496F-B5C0-3B6257F948C5}"/>
    <cellStyle name="Comma 10 7 6 2 2 3" xfId="37098" xr:uid="{15B43893-54C2-4DB9-9CB2-70DCCB6D0873}"/>
    <cellStyle name="Comma 10 7 6 2 3" xfId="32830" xr:uid="{038F37F4-6AC7-44A5-A4EF-496E97D4C741}"/>
    <cellStyle name="Comma 10 7 6 3" xfId="27976" xr:uid="{901EFE88-A363-4569-84D4-1489284FE226}"/>
    <cellStyle name="Comma 10 7 6 3 2" xfId="39401" xr:uid="{F91A408E-09B3-4B22-9991-030A84192EAB}"/>
    <cellStyle name="Comma 10 7 6 3 3" xfId="36058" xr:uid="{A67EEFCD-1BE9-47B8-ABB4-4D68A81D3CAB}"/>
    <cellStyle name="Comma 10 7 6 4" xfId="31383" xr:uid="{723A9396-AAD5-42F5-825C-C3D9524ABAA1}"/>
    <cellStyle name="Comma 10 7 6 5" xfId="37559" xr:uid="{6E201AF5-85A6-4B65-975C-DD40BBB176AC}"/>
    <cellStyle name="Comma 10 7 7" xfId="19252" xr:uid="{18402D56-386E-4568-93DC-CFA0036E1F76}"/>
    <cellStyle name="Comma 10 7 7 2" xfId="23271" xr:uid="{CB6431AE-6ED5-4439-93E2-116040883539}"/>
    <cellStyle name="Comma 10 7 7 2 2" xfId="30602" xr:uid="{9A92532D-575E-4D61-A8D2-AFEEC0E03900}"/>
    <cellStyle name="Comma 10 7 7 2 2 2" xfId="40435" xr:uid="{1EF029A3-5947-4BE6-BABD-5BCFA619EE28}"/>
    <cellStyle name="Comma 10 7 7 2 2 3" xfId="37099" xr:uid="{616E0914-54E3-4C8D-B062-BA48CBA7F9B2}"/>
    <cellStyle name="Comma 10 7 7 2 3" xfId="32831" xr:uid="{663C1962-190D-4270-A3AE-0529E539B4D6}"/>
    <cellStyle name="Comma 10 7 7 3" xfId="27977" xr:uid="{CF283BD3-1D2B-4638-AF07-6BD1E5307B66}"/>
    <cellStyle name="Comma 10 7 7 3 2" xfId="39402" xr:uid="{B24CF0CC-2A18-4359-AE06-51D916BF8891}"/>
    <cellStyle name="Comma 10 7 7 3 3" xfId="36059" xr:uid="{DED0EF82-D3AD-4C52-B0B8-B31AC530CC9A}"/>
    <cellStyle name="Comma 10 7 7 4" xfId="31384" xr:uid="{57AA7F58-1136-4391-B498-B26509F5625E}"/>
    <cellStyle name="Comma 10 7 7 5" xfId="37560" xr:uid="{C547A448-9ABD-4ACC-8151-CD904F59BFD2}"/>
    <cellStyle name="Comma 10 7 8" xfId="19253" xr:uid="{F483C4B7-D470-4E64-9DA6-DAE1137517EB}"/>
    <cellStyle name="Comma 10 7 8 2" xfId="23272" xr:uid="{8598EE52-6CCD-4D0B-A6F3-CDFB431CD659}"/>
    <cellStyle name="Comma 10 7 8 2 2" xfId="30603" xr:uid="{7310D27A-4082-4854-A7C3-7796535A7EDC}"/>
    <cellStyle name="Comma 10 7 8 2 2 2" xfId="40436" xr:uid="{96A5E3A4-9C0B-4134-829D-F001362B0861}"/>
    <cellStyle name="Comma 10 7 8 2 2 3" xfId="37100" xr:uid="{465E22ED-1CEB-4DAF-84F7-6B01BEDD3073}"/>
    <cellStyle name="Comma 10 7 8 2 3" xfId="32832" xr:uid="{7490CDD8-2507-4603-9CFF-C9D70B88717A}"/>
    <cellStyle name="Comma 10 7 8 3" xfId="27978" xr:uid="{F2291086-F924-4E23-B420-122B0CB4C5C7}"/>
    <cellStyle name="Comma 10 7 8 3 2" xfId="39403" xr:uid="{DBFB8944-19DF-42DB-A60D-3D34A5E3C517}"/>
    <cellStyle name="Comma 10 7 8 3 3" xfId="36060" xr:uid="{65774727-4F33-4573-8663-64A801688B4E}"/>
    <cellStyle name="Comma 10 7 8 4" xfId="31385" xr:uid="{1384D962-CEC2-473E-9D4B-7A8445B0C802}"/>
    <cellStyle name="Comma 10 7 8 5" xfId="37561" xr:uid="{1B157AF0-64C6-4794-9FC5-62DB2A7FE9C6}"/>
    <cellStyle name="Comma 10 7 9" xfId="19254" xr:uid="{B1940203-0955-493F-8662-1D397A56A038}"/>
    <cellStyle name="Comma 10 7 9 2" xfId="23273" xr:uid="{81AA1BF4-50F4-4333-965A-26B0F578E5A3}"/>
    <cellStyle name="Comma 10 7 9 2 2" xfId="30604" xr:uid="{67E7031D-5AB5-418A-9D78-DB4B91026FBA}"/>
    <cellStyle name="Comma 10 7 9 2 2 2" xfId="40437" xr:uid="{0EA5E75B-2B0F-4CE5-A755-BAB5C27D2584}"/>
    <cellStyle name="Comma 10 7 9 2 2 3" xfId="37101" xr:uid="{60DA684A-B0B0-4E54-A8A3-1E2D0F4DCB2D}"/>
    <cellStyle name="Comma 10 7 9 2 3" xfId="32833" xr:uid="{E24C73C8-18CD-47A1-A14D-31723D01E6BF}"/>
    <cellStyle name="Comma 10 7 9 3" xfId="27979" xr:uid="{39793835-D477-48BE-A13A-32E9B3F0FEE2}"/>
    <cellStyle name="Comma 10 7 9 3 2" xfId="39404" xr:uid="{25571C37-D30D-458E-AD04-AA10A24DF388}"/>
    <cellStyle name="Comma 10 7 9 3 3" xfId="36061" xr:uid="{EAC6F742-7E5D-4920-910D-148362834EA3}"/>
    <cellStyle name="Comma 10 7 9 4" xfId="31386" xr:uid="{54C54267-E1E4-4745-BE3C-6FC509F13F28}"/>
    <cellStyle name="Comma 10 7 9 5" xfId="37562" xr:uid="{55710CD8-2B45-419F-82D5-B60CD0BE868F}"/>
    <cellStyle name="Comma 10 8" xfId="19255" xr:uid="{544CB55C-F931-4C2F-BC07-69DC1D5F2C8C}"/>
    <cellStyle name="Comma 10 8 10" xfId="19256" xr:uid="{AD19E6D8-EB01-495B-87FF-6706B23FFB52}"/>
    <cellStyle name="Comma 10 8 10 2" xfId="23275" xr:uid="{7F94AEA8-3F24-4EF8-A940-A43672CB4F8B}"/>
    <cellStyle name="Comma 10 8 10 2 2" xfId="30606" xr:uid="{ABCF5B7C-B85B-420B-BF61-FD4E0F839816}"/>
    <cellStyle name="Comma 10 8 10 2 2 2" xfId="40439" xr:uid="{A06FC4DD-DEA9-4633-82F2-2F45C3A0A603}"/>
    <cellStyle name="Comma 10 8 10 2 2 3" xfId="37103" xr:uid="{4F6C0ED0-7357-4C57-9568-402D757C41FC}"/>
    <cellStyle name="Comma 10 8 10 2 3" xfId="32835" xr:uid="{C2920029-6A8B-4AA4-BFEA-450136CDD81E}"/>
    <cellStyle name="Comma 10 8 10 3" xfId="27981" xr:uid="{81A4575A-DBBE-4E72-8767-20ED7C71C8B4}"/>
    <cellStyle name="Comma 10 8 10 3 2" xfId="39406" xr:uid="{97556F14-C393-4A28-8D21-C9DCC910CDB1}"/>
    <cellStyle name="Comma 10 8 10 3 3" xfId="36063" xr:uid="{2EB524B8-1F1E-4132-BB67-30DE43C955B1}"/>
    <cellStyle name="Comma 10 8 10 4" xfId="31388" xr:uid="{8E564269-20E8-4CD9-B6A4-870BC6569774}"/>
    <cellStyle name="Comma 10 8 10 5" xfId="37564" xr:uid="{55780C37-593C-45B3-9A2E-1CE8F86B9B05}"/>
    <cellStyle name="Comma 10 8 11" xfId="19257" xr:uid="{E6E1EC53-23E8-477D-98C0-EA8CFA9546F3}"/>
    <cellStyle name="Comma 10 8 11 2" xfId="23276" xr:uid="{127F66D3-7DF9-4399-9EA3-F89871BA28E2}"/>
    <cellStyle name="Comma 10 8 11 2 2" xfId="30607" xr:uid="{845A163F-DA62-4113-97DE-F12B83C48063}"/>
    <cellStyle name="Comma 10 8 11 2 2 2" xfId="40440" xr:uid="{338B5DA3-E4E6-4F61-9B95-0A547FEA4322}"/>
    <cellStyle name="Comma 10 8 11 2 2 3" xfId="37104" xr:uid="{44B9A768-BC22-4D17-8C93-8FAF18D37BD0}"/>
    <cellStyle name="Comma 10 8 11 2 3" xfId="32836" xr:uid="{394E4E76-AF0E-4795-87C4-6622E5E91DBB}"/>
    <cellStyle name="Comma 10 8 11 3" xfId="27982" xr:uid="{EDAE422D-8C89-46BB-8DCC-3138A3D80FB0}"/>
    <cellStyle name="Comma 10 8 11 3 2" xfId="39407" xr:uid="{9F69493F-ADDB-484A-A198-6B7CE57678AE}"/>
    <cellStyle name="Comma 10 8 11 3 3" xfId="36064" xr:uid="{95ADE4F0-3B3B-4001-902E-E47F035EBC28}"/>
    <cellStyle name="Comma 10 8 11 4" xfId="31389" xr:uid="{E20E5AC8-362D-4F07-B083-94458DA464C1}"/>
    <cellStyle name="Comma 10 8 11 5" xfId="37565" xr:uid="{9780DE8D-8F67-4328-B9C2-92B47DC1F2C8}"/>
    <cellStyle name="Comma 10 8 12" xfId="19258" xr:uid="{4F7C3B85-0EDB-44EF-A20C-CEB6D8D72B96}"/>
    <cellStyle name="Comma 10 8 12 2" xfId="23277" xr:uid="{10ECE256-ADB5-4087-ADA7-6B103F29A6E3}"/>
    <cellStyle name="Comma 10 8 12 2 2" xfId="30608" xr:uid="{CE863DF0-37E3-4500-B14F-A1F35B07947D}"/>
    <cellStyle name="Comma 10 8 12 2 2 2" xfId="40441" xr:uid="{8B66C7B5-DB36-4C0C-9F57-BC5CA8A3DE9E}"/>
    <cellStyle name="Comma 10 8 12 2 2 3" xfId="37105" xr:uid="{07CC0574-E15E-4865-8365-44A874F71C47}"/>
    <cellStyle name="Comma 10 8 12 2 3" xfId="32837" xr:uid="{73F39BB3-F84F-43B3-A379-9CEB0EE2D0BF}"/>
    <cellStyle name="Comma 10 8 12 3" xfId="27983" xr:uid="{201C1202-5FFF-483F-A733-44CD3DF4BD68}"/>
    <cellStyle name="Comma 10 8 12 3 2" xfId="39408" xr:uid="{3D4B29CA-9129-4650-9537-D5DA2AE855BC}"/>
    <cellStyle name="Comma 10 8 12 3 3" xfId="36065" xr:uid="{3D6E0266-F654-4DD4-9290-5523B2D04913}"/>
    <cellStyle name="Comma 10 8 12 4" xfId="31390" xr:uid="{5C74DE36-1C41-4958-98CC-4FE9FE53E9A3}"/>
    <cellStyle name="Comma 10 8 12 5" xfId="37566" xr:uid="{20CF2F22-9E19-4C80-B523-B9899DFC4648}"/>
    <cellStyle name="Comma 10 8 13" xfId="19259" xr:uid="{3247A5E4-E835-41BE-B226-48C9FBA28F9A}"/>
    <cellStyle name="Comma 10 8 13 2" xfId="23278" xr:uid="{03303820-FE41-4CC7-948F-06C9EE653093}"/>
    <cellStyle name="Comma 10 8 13 2 2" xfId="30609" xr:uid="{EF9A48AF-CC5C-491F-887F-EBFBEAE52B81}"/>
    <cellStyle name="Comma 10 8 13 2 2 2" xfId="40442" xr:uid="{72D1476A-2CE5-4D40-BCF7-E285D0DD1600}"/>
    <cellStyle name="Comma 10 8 13 2 2 3" xfId="37106" xr:uid="{A894E319-243E-4B8B-B758-1EEA798EECD7}"/>
    <cellStyle name="Comma 10 8 13 2 3" xfId="32838" xr:uid="{30A481D6-A7E2-4A20-B4F8-F42F7B1930DE}"/>
    <cellStyle name="Comma 10 8 13 3" xfId="27984" xr:uid="{C587A5DB-1F18-498B-AF67-E0F689010FCE}"/>
    <cellStyle name="Comma 10 8 13 3 2" xfId="39409" xr:uid="{0EF16872-B93A-462D-895C-EEBF4385A225}"/>
    <cellStyle name="Comma 10 8 13 3 3" xfId="36066" xr:uid="{4A17EC99-C99C-4F31-9339-70C47C6D4476}"/>
    <cellStyle name="Comma 10 8 13 4" xfId="31391" xr:uid="{FF0A033F-AF59-44DD-A9C9-7FA7552E2549}"/>
    <cellStyle name="Comma 10 8 13 5" xfId="37567" xr:uid="{768DD247-FDE0-4A6E-A672-D072DF23BA6B}"/>
    <cellStyle name="Comma 10 8 14" xfId="19260" xr:uid="{947EAED0-7E33-4879-9EB1-496A73D7A14E}"/>
    <cellStyle name="Comma 10 8 14 2" xfId="23279" xr:uid="{9D2F4A15-4D14-407B-8B14-4BF8ADB0235D}"/>
    <cellStyle name="Comma 10 8 14 2 2" xfId="30610" xr:uid="{CB5E5B73-4DC5-4E9A-8B1C-B730C83FFCF8}"/>
    <cellStyle name="Comma 10 8 14 2 2 2" xfId="40443" xr:uid="{45CA148D-DB7F-411B-86BC-BADE0C2F9314}"/>
    <cellStyle name="Comma 10 8 14 2 2 3" xfId="37107" xr:uid="{674AF44E-7816-4690-8A67-3D795D5DCF4D}"/>
    <cellStyle name="Comma 10 8 14 2 3" xfId="32839" xr:uid="{C3A96577-3E23-43C6-A6EF-AE822B6035EC}"/>
    <cellStyle name="Comma 10 8 14 3" xfId="27985" xr:uid="{FE19A727-DF78-48C3-89E6-8EDF84E01964}"/>
    <cellStyle name="Comma 10 8 14 3 2" xfId="39410" xr:uid="{F8E46EE6-63FE-4B4B-A546-F6BEBC754D7F}"/>
    <cellStyle name="Comma 10 8 14 3 3" xfId="36067" xr:uid="{7AD8CEB3-2D29-4A3B-8AD8-E7E3E6EFBFDB}"/>
    <cellStyle name="Comma 10 8 14 4" xfId="31392" xr:uid="{EE8ACBE2-E963-481E-BE0A-0BC2B8193FB4}"/>
    <cellStyle name="Comma 10 8 14 5" xfId="37568" xr:uid="{DCCF30B0-BF9D-4D54-83BA-2F0A35FEB9C0}"/>
    <cellStyle name="Comma 10 8 15" xfId="19261" xr:uid="{5EEC17A1-FDEB-4B4E-AC22-731FEA6361DD}"/>
    <cellStyle name="Comma 10 8 15 2" xfId="23280" xr:uid="{CAB2D04F-7EF4-4832-82B7-B5BCAD8DE5E8}"/>
    <cellStyle name="Comma 10 8 15 2 2" xfId="30611" xr:uid="{CD180537-7799-4963-857F-9FDB3A441E4E}"/>
    <cellStyle name="Comma 10 8 15 2 2 2" xfId="40444" xr:uid="{BFD25240-F130-480E-986F-CEC0C0CBF144}"/>
    <cellStyle name="Comma 10 8 15 2 2 3" xfId="37108" xr:uid="{8EACAB88-5006-448F-BA37-C04B1BB73995}"/>
    <cellStyle name="Comma 10 8 15 2 3" xfId="32840" xr:uid="{2335745D-4F29-4774-B5D0-4F0629FDB410}"/>
    <cellStyle name="Comma 10 8 15 3" xfId="27986" xr:uid="{D2EB552D-BCBC-4CD7-97EC-0D71A9B8AE8B}"/>
    <cellStyle name="Comma 10 8 15 3 2" xfId="39411" xr:uid="{D4C5B2DD-A486-4F8C-B35A-D49E8838CF09}"/>
    <cellStyle name="Comma 10 8 15 3 3" xfId="36068" xr:uid="{38A00BD0-78D6-4D0A-91A1-A8EC6C1996D5}"/>
    <cellStyle name="Comma 10 8 15 4" xfId="31393" xr:uid="{48A85832-A5F4-4B35-8B7D-F25FBB43E76D}"/>
    <cellStyle name="Comma 10 8 15 5" xfId="37569" xr:uid="{61332712-101B-49C6-BC79-8DB7D9DEA667}"/>
    <cellStyle name="Comma 10 8 16" xfId="19262" xr:uid="{66A28B30-1903-4B39-8735-588E9064E971}"/>
    <cellStyle name="Comma 10 8 16 2" xfId="23281" xr:uid="{AD4BF4D6-2D91-4E0E-A440-D596A2B34970}"/>
    <cellStyle name="Comma 10 8 16 2 2" xfId="30612" xr:uid="{49545D56-E80F-41FE-8377-8D6101B766D0}"/>
    <cellStyle name="Comma 10 8 16 2 2 2" xfId="40445" xr:uid="{3BE73A74-B6BF-4186-9CBE-E6EBF3B5419D}"/>
    <cellStyle name="Comma 10 8 16 2 2 3" xfId="37109" xr:uid="{290175A7-7477-43C2-9EF8-73711747BD1C}"/>
    <cellStyle name="Comma 10 8 16 2 3" xfId="32841" xr:uid="{FF4867E2-A91A-4631-9D7E-D0A8135FA2E8}"/>
    <cellStyle name="Comma 10 8 16 3" xfId="27987" xr:uid="{03AD6D6F-D3C5-4355-BD5E-70EABAA6526E}"/>
    <cellStyle name="Comma 10 8 16 3 2" xfId="39412" xr:uid="{FD08D699-D0E1-4C38-A399-95E89E96DC3D}"/>
    <cellStyle name="Comma 10 8 16 3 3" xfId="36069" xr:uid="{4967FD53-FCFF-47A3-BC84-1A4E94C290A5}"/>
    <cellStyle name="Comma 10 8 16 4" xfId="31394" xr:uid="{3357650C-6866-4B29-88B2-1FF12967CEB9}"/>
    <cellStyle name="Comma 10 8 16 5" xfId="37570" xr:uid="{6FC6267C-9E95-43C0-B2EE-8D8E03985B54}"/>
    <cellStyle name="Comma 10 8 17" xfId="19263" xr:uid="{A0BFEDF6-D4E8-4101-85AF-6DC690EA3C0C}"/>
    <cellStyle name="Comma 10 8 17 2" xfId="23282" xr:uid="{EB1B2899-E5C2-47EC-81E6-20922B0C69FD}"/>
    <cellStyle name="Comma 10 8 17 2 2" xfId="30613" xr:uid="{8577148C-661C-434C-89A5-9B637E9D1D05}"/>
    <cellStyle name="Comma 10 8 17 2 2 2" xfId="40446" xr:uid="{94E0B68E-C5A8-4DE5-8D34-1A1C9FDB925D}"/>
    <cellStyle name="Comma 10 8 17 2 2 3" xfId="37110" xr:uid="{6660AD7A-DDDA-4116-8559-E1D1109BCBB5}"/>
    <cellStyle name="Comma 10 8 17 2 3" xfId="32842" xr:uid="{9E6470E8-AC9D-4BC0-964E-B1F9C2143F08}"/>
    <cellStyle name="Comma 10 8 17 3" xfId="27988" xr:uid="{EB13615A-71A7-4EA7-81DC-826D392F255F}"/>
    <cellStyle name="Comma 10 8 17 3 2" xfId="39413" xr:uid="{93481397-8514-44A8-AC44-7A1BDF39ACBD}"/>
    <cellStyle name="Comma 10 8 17 3 3" xfId="36070" xr:uid="{78BD8AB6-A781-4CEA-A700-91905CCFC658}"/>
    <cellStyle name="Comma 10 8 17 4" xfId="31395" xr:uid="{36C39B0C-B27F-46D0-81A4-F68DE17B02B2}"/>
    <cellStyle name="Comma 10 8 17 5" xfId="37571" xr:uid="{8F527684-5C4F-46ED-8B80-CB3F99D2B0A0}"/>
    <cellStyle name="Comma 10 8 18" xfId="23274" xr:uid="{5EB913EB-4BDF-4478-BC70-72E17F725933}"/>
    <cellStyle name="Comma 10 8 18 2" xfId="30605" xr:uid="{6090C3DF-301B-4306-A00E-B5183D0F1D98}"/>
    <cellStyle name="Comma 10 8 18 2 2" xfId="40438" xr:uid="{F7528CF9-C896-489C-976A-456B7424D3A8}"/>
    <cellStyle name="Comma 10 8 18 2 3" xfId="37102" xr:uid="{722B1EC2-650C-44A5-A62A-C42780DD8E93}"/>
    <cellStyle name="Comma 10 8 18 3" xfId="32834" xr:uid="{1E22F10C-982F-429F-971A-2100FFEF7C8A}"/>
    <cellStyle name="Comma 10 8 19" xfId="27980" xr:uid="{70DA25DD-FF0E-41EF-A5D6-85128484F7B3}"/>
    <cellStyle name="Comma 10 8 19 2" xfId="39405" xr:uid="{3E2562AC-F9C2-4D71-821F-FA36370D64FF}"/>
    <cellStyle name="Comma 10 8 19 3" xfId="36062" xr:uid="{63ED3B26-77F0-44B1-AFF2-43663A9CDB88}"/>
    <cellStyle name="Comma 10 8 2" xfId="19264" xr:uid="{643970E9-0A45-48CC-9958-C06544018193}"/>
    <cellStyle name="Comma 10 8 2 2" xfId="23283" xr:uid="{D656D10A-2228-4004-8269-790367AF8894}"/>
    <cellStyle name="Comma 10 8 2 2 2" xfId="30614" xr:uid="{9E6D5E64-F821-482D-A145-BD05DD4AF34E}"/>
    <cellStyle name="Comma 10 8 2 2 2 2" xfId="40447" xr:uid="{7FD40310-A436-4838-B44F-6F7E78681211}"/>
    <cellStyle name="Comma 10 8 2 2 2 3" xfId="37111" xr:uid="{AAE99DA9-7EC2-4B71-AAC7-F5392C36C79B}"/>
    <cellStyle name="Comma 10 8 2 2 3" xfId="32843" xr:uid="{90A09EB9-6928-4334-90B1-56D7D5B953DB}"/>
    <cellStyle name="Comma 10 8 2 3" xfId="27989" xr:uid="{FD2B9CCA-0FE6-4595-BE61-155292F2C317}"/>
    <cellStyle name="Comma 10 8 2 3 2" xfId="39414" xr:uid="{57FCAE3D-8C06-4F18-9483-DA87CD17879A}"/>
    <cellStyle name="Comma 10 8 2 3 3" xfId="36071" xr:uid="{25DD7330-E76E-4910-8AD8-CA852CE75D13}"/>
    <cellStyle name="Comma 10 8 2 4" xfId="31396" xr:uid="{3C7818E7-7309-4EC2-921E-AAD7305C60F3}"/>
    <cellStyle name="Comma 10 8 2 5" xfId="37572" xr:uid="{2E1121EF-2463-4529-BA36-35DD8449742D}"/>
    <cellStyle name="Comma 10 8 20" xfId="31387" xr:uid="{C8F7AFB2-A2F6-4E32-AA76-2A9436109028}"/>
    <cellStyle name="Comma 10 8 21" xfId="37563" xr:uid="{BAAF75F7-4BA9-49A3-8341-3EA894A9C1A0}"/>
    <cellStyle name="Comma 10 8 3" xfId="19265" xr:uid="{81117AD5-369C-4918-9D42-59DFD59D0665}"/>
    <cellStyle name="Comma 10 8 3 2" xfId="23284" xr:uid="{94666769-2600-4DC3-A0B4-B046979D4190}"/>
    <cellStyle name="Comma 10 8 3 2 2" xfId="30615" xr:uid="{40E4AF77-09F6-4A32-AFAA-3A7FDEE1E036}"/>
    <cellStyle name="Comma 10 8 3 2 2 2" xfId="40448" xr:uid="{27BE7894-5F11-4DCC-8DF4-8A26E8420D33}"/>
    <cellStyle name="Comma 10 8 3 2 2 3" xfId="37112" xr:uid="{6468CA94-25D9-4431-AA62-0704B510BCF9}"/>
    <cellStyle name="Comma 10 8 3 2 3" xfId="32844" xr:uid="{F1330D1C-6ED0-43C3-8198-C4F1186D1643}"/>
    <cellStyle name="Comma 10 8 3 3" xfId="27990" xr:uid="{2B95A5A4-BDDE-440E-AF30-96CAF8127EFD}"/>
    <cellStyle name="Comma 10 8 3 3 2" xfId="39415" xr:uid="{5EA15FBA-2F18-45CA-8317-A03ABBDFDE7A}"/>
    <cellStyle name="Comma 10 8 3 3 3" xfId="36072" xr:uid="{63DABC6A-20E2-440D-923D-FC7591811D84}"/>
    <cellStyle name="Comma 10 8 3 4" xfId="31397" xr:uid="{D040D82C-33D6-4F3A-A8E8-99E267240CF8}"/>
    <cellStyle name="Comma 10 8 3 5" xfId="37573" xr:uid="{37555784-4514-472C-A3B4-97D76B9EB400}"/>
    <cellStyle name="Comma 10 8 4" xfId="19266" xr:uid="{DFA05436-6DDF-4B5E-93E9-07C8D4326426}"/>
    <cellStyle name="Comma 10 8 4 2" xfId="23285" xr:uid="{AEFA0F33-AF4D-4034-BABE-DDDCE8898EF9}"/>
    <cellStyle name="Comma 10 8 4 2 2" xfId="30616" xr:uid="{ED5479D9-8B5B-41BA-ABB5-5E3E70DF9387}"/>
    <cellStyle name="Comma 10 8 4 2 2 2" xfId="40449" xr:uid="{C41F39AD-8B35-4815-BABD-571C0AEA33C0}"/>
    <cellStyle name="Comma 10 8 4 2 2 3" xfId="37113" xr:uid="{7ADB3F16-79DB-4853-9DA7-D36FE151BC62}"/>
    <cellStyle name="Comma 10 8 4 2 3" xfId="32845" xr:uid="{6356739D-0E1E-4935-AC54-46F29D601763}"/>
    <cellStyle name="Comma 10 8 4 3" xfId="27991" xr:uid="{0D6F455D-F7A4-46A5-A17C-42415277E2A8}"/>
    <cellStyle name="Comma 10 8 4 3 2" xfId="39416" xr:uid="{0AE80795-E9BF-49F7-A0C7-A4FAD7EA489C}"/>
    <cellStyle name="Comma 10 8 4 3 3" xfId="36073" xr:uid="{8A312B83-7DDF-40B9-9DC2-4B02F1FC678B}"/>
    <cellStyle name="Comma 10 8 4 4" xfId="31398" xr:uid="{A46FA3AD-BC9A-4E4A-8AF0-9B7133E157B5}"/>
    <cellStyle name="Comma 10 8 4 5" xfId="37574" xr:uid="{DC6CA4B6-138D-4E23-800A-347560E2BD6F}"/>
    <cellStyle name="Comma 10 8 5" xfId="19267" xr:uid="{7FE66EF3-D22C-4E7F-A4C7-98CF02C2CFA7}"/>
    <cellStyle name="Comma 10 8 5 2" xfId="23286" xr:uid="{66B13A7F-E8CE-46B6-80F5-4C91EBD4830F}"/>
    <cellStyle name="Comma 10 8 5 2 2" xfId="30617" xr:uid="{59681E86-F4C9-4AED-83D8-2DFEA2A98346}"/>
    <cellStyle name="Comma 10 8 5 2 2 2" xfId="40450" xr:uid="{91DA2F5D-4EAF-4831-90A6-47A3B481FF41}"/>
    <cellStyle name="Comma 10 8 5 2 2 3" xfId="37114" xr:uid="{4C769A1E-6038-4CFE-8B21-FC762221A8FC}"/>
    <cellStyle name="Comma 10 8 5 2 3" xfId="32846" xr:uid="{FD2E0D9D-6CBF-4DC8-AC7E-99B238CC54E2}"/>
    <cellStyle name="Comma 10 8 5 3" xfId="27992" xr:uid="{1C526254-D315-4DC6-8D27-7967DDC58C97}"/>
    <cellStyle name="Comma 10 8 5 3 2" xfId="39417" xr:uid="{761FABE9-C1C5-4AC7-A495-14A8ABCA096D}"/>
    <cellStyle name="Comma 10 8 5 3 3" xfId="36074" xr:uid="{86F5F184-0ACE-44EB-B19C-43C38B655BBD}"/>
    <cellStyle name="Comma 10 8 5 4" xfId="31399" xr:uid="{6F7239DF-9FBA-4BEA-9EF0-754BEC141718}"/>
    <cellStyle name="Comma 10 8 5 5" xfId="37575" xr:uid="{91244165-A6EE-42B3-A6B1-79E46FF4A4A5}"/>
    <cellStyle name="Comma 10 8 6" xfId="19268" xr:uid="{3962C9EF-C676-4350-93EA-A13D46911960}"/>
    <cellStyle name="Comma 10 8 6 2" xfId="23287" xr:uid="{43EC1F0A-6699-473D-9F9E-CCEF4FBFC07B}"/>
    <cellStyle name="Comma 10 8 6 2 2" xfId="30618" xr:uid="{28BCF0C6-8183-4C11-B9F9-628514DB1D4A}"/>
    <cellStyle name="Comma 10 8 6 2 2 2" xfId="40451" xr:uid="{EB023516-A863-4903-9B0A-F4A688049D0B}"/>
    <cellStyle name="Comma 10 8 6 2 2 3" xfId="37115" xr:uid="{076ABB3F-E624-4FD8-B97A-C372900DADA1}"/>
    <cellStyle name="Comma 10 8 6 2 3" xfId="32847" xr:uid="{CAE3DDFF-D59F-4617-883A-B8AFA305EEEC}"/>
    <cellStyle name="Comma 10 8 6 3" xfId="27993" xr:uid="{BA867319-2F76-4A37-8A81-6D7C930D93A4}"/>
    <cellStyle name="Comma 10 8 6 3 2" xfId="39418" xr:uid="{6166C7DD-9E10-4F98-8FAA-A96A9FE6FE3D}"/>
    <cellStyle name="Comma 10 8 6 3 3" xfId="36075" xr:uid="{A3F97583-04C8-4D77-B366-BF1A234FDB0B}"/>
    <cellStyle name="Comma 10 8 6 4" xfId="31400" xr:uid="{62A509D1-21C5-45A4-A920-4C9A1C29E21E}"/>
    <cellStyle name="Comma 10 8 6 5" xfId="37576" xr:uid="{5445C17F-4F37-4D82-AD8F-471B4D684D6B}"/>
    <cellStyle name="Comma 10 8 7" xfId="19269" xr:uid="{22CFCC47-B4F0-446F-BA0A-6A9F943AB9D8}"/>
    <cellStyle name="Comma 10 8 7 2" xfId="23288" xr:uid="{2D389BF3-233F-45FE-A27B-BF7EC57AE5A4}"/>
    <cellStyle name="Comma 10 8 7 2 2" xfId="30619" xr:uid="{406361B1-4A44-4BD4-B8E4-65CB3B14B762}"/>
    <cellStyle name="Comma 10 8 7 2 2 2" xfId="40452" xr:uid="{261CA5EF-9CC0-48AE-968F-B6F7D7E22F31}"/>
    <cellStyle name="Comma 10 8 7 2 2 3" xfId="37116" xr:uid="{1815461F-01D9-4941-8669-A8892C88D3F1}"/>
    <cellStyle name="Comma 10 8 7 2 3" xfId="32848" xr:uid="{FA24CF3A-CDE8-4B0E-8AE9-4576BFA18B1A}"/>
    <cellStyle name="Comma 10 8 7 3" xfId="27994" xr:uid="{F12C5317-2840-422C-8294-71CC63313AA2}"/>
    <cellStyle name="Comma 10 8 7 3 2" xfId="39419" xr:uid="{8C3E2976-8B7C-4D65-AE1B-EE16B75CB0AC}"/>
    <cellStyle name="Comma 10 8 7 3 3" xfId="36076" xr:uid="{5D37BA2E-3C70-43C8-BBDB-8F97FFD8082A}"/>
    <cellStyle name="Comma 10 8 7 4" xfId="31401" xr:uid="{6DE46443-A75B-45C9-B2F4-67CB53BE0A55}"/>
    <cellStyle name="Comma 10 8 7 5" xfId="37577" xr:uid="{D66BD2DD-4B50-4FD6-9ECF-2EB54D1B8FC8}"/>
    <cellStyle name="Comma 10 8 8" xfId="19270" xr:uid="{83C18A3A-58B0-4115-AD18-FE7611DDC6BC}"/>
    <cellStyle name="Comma 10 8 8 2" xfId="23289" xr:uid="{B4FBB5CA-3353-436B-91A7-4FF9EB4F44FF}"/>
    <cellStyle name="Comma 10 8 8 2 2" xfId="30620" xr:uid="{E6BA404C-21A3-4C5A-86EB-0B613D6FC70D}"/>
    <cellStyle name="Comma 10 8 8 2 2 2" xfId="40453" xr:uid="{E666EDD3-052C-4CF7-9435-E3DB158C05E5}"/>
    <cellStyle name="Comma 10 8 8 2 2 3" xfId="37117" xr:uid="{FC4F6CC0-071A-481D-BC9A-4EA9A898DC6A}"/>
    <cellStyle name="Comma 10 8 8 2 3" xfId="32849" xr:uid="{5C9F8648-E133-414D-9844-2962D0AF5687}"/>
    <cellStyle name="Comma 10 8 8 3" xfId="27995" xr:uid="{DC1BF63B-2F31-4253-BA9D-F46602BFC94E}"/>
    <cellStyle name="Comma 10 8 8 3 2" xfId="39420" xr:uid="{E8560AE7-E29F-4065-BD0F-5DA4BE1F33BE}"/>
    <cellStyle name="Comma 10 8 8 3 3" xfId="36077" xr:uid="{9CA94466-2979-42F4-B496-7300DB4CBF58}"/>
    <cellStyle name="Comma 10 8 8 4" xfId="31402" xr:uid="{6BD479DB-5085-407B-B02B-62B06A97D194}"/>
    <cellStyle name="Comma 10 8 8 5" xfId="37578" xr:uid="{181C1F29-950C-4B88-A508-75FFF945363F}"/>
    <cellStyle name="Comma 10 8 9" xfId="19271" xr:uid="{15D23239-F4C5-4781-912F-4A0E8B99B24E}"/>
    <cellStyle name="Comma 10 8 9 2" xfId="23290" xr:uid="{3A191953-5757-47A1-8393-5AAE6FA8F4DE}"/>
    <cellStyle name="Comma 10 8 9 2 2" xfId="30621" xr:uid="{9F598B55-E4C7-4AA9-B04D-722A6FEB8610}"/>
    <cellStyle name="Comma 10 8 9 2 2 2" xfId="40454" xr:uid="{E5AA0F4C-1AA9-4BAF-A21D-A7ACC4684057}"/>
    <cellStyle name="Comma 10 8 9 2 2 3" xfId="37118" xr:uid="{64EF00D1-E5FD-4961-8583-5785D2D30879}"/>
    <cellStyle name="Comma 10 8 9 2 3" xfId="32850" xr:uid="{A9BC0690-35E5-4C12-9E4D-FF21DCFD0072}"/>
    <cellStyle name="Comma 10 8 9 3" xfId="27996" xr:uid="{78A2B330-5172-48F8-8310-667A221101B7}"/>
    <cellStyle name="Comma 10 8 9 3 2" xfId="39421" xr:uid="{D470587A-8E15-427D-BFC7-F90BA6A0560B}"/>
    <cellStyle name="Comma 10 8 9 3 3" xfId="36078" xr:uid="{9ED32D5D-7278-4256-8EF1-3C7115749A30}"/>
    <cellStyle name="Comma 10 8 9 4" xfId="31403" xr:uid="{ADD76EA7-1B09-4945-B928-29B0A959B018}"/>
    <cellStyle name="Comma 10 8 9 5" xfId="37579" xr:uid="{BEB89CA5-BD71-4994-9CCA-3B24A5D48CC1}"/>
    <cellStyle name="Comma 10 9" xfId="23646" xr:uid="{9BEDA5B9-F173-41C0-AFA0-B10BBCE8397A}"/>
    <cellStyle name="Comma 10 9 2" xfId="31001" xr:uid="{FA75BBE4-C359-49FE-9880-7CB52F8670C5}"/>
    <cellStyle name="Comma 10 9 2 2" xfId="40553" xr:uid="{7F9528F3-4FB0-4FA6-A900-EB968648A4C3}"/>
    <cellStyle name="Comma 10 9 2 3" xfId="37221" xr:uid="{D535746C-093F-4508-91E3-8BA4D572D03A}"/>
    <cellStyle name="Comma 10 9 3" xfId="28983" xr:uid="{4504F1BF-F51B-4D74-80EC-4315A203F266}"/>
    <cellStyle name="Comma 10 9 3 2" xfId="38937" xr:uid="{7E74FC33-0D69-43AE-913C-FC32074AE13C}"/>
    <cellStyle name="Comma 10 9 4" xfId="35466" xr:uid="{9B61F31F-ACD7-4926-887F-B3341FEBAC8D}"/>
    <cellStyle name="Comma 11" xfId="8173" xr:uid="{C5766061-76F2-43A6-92E3-34C818D1F54A}"/>
    <cellStyle name="Comma 11 2" xfId="23653" xr:uid="{B1476F83-5727-434D-9187-6060F8CE7124}"/>
    <cellStyle name="Comma 11 2 2" xfId="31002" xr:uid="{F43D6A6A-8242-42E1-A7C5-CB234C5A854D}"/>
    <cellStyle name="Comma 11 2 2 2" xfId="40555" xr:uid="{FC3F3D2E-F026-4F55-88C7-7A32E50589CA}"/>
    <cellStyle name="Comma 11 2 2 3" xfId="37223" xr:uid="{CFB78596-E6A0-4A29-B428-5F666A3B83B5}"/>
    <cellStyle name="Comma 11 2 3" xfId="28984" xr:uid="{5E61CE76-78B1-465F-9E85-EE142BF8F054}"/>
    <cellStyle name="Comma 11 2 3 2" xfId="38939" xr:uid="{E6FD8413-F3FD-4C7B-B79E-FD2D1E6DE7D2}"/>
    <cellStyle name="Comma 11 2 4" xfId="35468" xr:uid="{58EC8181-E72F-4FF6-B10A-233FD3924387}"/>
    <cellStyle name="Comma 11 3" xfId="28364" xr:uid="{030BFCFA-84CE-48A3-A84C-E63A40A3488E}"/>
    <cellStyle name="Comma 11 3 2" xfId="39512" xr:uid="{83A0F1EB-C556-4CAF-A5CD-A15CDBE93D61}"/>
    <cellStyle name="Comma 11 3 3" xfId="36191" xr:uid="{F84F15AB-2707-4580-B434-E12BA7EC4221}"/>
    <cellStyle name="Comma 11 4" xfId="30827" xr:uid="{6A75DCF6-F6AD-4879-89BB-084C927E22C9}"/>
    <cellStyle name="Comma 11 4 2" xfId="38683" xr:uid="{D287AADD-1617-4DB9-82F7-4A2117D60161}"/>
    <cellStyle name="Comma 11 5" xfId="25416" xr:uid="{99221633-4010-4544-A59A-4085988F6E6B}"/>
    <cellStyle name="Comma 11 6" xfId="20315" xr:uid="{75C1F2A2-4B20-4337-8255-B79D6938D8BB}"/>
    <cellStyle name="Comma 11 7" xfId="35198" xr:uid="{74AF34C3-9E65-43F9-A8E7-45ACF0F6A565}"/>
    <cellStyle name="Comma 12" xfId="8240" xr:uid="{831FEB50-570F-4861-9EF8-7ED702DAFDE5}"/>
    <cellStyle name="Comma 12 2" xfId="23652" xr:uid="{72329828-080B-479E-9F5E-E23817E7EAF6}"/>
    <cellStyle name="Comma 12 2 2" xfId="28363" xr:uid="{C1AF81F4-5454-4D69-A5CD-F20355F702BB}"/>
    <cellStyle name="Comma 12 2 2 2" xfId="40554" xr:uid="{A9261E13-DF81-4610-866F-9F9A45F56D7F}"/>
    <cellStyle name="Comma 12 2 2 3" xfId="37222" xr:uid="{5259F94E-CB12-416E-801A-8335E1943FE4}"/>
    <cellStyle name="Comma 12 2 3" xfId="38938" xr:uid="{549F36FF-0523-4236-A0DF-F7C028BB48DD}"/>
    <cellStyle name="Comma 12 2 4" xfId="35467" xr:uid="{D2C6EF93-3FCA-4B79-AC3D-BF89B2FB03ED}"/>
    <cellStyle name="Comma 12 3" xfId="30826" xr:uid="{A3C5A48D-282C-4EAC-8EBC-DC0C01393611}"/>
    <cellStyle name="Comma 12 3 2" xfId="39511" xr:uid="{C55FE841-F70F-41BE-9A71-B58D9E816064}"/>
    <cellStyle name="Comma 12 3 3" xfId="36190" xr:uid="{86925CA0-71E8-47FB-BC7D-B6B47FD038FD}"/>
    <cellStyle name="Comma 12 4" xfId="25425" xr:uid="{84B8A3F0-2B80-43A6-B1F5-E97F5D90F709}"/>
    <cellStyle name="Comma 12 4 2" xfId="38682" xr:uid="{AEAA2459-046E-47C0-BB5D-B94544CF3ABC}"/>
    <cellStyle name="Comma 12 5" xfId="20314" xr:uid="{EDAE265D-31E6-45CD-AC92-EA1E7B203B64}"/>
    <cellStyle name="Comma 12 6" xfId="35197" xr:uid="{F83C726A-C449-4A9A-97A5-FAC47E16CF16}"/>
    <cellStyle name="Comma 13" xfId="9378" xr:uid="{3F99708D-CBEF-473D-B14C-D63294FD30C4}"/>
    <cellStyle name="Comma 13 2" xfId="23654" xr:uid="{AE681551-D5E4-4F0E-A27D-C21C31CEB85B}"/>
    <cellStyle name="Comma 13 2 2" xfId="28365" xr:uid="{2E5681A7-365B-48AB-8728-ABD7896B0749}"/>
    <cellStyle name="Comma 13 2 2 2" xfId="40556" xr:uid="{6FA39F4F-2B7D-44BC-8945-93564EDDD115}"/>
    <cellStyle name="Comma 13 2 2 3" xfId="37224" xr:uid="{962A0DAF-1064-4A66-B7C1-7DA93B28E7B3}"/>
    <cellStyle name="Comma 13 2 3" xfId="38940" xr:uid="{A02BD90D-29F0-4264-9E5D-9710D110F5DD}"/>
    <cellStyle name="Comma 13 2 4" xfId="35469" xr:uid="{0E2B8313-3297-4DB8-821E-2764A532D59D}"/>
    <cellStyle name="Comma 13 3" xfId="30828" xr:uid="{92001A55-7270-48AA-A991-70570617CCE6}"/>
    <cellStyle name="Comma 13 3 2" xfId="39513" xr:uid="{9D4C0D3E-EA20-4FD8-9559-6024D3B79A1B}"/>
    <cellStyle name="Comma 13 3 3" xfId="36192" xr:uid="{8C114D78-783D-45C5-971B-12D37BDC2D21}"/>
    <cellStyle name="Comma 13 4" xfId="25742" xr:uid="{EEC72DE6-A739-4912-8919-79604CAABCB8}"/>
    <cellStyle name="Comma 13 4 2" xfId="38684" xr:uid="{EE04A48D-74D7-4B35-AEAD-540E6AFD41BB}"/>
    <cellStyle name="Comma 13 5" xfId="20316" xr:uid="{E81FF7A6-864A-448A-ADE0-56B2B2B4A77E}"/>
    <cellStyle name="Comma 13 6" xfId="35199" xr:uid="{04EDC9B0-B9EF-43AA-85B1-3CDD7546FFD5}"/>
    <cellStyle name="Comma 14" xfId="8491" xr:uid="{585E6B75-E1C8-4235-BA02-4192B3D70376}"/>
    <cellStyle name="Comma 14 2" xfId="23768" xr:uid="{E1EA7BA8-AAEF-4594-A872-A41CB6E4D1CF}"/>
    <cellStyle name="Comma 14 2 2" xfId="28479" xr:uid="{54F7B07A-F4D5-4D91-AEFD-022ECBF07327}"/>
    <cellStyle name="Comma 14 2 2 2" xfId="40565" xr:uid="{13DF904C-32D8-442B-BF4B-E94D40881834}"/>
    <cellStyle name="Comma 14 2 2 3" xfId="37233" xr:uid="{3C62B1C6-D501-40B7-A9C6-B6A54D485ACE}"/>
    <cellStyle name="Comma 14 2 3" xfId="38943" xr:uid="{218664B7-5259-4301-BD67-FC8278EBC4DE}"/>
    <cellStyle name="Comma 14 2 4" xfId="35472" xr:uid="{9FE85741-58BA-43EE-8A5E-D3611C51F822}"/>
    <cellStyle name="Comma 14 3" xfId="30858" xr:uid="{45A79C64-9DFD-4CC4-A5D5-970E54494B20}"/>
    <cellStyle name="Comma 14 3 2" xfId="39521" xr:uid="{A791ABBA-E394-4E80-A2EB-1DB8F1E7A261}"/>
    <cellStyle name="Comma 14 3 3" xfId="36204" xr:uid="{E24DAC9D-778E-4509-8D80-D6EC411BB229}"/>
    <cellStyle name="Comma 14 4" xfId="25518" xr:uid="{BA6E5E4A-22EB-4299-BE03-377C1C20C902}"/>
    <cellStyle name="Comma 14 4 2" xfId="37694" xr:uid="{B1F757D9-F311-47F0-9E24-97685412073E}"/>
    <cellStyle name="Comma 14 5" xfId="20430" xr:uid="{484CA2A6-5E9E-490D-896F-EF4EA98F4BFD}"/>
    <cellStyle name="Comma 14 5 2" xfId="38686" xr:uid="{03B66B8C-5C56-4C40-BC2D-EE3563569BDB}"/>
    <cellStyle name="Comma 14 6" xfId="32851" xr:uid="{C85E17A0-391A-4C3F-80FC-4BAB1EE47947}"/>
    <cellStyle name="Comma 14 7" xfId="35201" xr:uid="{A402F0AE-4D75-4B79-98FC-1EEAD89CFCA0}"/>
    <cellStyle name="Comma 15" xfId="9817" xr:uid="{F15E6094-5C35-42B2-8296-B1E3821B21CB}"/>
    <cellStyle name="Comma 15 2" xfId="23774" xr:uid="{090F1A6A-600E-4875-B8A2-39B2B640049A}"/>
    <cellStyle name="Comma 15 2 2" xfId="28485" xr:uid="{11CC23C7-F8AA-4D28-B85A-B00701977437}"/>
    <cellStyle name="Comma 15 2 2 2" xfId="40566" xr:uid="{A51AB8FA-1D04-4068-82F7-9245EA3DB275}"/>
    <cellStyle name="Comma 15 2 2 3" xfId="37234" xr:uid="{0916D7B9-7F60-48F9-9F27-35E5B9DD812A}"/>
    <cellStyle name="Comma 15 2 3" xfId="38944" xr:uid="{4245A82D-8445-4AED-934E-968D219548BF}"/>
    <cellStyle name="Comma 15 2 4" xfId="35473" xr:uid="{12160C37-7C3B-43DB-A55F-7EA920A3F6DE}"/>
    <cellStyle name="Comma 15 3" xfId="30859" xr:uid="{5743BD35-75F4-4D0B-912D-7D758CA027DE}"/>
    <cellStyle name="Comma 15 3 2" xfId="39522" xr:uid="{7898A62A-11A4-46E4-B199-E8858740D5D4}"/>
    <cellStyle name="Comma 15 3 3" xfId="36205" xr:uid="{218D2142-0A1D-4663-9DAA-8BB16DC3E34E}"/>
    <cellStyle name="Comma 15 4" xfId="25872" xr:uid="{35305434-248A-4D78-9D12-0F63E2498618}"/>
    <cellStyle name="Comma 15 4 2" xfId="37343" xr:uid="{ACF090CE-9724-41A4-8F28-88B88F2E2507}"/>
    <cellStyle name="Comma 15 5" xfId="20436" xr:uid="{4A646789-19EC-46B2-9FEB-73719B40CD90}"/>
    <cellStyle name="Comma 15 5 2" xfId="38687" xr:uid="{2F8F3FC5-A273-42E3-B156-2B2061F54735}"/>
    <cellStyle name="Comma 15 6" xfId="35202" xr:uid="{7B9B1603-AF54-444E-8CDA-F04CB5AFD18F}"/>
    <cellStyle name="Comma 16" xfId="10516" xr:uid="{0AEB0AFA-3795-4FF3-AD78-759DFDE8E224}"/>
    <cellStyle name="Comma 16 2" xfId="23888" xr:uid="{3C5D18D9-DA26-4292-AEDE-B74D002B89A4}"/>
    <cellStyle name="Comma 16 2 2" xfId="28599" xr:uid="{04C4537F-AC0B-4DD2-9946-E4B26E1085E3}"/>
    <cellStyle name="Comma 16 2 2 2" xfId="40576" xr:uid="{09E324D2-E6D2-4149-805A-C5CC6A38C55C}"/>
    <cellStyle name="Comma 16 2 2 3" xfId="37244" xr:uid="{D5B486D6-6B98-4818-8A00-F1A09C65FB92}"/>
    <cellStyle name="Comma 16 2 3" xfId="38947" xr:uid="{478FDAB2-26D9-4907-A1B5-1E978DB380BE}"/>
    <cellStyle name="Comma 16 2 4" xfId="35476" xr:uid="{3C6618BA-738A-4D98-8294-9FAAC59A89FD}"/>
    <cellStyle name="Comma 16 3" xfId="30888" xr:uid="{D4A9461D-AE09-4FA7-BCF4-0BC41702636A}"/>
    <cellStyle name="Comma 16 3 2" xfId="39530" xr:uid="{9052137D-61A0-4C68-B4A9-495072EB2302}"/>
    <cellStyle name="Comma 16 3 3" xfId="36217" xr:uid="{21CEE9F3-5182-4CC6-B570-DAAF6305B5D6}"/>
    <cellStyle name="Comma 16 4" xfId="26025" xr:uid="{710B63F2-FA41-41D3-B9F5-E70897DB9DDB}"/>
    <cellStyle name="Comma 16 4 2" xfId="37344" xr:uid="{F104D653-F7E9-4594-AD8B-FB39BC8D9D5A}"/>
    <cellStyle name="Comma 16 5" xfId="20550" xr:uid="{D8910818-5CF4-4554-A550-687132AB52FD}"/>
    <cellStyle name="Comma 16 5 2" xfId="38690" xr:uid="{3CD5A9E9-047E-4C12-8F11-953E918BF73A}"/>
    <cellStyle name="Comma 16 6" xfId="35205" xr:uid="{BE9BF6F6-06BB-4BD2-AD86-8D926F12A50E}"/>
    <cellStyle name="Comma 17" xfId="6584" xr:uid="{13C7103F-1DCD-4623-8F75-C6A0E86B3575}"/>
    <cellStyle name="Comma 17 2" xfId="23894" xr:uid="{8431C94D-4123-4FF2-A766-5875E63F51F3}"/>
    <cellStyle name="Comma 17 2 2" xfId="28605" xr:uid="{B5598996-69B1-49C3-BC86-A072989D576A}"/>
    <cellStyle name="Comma 17 2 2 2" xfId="40577" xr:uid="{38505487-4B58-45CC-9C5C-EBC471E0D11A}"/>
    <cellStyle name="Comma 17 2 2 3" xfId="37245" xr:uid="{797A6260-A520-46D3-B0AC-3BAE8CB35DAA}"/>
    <cellStyle name="Comma 17 2 3" xfId="38948" xr:uid="{AEE9D7B3-6C92-4245-9735-593C65AD5A2F}"/>
    <cellStyle name="Comma 17 2 4" xfId="35477" xr:uid="{F9594205-913D-4AAF-83EC-6987B3B0119B}"/>
    <cellStyle name="Comma 17 3" xfId="30889" xr:uid="{E3E24EF2-C059-4328-A1B0-82F3F44932BE}"/>
    <cellStyle name="Comma 17 3 2" xfId="39531" xr:uid="{40293E13-E1D5-4F93-A004-713A2D4D4BD7}"/>
    <cellStyle name="Comma 17 3 3" xfId="36218" xr:uid="{020E4273-B4E2-4DE9-91A1-74C3A8FF5853}"/>
    <cellStyle name="Comma 17 4" xfId="24626" xr:uid="{6D765130-F0EC-4BFA-A5EA-C212CF294701}"/>
    <cellStyle name="Comma 17 4 2" xfId="37345" xr:uid="{E145FDD2-E253-439E-9805-B2C3B1994D08}"/>
    <cellStyle name="Comma 17 5" xfId="20556" xr:uid="{85FBA95B-0CC6-4B3F-8310-56AEDAB366DB}"/>
    <cellStyle name="Comma 17 5 2" xfId="38691" xr:uid="{A3E53557-BC6E-4EEC-80FE-11C3C5C7A732}"/>
    <cellStyle name="Comma 17 6" xfId="35206" xr:uid="{D40FDAA6-4AFA-44C8-9E98-8854B31C0814}"/>
    <cellStyle name="Comma 18" xfId="5555" xr:uid="{1CE8C19C-8750-492A-B765-D636CC51DB7B}"/>
    <cellStyle name="Comma 18 2" xfId="23895" xr:uid="{7F2ED5B4-E523-4B72-8354-78C689897566}"/>
    <cellStyle name="Comma 18 2 2" xfId="30890" xr:uid="{3667EDB3-FB12-498C-9B7E-3DD5C2E0498A}"/>
    <cellStyle name="Comma 18 2 2 2" xfId="40578" xr:uid="{4D9CBA60-9D6E-433F-BD2B-E362AEC86B69}"/>
    <cellStyle name="Comma 18 2 2 3" xfId="37246" xr:uid="{086FA9D4-B838-41F8-AA15-B94D1DD86358}"/>
    <cellStyle name="Comma 18 2 3" xfId="38949" xr:uid="{963964C1-D47F-4E06-9AC8-4C6AD978F52D}"/>
    <cellStyle name="Comma 18 2 4" xfId="35478" xr:uid="{3E05C3EE-A159-4951-8E49-F4E4B4EA60A3}"/>
    <cellStyle name="Comma 18 3" xfId="28606" xr:uid="{1415A5D1-3408-4B08-AAC4-CD964D771757}"/>
    <cellStyle name="Comma 18 3 2" xfId="39532" xr:uid="{3595C895-1CA9-4DEA-B4CF-A17EFFE0A161}"/>
    <cellStyle name="Comma 18 3 3" xfId="36219" xr:uid="{1BDA88FC-6061-4FFB-B1C9-E364D7A5041D}"/>
    <cellStyle name="Comma 18 4" xfId="20557" xr:uid="{453F85FB-C6BC-4ADC-8C5C-A9CEC9D28821}"/>
    <cellStyle name="Comma 18 4 2" xfId="37346" xr:uid="{4F2C65A1-4ABC-44AE-9BA3-CB0F84220599}"/>
    <cellStyle name="Comma 18 5" xfId="38692" xr:uid="{32D308D1-F4C2-46F7-8017-801273D9F990}"/>
    <cellStyle name="Comma 18 6" xfId="35207" xr:uid="{3036BB06-CB81-43C9-B701-36A084287C91}"/>
    <cellStyle name="Comma 19" xfId="6236" xr:uid="{BD4C78CA-13B5-4786-A119-16DC726718EF}"/>
    <cellStyle name="Comma 19 2" xfId="24014" xr:uid="{1473D1FD-11C1-4BD6-A9C3-AEA1F70863C7}"/>
    <cellStyle name="Comma 19 2 2" xfId="30919" xr:uid="{7EEE647B-62F5-490E-A358-97FE648DEEC0}"/>
    <cellStyle name="Comma 19 2 2 2" xfId="40588" xr:uid="{D8436F18-0579-4D6F-AE5D-CF4FDA8FED66}"/>
    <cellStyle name="Comma 19 2 2 3" xfId="37256" xr:uid="{6885D4C1-5A01-444D-8FFF-600622AF889B}"/>
    <cellStyle name="Comma 19 2 3" xfId="38952" xr:uid="{F9576504-2343-4536-ADE3-8D3214D8921E}"/>
    <cellStyle name="Comma 19 2 4" xfId="35481" xr:uid="{EC2F602F-0DC3-43E3-9993-91E795DF7D30}"/>
    <cellStyle name="Comma 19 3" xfId="28725" xr:uid="{07E0EE6F-AF2A-48FC-A57D-822C448BAB8E}"/>
    <cellStyle name="Comma 19 3 2" xfId="39539" xr:uid="{1697DE8F-C4EB-476B-98EC-2104462E3259}"/>
    <cellStyle name="Comma 19 3 3" xfId="36231" xr:uid="{804E15D6-515D-470C-81A9-C391490C7FBC}"/>
    <cellStyle name="Comma 19 4" xfId="20676" xr:uid="{C8F2F3C1-C47F-43DC-A52A-46CCE80FBE6B}"/>
    <cellStyle name="Comma 19 4 2" xfId="37347" xr:uid="{C84A9C28-047D-490B-899F-5AF363FCDB37}"/>
    <cellStyle name="Comma 19 5" xfId="38695" xr:uid="{60C730F4-881D-4422-A88F-8D1C00F83512}"/>
    <cellStyle name="Comma 19 6" xfId="35210" xr:uid="{86E18585-658B-4472-BBDD-CF71D81ACB9C}"/>
    <cellStyle name="Comma 2" xfId="1654" xr:uid="{00000000-0005-0000-0000-000027070000}"/>
    <cellStyle name="Comma 2 10" xfId="17907" xr:uid="{CB05C41D-A579-46CE-A680-0ECD59F70651}"/>
    <cellStyle name="Comma 2 10 2" xfId="19273" xr:uid="{3CA6C2C6-067A-4B3E-8EA7-D81D004FBB86}"/>
    <cellStyle name="Comma 2 10 2 2" xfId="23292" xr:uid="{41B7FC03-6CFC-4629-B9E1-438FC7C7C4DB}"/>
    <cellStyle name="Comma 2 10 2 2 2" xfId="30286" xr:uid="{E77F050F-8FA7-49A3-8CDE-6CE706C1051F}"/>
    <cellStyle name="Comma 2 10 2 2 2 2" xfId="37120" xr:uid="{7E7B1F64-1340-46DC-847F-6524AF82DE2D}"/>
    <cellStyle name="Comma 2 10 2 2 2 3" xfId="38903" xr:uid="{9DCAA9E2-9729-47C3-B316-2BC4D4BD47D8}"/>
    <cellStyle name="Comma 2 10 2 2 2 4" xfId="35432" xr:uid="{EEAAAD5E-77B8-4CFC-9B95-B99D8BA52DBA}"/>
    <cellStyle name="Comma 2 10 2 2 3" xfId="27028" xr:uid="{8C1AD9A8-7C62-48CD-B439-F7A4AA45C271}"/>
    <cellStyle name="Comma 2 10 2 2 3 2" xfId="39249" xr:uid="{36E1A206-EEF5-4B30-AB7C-79BB9E6F38DF}"/>
    <cellStyle name="Comma 2 10 2 2 3 3" xfId="35875" xr:uid="{6587B237-B245-4CFB-8D6D-5218DA15A5C3}"/>
    <cellStyle name="Comma 2 10 2 3" xfId="21809" xr:uid="{FC2CF9FB-F38F-4AE9-BDA7-21255FCD9962}"/>
    <cellStyle name="Comma 2 10 2 3 2" xfId="27998" xr:uid="{BB7AB1DD-19A9-4CCC-AFEA-3B3724D29DAA}"/>
    <cellStyle name="Comma 2 10 2 4" xfId="30128" xr:uid="{CB5972B9-2527-4BC3-AFF6-75D5C4523DC5}"/>
    <cellStyle name="Comma 2 10 2 4 2" xfId="36761" xr:uid="{5738E2EC-00E1-4AD5-90E0-567EAEF9B25F}"/>
    <cellStyle name="Comma 2 10 2 4 2 2" xfId="40089" xr:uid="{9CB4AE8F-69AB-43F0-9C47-173AE900A44A}"/>
    <cellStyle name="Comma 2 10 2 4 3" xfId="38804" xr:uid="{F509028E-6718-4458-AD79-ED6517CEF1E8}"/>
    <cellStyle name="Comma 2 10 2 4 4" xfId="35323" xr:uid="{2B91CE36-4787-4FAF-8E42-FA98B0411851}"/>
    <cellStyle name="Comma 2 10 2 5" xfId="26697" xr:uid="{F5F4FB05-932D-4A0C-B520-2A59BD1A05F8}"/>
    <cellStyle name="Comma 2 10 2 5 2" xfId="39155" xr:uid="{720C3831-79FE-4D67-B659-76EB9B7D775E}"/>
    <cellStyle name="Comma 2 10 2 5 3" xfId="35758" xr:uid="{30562C1E-E885-4F9E-80D4-FD7B41420172}"/>
    <cellStyle name="Comma 2 10 2 6" xfId="38464" xr:uid="{C0EEDA6C-8C13-4214-A633-A313532C85B2}"/>
    <cellStyle name="Comma 2 10 2 7" xfId="34978" xr:uid="{2471F40A-6661-4978-8EFA-DE38A1F6830E}"/>
    <cellStyle name="Comma 2 10 3" xfId="21711" xr:uid="{CB825AC3-BEBC-4A04-B08F-740BBFD13556}"/>
    <cellStyle name="Comma 2 10 3 2" xfId="30224" xr:uid="{0C377D53-C8CD-49D3-98AD-88E209F606AE}"/>
    <cellStyle name="Comma 2 10 3 2 2" xfId="36666" xr:uid="{272C1EA8-3109-4159-AFE6-AE3877A76486}"/>
    <cellStyle name="Comma 2 10 3 2 2 2" xfId="39994" xr:uid="{CF65DB5E-C9D6-44BB-9FBF-F7D3CED998A8}"/>
    <cellStyle name="Comma 2 10 3 2 3" xfId="38856" xr:uid="{8F5B2420-7B48-4942-8E2D-9240CC76DBE8}"/>
    <cellStyle name="Comma 2 10 3 2 4" xfId="35385" xr:uid="{E3D38CDF-3970-4949-B324-CAB06F90BD9C}"/>
    <cellStyle name="Comma 2 10 3 3" xfId="26905" xr:uid="{F063E518-0962-4E9A-AC2C-0031E26640D2}"/>
    <cellStyle name="Comma 2 10 3 3 2" xfId="39202" xr:uid="{CD178576-EF16-492D-8977-1BE6C6EAF5F9}"/>
    <cellStyle name="Comma 2 10 3 3 3" xfId="35828" xr:uid="{2A0F672D-4EDB-44B2-BD0D-9838CD04E9E6}"/>
    <cellStyle name="Comma 2 10 3 4" xfId="38369" xr:uid="{08B186F6-2832-4A91-B019-C8F5EA6DF7B8}"/>
    <cellStyle name="Comma 2 10 3 5" xfId="34883" xr:uid="{D053D07B-49EF-4A76-B793-35CF46B04BC7}"/>
    <cellStyle name="Comma 2 10 4" xfId="22497" xr:uid="{8CE26AFD-4DE2-420D-BE89-6A3C77D1592A}"/>
    <cellStyle name="Comma 2 10 4 2" xfId="30069" xr:uid="{2C765B55-706B-424D-A57B-7E15DF8EF10F}"/>
    <cellStyle name="Comma 2 10 4 2 2" xfId="40219" xr:uid="{91A1C522-3155-49BF-9265-99EC766DF36D}"/>
    <cellStyle name="Comma 2 10 4 2 3" xfId="36891" xr:uid="{D4DD7442-3C06-4FC5-999A-66725D371DFC}"/>
    <cellStyle name="Comma 2 10 4 3" xfId="38591" xr:uid="{06497D24-72FF-4C0C-BF42-4A03B8683EE9}"/>
    <cellStyle name="Comma 2 10 4 4" xfId="35105" xr:uid="{13EDAF4B-50FC-44A0-807F-492F232806D4}"/>
    <cellStyle name="Comma 2 10 5" xfId="21614" xr:uid="{A0A9CFB5-3793-48AB-AEC0-3B3740603291}"/>
    <cellStyle name="Comma 2 10 5 2" xfId="36571" xr:uid="{B5BE6BD3-5BC0-4678-99A9-8CD50FE0B0C6}"/>
    <cellStyle name="Comma 2 10 5 2 2" xfId="39899" xr:uid="{9582C238-BBFE-4738-87EF-1B3297F87DAE}"/>
    <cellStyle name="Comma 2 10 5 3" xfId="38757" xr:uid="{61D8385C-6350-4342-923F-842C5E936A90}"/>
    <cellStyle name="Comma 2 10 5 4" xfId="35273" xr:uid="{310F468E-816A-4C42-BF25-8D67757813B9}"/>
    <cellStyle name="Comma 2 10 6" xfId="26638" xr:uid="{DC74B6EA-E214-42D2-B230-1D76A9E20908}"/>
    <cellStyle name="Comma 2 10 6 2" xfId="39108" xr:uid="{FEDC3EFD-8BE9-4962-910F-99836D85C960}"/>
    <cellStyle name="Comma 2 10 6 3" xfId="35700" xr:uid="{39374DA5-090B-407A-B86C-E33BBEABFF8E}"/>
    <cellStyle name="Comma 2 10 7" xfId="38274" xr:uid="{BB9AE13D-7878-41FE-9878-5A9B0F0DCA90}"/>
    <cellStyle name="Comma 2 10 8" xfId="34788" xr:uid="{CB5F9CDE-E29B-4A17-ADCB-FB6DE6EEE2C8}"/>
    <cellStyle name="Comma 2 11" xfId="18315" xr:uid="{2C307F7C-4A08-4849-BD2B-358FEA8AA7DF}"/>
    <cellStyle name="Comma 2 11 2" xfId="19274" xr:uid="{D3326BDA-70E3-4836-AE18-48232A353B80}"/>
    <cellStyle name="Comma 2 11 2 2" xfId="23293" xr:uid="{1997A7B3-6601-457C-A590-19BE328FBB90}"/>
    <cellStyle name="Comma 2 11 2 2 2" xfId="30291" xr:uid="{81637F1F-2761-495F-98CB-E72B20F4E00F}"/>
    <cellStyle name="Comma 2 11 2 2 2 2" xfId="37121" xr:uid="{7ADEE6C3-CAA4-42BC-B1E4-0A90FB022F44}"/>
    <cellStyle name="Comma 2 11 2 2 2 3" xfId="38908" xr:uid="{04BA2FD9-91C7-44C9-AE3D-305F94A7064F}"/>
    <cellStyle name="Comma 2 11 2 2 2 4" xfId="35437" xr:uid="{A5717857-4FCD-4997-A6BA-8AACCC554137}"/>
    <cellStyle name="Comma 2 11 2 2 3" xfId="27033" xr:uid="{BE7F5A96-A45D-4C81-AC59-5C0480CADCC5}"/>
    <cellStyle name="Comma 2 11 2 2 3 2" xfId="39254" xr:uid="{65A3941C-C74F-4331-BD11-239F5682BD3D}"/>
    <cellStyle name="Comma 2 11 2 2 3 3" xfId="35880" xr:uid="{6ECF9B13-BB5E-4E28-B916-39BE98C376B8}"/>
    <cellStyle name="Comma 2 11 2 3" xfId="21856" xr:uid="{C6A4E48D-B3C5-49E2-AFE5-D6283F5B2059}"/>
    <cellStyle name="Comma 2 11 2 3 2" xfId="27999" xr:uid="{7AC34FA0-66F0-4AAD-B719-4C004D18D01C}"/>
    <cellStyle name="Comma 2 11 2 4" xfId="30133" xr:uid="{656E791B-0FD0-4914-8969-FAF8DA53E10B}"/>
    <cellStyle name="Comma 2 11 2 4 2" xfId="36808" xr:uid="{E497B77E-C1F9-45D8-A276-E96FBF75DAD5}"/>
    <cellStyle name="Comma 2 11 2 4 2 2" xfId="40136" xr:uid="{9E990962-6813-4F70-9499-8349C6D2E553}"/>
    <cellStyle name="Comma 2 11 2 4 3" xfId="38809" xr:uid="{680B67FE-9F1A-40C4-83DF-0BF88E55357E}"/>
    <cellStyle name="Comma 2 11 2 4 4" xfId="35328" xr:uid="{FB2F0148-1FEC-4835-850A-B65D4BF5F15B}"/>
    <cellStyle name="Comma 2 11 2 5" xfId="26702" xr:uid="{CED128B6-E117-4655-BC0B-2009E638CA90}"/>
    <cellStyle name="Comma 2 11 2 5 2" xfId="39160" xr:uid="{E29990A8-B93A-44F6-9F1F-9A60261710D4}"/>
    <cellStyle name="Comma 2 11 2 5 3" xfId="35763" xr:uid="{39456241-0DBE-436A-8724-3D956FD4186B}"/>
    <cellStyle name="Comma 2 11 2 6" xfId="38511" xr:uid="{6A875F4C-1733-4225-9D38-C6C2C4947094}"/>
    <cellStyle name="Comma 2 11 2 7" xfId="35025" xr:uid="{CB743940-1654-4FC5-ADFB-77B601ED3081}"/>
    <cellStyle name="Comma 2 11 3" xfId="21761" xr:uid="{44ED72E0-D948-43BB-93A1-4FD94563EE93}"/>
    <cellStyle name="Comma 2 11 3 2" xfId="30244" xr:uid="{8AA27D43-D84D-4290-B4B1-9F3C70269483}"/>
    <cellStyle name="Comma 2 11 3 2 2" xfId="36713" xr:uid="{C55C17A5-72EA-4E4A-8C7F-2F6C1346AF8E}"/>
    <cellStyle name="Comma 2 11 3 2 2 2" xfId="40041" xr:uid="{80436408-FCFB-44ED-8AF3-7A39A39B31E5}"/>
    <cellStyle name="Comma 2 11 3 2 3" xfId="38861" xr:uid="{729343DA-F2B3-4BED-9AEF-82CCC4E96BA1}"/>
    <cellStyle name="Comma 2 11 3 2 4" xfId="35390" xr:uid="{D3474E58-82F5-45E2-91B8-5DF3EA1D5A44}"/>
    <cellStyle name="Comma 2 11 3 3" xfId="26986" xr:uid="{8E4B8C31-A144-4A50-AE5A-FEB0FCFF72F6}"/>
    <cellStyle name="Comma 2 11 3 3 2" xfId="39207" xr:uid="{7EAC9B59-1BAC-43A7-A70C-CE217B03FAD6}"/>
    <cellStyle name="Comma 2 11 3 3 3" xfId="35833" xr:uid="{28FFDC65-4CE9-4EF1-B130-5ED5F8308C59}"/>
    <cellStyle name="Comma 2 11 3 4" xfId="38416" xr:uid="{7ED206A9-D46A-4049-8525-C13F5EA2F923}"/>
    <cellStyle name="Comma 2 11 3 5" xfId="34930" xr:uid="{C242872A-92E9-4404-A17A-F414830C5B00}"/>
    <cellStyle name="Comma 2 11 4" xfId="22679" xr:uid="{DFF1362A-FABC-415E-B197-D8B6EDC68557}"/>
    <cellStyle name="Comma 2 11 4 2" xfId="30333" xr:uid="{EA20DCEE-ADE6-4ED3-A05E-3DD4242BB0E6}"/>
    <cellStyle name="Comma 2 11 4 2 2" xfId="36943" xr:uid="{8AB494D4-1617-499B-B71D-C09A55C6427F}"/>
    <cellStyle name="Comma 2 11 4 2 2 2" xfId="40272" xr:uid="{AF71BD71-DA98-439B-BBF3-23A069355A17}"/>
    <cellStyle name="Comma 2 11 4 2 3" xfId="38915" xr:uid="{A36A4568-A8F2-4882-9651-9C4820328536}"/>
    <cellStyle name="Comma 2 11 4 2 4" xfId="35444" xr:uid="{64946FAC-8C45-4312-A972-0ED6373A6B98}"/>
    <cellStyle name="Comma 2 11 4 3" xfId="27374" xr:uid="{40F55EA3-F360-4FA7-BEBD-47F79F0DDED0}"/>
    <cellStyle name="Comma 2 11 4 3 2" xfId="39262" xr:uid="{8EC57804-CC99-4B8D-8A32-29EE9C0546E6}"/>
    <cellStyle name="Comma 2 11 4 3 3" xfId="35900" xr:uid="{EF2781BA-C5E5-48D6-9D5D-87DEB69D59FF}"/>
    <cellStyle name="Comma 2 11 4 4" xfId="38638" xr:uid="{F23B7245-D2E9-4753-BA14-BBE7D7E1E49D}"/>
    <cellStyle name="Comma 2 11 4 5" xfId="35144" xr:uid="{1C6687ED-640A-4DC2-BE9D-DDC43F67D4B7}"/>
    <cellStyle name="Comma 2 11 5" xfId="21663" xr:uid="{65FEB1AA-0102-4C09-B16E-DF5E7E699A39}"/>
    <cellStyle name="Comma 2 11 5 2" xfId="30086" xr:uid="{2C612BB8-E625-45D1-B646-3245DF17CAF4}"/>
    <cellStyle name="Comma 2 11 5 2 2" xfId="39946" xr:uid="{EE34F5B0-361C-4783-9A23-2038F76DB9C0}"/>
    <cellStyle name="Comma 2 11 5 2 3" xfId="36618" xr:uid="{68D95F1F-4364-4C28-95E0-127B0FF02825}"/>
    <cellStyle name="Comma 2 11 5 3" xfId="38762" xr:uid="{E1A25440-1459-40C5-8482-4CE116B283E7}"/>
    <cellStyle name="Comma 2 11 5 4" xfId="35281" xr:uid="{858282F6-9503-4101-8374-E292FB2EFA03}"/>
    <cellStyle name="Comma 2 11 6" xfId="26653" xr:uid="{67D0DBFE-831A-40D7-9FA3-9B124DFC715B}"/>
    <cellStyle name="Comma 2 11 6 2" xfId="39113" xr:uid="{11FEC202-D11D-4CA0-B1DA-6D8CBEC55048}"/>
    <cellStyle name="Comma 2 11 6 3" xfId="35716" xr:uid="{B5BA1F9D-82CD-4519-B552-C3A130F3449F}"/>
    <cellStyle name="Comma 2 11 7" xfId="38321" xr:uid="{B3A845F8-63B9-447C-B557-E59E8912593A}"/>
    <cellStyle name="Comma 2 11 8" xfId="34835" xr:uid="{477672CF-2D1F-4CD3-86BF-34723F5428B4}"/>
    <cellStyle name="Comma 2 12" xfId="18452" xr:uid="{77B7C77C-2DA5-4905-AAFF-173C30BDF0CA}"/>
    <cellStyle name="Comma 2 12 2" xfId="19275" xr:uid="{D90EE557-4E21-4636-A351-0615EBC411A3}"/>
    <cellStyle name="Comma 2 12 2 2" xfId="28000" xr:uid="{A2D8288E-DF9E-4672-9BDB-A09B7B8FB19A}"/>
    <cellStyle name="Comma 2 12 2 3" xfId="30249" xr:uid="{E4C4AEFE-C0B2-45A1-8BA0-C68BE2E265C9}"/>
    <cellStyle name="Comma 2 12 2 3 2" xfId="38866" xr:uid="{9DEEC765-B56D-43D1-A598-B1076C9F62A9}"/>
    <cellStyle name="Comma 2 12 2 3 3" xfId="35395" xr:uid="{95F00AB5-E67F-41D9-AC59-6E5B9B35518B}"/>
    <cellStyle name="Comma 2 12 2 4" xfId="26991" xr:uid="{6792886C-A164-484B-B22C-72C257068097}"/>
    <cellStyle name="Comma 2 12 2 4 2" xfId="39212" xr:uid="{6A63812E-97C3-4BBD-BB16-A3429EED7418}"/>
    <cellStyle name="Comma 2 12 2 4 3" xfId="35838" xr:uid="{12F70D6B-03B9-4304-8AF4-C6B6AECB8DAE}"/>
    <cellStyle name="Comma 2 12 3" xfId="22796" xr:uid="{6FAC0A63-67E6-4EE9-A004-0C7E8FFC9F09}"/>
    <cellStyle name="Comma 2 12 3 2" xfId="30357" xr:uid="{ACAD3AF3-5A42-47A7-9B46-CFA23B502247}"/>
    <cellStyle name="Comma 2 12 3 2 2" xfId="36954" xr:uid="{448F56CF-D156-4E68-9776-FCB36AE39979}"/>
    <cellStyle name="Comma 2 12 3 2 2 2" xfId="40290" xr:uid="{A9E1E857-C6E1-46B6-BDC9-D56811C70A22}"/>
    <cellStyle name="Comma 2 12 3 2 3" xfId="38918" xr:uid="{9AFFF17F-0C5D-4FBF-9BA5-C6EE1FC58F2C}"/>
    <cellStyle name="Comma 2 12 3 2 4" xfId="35447" xr:uid="{F8451D3F-B8B2-4CB2-AA04-51EFA306AFDC}"/>
    <cellStyle name="Comma 2 12 3 3" xfId="27499" xr:uid="{FD7BDE7B-4283-4DA3-995A-EF9798C9A818}"/>
    <cellStyle name="Comma 2 12 3 3 2" xfId="39271" xr:uid="{1C92B5BA-9DE5-4312-B210-D3BAE62344C7}"/>
    <cellStyle name="Comma 2 12 3 3 3" xfId="35913" xr:uid="{977D4296-8B7D-4F5B-898C-A7AB62F33C1B}"/>
    <cellStyle name="Comma 2 12 3 4" xfId="38642" xr:uid="{57B3ADEA-4F05-432C-B997-E46110128891}"/>
    <cellStyle name="Comma 2 12 3 5" xfId="35148" xr:uid="{2DDC34B5-7D13-4B7C-A6BB-0C06DE2EF7F8}"/>
    <cellStyle name="Comma 2 12 4" xfId="21762" xr:uid="{9C5F8EFF-4831-4F1D-9B56-73FB8FADEE26}"/>
    <cellStyle name="Comma 2 12 4 2" xfId="30091" xr:uid="{E0DE6342-64DB-4120-B550-2CB9AA2EE231}"/>
    <cellStyle name="Comma 2 12 4 2 2" xfId="40042" xr:uid="{2E6632EE-E723-4C3F-B89E-C2AFB9188991}"/>
    <cellStyle name="Comma 2 12 4 2 3" xfId="36714" xr:uid="{26D237A1-C23D-49C4-A72B-F999CE10478D}"/>
    <cellStyle name="Comma 2 12 4 3" xfId="38767" xr:uid="{89F844DD-D9CD-425B-8476-DCBEE9E3EC1D}"/>
    <cellStyle name="Comma 2 12 4 4" xfId="35286" xr:uid="{4FE7154A-E99A-4136-B039-13932AB6B100}"/>
    <cellStyle name="Comma 2 12 5" xfId="26660" xr:uid="{9685EC44-7081-45C9-9A2D-29718AA757A9}"/>
    <cellStyle name="Comma 2 12 5 2" xfId="39118" xr:uid="{DAF9717A-0332-4765-A93A-BBDF27344CAF}"/>
    <cellStyle name="Comma 2 12 5 3" xfId="35721" xr:uid="{6709DA09-CA59-411B-A8A9-2B77FC37B46B}"/>
    <cellStyle name="Comma 2 12 6" xfId="38417" xr:uid="{34DCF521-7B55-4E37-9F95-15AD1FF0CBBD}"/>
    <cellStyle name="Comma 2 12 7" xfId="34931" xr:uid="{76F0D72A-CC21-4C1D-83BC-CE2D7CB18856}"/>
    <cellStyle name="Comma 2 13" xfId="18570" xr:uid="{EBEB522C-FD41-4A5A-9DEC-AA7A98255A2E}"/>
    <cellStyle name="Comma 2 13 2" xfId="19276" xr:uid="{32D956C3-60E8-4B92-91C3-A73FF59A42AA}"/>
    <cellStyle name="Comma 2 13 3" xfId="22915" xr:uid="{0F638933-16ED-41A4-B70F-F872882756C0}"/>
    <cellStyle name="Comma 2 13 3 2" xfId="30381" xr:uid="{4F36B692-220E-412C-A5B0-62D02E2A31E7}"/>
    <cellStyle name="Comma 2 13 3 2 2" xfId="36964" xr:uid="{099896FD-1E34-4457-A5C3-19CC62650C3C}"/>
    <cellStyle name="Comma 2 13 3 2 2 2" xfId="40300" xr:uid="{5D9A9FDB-6763-4EE5-8846-7D1E20B36BF9}"/>
    <cellStyle name="Comma 2 13 3 2 3" xfId="38921" xr:uid="{680AA669-48B9-4C6B-8ACF-7B043AB3AA62}"/>
    <cellStyle name="Comma 2 13 3 2 4" xfId="35450" xr:uid="{4CBD92D9-EA3C-491B-A82E-87B2BC1613D6}"/>
    <cellStyle name="Comma 2 13 3 3" xfId="27618" xr:uid="{2AA4C96C-3C86-4EBF-A02A-5100866A2438}"/>
    <cellStyle name="Comma 2 13 3 3 2" xfId="39279" xr:uid="{2CFE6CB1-B576-4B67-9284-4431889258A9}"/>
    <cellStyle name="Comma 2 13 3 3 3" xfId="35926" xr:uid="{FDBDB055-0EAF-455B-A5D9-4289C6C86AE3}"/>
    <cellStyle name="Comma 2 13 3 4" xfId="38644" xr:uid="{4441B0B3-3629-45A8-B144-7BD923473447}"/>
    <cellStyle name="Comma 2 13 3 5" xfId="35150" xr:uid="{7FE87908-5F2D-4449-AF80-6127447584F2}"/>
    <cellStyle name="Comma 2 13 4" xfId="21664" xr:uid="{6221469D-7C6B-4EB5-8B89-16023F06C704}"/>
    <cellStyle name="Comma 2 13 4 2" xfId="30154" xr:uid="{B83801D2-6DE7-437A-A623-4134D83BFA72}"/>
    <cellStyle name="Comma 2 13 4 2 2" xfId="39947" xr:uid="{64481272-3E47-45D5-AFFD-831D8F2AB15F}"/>
    <cellStyle name="Comma 2 13 4 2 3" xfId="36619" xr:uid="{55D351DF-850D-4E77-90D1-B50F0A86EC3A}"/>
    <cellStyle name="Comma 2 13 4 3" xfId="38816" xr:uid="{9DC95CF9-D7B7-488B-832A-5D7546BDDF21}"/>
    <cellStyle name="Comma 2 13 4 4" xfId="35335" xr:uid="{8430E10C-4F0B-4250-B312-1D40EB566E58}"/>
    <cellStyle name="Comma 2 13 5" xfId="26716" xr:uid="{7A66E21F-E259-4444-B59F-62CF236E6DC3}"/>
    <cellStyle name="Comma 2 13 5 2" xfId="39165" xr:uid="{20E240D8-DB69-4CE8-8828-02C51B537779}"/>
    <cellStyle name="Comma 2 13 5 3" xfId="35768" xr:uid="{227741D6-E3BD-46DD-B1B1-25307BBA3576}"/>
    <cellStyle name="Comma 2 13 6" xfId="38322" xr:uid="{14C19FFD-5544-4A9D-88EB-F5B202C96B1C}"/>
    <cellStyle name="Comma 2 13 7" xfId="34836" xr:uid="{BD7F7DEF-33C4-498D-887A-95D306A96A54}"/>
    <cellStyle name="Comma 2 14" xfId="18688" xr:uid="{4716865D-913F-4034-8B73-5DD9D7322860}"/>
    <cellStyle name="Comma 2 14 2" xfId="19277" xr:uid="{CDB0A979-EA3C-4110-B456-6D38399F7DFE}"/>
    <cellStyle name="Comma 2 14 3" xfId="23033" xr:uid="{8A1E2A10-6B79-417F-90EC-B5A82FEA626D}"/>
    <cellStyle name="Comma 2 14 3 2" xfId="30406" xr:uid="{48B66459-2903-4D2D-BFD1-CA34FE690822}"/>
    <cellStyle name="Comma 2 14 3 2 2" xfId="40310" xr:uid="{6BD3948C-32BC-4712-868D-7B8E73FD93C5}"/>
    <cellStyle name="Comma 2 14 3 2 3" xfId="36974" xr:uid="{C351F389-6D11-43B6-B3C0-53A73037CC2E}"/>
    <cellStyle name="Comma 2 14 3 3" xfId="38646" xr:uid="{181D1D1F-F078-4EEE-96F7-792DCEF52433}"/>
    <cellStyle name="Comma 2 14 3 4" xfId="35152" xr:uid="{62DA4B95-59C9-4DE1-9300-D903F2256BA4}"/>
    <cellStyle name="Comma 2 14 4" xfId="21857" xr:uid="{23276C73-C986-427C-9DC4-F3341979CBB8}"/>
    <cellStyle name="Comma 2 14 4 2" xfId="36809" xr:uid="{B26425C1-4101-4E81-8F5D-240ABA3DACDC}"/>
    <cellStyle name="Comma 2 14 4 2 2" xfId="40137" xr:uid="{22C7F8DE-DC14-47E8-8A70-E9EE7D294650}"/>
    <cellStyle name="Comma 2 14 4 3" xfId="38924" xr:uid="{24A6B200-4D81-49F5-9571-D18DCE707416}"/>
    <cellStyle name="Comma 2 14 4 4" xfId="35453" xr:uid="{ECBB3822-FAF2-437F-B65D-FD6199D61A82}"/>
    <cellStyle name="Comma 2 14 5" xfId="27737" xr:uid="{DCBF98FC-3067-49C5-B297-18BB9BD594CF}"/>
    <cellStyle name="Comma 2 14 5 2" xfId="39287" xr:uid="{5806E2E2-7E7B-46A9-97E6-3BDD418CE1DD}"/>
    <cellStyle name="Comma 2 14 5 3" xfId="35939" xr:uid="{74E7F0DB-C571-45AE-8B75-C55871B0D4E9}"/>
    <cellStyle name="Comma 2 14 6" xfId="38512" xr:uid="{2E311888-ECEB-406A-B269-3B6781B7FE88}"/>
    <cellStyle name="Comma 2 14 7" xfId="35026" xr:uid="{D659857B-A830-40B1-91DA-C455D6511992}"/>
    <cellStyle name="Comma 2 15" xfId="19278" xr:uid="{9AF3AB8F-166B-422D-A87C-F04ABB4A3E30}"/>
    <cellStyle name="Comma 2 15 2" xfId="23294" xr:uid="{DE476A06-ABE8-4DA0-AAC7-79330E68206C}"/>
    <cellStyle name="Comma 2 15 3" xfId="21932" xr:uid="{D6133D86-DC76-4952-85CF-53E444128B51}"/>
    <cellStyle name="Comma 2 15 3 2" xfId="40169" xr:uid="{F69E02E3-A099-4670-AA22-B867E007D245}"/>
    <cellStyle name="Comma 2 15 3 3" xfId="36841" xr:uid="{A40BA3D2-0AFD-4DC4-9315-9EF1003E86E1}"/>
    <cellStyle name="Comma 2 15 4" xfId="38544" xr:uid="{B46A5547-AB71-4C65-9863-8844215B89B9}"/>
    <cellStyle name="Comma 2 15 5" xfId="35058" xr:uid="{2701FC27-AA1D-4E10-966F-57CB62D03258}"/>
    <cellStyle name="Comma 2 16" xfId="19279" xr:uid="{7CBCC02E-84B8-4D2E-A8BB-98D3CF9C3217}"/>
    <cellStyle name="Comma 2 16 2" xfId="23295" xr:uid="{F54C5126-229C-49D8-A0BB-4DD30EB30AFD}"/>
    <cellStyle name="Comma 2 16 3" xfId="21095" xr:uid="{C23D7FB7-3C5E-45D3-A4A3-53461D710D93}"/>
    <cellStyle name="Comma 2 16 3 2" xfId="39824" xr:uid="{152277CF-8748-47FF-A363-FC7B981E6C0A}"/>
    <cellStyle name="Comma 2 16 3 3" xfId="36490" xr:uid="{382CA3B9-BEC2-47D2-B77D-F766960F5A2A}"/>
    <cellStyle name="Comma 2 16 4" xfId="38225" xr:uid="{273B810D-A91F-4550-BF65-F4885D39A6F8}"/>
    <cellStyle name="Comma 2 16 5" xfId="34401" xr:uid="{B5478D79-DB93-4CD3-BAF8-3BCE62DD4A74}"/>
    <cellStyle name="Comma 2 17" xfId="19272" xr:uid="{1391366C-9742-4358-BA24-368938CB28EE}"/>
    <cellStyle name="Comma 2 17 2" xfId="23291" xr:uid="{DE7B287D-BE2A-458F-BA1F-FF4B441BC426}"/>
    <cellStyle name="Comma 2 17 2 2" xfId="30622" xr:uid="{F534869E-1B5C-47B3-92ED-5251998AA48B}"/>
    <cellStyle name="Comma 2 17 2 2 2" xfId="40455" xr:uid="{0A8207BD-6F88-42EA-9F4A-AD8123314846}"/>
    <cellStyle name="Comma 2 17 2 2 3" xfId="37119" xr:uid="{B9C32FB2-62BA-4FE9-BF3B-847F0521D871}"/>
    <cellStyle name="Comma 2 17 2 3" xfId="38926" xr:uid="{20E46E15-1B8A-4730-BDEF-BB1AEEF9BEF7}"/>
    <cellStyle name="Comma 2 17 2 4" xfId="35455" xr:uid="{78B919CF-2BBB-400E-8A16-C590AEDBBDB7}"/>
    <cellStyle name="Comma 2 17 3" xfId="27997" xr:uid="{9AC2D6F9-636A-4721-B62C-6574DC3CFA25}"/>
    <cellStyle name="Comma 2 17 3 2" xfId="39422" xr:uid="{0881868C-7721-4FD9-9CC7-9BF7570F2ECC}"/>
    <cellStyle name="Comma 2 17 3 3" xfId="36079" xr:uid="{5ABE7A19-9993-4C87-BD29-DF85C045076D}"/>
    <cellStyle name="Comma 2 17 4" xfId="32853" xr:uid="{242CAAE1-902F-4BDC-B82B-A78B32060CDC}"/>
    <cellStyle name="Comma 2 18" xfId="20195" xr:uid="{A9FA993F-73EC-4C2F-B348-A45607D16419}"/>
    <cellStyle name="Comma 2 18 2" xfId="23533" xr:uid="{74CA8735-9B23-4B66-A2F5-E8E7FD45C6EC}"/>
    <cellStyle name="Comma 2 18 2 2" xfId="30799" xr:uid="{9318A868-FF2B-4CD5-B208-40EA3AC17E80}"/>
    <cellStyle name="Comma 2 18 2 2 2" xfId="40545" xr:uid="{57979B4D-A053-4A3B-AEA1-F2954B780E72}"/>
    <cellStyle name="Comma 2 18 2 2 3" xfId="37213" xr:uid="{538DC08D-0FE2-48FC-8865-77D4167AC1EC}"/>
    <cellStyle name="Comma 2 18 2 3" xfId="38935" xr:uid="{65E16E7E-0D8C-4824-B321-C87B45B1953F}"/>
    <cellStyle name="Comma 2 18 2 4" xfId="35464" xr:uid="{EE2B45F1-2E3D-47A7-B050-38CDAB05384C}"/>
    <cellStyle name="Comma 2 18 3" xfId="28244" xr:uid="{FA6E3F26-4276-4492-AADB-5C7AE9F90748}"/>
    <cellStyle name="Comma 2 18 3 2" xfId="39503" xr:uid="{20E28610-94B5-4ED3-8578-749572A081F7}"/>
    <cellStyle name="Comma 2 18 3 3" xfId="36177" xr:uid="{4C969281-E9E7-45FF-8374-34425C0E11AA}"/>
    <cellStyle name="Comma 2 18 4" xfId="32854" xr:uid="{1CE4DBF8-9957-427E-92BD-DED5DAEAFCC0}"/>
    <cellStyle name="Comma 2 19" xfId="20317" xr:uid="{EC49BE95-2D6E-4B43-A3A6-1C5FF4F3E3EA}"/>
    <cellStyle name="Comma 2 19 2" xfId="23655" xr:uid="{DE4914FE-9ED7-47CB-8287-EDFBD633A50E}"/>
    <cellStyle name="Comma 2 19 2 2" xfId="30829" xr:uid="{97AF55E6-335E-442B-AF40-A6FB5B4F152E}"/>
    <cellStyle name="Comma 2 19 2 2 2" xfId="40557" xr:uid="{62556BF0-3A39-4DB8-A179-AA22158C3267}"/>
    <cellStyle name="Comma 2 19 2 2 3" xfId="37225" xr:uid="{56E36B4A-9FDC-4D46-8F6D-A75A681BA458}"/>
    <cellStyle name="Comma 2 19 2 3" xfId="38941" xr:uid="{764ACAB3-F01A-4C61-B6BF-E75340738DA4}"/>
    <cellStyle name="Comma 2 19 2 4" xfId="35470" xr:uid="{84BFE848-843B-4DE3-B5A5-599E8EAAA0AF}"/>
    <cellStyle name="Comma 2 19 3" xfId="28366" xr:uid="{97484B30-7C8B-4702-9ECB-915592E540F2}"/>
    <cellStyle name="Comma 2 19 3 2" xfId="39514" xr:uid="{7D9CDDBB-5B9E-4258-8C11-87093E77F68C}"/>
    <cellStyle name="Comma 2 19 3 3" xfId="36193" xr:uid="{7C1B17DF-B8CC-44FC-BDB6-0F20FEAEE49F}"/>
    <cellStyle name="Comma 2 19 4" xfId="32855" xr:uid="{C6086A11-0224-4210-B538-6739C3CAC232}"/>
    <cellStyle name="Comma 2 2" xfId="1655" xr:uid="{00000000-0005-0000-0000-000028070000}"/>
    <cellStyle name="Comma 2 2 10" xfId="21665" xr:uid="{8C4FFB15-23EF-4C5E-B2FE-DF765A1C6180}"/>
    <cellStyle name="Comma 2 2 10 2" xfId="26992" xr:uid="{F9A342FD-1571-482E-8923-E548B70CEBCE}"/>
    <cellStyle name="Comma 2 2 10 2 2" xfId="30250" xr:uid="{7116624A-BF00-4955-A244-4BCFD0651A83}"/>
    <cellStyle name="Comma 2 2 10 2 2 2" xfId="39213" xr:uid="{C73F6FC0-EA36-4DA6-9799-E84B63B3E555}"/>
    <cellStyle name="Comma 2 2 10 2 2 3" xfId="35839" xr:uid="{BD4D53FD-6B0F-4F60-8F6C-A3BA3D881C2E}"/>
    <cellStyle name="Comma 2 2 10 2 3" xfId="38867" xr:uid="{F96DE42E-04A1-48B6-AB55-DC2AE42CA9A3}"/>
    <cellStyle name="Comma 2 2 10 2 4" xfId="35396" xr:uid="{479CC70D-CEDC-4861-9390-2C801AFA421F}"/>
    <cellStyle name="Comma 2 2 10 3" xfId="30092" xr:uid="{9A77D9D4-B9CB-4F78-86FC-1F07C85040C3}"/>
    <cellStyle name="Comma 2 2 10 3 2" xfId="36620" xr:uid="{20B83710-8753-4E11-8CEC-920F5395D94B}"/>
    <cellStyle name="Comma 2 2 10 3 2 2" xfId="39948" xr:uid="{DC3BD68B-4DE3-4674-8FAD-827A83CE9A50}"/>
    <cellStyle name="Comma 2 2 10 3 3" xfId="38768" xr:uid="{783F3265-7C19-47A0-9911-A987149B3DBA}"/>
    <cellStyle name="Comma 2 2 10 3 4" xfId="35287" xr:uid="{D9D35A7C-6A10-4AA1-BEAE-BCEBE6CB94B1}"/>
    <cellStyle name="Comma 2 2 10 4" xfId="26661" xr:uid="{F4A8E708-3CEC-425A-B851-99F35B8E27F7}"/>
    <cellStyle name="Comma 2 2 10 4 2" xfId="39119" xr:uid="{065CDAF7-DFB2-4AB8-A04F-F5F53EF51CC5}"/>
    <cellStyle name="Comma 2 2 10 4 3" xfId="35722" xr:uid="{56FED951-1438-45AB-92EA-7F8EDC6B39EF}"/>
    <cellStyle name="Comma 2 2 10 5" xfId="38323" xr:uid="{D6BA36F4-173F-431A-9739-0E843C2B698B}"/>
    <cellStyle name="Comma 2 2 10 6" xfId="34837" xr:uid="{2EC36E32-6422-4A66-A0C4-2AFEE6999227}"/>
    <cellStyle name="Comma 2 2 11" xfId="21858" xr:uid="{D2467307-A66C-479F-81EF-22873D08082B}"/>
    <cellStyle name="Comma 2 2 11 2" xfId="30155" xr:uid="{4BBFBD36-E1EC-40DE-9F6B-31BCC63191A6}"/>
    <cellStyle name="Comma 2 2 11 2 2" xfId="36810" xr:uid="{AAC0CAF8-22EF-4A41-8EF7-A4578BDE4181}"/>
    <cellStyle name="Comma 2 2 11 2 2 2" xfId="40138" xr:uid="{FFD6AA1D-78F6-411D-92A4-33C97784CF12}"/>
    <cellStyle name="Comma 2 2 11 2 3" xfId="38817" xr:uid="{6CA56ED5-D7EC-43F4-A091-D404506331A9}"/>
    <cellStyle name="Comma 2 2 11 2 4" xfId="35336" xr:uid="{6B632F2C-1CDB-4696-AF7E-3B64BF2B6EFA}"/>
    <cellStyle name="Comma 2 2 11 3" xfId="26717" xr:uid="{3530925D-720E-462B-B10E-EB3831F73A3F}"/>
    <cellStyle name="Comma 2 2 11 3 2" xfId="39166" xr:uid="{97299B98-2088-4B20-9E81-162B394AC653}"/>
    <cellStyle name="Comma 2 2 11 3 3" xfId="35769" xr:uid="{699B8B84-FEC4-4555-8681-1FCC1A2BE7C6}"/>
    <cellStyle name="Comma 2 2 11 4" xfId="38513" xr:uid="{88271E2C-CECC-4470-B708-6124D2E20140}"/>
    <cellStyle name="Comma 2 2 11 5" xfId="35027" xr:uid="{ABA53A33-EF26-4FBA-9D75-DE16E4A95B0F}"/>
    <cellStyle name="Comma 2 2 12" xfId="21933" xr:uid="{788017CD-512A-46FA-969D-83C5962C9702}"/>
    <cellStyle name="Comma 2 2 12 2" xfId="30956" xr:uid="{98A4E75D-6690-4D04-8B55-9555893054CD}"/>
    <cellStyle name="Comma 2 2 12 2 2" xfId="36842" xr:uid="{E63E8D21-92E7-4FEF-B1F8-56738A1F87C6}"/>
    <cellStyle name="Comma 2 2 12 2 2 2" xfId="40170" xr:uid="{8B94DA12-619C-4F28-B363-E4CEF5B4E52D}"/>
    <cellStyle name="Comma 2 2 12 2 3" xfId="38977" xr:uid="{3B2F5BE4-CD90-4742-A870-1C5E91057181}"/>
    <cellStyle name="Comma 2 2 12 2 4" xfId="35505" xr:uid="{8D48F5DC-B4D3-4604-9193-84553BBCD617}"/>
    <cellStyle name="Comma 2 2 12 3" xfId="28910" xr:uid="{048CA19E-888B-487D-8A7D-65B00A80E6B7}"/>
    <cellStyle name="Comma 2 2 12 3 2" xfId="39556" xr:uid="{00FCA7A9-4237-4AF5-801C-3A4BE08BAD75}"/>
    <cellStyle name="Comma 2 2 12 3 3" xfId="36252" xr:uid="{DF9205B1-7AF0-490B-9C25-FEC7260B4D20}"/>
    <cellStyle name="Comma 2 2 12 4" xfId="38545" xr:uid="{7868ACAD-D7D0-4C09-A1F0-013B3E1E355F}"/>
    <cellStyle name="Comma 2 2 12 5" xfId="35059" xr:uid="{4CA3FD30-99BC-40D2-8584-A02824EE5579}"/>
    <cellStyle name="Comma 2 2 13" xfId="21096" xr:uid="{B8556ED2-D938-43CD-A575-55230E848718}"/>
    <cellStyle name="Comma 2 2 13 2" xfId="30982" xr:uid="{9D32B090-EF79-4AE8-9A9E-BC2524651657}"/>
    <cellStyle name="Comma 2 2 13 2 2" xfId="36491" xr:uid="{B944C6A0-6F89-4777-B72D-E38E9EC9140D}"/>
    <cellStyle name="Comma 2 2 13 2 2 2" xfId="39825" xr:uid="{3EFE07E1-45D0-4B23-B486-55B9B29684FE}"/>
    <cellStyle name="Comma 2 2 13 2 3" xfId="38989" xr:uid="{5DC30DFB-1D89-4CE2-804E-A67EF97992E5}"/>
    <cellStyle name="Comma 2 2 13 2 4" xfId="35517" xr:uid="{889A07E6-8AA6-4C5A-8EC8-B29D5E93E5E3}"/>
    <cellStyle name="Comma 2 2 13 3" xfId="28951" xr:uid="{73474A35-358E-4957-9EA9-98B8194FAB48}"/>
    <cellStyle name="Comma 2 2 13 3 2" xfId="39566" xr:uid="{08F6D776-6FB9-436B-9A22-4988516A09E5}"/>
    <cellStyle name="Comma 2 2 13 3 3" xfId="36262" xr:uid="{48C62FC8-D11D-4B71-A4E8-0B74C5E6C5DF}"/>
    <cellStyle name="Comma 2 2 13 4" xfId="38226" xr:uid="{7D5D53A4-C258-466B-A24A-D302F5E1A477}"/>
    <cellStyle name="Comma 2 2 13 5" xfId="34400" xr:uid="{EA6C76B7-94F2-4A32-9D08-CF993F2A03D4}"/>
    <cellStyle name="Comma 2 2 14" xfId="21958" xr:uid="{1A037267-E246-459C-8AFC-E39057CE65EF}"/>
    <cellStyle name="Comma 2 2 14 2" xfId="30989" xr:uid="{FDC2B10F-E82C-4232-A052-BBACF558AE61}"/>
    <cellStyle name="Comma 2 2 14 2 2" xfId="36853" xr:uid="{C80FFABC-5199-4F76-BC8E-7EB938CD30E6}"/>
    <cellStyle name="Comma 2 2 14 2 2 2" xfId="40181" xr:uid="{F3ECADA9-E078-4F36-8D35-A7F2FDD1045A}"/>
    <cellStyle name="Comma 2 2 14 2 3" xfId="38996" xr:uid="{95DEE4A4-FE59-49E4-B3A5-E232B8DF0E00}"/>
    <cellStyle name="Comma 2 2 14 2 4" xfId="35524" xr:uid="{C9418FF2-9FB9-4A9D-AD75-06E0CC1E41A2}"/>
    <cellStyle name="Comma 2 2 14 3" xfId="28958" xr:uid="{6854F513-5209-4D84-A327-55B8142E4CD1}"/>
    <cellStyle name="Comma 2 2 14 3 2" xfId="39573" xr:uid="{F465D345-90AF-45FC-A960-D9791FC3CA63}"/>
    <cellStyle name="Comma 2 2 14 3 3" xfId="36269" xr:uid="{CAB8DC06-48B1-4040-8844-DFC0653F13D6}"/>
    <cellStyle name="Comma 2 2 14 4" xfId="38555" xr:uid="{F259F63D-4008-4F7E-A19C-96109C40724F}"/>
    <cellStyle name="Comma 2 2 14 5" xfId="35069" xr:uid="{3DCD1E6F-C4B6-485C-8DBE-DE18F8D90674}"/>
    <cellStyle name="Comma 2 2 15" xfId="20819" xr:uid="{D8C69FD0-D595-4C72-830A-ADC117193141}"/>
    <cellStyle name="Comma 2 2 15 2" xfId="29960" xr:uid="{A5674705-D234-4FED-A9EF-7B7CE3D2EDF9}"/>
    <cellStyle name="Comma 2 2 15 2 2" xfId="40607" xr:uid="{63FAAE6A-9419-4493-B80D-7DCCE1AB3DA4}"/>
    <cellStyle name="Comma 2 2 15 2 3" xfId="37278" xr:uid="{89A78952-B905-4F04-810C-42CBCF102857}"/>
    <cellStyle name="Comma 2 2 15 3" xfId="26270" xr:uid="{C88FFDE3-5FA9-4D02-BDF8-3AEDE96D73AE}"/>
    <cellStyle name="Comma 2 2 15 3 2" xfId="38710" xr:uid="{649DA74F-B731-4A34-8D08-38D69F80A3B5}"/>
    <cellStyle name="Comma 2 2 15 4" xfId="35224" xr:uid="{88D39C81-9646-42EF-BC2B-703F78BBBF67}"/>
    <cellStyle name="Comma 2 2 16" xfId="29202" xr:uid="{43CE4F2F-6AE2-48DF-AEA4-25876B7D9B40}"/>
    <cellStyle name="Comma 2 2 16 2" xfId="31070" xr:uid="{9CFCF39B-AC5E-4017-AD78-2FAEE9267645}"/>
    <cellStyle name="Comma 2 2 16 2 2" xfId="39620" xr:uid="{A95758E2-B132-470C-9007-6DF25C922DE8}"/>
    <cellStyle name="Comma 2 2 16 2 3" xfId="36311" xr:uid="{1E76250E-3EF2-410B-BCDE-DCA00C83912D}"/>
    <cellStyle name="Comma 2 2 16 3" xfId="38721" xr:uid="{7F8A81E4-3619-47A1-8283-2994DF66B411}"/>
    <cellStyle name="Comma 2 2 16 4" xfId="35236" xr:uid="{77F43E74-C49A-441D-8053-5D5255C1AFAC}"/>
    <cellStyle name="Comma 2 2 17" xfId="26204" xr:uid="{3097AED5-EB20-4A9F-95C2-9590E02D4FEA}"/>
    <cellStyle name="Comma 2 2 17 2" xfId="39002" xr:uid="{2E5C18D5-7148-4597-82EF-9CB60AFF376B}"/>
    <cellStyle name="Comma 2 2 17 3" xfId="35530" xr:uid="{CCBC7E01-F91F-453F-9883-8C153F29302D}"/>
    <cellStyle name="Comma 2 2 18" xfId="29503" xr:uid="{A14E65FC-04AA-4FA0-B1C6-C8E534E8B111}"/>
    <cellStyle name="Comma 2 2 18 2" xfId="37648" xr:uid="{CCAAE15F-BAEB-4F78-8781-1ACEB97645C0}"/>
    <cellStyle name="Comma 2 2 19" xfId="24227" xr:uid="{89FF6939-5101-4435-8A51-239F024A3E27}"/>
    <cellStyle name="Comma 2 2 2" xfId="3338" xr:uid="{00000000-0005-0000-0000-000029070000}"/>
    <cellStyle name="Comma 2 2 2 10" xfId="21859" xr:uid="{BE0FB467-36E9-433F-97A8-370FC38FB59F}"/>
    <cellStyle name="Comma 2 2 2 10 2" xfId="29961" xr:uid="{10AD2101-831D-4E5C-9CF4-73F955ED2E41}"/>
    <cellStyle name="Comma 2 2 2 10 2 2" xfId="40139" xr:uid="{59332FC8-63B0-4D69-B769-3166A354C8C5}"/>
    <cellStyle name="Comma 2 2 2 10 2 3" xfId="36811" xr:uid="{27755900-E48C-4AFB-8641-6ACAE28677A7}"/>
    <cellStyle name="Comma 2 2 2 10 3" xfId="26271" xr:uid="{36860720-0FF8-4E9C-AE04-E8F5E5941E87}"/>
    <cellStyle name="Comma 2 2 2 10 3 2" xfId="38514" xr:uid="{6AE751D2-84A6-4784-A755-7EEE82506670}"/>
    <cellStyle name="Comma 2 2 2 10 4" xfId="35028" xr:uid="{EC96BF14-3FA2-4406-B970-AC80F6138D5B}"/>
    <cellStyle name="Comma 2 2 2 11" xfId="21934" xr:uid="{2229562F-5D0A-43AF-95C9-C818048C3B2F}"/>
    <cellStyle name="Comma 2 2 2 11 2" xfId="31071" xr:uid="{4A7139C5-B650-4147-8038-C57A8924BE33}"/>
    <cellStyle name="Comma 2 2 2 11 2 2" xfId="40171" xr:uid="{F7421768-3702-4D9F-A26C-E04532D5A072}"/>
    <cellStyle name="Comma 2 2 2 11 2 3" xfId="36843" xr:uid="{B1C5A812-4A3B-4142-8937-78B967FCF038}"/>
    <cellStyle name="Comma 2 2 2 11 3" xfId="29203" xr:uid="{F0DF9746-EA29-4CEE-A18E-6212E56EAABF}"/>
    <cellStyle name="Comma 2 2 2 11 3 2" xfId="38546" xr:uid="{A6246E0B-C0A3-4B23-B923-A4955ECE4E45}"/>
    <cellStyle name="Comma 2 2 2 11 4" xfId="35060" xr:uid="{06663028-5147-44FD-A719-DFB1FBCAEF92}"/>
    <cellStyle name="Comma 2 2 2 12" xfId="21097" xr:uid="{CD5AEA6F-08EB-4748-A256-B3F679A5FFA9}"/>
    <cellStyle name="Comma 2 2 2 12 2" xfId="26205" xr:uid="{44B1FC3A-DE6C-497F-B5E8-5BE4B71BF9C3}"/>
    <cellStyle name="Comma 2 2 2 12 2 2" xfId="39826" xr:uid="{60DC578C-4028-4F26-BD74-8F424A3191F2}"/>
    <cellStyle name="Comma 2 2 2 12 2 3" xfId="36492" xr:uid="{2691C6A3-B2F2-4926-BBC5-C1508F442340}"/>
    <cellStyle name="Comma 2 2 2 12 3" xfId="38227" xr:uid="{E7F73E78-B9F4-4CED-BC30-7AADA33BB9DF}"/>
    <cellStyle name="Comma 2 2 2 12 4" xfId="34399" xr:uid="{233B3AF8-38EC-4280-BD47-0E840150BF58}"/>
    <cellStyle name="Comma 2 2 2 13" xfId="21959" xr:uid="{A90C90A6-4D61-4416-8A65-3165C8B5E7CD}"/>
    <cellStyle name="Comma 2 2 2 13 2" xfId="29504" xr:uid="{20C9C939-5034-4229-ACC6-DF7F381CD114}"/>
    <cellStyle name="Comma 2 2 2 13 2 2" xfId="40182" xr:uid="{EA89C87D-411F-430B-8327-6389D49047C7}"/>
    <cellStyle name="Comma 2 2 2 13 2 3" xfId="36854" xr:uid="{DA382040-1732-4636-98C6-94D3DD2EAD09}"/>
    <cellStyle name="Comma 2 2 2 13 3" xfId="38556" xr:uid="{A3AAE5D5-04AE-4D5F-BEE8-1227985251D1}"/>
    <cellStyle name="Comma 2 2 2 13 4" xfId="35070" xr:uid="{232E99E9-7C3C-40CB-BC58-859FFE200CC4}"/>
    <cellStyle name="Comma 2 2 2 14" xfId="20820" xr:uid="{4AC80D55-AB0A-4C5F-9212-181CEE663DAD}"/>
    <cellStyle name="Comma 2 2 2 14 2" xfId="37281" xr:uid="{31C50D25-CC3E-4129-987D-883F78BDB946}"/>
    <cellStyle name="Comma 2 2 2 14 2 2" xfId="40610" xr:uid="{26C7E105-4748-4337-A2DA-CDEA06C1FC09}"/>
    <cellStyle name="Comma 2 2 2 14 3" xfId="38713" xr:uid="{4EF33E76-D75C-493C-B297-6B582950576C}"/>
    <cellStyle name="Comma 2 2 2 14 4" xfId="35227" xr:uid="{83A68827-3136-4DE4-B545-930A5B3EFE09}"/>
    <cellStyle name="Comma 2 2 2 15" xfId="24457" xr:uid="{037E5DA3-38B4-4A3B-B981-95C77AEBC1B2}"/>
    <cellStyle name="Comma 2 2 2 15 2" xfId="36312" xr:uid="{397B97FA-84B2-459A-A68B-E379C65BA82B}"/>
    <cellStyle name="Comma 2 2 2 15 2 2" xfId="39621" xr:uid="{99DBB9FF-507A-4B19-92C8-B86B975C14F3}"/>
    <cellStyle name="Comma 2 2 2 15 3" xfId="38722" xr:uid="{A7275FE5-23F0-41BA-B02B-D903E9D0C28E}"/>
    <cellStyle name="Comma 2 2 2 15 4" xfId="35237" xr:uid="{BD1F108C-1074-4F06-8774-C60181220684}"/>
    <cellStyle name="Comma 2 2 2 16" xfId="17120" xr:uid="{D619CA44-33BC-440F-BC50-E5B20EE9A152}"/>
    <cellStyle name="Comma 2 2 2 16 2" xfId="39003" xr:uid="{8C789B15-18AE-4D8C-8805-8E17ED8F4493}"/>
    <cellStyle name="Comma 2 2 2 16 3" xfId="35531" xr:uid="{8D3502D3-8EEB-4512-B883-D62F581CDA26}"/>
    <cellStyle name="Comma 2 2 2 17" xfId="32857" xr:uid="{9EFBD941-DC18-4B87-A17B-6B5B8B7C4806}"/>
    <cellStyle name="Comma 2 2 2 18" xfId="37647" xr:uid="{49DDD9F4-86D9-4E47-B8C6-E147EA4B1EC2}"/>
    <cellStyle name="Comma 2 2 2 19" xfId="34719" xr:uid="{E24A0DAE-016B-46DC-ABD6-EBA8626779D3}"/>
    <cellStyle name="Comma 2 2 2 2" xfId="4027" xr:uid="{00000000-0005-0000-0000-00002A070000}"/>
    <cellStyle name="Comma 2 2 2 2 10" xfId="21960" xr:uid="{11CD8E78-4DDE-4E9C-B7A7-E7749B1654B8}"/>
    <cellStyle name="Comma 2 2 2 2 10 2" xfId="36855" xr:uid="{958A63F3-4CE8-431B-9127-1343E86D0D7B}"/>
    <cellStyle name="Comma 2 2 2 2 10 2 2" xfId="40183" xr:uid="{057AE3F2-EF02-425A-9345-BBBFD148E4AD}"/>
    <cellStyle name="Comma 2 2 2 2 10 3" xfId="38557" xr:uid="{05D0783C-5C55-4845-B2A3-DAEC522A831B}"/>
    <cellStyle name="Comma 2 2 2 2 10 4" xfId="35071" xr:uid="{97F67EE8-CC8A-47AC-87D3-579C935B2AE1}"/>
    <cellStyle name="Comma 2 2 2 2 11" xfId="21068" xr:uid="{5CE029E2-7144-41F1-8ACB-7FEF3DFC6889}"/>
    <cellStyle name="Comma 2 2 2 2 11 2" xfId="36475" xr:uid="{997263A8-93E2-47E7-844D-DF701976241F}"/>
    <cellStyle name="Comma 2 2 2 2 11 2 2" xfId="39807" xr:uid="{D8EF723A-C660-485C-AE01-DCCE336F7487}"/>
    <cellStyle name="Comma 2 2 2 2 11 3" xfId="38723" xr:uid="{62B8F0B6-B64A-4B7F-BBDC-2211FA45C1A7}"/>
    <cellStyle name="Comma 2 2 2 2 11 4" xfId="35238" xr:uid="{49DB74DC-2322-4A19-876C-50E7E7E4A90B}"/>
    <cellStyle name="Comma 2 2 2 2 12" xfId="25750" xr:uid="{CD2B9C46-B5D8-4E28-8AC1-DDEFFEDA475D}"/>
    <cellStyle name="Comma 2 2 2 2 12 2" xfId="39004" xr:uid="{ECB7B672-DF43-430F-ABBA-B1F31077DBCC}"/>
    <cellStyle name="Comma 2 2 2 2 12 3" xfId="35532" xr:uid="{0A1E1BB9-4702-4AE6-B572-9019699BBCBC}"/>
    <cellStyle name="Comma 2 2 2 2 13" xfId="17121" xr:uid="{AD9FE029-2A50-4951-8AD5-6B7272B944A5}"/>
    <cellStyle name="Comma 2 2 2 2 13 2" xfId="38224" xr:uid="{927C84C5-D93D-4195-84A1-AB5B007DD44D}"/>
    <cellStyle name="Comma 2 2 2 2 14" xfId="31678" xr:uid="{37188EC3-B64A-4423-9080-0BA7CC974EB1}"/>
    <cellStyle name="Comma 2 2 2 2 2" xfId="4838" xr:uid="{00000000-0005-0000-0000-00002C070000}"/>
    <cellStyle name="Comma 2 2 2 2 2 10" xfId="17910" xr:uid="{0CC49F87-BF58-4677-ACAF-7F6E516792F8}"/>
    <cellStyle name="Comma 2 2 2 2 2 2" xfId="21627" xr:uid="{8A55332D-367E-44D8-9C81-38CB9E62343A}"/>
    <cellStyle name="Comma 2 2 2 2 2 2 2" xfId="21822" xr:uid="{4A6F7319-8984-4C90-A8BA-8479C00B1318}"/>
    <cellStyle name="Comma 2 2 2 2 2 2 2 2" xfId="30252" xr:uid="{34A94332-0BE9-4139-8A2C-918843240F3B}"/>
    <cellStyle name="Comma 2 2 2 2 2 2 2 2 2" xfId="40102" xr:uid="{7E055F65-AE8C-4132-A84B-5E8A53FCA8AD}"/>
    <cellStyle name="Comma 2 2 2 2 2 2 2 2 3" xfId="36774" xr:uid="{22F9A6D9-CE81-47F9-B369-BD2A1A809597}"/>
    <cellStyle name="Comma 2 2 2 2 2 2 2 3" xfId="38477" xr:uid="{3193DB96-9D2F-4BF7-9D12-9FBA7170B7CE}"/>
    <cellStyle name="Comma 2 2 2 2 2 2 2 4" xfId="34991" xr:uid="{D7F4BFA1-2275-4311-9A85-48096B9E8E88}"/>
    <cellStyle name="Comma 2 2 2 2 2 2 3" xfId="21724" xr:uid="{34FFC955-F3DE-42A0-8D57-19D602FBAC51}"/>
    <cellStyle name="Comma 2 2 2 2 2 2 3 2" xfId="36679" xr:uid="{CD61A745-7A61-4868-ADE0-044E85375296}"/>
    <cellStyle name="Comma 2 2 2 2 2 2 3 2 2" xfId="40007" xr:uid="{A082E669-5802-422C-B12F-1CD46C83A309}"/>
    <cellStyle name="Comma 2 2 2 2 2 2 3 3" xfId="38382" xr:uid="{7508965E-DAFC-42C3-B690-B542BD46248C}"/>
    <cellStyle name="Comma 2 2 2 2 2 2 3 4" xfId="34896" xr:uid="{D42632AC-8672-4DF1-9DBB-C7E93E559570}"/>
    <cellStyle name="Comma 2 2 2 2 2 2 4" xfId="26994" xr:uid="{28440D66-3DA9-4B65-A5FF-32537FD257AD}"/>
    <cellStyle name="Comma 2 2 2 2 2 2 4 2" xfId="36584" xr:uid="{DB56D43B-9248-4569-B6D1-15846F7EC985}"/>
    <cellStyle name="Comma 2 2 2 2 2 2 4 2 2" xfId="39912" xr:uid="{D5E57AC0-5E8C-451B-8151-F0E311B43DA6}"/>
    <cellStyle name="Comma 2 2 2 2 2 2 4 3" xfId="38869" xr:uid="{A608C8E8-3026-4017-A1E8-8D1928F4E196}"/>
    <cellStyle name="Comma 2 2 2 2 2 2 4 4" xfId="35398" xr:uid="{364FF403-E2CF-414F-B814-D19948B2AED2}"/>
    <cellStyle name="Comma 2 2 2 2 2 2 5" xfId="35841" xr:uid="{9E3960D8-B457-45B9-AE8D-3CFE50A66FD7}"/>
    <cellStyle name="Comma 2 2 2 2 2 2 5 2" xfId="39215" xr:uid="{523A585A-ED64-46DC-90A3-7BE8D4CBBC08}"/>
    <cellStyle name="Comma 2 2 2 2 2 2 6" xfId="38287" xr:uid="{9E208EEC-0CB4-49C9-BD26-6E3CE7947951}"/>
    <cellStyle name="Comma 2 2 2 2 2 2 7" xfId="34801" xr:uid="{6517AF27-BB69-4114-B935-EB1E437F2045}"/>
    <cellStyle name="Comma 2 2 2 2 2 3" xfId="21775" xr:uid="{6596938C-6375-4786-AC15-00F5E03EED11}"/>
    <cellStyle name="Comma 2 2 2 2 2 3 2" xfId="30094" xr:uid="{620EB4F4-EFA3-49ED-80A2-83209B1C7454}"/>
    <cellStyle name="Comma 2 2 2 2 2 3 2 2" xfId="40055" xr:uid="{004B9B1C-6C2B-42DC-9AF7-C6F020D5A5DE}"/>
    <cellStyle name="Comma 2 2 2 2 2 3 2 3" xfId="36727" xr:uid="{400ADF74-4BA3-4C88-AC51-9A44A20F8238}"/>
    <cellStyle name="Comma 2 2 2 2 2 3 3" xfId="38430" xr:uid="{E660909F-997D-447C-809F-42F3E77C9C75}"/>
    <cellStyle name="Comma 2 2 2 2 2 3 4" xfId="34944" xr:uid="{23AEDE7F-9B5B-488F-B844-5ADD5B60AB54}"/>
    <cellStyle name="Comma 2 2 2 2 2 4" xfId="21677" xr:uid="{EC9FAE5F-AF55-4361-9578-3C91A84B3C16}"/>
    <cellStyle name="Comma 2 2 2 2 2 4 2" xfId="36632" xr:uid="{1E47D43B-337C-422C-96F8-63957F3739DA}"/>
    <cellStyle name="Comma 2 2 2 2 2 4 2 2" xfId="39960" xr:uid="{FA7087BC-47B1-4E9D-8375-CFE442F1B167}"/>
    <cellStyle name="Comma 2 2 2 2 2 4 3" xfId="38335" xr:uid="{67CE41E8-A616-4E5B-9072-152F4E689119}"/>
    <cellStyle name="Comma 2 2 2 2 2 4 4" xfId="34849" xr:uid="{05C16AAC-5DBD-49D8-BE9C-78A4E099A639}"/>
    <cellStyle name="Comma 2 2 2 2 2 5" xfId="22500" xr:uid="{8D1358E3-3BFA-4D54-B115-2A07655507B0}"/>
    <cellStyle name="Comma 2 2 2 2 2 5 2" xfId="36894" xr:uid="{FE1C5BD3-9BA1-4D61-9496-043B3ECBE6D1}"/>
    <cellStyle name="Comma 2 2 2 2 2 5 2 2" xfId="40222" xr:uid="{B0801A01-053E-4D9A-A90E-53A5452D7A29}"/>
    <cellStyle name="Comma 2 2 2 2 2 5 3" xfId="38594" xr:uid="{850CB4C4-A45E-477C-B908-958E16B5DBF2}"/>
    <cellStyle name="Comma 2 2 2 2 2 5 4" xfId="35108" xr:uid="{BFA278B4-0581-43DE-8D55-247A49CA8CBF}"/>
    <cellStyle name="Comma 2 2 2 2 2 6" xfId="21570" xr:uid="{8E749B4B-262D-480B-9E92-F57CFA517FCD}"/>
    <cellStyle name="Comma 2 2 2 2 2 6 2" xfId="36537" xr:uid="{8F1D1D06-5D5C-4510-9E04-8ED5CE6F2BF3}"/>
    <cellStyle name="Comma 2 2 2 2 2 6 2 2" xfId="39864" xr:uid="{15804125-82B1-4FE8-93B6-D3A5A48DCD08}"/>
    <cellStyle name="Comma 2 2 2 2 2 6 3" xfId="38770" xr:uid="{832A7E98-0367-4E80-AB8C-DA7857854A7A}"/>
    <cellStyle name="Comma 2 2 2 2 2 6 4" xfId="35289" xr:uid="{425716BF-9953-4661-B682-E1A855EAAA67}"/>
    <cellStyle name="Comma 2 2 2 2 2 7" xfId="26663" xr:uid="{E0223898-E2AA-4F61-B147-2D4BB24A473B}"/>
    <cellStyle name="Comma 2 2 2 2 2 7 2" xfId="39121" xr:uid="{DAA85F8A-C73F-424B-A881-D33C39EF8B8A}"/>
    <cellStyle name="Comma 2 2 2 2 2 7 3" xfId="35724" xr:uid="{3C3CFE6C-6E74-482F-A09F-3F92ECB34335}"/>
    <cellStyle name="Comma 2 2 2 2 2 8" xfId="38240" xr:uid="{8A5662A1-29C4-491E-90FC-2F5A8D96AAF4}"/>
    <cellStyle name="Comma 2 2 2 2 2 9" xfId="34754" xr:uid="{F01CFC22-8527-4F0E-8C05-5427A2FB403B}"/>
    <cellStyle name="Comma 2 2 2 2 3" xfId="21580" xr:uid="{773399B3-7042-4B97-B0BA-DBFFF0DBCBBA}"/>
    <cellStyle name="Comma 2 2 2 2 3 2" xfId="21637" xr:uid="{7D9B5895-793C-49E4-80FB-6EE3A6ABE2B4}"/>
    <cellStyle name="Comma 2 2 2 2 3 2 2" xfId="21832" xr:uid="{D5CD0905-ACFD-45B4-B78D-67F7C164D43B}"/>
    <cellStyle name="Comma 2 2 2 2 3 2 2 2" xfId="36784" xr:uid="{9F637FA9-CF64-43ED-9530-5718EBC13E01}"/>
    <cellStyle name="Comma 2 2 2 2 3 2 2 2 2" xfId="40112" xr:uid="{ABBF5FC7-7E2B-4D74-80A1-6C03449A93FA}"/>
    <cellStyle name="Comma 2 2 2 2 3 2 2 3" xfId="38487" xr:uid="{1281E38D-9342-48F2-9CDD-179F48E9D708}"/>
    <cellStyle name="Comma 2 2 2 2 3 2 2 4" xfId="35001" xr:uid="{436EAA7D-A8A5-4E06-922C-EBE7BEBC6065}"/>
    <cellStyle name="Comma 2 2 2 2 3 2 3" xfId="21734" xr:uid="{F53DEB8D-4EC1-475B-B6AA-E7C274E1934F}"/>
    <cellStyle name="Comma 2 2 2 2 3 2 3 2" xfId="36689" xr:uid="{5F025D67-8F2D-4F66-BA1E-E4686E8932C7}"/>
    <cellStyle name="Comma 2 2 2 2 3 2 3 2 2" xfId="40017" xr:uid="{39772505-DA75-491E-8B12-157D4A90721C}"/>
    <cellStyle name="Comma 2 2 2 2 3 2 3 3" xfId="38392" xr:uid="{00DF778E-0219-41E0-A760-8A4E4994846B}"/>
    <cellStyle name="Comma 2 2 2 2 3 2 3 4" xfId="34906" xr:uid="{52A463AD-274F-43B3-A429-FF39E9E42091}"/>
    <cellStyle name="Comma 2 2 2 2 3 2 4" xfId="30157" xr:uid="{D1368A87-77FF-4594-A25F-457E82FDF43F}"/>
    <cellStyle name="Comma 2 2 2 2 3 2 4 2" xfId="39922" xr:uid="{CE73756D-0481-46C1-B53F-150879845574}"/>
    <cellStyle name="Comma 2 2 2 2 3 2 4 3" xfId="36594" xr:uid="{779E6292-CFAB-462F-805F-7B1641540C7A}"/>
    <cellStyle name="Comma 2 2 2 2 3 2 5" xfId="38297" xr:uid="{6D76ECA7-EF6F-4A30-9E86-EB8CDD7D61FB}"/>
    <cellStyle name="Comma 2 2 2 2 3 2 6" xfId="34811" xr:uid="{7B7943C7-9513-46C5-B4D4-B8AE1317345E}"/>
    <cellStyle name="Comma 2 2 2 2 3 3" xfId="21785" xr:uid="{A343F981-6E5E-45BA-99EF-7574E0058752}"/>
    <cellStyle name="Comma 2 2 2 2 3 3 2" xfId="36737" xr:uid="{71B5E7CF-4EB9-4F61-8109-9FB6573C20D2}"/>
    <cellStyle name="Comma 2 2 2 2 3 3 2 2" xfId="40065" xr:uid="{386C9667-2EEA-439C-9703-3FE99C395C30}"/>
    <cellStyle name="Comma 2 2 2 2 3 3 3" xfId="38440" xr:uid="{8FD20F48-EC55-4F73-95CC-1A08681281DB}"/>
    <cellStyle name="Comma 2 2 2 2 3 3 4" xfId="34954" xr:uid="{D025E6A5-B88C-4307-8CB1-361326F0AAC4}"/>
    <cellStyle name="Comma 2 2 2 2 3 4" xfId="21687" xr:uid="{D03E1842-D861-4CDA-8255-7A4109B29A06}"/>
    <cellStyle name="Comma 2 2 2 2 3 4 2" xfId="36642" xr:uid="{632ECEB1-FDFA-4128-B8BD-B512BBB85296}"/>
    <cellStyle name="Comma 2 2 2 2 3 4 2 2" xfId="39970" xr:uid="{99CBA2BB-6F4B-4403-B197-76A641DF5D41}"/>
    <cellStyle name="Comma 2 2 2 2 3 4 3" xfId="38345" xr:uid="{2A5AA053-8C20-4953-BA5A-11D1A21536F5}"/>
    <cellStyle name="Comma 2 2 2 2 3 4 4" xfId="34859" xr:uid="{66CDCFA3-1F2C-4ABE-9418-A018383B469B}"/>
    <cellStyle name="Comma 2 2 2 2 3 5" xfId="26719" xr:uid="{FA0F7182-7480-4DEE-8414-219218D40973}"/>
    <cellStyle name="Comma 2 2 2 2 3 5 2" xfId="36547" xr:uid="{08C11488-2F6C-45F4-B81D-0FFB3616DF90}"/>
    <cellStyle name="Comma 2 2 2 2 3 5 2 2" xfId="39874" xr:uid="{1D8D0C08-0525-459C-8584-5F1A55179EF4}"/>
    <cellStyle name="Comma 2 2 2 2 3 5 3" xfId="38819" xr:uid="{AE56BB51-3063-473A-81AA-6CB7D0ADFFFF}"/>
    <cellStyle name="Comma 2 2 2 2 3 5 4" xfId="35338" xr:uid="{FA04492A-51FB-4EBB-9C64-7815120749A3}"/>
    <cellStyle name="Comma 2 2 2 2 3 6" xfId="35771" xr:uid="{2AF57C7C-C551-4FF0-B584-9967393F70DD}"/>
    <cellStyle name="Comma 2 2 2 2 3 6 2" xfId="39168" xr:uid="{6E68F0BC-0BAC-402C-901A-B6474EF02832}"/>
    <cellStyle name="Comma 2 2 2 2 3 7" xfId="38250" xr:uid="{9CD62373-9459-4E34-95E5-C454B4E35E3D}"/>
    <cellStyle name="Comma 2 2 2 2 3 8" xfId="34764" xr:uid="{6C871C2B-B710-4D9D-84D9-59B602EB5654}"/>
    <cellStyle name="Comma 2 2 2 2 4" xfId="21600" xr:uid="{7C6F6CA3-AD28-4325-A90C-F0BEB2286EC4}"/>
    <cellStyle name="Comma 2 2 2 2 4 2" xfId="21652" xr:uid="{967FEFEB-8536-42D0-A8C2-EF23AC38E759}"/>
    <cellStyle name="Comma 2 2 2 2 4 2 2" xfId="21847" xr:uid="{24858794-63B7-44BE-8AA9-FFBA312D3F5B}"/>
    <cellStyle name="Comma 2 2 2 2 4 2 2 2" xfId="36799" xr:uid="{9B6A3EE8-8431-4028-AE68-46F9AA2EE8B1}"/>
    <cellStyle name="Comma 2 2 2 2 4 2 2 2 2" xfId="40127" xr:uid="{3FD1D8CB-63AF-4C34-8B92-4CA71A48117B}"/>
    <cellStyle name="Comma 2 2 2 2 4 2 2 3" xfId="38502" xr:uid="{DBCC0434-BA54-4668-8E83-3CFC1B5CC66D}"/>
    <cellStyle name="Comma 2 2 2 2 4 2 2 4" xfId="35016" xr:uid="{C62317C5-0ED6-4736-9666-E3CA6BFE857E}"/>
    <cellStyle name="Comma 2 2 2 2 4 2 3" xfId="21749" xr:uid="{625BA378-EC9A-4BDB-B8CC-3FD23D32EA59}"/>
    <cellStyle name="Comma 2 2 2 2 4 2 3 2" xfId="36704" xr:uid="{767DA585-53A5-466A-AF7C-68AB15236270}"/>
    <cellStyle name="Comma 2 2 2 2 4 2 3 2 2" xfId="40032" xr:uid="{F760AB3E-3715-4ABB-BFC3-D871EB96F195}"/>
    <cellStyle name="Comma 2 2 2 2 4 2 3 3" xfId="38407" xr:uid="{F474D5CE-CC69-448D-BCA4-2177D1BFF5FA}"/>
    <cellStyle name="Comma 2 2 2 2 4 2 3 4" xfId="34921" xr:uid="{F90895A8-849A-4110-81FC-347C71E3203F}"/>
    <cellStyle name="Comma 2 2 2 2 4 2 4" xfId="36609" xr:uid="{243656F3-F686-408A-91A3-B8C046F71338}"/>
    <cellStyle name="Comma 2 2 2 2 4 2 4 2" xfId="39937" xr:uid="{045EE19D-37AA-45EC-B259-E2F4D13CDA11}"/>
    <cellStyle name="Comma 2 2 2 2 4 2 5" xfId="38312" xr:uid="{D72ABF31-5A3F-4BC0-B4A3-95C5829797A4}"/>
    <cellStyle name="Comma 2 2 2 2 4 2 6" xfId="34826" xr:uid="{4E388205-C5DE-40E0-AD00-F7FD65EB6954}"/>
    <cellStyle name="Comma 2 2 2 2 4 3" xfId="21800" xr:uid="{8C8FDD74-7F76-4BE8-B649-94095200C533}"/>
    <cellStyle name="Comma 2 2 2 2 4 3 2" xfId="36752" xr:uid="{7273B571-4F73-4886-B017-7BF3DB5185D6}"/>
    <cellStyle name="Comma 2 2 2 2 4 3 2 2" xfId="40080" xr:uid="{65A61FF3-7D71-472B-AB8A-FD383FC92864}"/>
    <cellStyle name="Comma 2 2 2 2 4 3 3" xfId="38455" xr:uid="{B69464DD-D589-41A3-87D9-A5A604E6395E}"/>
    <cellStyle name="Comma 2 2 2 2 4 3 4" xfId="34969" xr:uid="{4CE7E3B3-3687-4D1F-B40E-B8881404CCA2}"/>
    <cellStyle name="Comma 2 2 2 2 4 4" xfId="21702" xr:uid="{705AF107-D661-4812-8E9D-BBC7F3BFAD0E}"/>
    <cellStyle name="Comma 2 2 2 2 4 4 2" xfId="36657" xr:uid="{296FB3F1-47D2-4F1D-89AB-7C606888E495}"/>
    <cellStyle name="Comma 2 2 2 2 4 4 2 2" xfId="39985" xr:uid="{A058523F-8DA4-48AF-B6DC-60BAD56EF401}"/>
    <cellStyle name="Comma 2 2 2 2 4 4 3" xfId="38360" xr:uid="{F67AB2C9-8524-440B-9F9F-C75290D05391}"/>
    <cellStyle name="Comma 2 2 2 2 4 4 4" xfId="34874" xr:uid="{106AADA1-0E96-4EC2-B8AB-68EB4C6FBF01}"/>
    <cellStyle name="Comma 2 2 2 2 4 5" xfId="26272" xr:uid="{509134B1-A2F3-422F-9BD2-9B6AFB16CB83}"/>
    <cellStyle name="Comma 2 2 2 2 4 5 2" xfId="39890" xr:uid="{F6E1CEB7-8842-4FA8-A634-081C65AEBB2C}"/>
    <cellStyle name="Comma 2 2 2 2 4 5 3" xfId="36562" xr:uid="{84CE699B-7B19-456C-B562-ADF48A6191B9}"/>
    <cellStyle name="Comma 2 2 2 2 4 6" xfId="38265" xr:uid="{A41543CC-E6E8-4B50-8556-275C59DE412B}"/>
    <cellStyle name="Comma 2 2 2 2 4 7" xfId="34779" xr:uid="{56490CB7-D982-457B-BBAB-8674029DC294}"/>
    <cellStyle name="Comma 2 2 2 2 5" xfId="21617" xr:uid="{843560D0-967E-49F8-8230-B5F3A329B983}"/>
    <cellStyle name="Comma 2 2 2 2 5 2" xfId="21812" xr:uid="{D1110651-2E01-4931-A262-416268090672}"/>
    <cellStyle name="Comma 2 2 2 2 5 2 2" xfId="36764" xr:uid="{D189E5DB-CCC4-44DE-8D01-9F303A665CB8}"/>
    <cellStyle name="Comma 2 2 2 2 5 2 2 2" xfId="40092" xr:uid="{3039713D-C35A-41F0-87C1-190E01F6B26A}"/>
    <cellStyle name="Comma 2 2 2 2 5 2 3" xfId="38467" xr:uid="{E6AACCA6-1DE3-4A15-B2D2-BC0C6DC1D912}"/>
    <cellStyle name="Comma 2 2 2 2 5 2 4" xfId="34981" xr:uid="{C5E08128-091D-40A5-98E9-C6A6965E80EE}"/>
    <cellStyle name="Comma 2 2 2 2 5 3" xfId="21714" xr:uid="{E842E695-1386-44D4-9620-6DA1D92F45E1}"/>
    <cellStyle name="Comma 2 2 2 2 5 3 2" xfId="36669" xr:uid="{215F95E1-A1D1-4188-8E09-C315C2435B76}"/>
    <cellStyle name="Comma 2 2 2 2 5 3 2 2" xfId="39997" xr:uid="{AA46EB47-5C30-481C-8B98-494DEEB66446}"/>
    <cellStyle name="Comma 2 2 2 2 5 3 3" xfId="38372" xr:uid="{A107D448-8A0A-4ECE-BC87-D5C8165D41E8}"/>
    <cellStyle name="Comma 2 2 2 2 5 3 4" xfId="34886" xr:uid="{97BECD78-9695-42DD-B79A-D021D0AB8B75}"/>
    <cellStyle name="Comma 2 2 2 2 5 4" xfId="29962" xr:uid="{3B649C9F-8C00-4786-9865-86196AAF53B4}"/>
    <cellStyle name="Comma 2 2 2 2 5 4 2" xfId="39902" xr:uid="{F56EF35E-FACB-402B-B6E3-29A7B64C879B}"/>
    <cellStyle name="Comma 2 2 2 2 5 4 3" xfId="36574" xr:uid="{7245DEBC-4534-4DFA-A783-44030C22FD57}"/>
    <cellStyle name="Comma 2 2 2 2 5 5" xfId="38277" xr:uid="{A7935624-0576-4E32-8966-01FCC260866B}"/>
    <cellStyle name="Comma 2 2 2 2 5 6" xfId="34791" xr:uid="{AC845B5E-4950-4F4F-A436-05602B5ECC5A}"/>
    <cellStyle name="Comma 2 2 2 2 6" xfId="21765" xr:uid="{B07DBB0F-FAD0-416B-B060-439CFFBF9376}"/>
    <cellStyle name="Comma 2 2 2 2 6 2" xfId="36717" xr:uid="{E0F41683-4497-4EC9-9A70-0BA22B2D4B46}"/>
    <cellStyle name="Comma 2 2 2 2 6 2 2" xfId="40045" xr:uid="{5A9E8FB8-A535-438C-9FD2-EBB41613B364}"/>
    <cellStyle name="Comma 2 2 2 2 6 3" xfId="38420" xr:uid="{68C3A027-9619-4749-930B-EB9B1EE28F4F}"/>
    <cellStyle name="Comma 2 2 2 2 6 4" xfId="34934" xr:uid="{29C567DB-A1E4-41A9-A604-75D8D60DA185}"/>
    <cellStyle name="Comma 2 2 2 2 7" xfId="21667" xr:uid="{7736CF74-4D27-42CC-9F13-7DC492AFB7CF}"/>
    <cellStyle name="Comma 2 2 2 2 7 2" xfId="36622" xr:uid="{E7143936-CB60-4004-9218-FF67A966B01C}"/>
    <cellStyle name="Comma 2 2 2 2 7 2 2" xfId="39950" xr:uid="{D809C309-78FE-411C-BAEB-5F4FA718DAB5}"/>
    <cellStyle name="Comma 2 2 2 2 7 3" xfId="38325" xr:uid="{F46F10C3-84A6-4AE4-87BD-61381F624C1B}"/>
    <cellStyle name="Comma 2 2 2 2 7 4" xfId="34839" xr:uid="{FA8CB367-3970-4848-872E-E94B23C054FE}"/>
    <cellStyle name="Comma 2 2 2 2 8" xfId="21860" xr:uid="{AF41C769-D697-4632-BDBE-ADE48BBFA4EA}"/>
    <cellStyle name="Comma 2 2 2 2 8 2" xfId="36812" xr:uid="{59119ADB-C762-4FBE-B697-50CE945A88AC}"/>
    <cellStyle name="Comma 2 2 2 2 8 2 2" xfId="40140" xr:uid="{A4C42DAF-F2EC-432F-8274-FF772ED116BE}"/>
    <cellStyle name="Comma 2 2 2 2 8 3" xfId="38515" xr:uid="{D555AC37-F361-499C-8DA4-DB5479223C30}"/>
    <cellStyle name="Comma 2 2 2 2 8 4" xfId="35029" xr:uid="{5FFE5809-63D3-4453-ADA0-7992061E0748}"/>
    <cellStyle name="Comma 2 2 2 2 9" xfId="21098" xr:uid="{28D1BA5F-3E26-440B-B9EB-05C2DCE5F0F2}"/>
    <cellStyle name="Comma 2 2 2 2 9 2" xfId="36493" xr:uid="{FBAC0D4A-3E97-4D9C-B1FB-BC8809C19809}"/>
    <cellStyle name="Comma 2 2 2 2 9 2 2" xfId="39827" xr:uid="{CF0408B3-E7A0-441F-A81D-9C28B175CE00}"/>
    <cellStyle name="Comma 2 2 2 2 9 3" xfId="38228" xr:uid="{A260F2F8-B776-421D-B678-24F801C2829E}"/>
    <cellStyle name="Comma 2 2 2 2 9 4" xfId="34398" xr:uid="{E424782B-DA89-47BB-8258-BE8D16E76F08}"/>
    <cellStyle name="Comma 2 2 2 3" xfId="4515" xr:uid="{00000000-0005-0000-0000-00002B070000}"/>
    <cellStyle name="Comma 2 2 2 3 10" xfId="34753" xr:uid="{921A1DEA-46AA-4CDA-87A9-9DEC59861CE2}"/>
    <cellStyle name="Comma 2 2 2 3 2" xfId="17911" xr:uid="{41A74A18-B50C-4A4B-BC63-F847D455CB48}"/>
    <cellStyle name="Comma 2 2 2 3 2 2" xfId="21821" xr:uid="{D7721FC0-33C9-4FB7-8DF8-0E13877A734F}"/>
    <cellStyle name="Comma 2 2 2 3 2 2 2" xfId="30253" xr:uid="{DA117ADB-B748-4A82-949F-6D74972CCF21}"/>
    <cellStyle name="Comma 2 2 2 3 2 2 2 2" xfId="36773" xr:uid="{32C74A95-B466-4214-BABC-3F37DFD4B021}"/>
    <cellStyle name="Comma 2 2 2 3 2 2 2 2 2" xfId="40101" xr:uid="{E96D8099-4DC3-4B8A-8D19-E93A63F632E8}"/>
    <cellStyle name="Comma 2 2 2 3 2 2 2 3" xfId="38870" xr:uid="{EBCEB1F4-0EEE-44A0-857D-AB2273B26DCC}"/>
    <cellStyle name="Comma 2 2 2 3 2 2 2 4" xfId="35399" xr:uid="{47941E92-CB2D-42B4-AAC4-136792048DE4}"/>
    <cellStyle name="Comma 2 2 2 3 2 2 3" xfId="26995" xr:uid="{1A63B84E-BE33-477C-A1C9-75E228B665BA}"/>
    <cellStyle name="Comma 2 2 2 3 2 2 3 2" xfId="39216" xr:uid="{0A11C9D0-A20E-4BAC-857B-C7D7FF97C2C5}"/>
    <cellStyle name="Comma 2 2 2 3 2 2 3 3" xfId="35842" xr:uid="{2B62B6F3-A32B-422E-BCEA-4E46B31D44B2}"/>
    <cellStyle name="Comma 2 2 2 3 2 2 4" xfId="38476" xr:uid="{10DCBC72-4DEC-4D4B-8A45-7BAE473D9648}"/>
    <cellStyle name="Comma 2 2 2 3 2 2 5" xfId="34990" xr:uid="{4900545E-3101-4935-9C7A-EB0B3E04E865}"/>
    <cellStyle name="Comma 2 2 2 3 2 3" xfId="21723" xr:uid="{D0C26B7B-9185-4FA8-9979-A443EE4E5E03}"/>
    <cellStyle name="Comma 2 2 2 3 2 3 2" xfId="30095" xr:uid="{9BFBD2EC-1C81-46CA-ADDA-30332BD9C0A1}"/>
    <cellStyle name="Comma 2 2 2 3 2 3 2 2" xfId="40006" xr:uid="{1500C3D2-B078-4CE7-B04C-61CE6BC078ED}"/>
    <cellStyle name="Comma 2 2 2 3 2 3 2 3" xfId="36678" xr:uid="{71E9BA93-9900-4F39-83B3-B464231638EC}"/>
    <cellStyle name="Comma 2 2 2 3 2 3 3" xfId="38381" xr:uid="{96339C6E-1F74-434B-88BD-6D02AD163364}"/>
    <cellStyle name="Comma 2 2 2 3 2 3 4" xfId="34895" xr:uid="{45ED30C0-2723-45D2-89C4-45381570C7DC}"/>
    <cellStyle name="Comma 2 2 2 3 2 4" xfId="22501" xr:uid="{82089385-FB7F-4BE2-BD8F-01B2FDC17DB9}"/>
    <cellStyle name="Comma 2 2 2 3 2 4 2" xfId="36895" xr:uid="{0D592723-069B-4232-A7F6-248C186486D2}"/>
    <cellStyle name="Comma 2 2 2 3 2 4 2 2" xfId="40223" xr:uid="{ADBF04C7-9B85-4004-A615-DD7DEAC06AF2}"/>
    <cellStyle name="Comma 2 2 2 3 2 4 3" xfId="38595" xr:uid="{3B5071C9-E450-47E5-93E0-9F2643EC6E9E}"/>
    <cellStyle name="Comma 2 2 2 3 2 4 4" xfId="35109" xr:uid="{FE0A3345-3FD2-49CD-A44D-A174C68E900D}"/>
    <cellStyle name="Comma 2 2 2 3 2 5" xfId="21626" xr:uid="{6E82C63E-AAB3-4966-944B-AB721B28F2B8}"/>
    <cellStyle name="Comma 2 2 2 3 2 5 2" xfId="36583" xr:uid="{CCABD71A-066B-4763-B31B-68AED00D17C1}"/>
    <cellStyle name="Comma 2 2 2 3 2 5 2 2" xfId="39911" xr:uid="{B63091DC-3175-4276-8382-C770EFF2C99A}"/>
    <cellStyle name="Comma 2 2 2 3 2 5 3" xfId="38771" xr:uid="{F6BFEA4A-0F75-4A26-9463-8B6176D51C35}"/>
    <cellStyle name="Comma 2 2 2 3 2 5 4" xfId="35290" xr:uid="{C8C25200-6035-4E1A-BC0A-6A2201F81419}"/>
    <cellStyle name="Comma 2 2 2 3 2 6" xfId="26664" xr:uid="{B105E787-1EC2-4C5E-BA9A-0CC3A7DBBC02}"/>
    <cellStyle name="Comma 2 2 2 3 2 6 2" xfId="39122" xr:uid="{904B98F6-98B5-4E64-A446-5CE47DF47ABC}"/>
    <cellStyle name="Comma 2 2 2 3 2 6 3" xfId="35725" xr:uid="{AA0C9217-778E-4527-8763-0A7C77D9DD13}"/>
    <cellStyle name="Comma 2 2 2 3 2 7" xfId="38286" xr:uid="{3D482A18-493E-43DE-8663-8ED862B40DB9}"/>
    <cellStyle name="Comma 2 2 2 3 2 8" xfId="34800" xr:uid="{CCDAB24F-72DD-4200-A0DA-5B465E1DDDC5}"/>
    <cellStyle name="Comma 2 2 2 3 3" xfId="21774" xr:uid="{BBAA256D-636D-40D4-9DEF-D4767ED1C237}"/>
    <cellStyle name="Comma 2 2 2 3 3 2" xfId="30158" xr:uid="{68B2CB7E-C0AB-4EF8-90D9-9C6C02EC7E16}"/>
    <cellStyle name="Comma 2 2 2 3 3 2 2" xfId="36726" xr:uid="{BC9BC199-4FC1-4ACC-9445-9BA99BB0A4A9}"/>
    <cellStyle name="Comma 2 2 2 3 3 2 2 2" xfId="40054" xr:uid="{0C9BC368-3ADE-4DF7-B5AA-DFE91EF97E56}"/>
    <cellStyle name="Comma 2 2 2 3 3 2 3" xfId="38820" xr:uid="{C908D247-28D2-4529-BBD0-2D702ED27535}"/>
    <cellStyle name="Comma 2 2 2 3 3 2 4" xfId="35339" xr:uid="{ADA25BED-C201-4D54-BF2E-DBA2CB964366}"/>
    <cellStyle name="Comma 2 2 2 3 3 3" xfId="26720" xr:uid="{6AC8696C-A500-4F9C-B969-8AC8EB07079D}"/>
    <cellStyle name="Comma 2 2 2 3 3 3 2" xfId="39169" xr:uid="{86682944-7A21-4C68-80D8-607909A222C8}"/>
    <cellStyle name="Comma 2 2 2 3 3 3 3" xfId="35772" xr:uid="{DAB0B356-2B5A-484D-9398-3001EBB0FB88}"/>
    <cellStyle name="Comma 2 2 2 3 3 4" xfId="38429" xr:uid="{4721E464-C12E-4CC1-9B0A-AB5E5A37CA02}"/>
    <cellStyle name="Comma 2 2 2 3 3 5" xfId="34943" xr:uid="{176E0411-F481-4F0B-ABF2-C5218136DA54}"/>
    <cellStyle name="Comma 2 2 2 3 4" xfId="21676" xr:uid="{1ADAADC7-016E-4654-9FFA-E414226184A3}"/>
    <cellStyle name="Comma 2 2 2 3 4 2" xfId="26273" xr:uid="{314AC61C-8412-4789-9EAD-AC76E20B1527}"/>
    <cellStyle name="Comma 2 2 2 3 4 2 2" xfId="39959" xr:uid="{E409FBA7-D081-45AF-AD01-6D44F2C37415}"/>
    <cellStyle name="Comma 2 2 2 3 4 2 3" xfId="36631" xr:uid="{FAA62915-EC3F-4B58-B8F5-3866C1E64719}"/>
    <cellStyle name="Comma 2 2 2 3 4 3" xfId="38334" xr:uid="{6FC30C6F-ADAE-421C-94C8-DF20A314BF99}"/>
    <cellStyle name="Comma 2 2 2 3 4 4" xfId="34848" xr:uid="{B7C1B7B0-FD82-4F44-8552-F51259B3CD1C}"/>
    <cellStyle name="Comma 2 2 2 3 5" xfId="21861" xr:uid="{80DD530D-6986-4F77-BBC7-F01A3C6B3B3A}"/>
    <cellStyle name="Comma 2 2 2 3 5 2" xfId="29963" xr:uid="{09DB4E2C-E8CF-482F-B33D-F523EC9C9F90}"/>
    <cellStyle name="Comma 2 2 2 3 5 2 2" xfId="40141" xr:uid="{53127878-151D-404E-80EC-ED6F659AB14D}"/>
    <cellStyle name="Comma 2 2 2 3 5 2 3" xfId="36813" xr:uid="{346C508F-2202-415E-9C76-AEA181AF72B5}"/>
    <cellStyle name="Comma 2 2 2 3 5 3" xfId="38516" xr:uid="{D1E2A446-7A02-4118-AC1B-8B5B443C9514}"/>
    <cellStyle name="Comma 2 2 2 3 5 4" xfId="35030" xr:uid="{6BB5DA9E-7802-43E9-ADCA-14E5BF7F522A}"/>
    <cellStyle name="Comma 2 2 2 3 6" xfId="21961" xr:uid="{5BF00458-5782-494B-9099-091D32FEE66A}"/>
    <cellStyle name="Comma 2 2 2 3 6 2" xfId="36856" xr:uid="{403D51EE-F146-4824-88A1-60635ADE5E06}"/>
    <cellStyle name="Comma 2 2 2 3 6 2 2" xfId="40184" xr:uid="{50FEE839-6F77-4A12-A103-E058A758A235}"/>
    <cellStyle name="Comma 2 2 2 3 6 3" xfId="38558" xr:uid="{C73D02B9-EDAE-4A46-91E9-DC14253C419C}"/>
    <cellStyle name="Comma 2 2 2 3 6 4" xfId="35072" xr:uid="{ACC96C5C-A19F-4571-8CF8-90CAD93F631E}"/>
    <cellStyle name="Comma 2 2 2 3 7" xfId="21569" xr:uid="{ABA5AED5-5FDE-47D9-928D-90D89C9D209B}"/>
    <cellStyle name="Comma 2 2 2 3 7 2" xfId="36536" xr:uid="{B954E1FC-1177-4B43-A9C7-10022B8F7241}"/>
    <cellStyle name="Comma 2 2 2 3 7 2 2" xfId="39863" xr:uid="{8CFD8546-A613-4214-89CD-EC7E39B1FC50}"/>
    <cellStyle name="Comma 2 2 2 3 7 3" xfId="38724" xr:uid="{C9C7DC7B-33C9-4877-93C3-30A6DDDFD63A}"/>
    <cellStyle name="Comma 2 2 2 3 7 4" xfId="35239" xr:uid="{8D448632-D070-42C3-AC37-CBE0211EDBB0}"/>
    <cellStyle name="Comma 2 2 2 3 8" xfId="26116" xr:uid="{9B1F8D39-E740-4B84-916E-FEC5F28DE7FE}"/>
    <cellStyle name="Comma 2 2 2 3 8 2" xfId="39005" xr:uid="{87A64752-761A-474F-B811-C33684A5E9A3}"/>
    <cellStyle name="Comma 2 2 2 3 8 3" xfId="35533" xr:uid="{AF47C054-A15C-4BB1-B7C9-F48F6F081E50}"/>
    <cellStyle name="Comma 2 2 2 3 9" xfId="17122" xr:uid="{D4EC7F3B-F3B0-4BB5-817A-F1650AF37AFD}"/>
    <cellStyle name="Comma 2 2 2 3 9 2" xfId="38239" xr:uid="{4E83D0F2-9611-4209-8E69-246F2A582D74}"/>
    <cellStyle name="Comma 2 2 2 4" xfId="6991" xr:uid="{DDC96C70-C811-45AE-B86C-2147C58F7961}"/>
    <cellStyle name="Comma 2 2 2 4 10" xfId="34763" xr:uid="{7A94DF28-060E-4EE1-A54C-6E453CCAF812}"/>
    <cellStyle name="Comma 2 2 2 4 2" xfId="17912" xr:uid="{F91E484D-AA11-431B-80D1-CE983D498CF1}"/>
    <cellStyle name="Comma 2 2 2 4 2 2" xfId="21831" xr:uid="{E37368CE-C6C1-438D-8D47-914D99351B07}"/>
    <cellStyle name="Comma 2 2 2 4 2 2 2" xfId="30254" xr:uid="{8639B127-E54B-4DC7-8D02-88BD9E3C17CA}"/>
    <cellStyle name="Comma 2 2 2 4 2 2 2 2" xfId="36783" xr:uid="{014D9115-152E-431D-ABB9-7014D7BFB5F1}"/>
    <cellStyle name="Comma 2 2 2 4 2 2 2 2 2" xfId="40111" xr:uid="{66905289-D091-45F0-BE8A-87450E71B53C}"/>
    <cellStyle name="Comma 2 2 2 4 2 2 2 3" xfId="38871" xr:uid="{85652B46-29FB-47F9-841E-2A1CF08B8BEB}"/>
    <cellStyle name="Comma 2 2 2 4 2 2 2 4" xfId="35400" xr:uid="{EA4309B6-8867-4E9B-87F6-BB62C7C64043}"/>
    <cellStyle name="Comma 2 2 2 4 2 2 3" xfId="26996" xr:uid="{F9DC3743-D7D9-40FA-BCB2-3BAEB12B508D}"/>
    <cellStyle name="Comma 2 2 2 4 2 2 3 2" xfId="39217" xr:uid="{299EB580-693B-4558-AF1B-CD23C3BE64C4}"/>
    <cellStyle name="Comma 2 2 2 4 2 2 3 3" xfId="35843" xr:uid="{3029F6E3-F250-4B9C-BB53-7B5537239C9E}"/>
    <cellStyle name="Comma 2 2 2 4 2 2 4" xfId="38486" xr:uid="{EB315782-DFC9-4BEE-9D3F-2AF271B7A98B}"/>
    <cellStyle name="Comma 2 2 2 4 2 2 5" xfId="35000" xr:uid="{E5ABE088-6800-4C06-B291-39D8A58A5994}"/>
    <cellStyle name="Comma 2 2 2 4 2 3" xfId="21733" xr:uid="{1D445DCE-7812-4F84-8E7E-B5C0A5E090BE}"/>
    <cellStyle name="Comma 2 2 2 4 2 3 2" xfId="30096" xr:uid="{5B4958F1-E06E-4625-9672-D114886BE58D}"/>
    <cellStyle name="Comma 2 2 2 4 2 3 2 2" xfId="40016" xr:uid="{643AC2CF-DF4F-4190-90E1-DDA0ACB2B85A}"/>
    <cellStyle name="Comma 2 2 2 4 2 3 2 3" xfId="36688" xr:uid="{2271DBEB-78BA-4D6B-8AA6-F8A644D7CC88}"/>
    <cellStyle name="Comma 2 2 2 4 2 3 3" xfId="38391" xr:uid="{F5F5559C-04B8-4684-9759-E01B438F6A32}"/>
    <cellStyle name="Comma 2 2 2 4 2 3 4" xfId="34905" xr:uid="{03B93E13-8602-4F80-9DF9-8139CD08619A}"/>
    <cellStyle name="Comma 2 2 2 4 2 4" xfId="22502" xr:uid="{C2F8B811-6962-43D4-8A1F-767A2CDF8A0D}"/>
    <cellStyle name="Comma 2 2 2 4 2 4 2" xfId="36896" xr:uid="{4912399F-9740-4785-BD34-18D798BCD308}"/>
    <cellStyle name="Comma 2 2 2 4 2 4 2 2" xfId="40224" xr:uid="{7CAFE59C-C41E-440B-9588-13FBE3AF6D43}"/>
    <cellStyle name="Comma 2 2 2 4 2 4 3" xfId="38596" xr:uid="{1750A1D3-BB86-4DAB-9EE2-06B72695C0CA}"/>
    <cellStyle name="Comma 2 2 2 4 2 4 4" xfId="35110" xr:uid="{BDEA1F61-7C0A-46CF-8D3A-CC7677DDE938}"/>
    <cellStyle name="Comma 2 2 2 4 2 5" xfId="21636" xr:uid="{49360FF7-8DD7-4E1A-B992-6DC3A8DDA33E}"/>
    <cellStyle name="Comma 2 2 2 4 2 5 2" xfId="36593" xr:uid="{D8D5E51F-79D9-477E-9939-AC325A0BEC2C}"/>
    <cellStyle name="Comma 2 2 2 4 2 5 2 2" xfId="39921" xr:uid="{70419866-721D-406F-9ABF-070431CF3658}"/>
    <cellStyle name="Comma 2 2 2 4 2 5 3" xfId="38772" xr:uid="{982B1ABC-2F11-4E4C-8028-F05B6230FB28}"/>
    <cellStyle name="Comma 2 2 2 4 2 5 4" xfId="35291" xr:uid="{BDA87398-596A-46E3-B560-B50BF0AED5D1}"/>
    <cellStyle name="Comma 2 2 2 4 2 6" xfId="26665" xr:uid="{8C2F1C86-611B-40C3-A3A3-00EE357C51D8}"/>
    <cellStyle name="Comma 2 2 2 4 2 6 2" xfId="39123" xr:uid="{7D5FF3C4-AE08-47E5-9701-FEE84F6D1251}"/>
    <cellStyle name="Comma 2 2 2 4 2 6 3" xfId="35726" xr:uid="{2A69010B-5820-4613-8FF7-A50C6A4D4BCB}"/>
    <cellStyle name="Comma 2 2 2 4 2 7" xfId="38296" xr:uid="{7C7935F4-DBE2-4A27-8275-B1AE27D68A23}"/>
    <cellStyle name="Comma 2 2 2 4 2 8" xfId="34810" xr:uid="{72179AFD-118B-450F-B232-5CBFECF5B55A}"/>
    <cellStyle name="Comma 2 2 2 4 3" xfId="21784" xr:uid="{4BCD56C2-948D-4818-A118-DF829175014A}"/>
    <cellStyle name="Comma 2 2 2 4 3 2" xfId="30159" xr:uid="{194FBD56-E60A-435F-9694-F729C3E76434}"/>
    <cellStyle name="Comma 2 2 2 4 3 2 2" xfId="36736" xr:uid="{02C1CB4F-B489-4DED-8BA4-87FE7DC110C9}"/>
    <cellStyle name="Comma 2 2 2 4 3 2 2 2" xfId="40064" xr:uid="{5C1E0649-9AA6-4AC5-AC40-7B9844C4B358}"/>
    <cellStyle name="Comma 2 2 2 4 3 2 3" xfId="38821" xr:uid="{0B684E13-2221-4B05-BD16-8D9E0B96EB96}"/>
    <cellStyle name="Comma 2 2 2 4 3 2 4" xfId="35340" xr:uid="{4BFCB72B-1045-43E7-A225-0EDC9D37BC1B}"/>
    <cellStyle name="Comma 2 2 2 4 3 3" xfId="26721" xr:uid="{1FEDD402-C69E-42F7-8753-F567355832FA}"/>
    <cellStyle name="Comma 2 2 2 4 3 3 2" xfId="39170" xr:uid="{72E2E05A-670E-48E4-A6EA-39211F778E85}"/>
    <cellStyle name="Comma 2 2 2 4 3 3 3" xfId="35773" xr:uid="{769E136D-1D10-4509-975B-64CAF17AF109}"/>
    <cellStyle name="Comma 2 2 2 4 3 4" xfId="38439" xr:uid="{17A9A8ED-F71A-4173-9E68-4E611E6E32C9}"/>
    <cellStyle name="Comma 2 2 2 4 3 5" xfId="34953" xr:uid="{2AB18DCD-4F17-4FE0-B31E-BE35F7925DCF}"/>
    <cellStyle name="Comma 2 2 2 4 4" xfId="21686" xr:uid="{348C5690-9181-4CC0-9657-B5C623E761D2}"/>
    <cellStyle name="Comma 2 2 2 4 4 2" xfId="26274" xr:uid="{7D9E1ABC-30AA-4175-922E-D2E0F3EB2470}"/>
    <cellStyle name="Comma 2 2 2 4 4 2 2" xfId="39969" xr:uid="{0A83A487-C367-4550-A4A2-46A16703F6BA}"/>
    <cellStyle name="Comma 2 2 2 4 4 2 3" xfId="36641" xr:uid="{49AA83EB-55CF-4814-A402-901622E51603}"/>
    <cellStyle name="Comma 2 2 2 4 4 3" xfId="38344" xr:uid="{F5BCCEFE-F704-48ED-9096-90EB679EA82A}"/>
    <cellStyle name="Comma 2 2 2 4 4 4" xfId="34858" xr:uid="{6428B31E-FA63-4EBF-AACA-F11216C3F648}"/>
    <cellStyle name="Comma 2 2 2 4 5" xfId="21862" xr:uid="{03E565E8-639F-4776-828A-652F45F1A1A7}"/>
    <cellStyle name="Comma 2 2 2 4 5 2" xfId="29964" xr:uid="{16354157-64C7-4FCF-8AE7-C22FB7820A83}"/>
    <cellStyle name="Comma 2 2 2 4 5 2 2" xfId="40142" xr:uid="{77164315-4893-4F55-A717-AFA83A4FC2D9}"/>
    <cellStyle name="Comma 2 2 2 4 5 2 3" xfId="36814" xr:uid="{BCD0AE4A-248E-4A94-9413-C244A8B11D08}"/>
    <cellStyle name="Comma 2 2 2 4 5 3" xfId="38517" xr:uid="{A41F6D16-6346-4B6A-8B44-F86C99E7A622}"/>
    <cellStyle name="Comma 2 2 2 4 5 4" xfId="35031" xr:uid="{F08BBB9E-F5EB-4261-9CDC-7BF832B229E8}"/>
    <cellStyle name="Comma 2 2 2 4 6" xfId="21962" xr:uid="{0833F69D-4C08-454E-B21B-95840C2627F6}"/>
    <cellStyle name="Comma 2 2 2 4 6 2" xfId="36857" xr:uid="{C1AD37AB-6B64-4C51-B6BB-3AFBE3F2019C}"/>
    <cellStyle name="Comma 2 2 2 4 6 2 2" xfId="40185" xr:uid="{6D87184C-BD65-4B38-ADF5-378705033D7A}"/>
    <cellStyle name="Comma 2 2 2 4 6 3" xfId="38559" xr:uid="{7DC0D515-97D6-4A82-955B-614091A4FA71}"/>
    <cellStyle name="Comma 2 2 2 4 6 4" xfId="35073" xr:uid="{19093DD6-D1B8-42BF-A68F-8EE5F8A0A105}"/>
    <cellStyle name="Comma 2 2 2 4 7" xfId="21579" xr:uid="{83F398C7-34DE-419C-A108-27B62FAEF4B7}"/>
    <cellStyle name="Comma 2 2 2 4 7 2" xfId="36546" xr:uid="{A2380FCB-359A-4E3F-8EAA-3BDE22C79194}"/>
    <cellStyle name="Comma 2 2 2 4 7 2 2" xfId="39873" xr:uid="{01AA6538-F57E-4FFF-9A43-E0EA73D194A1}"/>
    <cellStyle name="Comma 2 2 2 4 7 3" xfId="38725" xr:uid="{F0E11725-9351-4101-9FE1-AF0C35E33102}"/>
    <cellStyle name="Comma 2 2 2 4 7 4" xfId="35240" xr:uid="{811944DA-4167-4BDE-8EFA-8383D5C952F8}"/>
    <cellStyle name="Comma 2 2 2 4 8" xfId="24719" xr:uid="{500B1028-303F-44C2-95A7-333FB930F2EF}"/>
    <cellStyle name="Comma 2 2 2 4 8 2" xfId="39006" xr:uid="{9BA00B2D-246F-435F-82CC-3110672C7D5A}"/>
    <cellStyle name="Comma 2 2 2 4 8 3" xfId="35534" xr:uid="{B32910D4-75B9-40ED-8028-6A5543B901AA}"/>
    <cellStyle name="Comma 2 2 2 4 9" xfId="17123" xr:uid="{DB5FFCF1-A49C-443A-9A22-128F8DAB07BF}"/>
    <cellStyle name="Comma 2 2 2 4 9 2" xfId="38249" xr:uid="{BFB317B6-09D8-4A72-A56B-DCA37707AC1B}"/>
    <cellStyle name="Comma 2 2 2 5" xfId="6310" xr:uid="{038F7A37-DCB8-4CE2-B505-3C4502E0E244}"/>
    <cellStyle name="Comma 2 2 2 5 2" xfId="17913" xr:uid="{D228B2B4-A5EF-4EE2-A059-032BDF18F3AC}"/>
    <cellStyle name="Comma 2 2 2 5 2 2" xfId="21841" xr:uid="{E6F0D63E-3901-4EB4-B944-444ECDA8FEE9}"/>
    <cellStyle name="Comma 2 2 2 5 2 2 2" xfId="30255" xr:uid="{29D38420-858E-4B83-A539-5C882592BC52}"/>
    <cellStyle name="Comma 2 2 2 5 2 2 2 2" xfId="36793" xr:uid="{7AF9B8B9-5C7F-4018-A445-0574041D4CA3}"/>
    <cellStyle name="Comma 2 2 2 5 2 2 2 2 2" xfId="40121" xr:uid="{0F22400E-1FFC-4DB5-A559-8CE2C37E9062}"/>
    <cellStyle name="Comma 2 2 2 5 2 2 2 3" xfId="38872" xr:uid="{5219AA50-B8A3-4C3F-BB96-AA37E8B8F474}"/>
    <cellStyle name="Comma 2 2 2 5 2 2 2 4" xfId="35401" xr:uid="{F8446BFC-C256-45B3-8D8D-883D379A8DE8}"/>
    <cellStyle name="Comma 2 2 2 5 2 2 3" xfId="26997" xr:uid="{2A5EFF55-9D5E-4B27-BE7C-0298BE0477A6}"/>
    <cellStyle name="Comma 2 2 2 5 2 2 3 2" xfId="39218" xr:uid="{661BF81B-39D1-427D-B938-20E991622BC4}"/>
    <cellStyle name="Comma 2 2 2 5 2 2 3 3" xfId="35844" xr:uid="{980B5530-859D-43C9-AE29-28446290AEB8}"/>
    <cellStyle name="Comma 2 2 2 5 2 2 4" xfId="38496" xr:uid="{CECCD9DF-5F2A-4F02-B63A-A8A7B965BAD1}"/>
    <cellStyle name="Comma 2 2 2 5 2 2 5" xfId="35010" xr:uid="{1EFC0238-84FB-4BB6-8D2E-2142C4395496}"/>
    <cellStyle name="Comma 2 2 2 5 2 3" xfId="21743" xr:uid="{46B841CA-3AEA-4114-BD2F-473CCE263D1F}"/>
    <cellStyle name="Comma 2 2 2 5 2 3 2" xfId="30097" xr:uid="{7A8C81C5-2809-459A-AB56-7456FB69869D}"/>
    <cellStyle name="Comma 2 2 2 5 2 3 2 2" xfId="40026" xr:uid="{B7B8DAF1-A207-4DA6-BECA-8351027CAB0F}"/>
    <cellStyle name="Comma 2 2 2 5 2 3 2 3" xfId="36698" xr:uid="{0A71DA75-AEDF-4F9E-A3C5-7582953E3361}"/>
    <cellStyle name="Comma 2 2 2 5 2 3 3" xfId="38401" xr:uid="{C2308589-50B2-49F5-AC42-38A5CBBC8D59}"/>
    <cellStyle name="Comma 2 2 2 5 2 3 4" xfId="34915" xr:uid="{3216A40F-338E-44D0-A79F-73A9773D7650}"/>
    <cellStyle name="Comma 2 2 2 5 2 4" xfId="22503" xr:uid="{B16FFEE6-474F-4281-AF70-1EF1D507CCD7}"/>
    <cellStyle name="Comma 2 2 2 5 2 4 2" xfId="36897" xr:uid="{BCC12FAF-9A49-4CC0-BC7C-20E6679FB64E}"/>
    <cellStyle name="Comma 2 2 2 5 2 4 2 2" xfId="40225" xr:uid="{5FA23DB9-E6E0-43B7-9414-854F6EA86507}"/>
    <cellStyle name="Comma 2 2 2 5 2 4 3" xfId="38597" xr:uid="{91A00F0F-8F10-401C-8548-8F71B94EE8A3}"/>
    <cellStyle name="Comma 2 2 2 5 2 4 4" xfId="35111" xr:uid="{4468BF99-EE8C-49D0-A105-6C305C80F283}"/>
    <cellStyle name="Comma 2 2 2 5 2 5" xfId="21646" xr:uid="{35F2D0A5-7645-4D2C-B209-FD7B440E6589}"/>
    <cellStyle name="Comma 2 2 2 5 2 5 2" xfId="36603" xr:uid="{91CFA997-CA52-4A4F-A784-C8CFA72BB41B}"/>
    <cellStyle name="Comma 2 2 2 5 2 5 2 2" xfId="39931" xr:uid="{B3DDC721-BEA6-43CC-B9AC-F30E7E0508CD}"/>
    <cellStyle name="Comma 2 2 2 5 2 5 3" xfId="38773" xr:uid="{3DDF9DAC-C744-4FDF-8AE0-33729F71A56E}"/>
    <cellStyle name="Comma 2 2 2 5 2 5 4" xfId="35292" xr:uid="{0103EA14-82E1-4E74-9CCF-47D89040FDD3}"/>
    <cellStyle name="Comma 2 2 2 5 2 6" xfId="26666" xr:uid="{F13C9DCB-0CD1-4679-949D-EB0BBD344191}"/>
    <cellStyle name="Comma 2 2 2 5 2 6 2" xfId="39124" xr:uid="{5A0498BA-2485-487E-8727-5CDF5F3D5B07}"/>
    <cellStyle name="Comma 2 2 2 5 2 6 3" xfId="35727" xr:uid="{C1423A78-CEC5-426F-9E83-8B879742097E}"/>
    <cellStyle name="Comma 2 2 2 5 2 7" xfId="38306" xr:uid="{8AB2B512-384E-4767-9727-F49ABA09F738}"/>
    <cellStyle name="Comma 2 2 2 5 2 8" xfId="34820" xr:uid="{3650A5E8-3A91-4A9D-9E9F-CE02AF8879BC}"/>
    <cellStyle name="Comma 2 2 2 5 3" xfId="21794" xr:uid="{878FFF84-172A-4589-B2EE-E81321B0C313}"/>
    <cellStyle name="Comma 2 2 2 5 3 2" xfId="30160" xr:uid="{36C93A4E-8F83-4159-9FA8-CC5DF4379B63}"/>
    <cellStyle name="Comma 2 2 2 5 3 2 2" xfId="36746" xr:uid="{EE052EE5-C0BC-4CB7-9949-6CC908835E50}"/>
    <cellStyle name="Comma 2 2 2 5 3 2 2 2" xfId="40074" xr:uid="{C0F5BC64-35E2-47D9-AB80-7E40E087D49F}"/>
    <cellStyle name="Comma 2 2 2 5 3 2 3" xfId="38822" xr:uid="{645B0BA7-A3EB-4DE5-961A-E320F54CC5CC}"/>
    <cellStyle name="Comma 2 2 2 5 3 2 4" xfId="35341" xr:uid="{58A6EC98-324E-4F81-9581-A4677F6A4B88}"/>
    <cellStyle name="Comma 2 2 2 5 3 3" xfId="26722" xr:uid="{3914DE08-D815-4595-816F-3B651601EC6C}"/>
    <cellStyle name="Comma 2 2 2 5 3 3 2" xfId="39171" xr:uid="{08ACC207-CD17-4C65-9B14-6C3C9EE1F66F}"/>
    <cellStyle name="Comma 2 2 2 5 3 3 3" xfId="35774" xr:uid="{9742AB46-0A87-4BE1-BC08-46B3915F0E9C}"/>
    <cellStyle name="Comma 2 2 2 5 3 4" xfId="38449" xr:uid="{185A6FED-C90E-4366-A037-FCA0323FF103}"/>
    <cellStyle name="Comma 2 2 2 5 3 5" xfId="34963" xr:uid="{0596E240-66F9-41A4-9140-7BAFEA29DA57}"/>
    <cellStyle name="Comma 2 2 2 5 4" xfId="21696" xr:uid="{90803DA6-82C3-484F-9FF8-BDEB6BA0EA5A}"/>
    <cellStyle name="Comma 2 2 2 5 4 2" xfId="29965" xr:uid="{FBBBED5F-9C77-4599-9DB1-892154FAC9D5}"/>
    <cellStyle name="Comma 2 2 2 5 4 2 2" xfId="39979" xr:uid="{8C910C86-7AEC-481B-80C4-E596D57D0A53}"/>
    <cellStyle name="Comma 2 2 2 5 4 2 3" xfId="36651" xr:uid="{B8C48A3A-07A3-4829-A82F-7F116F3A6B9C}"/>
    <cellStyle name="Comma 2 2 2 5 4 3" xfId="38354" xr:uid="{59399A4D-4172-482F-807F-45088EA70BDB}"/>
    <cellStyle name="Comma 2 2 2 5 4 4" xfId="34868" xr:uid="{BBE35CA0-3FB8-404F-B487-A641C486B326}"/>
    <cellStyle name="Comma 2 2 2 5 5" xfId="21963" xr:uid="{19EE644E-FD11-4570-B2C4-58437492F1B0}"/>
    <cellStyle name="Comma 2 2 2 5 5 2" xfId="36858" xr:uid="{927B35C6-990E-458E-AC5E-0EFA91E0F838}"/>
    <cellStyle name="Comma 2 2 2 5 5 2 2" xfId="40186" xr:uid="{68A7D7C4-3AD3-4C3F-9A6A-F81D0CC69CBD}"/>
    <cellStyle name="Comma 2 2 2 5 5 3" xfId="38560" xr:uid="{BF15E9D5-A233-4864-9C4B-2C990FC8866F}"/>
    <cellStyle name="Comma 2 2 2 5 5 4" xfId="35074" xr:uid="{2624FFEE-F5FD-47AC-814F-DC06D8784B0D}"/>
    <cellStyle name="Comma 2 2 2 5 6" xfId="21589" xr:uid="{5E868BC0-96DC-4A5D-9A7D-2265132F088F}"/>
    <cellStyle name="Comma 2 2 2 5 6 2" xfId="36556" xr:uid="{328D26E7-7395-4CF7-A76B-C481E0A43F85}"/>
    <cellStyle name="Comma 2 2 2 5 6 2 2" xfId="39884" xr:uid="{35CEE220-550B-43C6-A550-8F11C4859FE1}"/>
    <cellStyle name="Comma 2 2 2 5 6 3" xfId="38726" xr:uid="{BFC70989-5F3B-438D-B254-7495290F4D9F}"/>
    <cellStyle name="Comma 2 2 2 5 6 4" xfId="35241" xr:uid="{3C75B539-2592-4C04-B2B5-B84C1B238733}"/>
    <cellStyle name="Comma 2 2 2 5 7" xfId="26275" xr:uid="{DAED296D-688E-4018-AD7E-0B3773B8B461}"/>
    <cellStyle name="Comma 2 2 2 5 7 2" xfId="39007" xr:uid="{D3E27661-EF87-4B3A-B764-433415D0C223}"/>
    <cellStyle name="Comma 2 2 2 5 7 3" xfId="35535" xr:uid="{B2A0209F-8537-44B5-A41C-96D47997BD28}"/>
    <cellStyle name="Comma 2 2 2 5 8" xfId="17124" xr:uid="{72B3457D-9DD3-41ED-B4BB-4AC1040C6352}"/>
    <cellStyle name="Comma 2 2 2 5 8 2" xfId="38259" xr:uid="{EAC47DBA-A944-44F7-A717-D1DAB02E1371}"/>
    <cellStyle name="Comma 2 2 2 5 9" xfId="34773" xr:uid="{34AE3839-788B-40EA-BE30-E9DA9DC52263}"/>
    <cellStyle name="Comma 2 2 2 6" xfId="17909" xr:uid="{CB5194CF-639A-4253-AB02-1C2E498CED35}"/>
    <cellStyle name="Comma 2 2 2 6 2" xfId="21651" xr:uid="{4058E49C-6C81-4897-B5B0-72D2AB66C564}"/>
    <cellStyle name="Comma 2 2 2 6 2 2" xfId="21846" xr:uid="{C0577E26-92B1-42DA-A87E-2893B359F974}"/>
    <cellStyle name="Comma 2 2 2 6 2 2 2" xfId="30288" xr:uid="{C3D30961-2BA3-40DA-8B18-5B59C1DBA007}"/>
    <cellStyle name="Comma 2 2 2 6 2 2 2 2" xfId="36798" xr:uid="{2E194A53-0AA8-4899-8433-F1226C9A910C}"/>
    <cellStyle name="Comma 2 2 2 6 2 2 2 2 2" xfId="40126" xr:uid="{5D2BF8B4-CBBF-4B24-A36D-70A685BE86F7}"/>
    <cellStyle name="Comma 2 2 2 6 2 2 2 3" xfId="38905" xr:uid="{76F78077-D574-4B7A-983C-45825C013057}"/>
    <cellStyle name="Comma 2 2 2 6 2 2 2 4" xfId="35434" xr:uid="{3C5B696F-42ED-4ECE-BD63-5E0FEF6DCF08}"/>
    <cellStyle name="Comma 2 2 2 6 2 2 3" xfId="27030" xr:uid="{A146CA60-867C-4CA7-B79D-E81DDF6FCB9C}"/>
    <cellStyle name="Comma 2 2 2 6 2 2 3 2" xfId="39251" xr:uid="{93E9E0BA-EA6A-4013-8457-56ECFB11A585}"/>
    <cellStyle name="Comma 2 2 2 6 2 2 3 3" xfId="35877" xr:uid="{5070C458-9F4F-48E9-BA6D-B03589B15D3D}"/>
    <cellStyle name="Comma 2 2 2 6 2 2 4" xfId="38501" xr:uid="{ADB2B60A-6D1F-442D-BB02-256354254A57}"/>
    <cellStyle name="Comma 2 2 2 6 2 2 5" xfId="35015" xr:uid="{657D74DF-F65C-422C-8F45-096AD8BA8455}"/>
    <cellStyle name="Comma 2 2 2 6 2 3" xfId="21748" xr:uid="{55E54249-0ACD-44D5-BD72-2D7371B98721}"/>
    <cellStyle name="Comma 2 2 2 6 2 3 2" xfId="30130" xr:uid="{86A7E934-672D-419A-BCAB-74D936579450}"/>
    <cellStyle name="Comma 2 2 2 6 2 3 2 2" xfId="40031" xr:uid="{B6F0F06D-6308-4637-A9C0-CFB0854878C9}"/>
    <cellStyle name="Comma 2 2 2 6 2 3 2 3" xfId="36703" xr:uid="{A85D228B-6DFF-471A-B57E-7D9CF251BC3D}"/>
    <cellStyle name="Comma 2 2 2 6 2 3 3" xfId="38406" xr:uid="{F70B7B81-09DD-449C-956C-8E64A47E478E}"/>
    <cellStyle name="Comma 2 2 2 6 2 3 4" xfId="34920" xr:uid="{8496BC3A-A1CA-48A6-A39C-404A06ED617E}"/>
    <cellStyle name="Comma 2 2 2 6 2 4" xfId="26699" xr:uid="{9840D854-57E0-4E54-9C1F-256A9628E579}"/>
    <cellStyle name="Comma 2 2 2 6 2 4 2" xfId="36608" xr:uid="{595AEEC3-0F86-4603-B9B2-17B572BC2159}"/>
    <cellStyle name="Comma 2 2 2 6 2 4 2 2" xfId="39936" xr:uid="{818BA3CF-7219-4227-B807-A22880315BF7}"/>
    <cellStyle name="Comma 2 2 2 6 2 4 3" xfId="38806" xr:uid="{1C4AD1AD-1C87-4D94-BDF7-B26480E7784B}"/>
    <cellStyle name="Comma 2 2 2 6 2 4 4" xfId="35325" xr:uid="{75E89147-5CA7-46C1-A141-BE54439F3850}"/>
    <cellStyle name="Comma 2 2 2 6 2 5" xfId="35760" xr:uid="{5205CF6C-1FD4-45D7-BA99-CE070BA88E17}"/>
    <cellStyle name="Comma 2 2 2 6 2 5 2" xfId="39157" xr:uid="{71FAC408-C9BB-42B4-8AA1-B525FF8261A2}"/>
    <cellStyle name="Comma 2 2 2 6 2 6" xfId="38311" xr:uid="{C3B7F0D2-3452-4ABE-BC8A-1D2C5B2F4168}"/>
    <cellStyle name="Comma 2 2 2 6 2 7" xfId="34825" xr:uid="{A9F06B08-1EB6-4514-BDBB-DC50502B3277}"/>
    <cellStyle name="Comma 2 2 2 6 3" xfId="21799" xr:uid="{71B14EED-7247-402B-8549-2FBA5A7572F4}"/>
    <cellStyle name="Comma 2 2 2 6 3 2" xfId="30226" xr:uid="{CCC28428-35A9-4E09-AE49-3459D09F5A47}"/>
    <cellStyle name="Comma 2 2 2 6 3 2 2" xfId="36751" xr:uid="{E1F7F0B9-E2E7-43F0-8964-06F38C9C82B8}"/>
    <cellStyle name="Comma 2 2 2 6 3 2 2 2" xfId="40079" xr:uid="{56755008-5D71-4A17-B948-5D3571783DE7}"/>
    <cellStyle name="Comma 2 2 2 6 3 2 3" xfId="38858" xr:uid="{1D00AF6D-35D6-4710-9261-9FCE153AFD2A}"/>
    <cellStyle name="Comma 2 2 2 6 3 2 4" xfId="35387" xr:uid="{192345F8-4411-4B71-9D97-CF205C00C6CE}"/>
    <cellStyle name="Comma 2 2 2 6 3 3" xfId="26907" xr:uid="{A9E4A72D-64FA-456F-908C-7CFE34A14D91}"/>
    <cellStyle name="Comma 2 2 2 6 3 3 2" xfId="39204" xr:uid="{FF7E19DB-92A5-4256-8EF0-EFB41C5522E6}"/>
    <cellStyle name="Comma 2 2 2 6 3 3 3" xfId="35830" xr:uid="{16915EB7-21C2-4345-A904-3A566FA57D3E}"/>
    <cellStyle name="Comma 2 2 2 6 3 4" xfId="38454" xr:uid="{353FE92A-0105-4FC8-9D5E-06ADBC2CEF4C}"/>
    <cellStyle name="Comma 2 2 2 6 3 5" xfId="34968" xr:uid="{559DE260-C60B-44D1-871E-5B30059C2544}"/>
    <cellStyle name="Comma 2 2 2 6 4" xfId="21701" xr:uid="{79EC9D03-5735-47CF-9FEA-73E7559EF84D}"/>
    <cellStyle name="Comma 2 2 2 6 4 2" xfId="30071" xr:uid="{4953998A-BFEF-4ABA-A71B-387DB5DF89DF}"/>
    <cellStyle name="Comma 2 2 2 6 4 2 2" xfId="39984" xr:uid="{AC291DB6-491F-4A9B-8318-DA3A55A28208}"/>
    <cellStyle name="Comma 2 2 2 6 4 2 3" xfId="36656" xr:uid="{70040FDC-5D42-4818-B0E1-7B3DA0E38C54}"/>
    <cellStyle name="Comma 2 2 2 6 4 3" xfId="38359" xr:uid="{55559F2F-55B5-49AD-8D67-482391384CD5}"/>
    <cellStyle name="Comma 2 2 2 6 4 4" xfId="34873" xr:uid="{BC179101-9E48-4A56-BA9C-4F209A11CD42}"/>
    <cellStyle name="Comma 2 2 2 6 5" xfId="22499" xr:uid="{A922CE2B-1137-4476-9B41-5D22D5AD71B0}"/>
    <cellStyle name="Comma 2 2 2 6 5 2" xfId="36893" xr:uid="{647EA3F4-94CB-4349-8648-38F68D3456D2}"/>
    <cellStyle name="Comma 2 2 2 6 5 2 2" xfId="40221" xr:uid="{CA257662-0676-4EC5-88CE-3FEB740D406F}"/>
    <cellStyle name="Comma 2 2 2 6 5 3" xfId="38593" xr:uid="{D43467B4-0FAD-444D-A329-9839A08B7F28}"/>
    <cellStyle name="Comma 2 2 2 6 5 4" xfId="35107" xr:uid="{A2168F4F-3983-44C1-A92C-AD9A28609AA7}"/>
    <cellStyle name="Comma 2 2 2 6 6" xfId="21599" xr:uid="{C111F8D5-A3F2-4ED1-80D7-0C71299001E0}"/>
    <cellStyle name="Comma 2 2 2 6 6 2" xfId="36561" xr:uid="{6F3A31FB-3CF5-4707-92C2-4BC3CCAAB5BB}"/>
    <cellStyle name="Comma 2 2 2 6 6 2 2" xfId="39889" xr:uid="{1C5BDB51-4E3C-49AA-8C59-21628FBBAF23}"/>
    <cellStyle name="Comma 2 2 2 6 6 3" xfId="38759" xr:uid="{37E8C55F-E46B-401D-9FF6-B08575E5F01A}"/>
    <cellStyle name="Comma 2 2 2 6 6 4" xfId="35275" xr:uid="{61A55514-8319-4D2F-AD17-172FD8BD178D}"/>
    <cellStyle name="Comma 2 2 2 6 7" xfId="26640" xr:uid="{C3B37545-CB80-4255-A37C-7A9CFA7C26DF}"/>
    <cellStyle name="Comma 2 2 2 6 7 2" xfId="39110" xr:uid="{D3A37119-EEBF-4173-94A2-4F33887E7871}"/>
    <cellStyle name="Comma 2 2 2 6 7 3" xfId="35702" xr:uid="{370AFD79-1AEC-4A5F-BC85-91D4EE76390B}"/>
    <cellStyle name="Comma 2 2 2 6 8" xfId="38264" xr:uid="{E7F91A82-4461-4144-B2BD-C4AFB7255E81}"/>
    <cellStyle name="Comma 2 2 2 6 9" xfId="34778" xr:uid="{5F72A481-B5A2-42AB-AED8-16ACCE5B9177}"/>
    <cellStyle name="Comma 2 2 2 7" xfId="20803" xr:uid="{53A15888-15DF-49DB-B2CE-BB453E42AD36}"/>
    <cellStyle name="Comma 2 2 2 7 2" xfId="21811" xr:uid="{3357686B-B3F2-4EB9-BA84-157A645DF85E}"/>
    <cellStyle name="Comma 2 2 2 7 2 2" xfId="27035" xr:uid="{A0287C95-67A0-468C-9FC0-4F06CF5E5C0E}"/>
    <cellStyle name="Comma 2 2 2 7 2 2 2" xfId="30293" xr:uid="{4C972EFF-E764-4881-837D-D20BFD4E5D71}"/>
    <cellStyle name="Comma 2 2 2 7 2 2 2 2" xfId="39256" xr:uid="{1FAD2D7F-C013-443B-82B6-775B32F1A3B5}"/>
    <cellStyle name="Comma 2 2 2 7 2 2 2 3" xfId="35882" xr:uid="{2C89ED64-6030-4770-98A2-815D461931BE}"/>
    <cellStyle name="Comma 2 2 2 7 2 2 3" xfId="38910" xr:uid="{4C0D0937-1BFD-4027-A447-48006D7FB561}"/>
    <cellStyle name="Comma 2 2 2 7 2 2 4" xfId="35439" xr:uid="{07315FBF-F732-4D7B-8825-BA52F3AB01C7}"/>
    <cellStyle name="Comma 2 2 2 7 2 3" xfId="30135" xr:uid="{5F3DC6A5-77A8-49BF-A94D-59393C782B1E}"/>
    <cellStyle name="Comma 2 2 2 7 2 3 2" xfId="36763" xr:uid="{96069331-71E5-4EBB-B9FE-61F71EBAB635}"/>
    <cellStyle name="Comma 2 2 2 7 2 3 2 2" xfId="40091" xr:uid="{71949315-AB45-4B92-89EB-34582FA36255}"/>
    <cellStyle name="Comma 2 2 2 7 2 3 3" xfId="38811" xr:uid="{3AAB79E4-563B-4EFD-AEBC-471876D94D40}"/>
    <cellStyle name="Comma 2 2 2 7 2 3 4" xfId="35330" xr:uid="{F9BCB7B9-E91E-4084-9166-4F372B71E00A}"/>
    <cellStyle name="Comma 2 2 2 7 2 4" xfId="26704" xr:uid="{6F839911-33AC-4FF2-9C8B-52183E3117C9}"/>
    <cellStyle name="Comma 2 2 2 7 2 4 2" xfId="39162" xr:uid="{B3884EB3-0653-4866-85E4-92310275BD90}"/>
    <cellStyle name="Comma 2 2 2 7 2 4 3" xfId="35765" xr:uid="{BE0B32EE-10B9-4600-9569-4E65CB9F23F9}"/>
    <cellStyle name="Comma 2 2 2 7 2 5" xfId="38466" xr:uid="{3943BFA8-E3B6-4FA5-95C3-C3A96E977970}"/>
    <cellStyle name="Comma 2 2 2 7 2 6" xfId="34980" xr:uid="{2365474E-EB61-4121-B30A-D87ABFA7E137}"/>
    <cellStyle name="Comma 2 2 2 7 3" xfId="21713" xr:uid="{1E84DD97-C6F5-4339-81C8-19B193FB5254}"/>
    <cellStyle name="Comma 2 2 2 7 3 2" xfId="30246" xr:uid="{317C2A35-DA9A-43F9-BE5F-4FAAC2C866A0}"/>
    <cellStyle name="Comma 2 2 2 7 3 2 2" xfId="36668" xr:uid="{6142B002-5B5B-4800-92CA-63F414010564}"/>
    <cellStyle name="Comma 2 2 2 7 3 2 2 2" xfId="39996" xr:uid="{4C681B0D-7C07-4786-8C84-785EDA7DFE26}"/>
    <cellStyle name="Comma 2 2 2 7 3 2 3" xfId="38863" xr:uid="{B1E3416F-F556-493B-95B4-2B393A3C68EA}"/>
    <cellStyle name="Comma 2 2 2 7 3 2 4" xfId="35392" xr:uid="{447DD124-3340-4239-B2FF-0EC12C061445}"/>
    <cellStyle name="Comma 2 2 2 7 3 3" xfId="26988" xr:uid="{04ABA9F2-B6E4-44E7-A1F9-55EF27699941}"/>
    <cellStyle name="Comma 2 2 2 7 3 3 2" xfId="39209" xr:uid="{3DCCC94D-7FBD-469D-9C99-F052F6C3D061}"/>
    <cellStyle name="Comma 2 2 2 7 3 3 3" xfId="35835" xr:uid="{FD3F2F2A-4D23-4A36-9EDD-BE3D31B52B9A}"/>
    <cellStyle name="Comma 2 2 2 7 3 4" xfId="38371" xr:uid="{15AAA6AE-DFE4-474B-952D-4BE563F8E7BF}"/>
    <cellStyle name="Comma 2 2 2 7 3 5" xfId="34885" xr:uid="{C3B35D12-6090-4279-8BE0-5D9731E0CD7F}"/>
    <cellStyle name="Comma 2 2 2 7 4" xfId="24139" xr:uid="{892FB89D-8166-489D-9C3F-7D2525F5736C}"/>
    <cellStyle name="Comma 2 2 2 7 4 2" xfId="30088" xr:uid="{B515D7A2-C479-4F14-8D09-7438F6B68317}"/>
    <cellStyle name="Comma 2 2 2 7 4 2 2" xfId="40601" xr:uid="{F072A50A-8CD1-4AA7-9173-EE28BCCDD4BD}"/>
    <cellStyle name="Comma 2 2 2 7 4 2 3" xfId="37269" xr:uid="{938A34F2-1A98-4725-AD77-6146E1E1E23B}"/>
    <cellStyle name="Comma 2 2 2 7 4 3" xfId="38701" xr:uid="{95125EDC-4F55-46BE-9A83-41861A962E5D}"/>
    <cellStyle name="Comma 2 2 2 7 4 4" xfId="35216" xr:uid="{9B662518-AFC0-4144-8231-B079FC332C89}"/>
    <cellStyle name="Comma 2 2 2 7 5" xfId="21616" xr:uid="{B5FEB9BF-F373-4BE2-A526-66483F1CE03B}"/>
    <cellStyle name="Comma 2 2 2 7 5 2" xfId="36573" xr:uid="{EE09C751-F447-4BCB-9DB4-18B65CA4115F}"/>
    <cellStyle name="Comma 2 2 2 7 5 2 2" xfId="39901" xr:uid="{BC1D7BC3-9F52-4F3C-AE73-CAE7DAB500B8}"/>
    <cellStyle name="Comma 2 2 2 7 5 3" xfId="38764" xr:uid="{280642C4-F0F4-4286-9D9D-73E7628482BD}"/>
    <cellStyle name="Comma 2 2 2 7 5 4" xfId="35283" xr:uid="{427BC216-CE77-4B6D-9AA8-6F55FF0BA3F0}"/>
    <cellStyle name="Comma 2 2 2 7 6" xfId="26655" xr:uid="{2EED4126-EED5-4E98-9F5E-5007793DDB3E}"/>
    <cellStyle name="Comma 2 2 2 7 6 2" xfId="39115" xr:uid="{94DF76A5-08C7-469C-84C3-51518AA9903B}"/>
    <cellStyle name="Comma 2 2 2 7 6 3" xfId="35718" xr:uid="{DCD9D3E8-5094-427B-8D55-209D6DA62A87}"/>
    <cellStyle name="Comma 2 2 2 7 7" xfId="38276" xr:uid="{865AE8BB-B582-439D-9EF7-D61D3D8F5D54}"/>
    <cellStyle name="Comma 2 2 2 7 8" xfId="34790" xr:uid="{84D017CD-E96A-49D3-9DAE-B23F584A69EE}"/>
    <cellStyle name="Comma 2 2 2 8" xfId="21764" xr:uid="{96B3C2F0-D3AB-4DB0-8CBF-EAA7183F6AD8}"/>
    <cellStyle name="Comma 2 2 2 8 2" xfId="26993" xr:uid="{C8A456D3-8773-42A6-81FF-D24C42313EF7}"/>
    <cellStyle name="Comma 2 2 2 8 2 2" xfId="30251" xr:uid="{7E45DE70-D7BC-4903-B8AD-6FDD76F00EE9}"/>
    <cellStyle name="Comma 2 2 2 8 2 2 2" xfId="39214" xr:uid="{28A06608-A6BE-49EC-921E-F2D0D3590483}"/>
    <cellStyle name="Comma 2 2 2 8 2 2 3" xfId="35840" xr:uid="{B93CACFD-6390-457B-9BFA-7B8C1FCE0E0B}"/>
    <cellStyle name="Comma 2 2 2 8 2 3" xfId="38868" xr:uid="{7D4D9225-9090-4040-9B45-0FA70B3D85C8}"/>
    <cellStyle name="Comma 2 2 2 8 2 4" xfId="35397" xr:uid="{7F77C0D8-0183-432D-91C2-19CC7CAA9E91}"/>
    <cellStyle name="Comma 2 2 2 8 3" xfId="30093" xr:uid="{10C736BC-C97B-4F0F-8D9C-F322AFDE758A}"/>
    <cellStyle name="Comma 2 2 2 8 3 2" xfId="36716" xr:uid="{EB44774E-CE2B-4626-AD55-0CF4C17DC881}"/>
    <cellStyle name="Comma 2 2 2 8 3 2 2" xfId="40044" xr:uid="{B63B62A9-D0BF-498E-81FE-74CE8EAD41F6}"/>
    <cellStyle name="Comma 2 2 2 8 3 3" xfId="38769" xr:uid="{2A1EBF45-6C1F-4095-A73B-238BED374E55}"/>
    <cellStyle name="Comma 2 2 2 8 3 4" xfId="35288" xr:uid="{7ECCD055-2A67-40C6-9561-459CF5C82D2C}"/>
    <cellStyle name="Comma 2 2 2 8 4" xfId="26662" xr:uid="{F3ED4656-9807-4BDF-9A6F-B83A8BAD6BC5}"/>
    <cellStyle name="Comma 2 2 2 8 4 2" xfId="39120" xr:uid="{3F22016F-5EAA-40EE-A3B8-B03BAD8AE434}"/>
    <cellStyle name="Comma 2 2 2 8 4 3" xfId="35723" xr:uid="{D6C4CFA0-2CDF-4D3B-8E60-8CEACECAFAB1}"/>
    <cellStyle name="Comma 2 2 2 8 5" xfId="38419" xr:uid="{5971FF07-C560-4920-824E-864743265F7D}"/>
    <cellStyle name="Comma 2 2 2 8 6" xfId="34933" xr:uid="{F7B6EAE4-E673-4B51-99E2-07EB350E20BE}"/>
    <cellStyle name="Comma 2 2 2 9" xfId="21666" xr:uid="{4383E9A9-A2C4-4BAA-B7B3-2F89B2BAC9E1}"/>
    <cellStyle name="Comma 2 2 2 9 2" xfId="30156" xr:uid="{AFBC85DE-DB63-4557-87B3-0DF436ECF7AC}"/>
    <cellStyle name="Comma 2 2 2 9 2 2" xfId="36621" xr:uid="{94E5AEE6-41A6-4E56-A23D-8FD44A75D9F3}"/>
    <cellStyle name="Comma 2 2 2 9 2 2 2" xfId="39949" xr:uid="{3C3DFAC2-F061-4F64-B28D-0910088F746E}"/>
    <cellStyle name="Comma 2 2 2 9 2 3" xfId="38818" xr:uid="{D4E77BA6-979D-4A40-842E-7577C8D21B8F}"/>
    <cellStyle name="Comma 2 2 2 9 2 4" xfId="35337" xr:uid="{EEFEBD42-D86B-4723-9529-1F18AD493225}"/>
    <cellStyle name="Comma 2 2 2 9 3" xfId="26718" xr:uid="{13691418-789E-4916-8074-A2788764C50F}"/>
    <cellStyle name="Comma 2 2 2 9 3 2" xfId="39167" xr:uid="{05724AF0-8F4A-4125-933B-D718779D80C5}"/>
    <cellStyle name="Comma 2 2 2 9 3 3" xfId="35770" xr:uid="{6C9C3E9F-8B5A-4FAF-9563-FC3BA3D3FCBF}"/>
    <cellStyle name="Comma 2 2 2 9 4" xfId="38324" xr:uid="{8BD5793E-24D4-436E-B217-3C67483F5299}"/>
    <cellStyle name="Comma 2 2 2 9 5" xfId="34838" xr:uid="{35C0AEA1-239E-4861-89CC-41CA4D0CA4DB}"/>
    <cellStyle name="Comma 2 2 20" xfId="17119" xr:uid="{1E11C288-4FF8-4F31-A112-CA3AEAE42250}"/>
    <cellStyle name="Comma 2 2 21" xfId="31690" xr:uid="{D7BF7FB4-3198-4F54-A4F1-14BA9242C734}"/>
    <cellStyle name="Comma 2 2 3" xfId="3704" xr:uid="{00000000-0005-0000-0000-00002B070000}"/>
    <cellStyle name="Comma 2 2 3 10" xfId="21964" xr:uid="{0962D5F1-579C-4D7E-B579-548CD9170E9F}"/>
    <cellStyle name="Comma 2 2 3 10 2" xfId="36859" xr:uid="{029E3B2B-2CEE-45EB-BA69-C03790FEAB46}"/>
    <cellStyle name="Comma 2 2 3 10 2 2" xfId="40187" xr:uid="{C56B4628-F77F-4715-8ECB-8A786C0F48C7}"/>
    <cellStyle name="Comma 2 2 3 10 3" xfId="38561" xr:uid="{697E9B42-2195-4E3A-B0D0-EB36FD7F7859}"/>
    <cellStyle name="Comma 2 2 3 10 4" xfId="35075" xr:uid="{960E1D0B-8C6B-4AAC-B0C8-27C708E8F74E}"/>
    <cellStyle name="Comma 2 2 3 11" xfId="21031" xr:uid="{0D278115-67B6-4310-9367-396078B745B8}"/>
    <cellStyle name="Comma 2 2 3 11 2" xfId="36471" xr:uid="{E5755354-1326-4F5C-B3A5-106C7ADBCE58}"/>
    <cellStyle name="Comma 2 2 3 11 2 2" xfId="39803" xr:uid="{6FC777A1-CFC8-40CF-88D0-9A90DE97C852}"/>
    <cellStyle name="Comma 2 2 3 11 3" xfId="38727" xr:uid="{8B4607C2-3016-4BC0-9EF0-664AAD41E4EF}"/>
    <cellStyle name="Comma 2 2 3 11 4" xfId="35242" xr:uid="{FA478036-93D5-4470-B756-A56F4FC83E24}"/>
    <cellStyle name="Comma 2 2 3 12" xfId="25722" xr:uid="{FFC66BEF-B748-4E39-B3B9-87D17F87A3C5}"/>
    <cellStyle name="Comma 2 2 3 12 2" xfId="39008" xr:uid="{1E642196-5220-46FA-9B3F-8F9A416F7E71}"/>
    <cellStyle name="Comma 2 2 3 12 3" xfId="35536" xr:uid="{BE424DD5-EB3F-4829-ABBE-AAAFEBCC7FBE}"/>
    <cellStyle name="Comma 2 2 3 13" xfId="17125" xr:uid="{A1E23112-3B7B-4550-A1CF-B8047079EC7D}"/>
    <cellStyle name="Comma 2 2 3 13 2" xfId="37695" xr:uid="{F54A674B-7647-4D82-9F19-291DAFF1EFBC}"/>
    <cellStyle name="Comma 2 2 3 14" xfId="32856" xr:uid="{31E96132-FBD6-458F-A69A-65FB06645918}"/>
    <cellStyle name="Comma 2 2 3 14 2" xfId="38221" xr:uid="{CE7DC741-6A71-4C78-838B-0BE584468819}"/>
    <cellStyle name="Comma 2 2 3 15" xfId="34403" xr:uid="{EC88F132-1567-427F-A744-7AA9A7E7FB94}"/>
    <cellStyle name="Comma 2 2 3 2" xfId="4581" xr:uid="{00000000-0005-0000-0000-00002D070000}"/>
    <cellStyle name="Comma 2 2 3 2 10" xfId="34755" xr:uid="{D1E8BCD4-8C88-410B-8A9A-634C6E777704}"/>
    <cellStyle name="Comma 2 2 3 2 11" xfId="17126" xr:uid="{CA4F0973-56FB-4CC2-9223-AC4767C36D38}"/>
    <cellStyle name="Comma 2 2 3 2 2" xfId="17915" xr:uid="{2320D7A0-E6D2-48EA-AED8-1A10A07E0C2C}"/>
    <cellStyle name="Comma 2 2 3 2 2 2" xfId="21823" xr:uid="{308E0D72-8BD7-4693-9DC9-53A2DBED5D08}"/>
    <cellStyle name="Comma 2 2 3 2 2 2 2" xfId="30257" xr:uid="{0FD2444A-F75B-4158-8894-7599D167AE93}"/>
    <cellStyle name="Comma 2 2 3 2 2 2 2 2" xfId="36775" xr:uid="{8B915217-265C-4004-AA90-814163710EA2}"/>
    <cellStyle name="Comma 2 2 3 2 2 2 2 2 2" xfId="40103" xr:uid="{522BADD8-6BAC-417D-8E83-8150A68248A1}"/>
    <cellStyle name="Comma 2 2 3 2 2 2 2 3" xfId="38874" xr:uid="{74AD5CB4-9977-44C2-BC60-7446C91424C8}"/>
    <cellStyle name="Comma 2 2 3 2 2 2 2 4" xfId="35403" xr:uid="{DA961611-B9DC-44C8-84CF-9639B4C9C0B0}"/>
    <cellStyle name="Comma 2 2 3 2 2 2 3" xfId="26999" xr:uid="{80887A6C-0261-4F8D-A0BE-F1A2635BCFCD}"/>
    <cellStyle name="Comma 2 2 3 2 2 2 3 2" xfId="39220" xr:uid="{A5486B49-5E44-4DE5-841E-630D24D9A3F9}"/>
    <cellStyle name="Comma 2 2 3 2 2 2 3 3" xfId="35846" xr:uid="{3C2B1CC1-03DE-4C9D-B23C-F05273916511}"/>
    <cellStyle name="Comma 2 2 3 2 2 2 4" xfId="38478" xr:uid="{CBD0FEAE-A575-43C1-B88B-D015A9269F7E}"/>
    <cellStyle name="Comma 2 2 3 2 2 2 5" xfId="34992" xr:uid="{4B74EAE2-FA7D-42AE-9490-B886F1048627}"/>
    <cellStyle name="Comma 2 2 3 2 2 3" xfId="21725" xr:uid="{4A51BAAC-73A7-4F64-8A8B-C306DAC7074F}"/>
    <cellStyle name="Comma 2 2 3 2 2 3 2" xfId="30099" xr:uid="{DACB6979-4B56-425A-ACF6-9E83A0A1F994}"/>
    <cellStyle name="Comma 2 2 3 2 2 3 2 2" xfId="40008" xr:uid="{1335A5A5-2631-4F87-B688-7EBE1DCABB9F}"/>
    <cellStyle name="Comma 2 2 3 2 2 3 2 3" xfId="36680" xr:uid="{F44E2623-B728-4B7C-82BF-90B488458A04}"/>
    <cellStyle name="Comma 2 2 3 2 2 3 3" xfId="38383" xr:uid="{C6AD3B8B-33DE-4114-8EAF-3C21EFBD80C4}"/>
    <cellStyle name="Comma 2 2 3 2 2 3 4" xfId="34897" xr:uid="{A2B47894-D4FE-4DFD-97DB-BFC377432EA7}"/>
    <cellStyle name="Comma 2 2 3 2 2 4" xfId="22505" xr:uid="{8BC2B526-9758-4DD8-9909-77B452A79F62}"/>
    <cellStyle name="Comma 2 2 3 2 2 4 2" xfId="36899" xr:uid="{DF0A4E17-FB2D-47C0-929E-AFF728DBADD0}"/>
    <cellStyle name="Comma 2 2 3 2 2 4 2 2" xfId="40227" xr:uid="{96F5A41F-875F-4B8F-9875-9D51C263273A}"/>
    <cellStyle name="Comma 2 2 3 2 2 4 3" xfId="38599" xr:uid="{361C37BA-FB00-42DD-A5DF-3D854F55147C}"/>
    <cellStyle name="Comma 2 2 3 2 2 4 4" xfId="35113" xr:uid="{B07D95DB-6A0A-44F4-B5DB-91C3A13358F5}"/>
    <cellStyle name="Comma 2 2 3 2 2 5" xfId="21628" xr:uid="{0AFF39B9-E4DA-4F34-841D-2110B9831A1C}"/>
    <cellStyle name="Comma 2 2 3 2 2 5 2" xfId="36585" xr:uid="{63771ADF-815D-411C-8C06-86C2F16E1669}"/>
    <cellStyle name="Comma 2 2 3 2 2 5 2 2" xfId="39913" xr:uid="{FF86A493-4605-4109-B7F8-322136BF5D8A}"/>
    <cellStyle name="Comma 2 2 3 2 2 5 3" xfId="38775" xr:uid="{BA509E86-10A7-480B-AAF3-8C10C738BFA4}"/>
    <cellStyle name="Comma 2 2 3 2 2 5 4" xfId="35294" xr:uid="{60A292EA-7F4F-4754-8596-186D14C1DBF3}"/>
    <cellStyle name="Comma 2 2 3 2 2 6" xfId="26668" xr:uid="{FC292345-9064-4B8C-A0C5-384A0860796F}"/>
    <cellStyle name="Comma 2 2 3 2 2 6 2" xfId="39126" xr:uid="{B5F16B9E-B143-453A-9D3F-027BB1E10F2F}"/>
    <cellStyle name="Comma 2 2 3 2 2 6 3" xfId="35729" xr:uid="{D80ACEF8-670B-48D4-81C1-A9371FBE4E2A}"/>
    <cellStyle name="Comma 2 2 3 2 2 7" xfId="38288" xr:uid="{2667DEF0-B409-48C0-A909-857E2BBD2545}"/>
    <cellStyle name="Comma 2 2 3 2 2 8" xfId="34802" xr:uid="{73DF2C91-16DB-4843-AF6A-45FE5E735383}"/>
    <cellStyle name="Comma 2 2 3 2 3" xfId="21776" xr:uid="{5CB40464-656C-4DCA-BEEC-A80AE36E2294}"/>
    <cellStyle name="Comma 2 2 3 2 3 2" xfId="30162" xr:uid="{C366F249-2BDA-411C-872A-85FC78397755}"/>
    <cellStyle name="Comma 2 2 3 2 3 2 2" xfId="36728" xr:uid="{AE312E52-6566-4B4B-85B6-1D812C19955E}"/>
    <cellStyle name="Comma 2 2 3 2 3 2 2 2" xfId="40056" xr:uid="{8DC06571-486D-4A3B-A168-C4F32469776D}"/>
    <cellStyle name="Comma 2 2 3 2 3 2 3" xfId="38824" xr:uid="{0F135A13-768B-4858-88E8-3B5E9D5C36D2}"/>
    <cellStyle name="Comma 2 2 3 2 3 2 4" xfId="35343" xr:uid="{A27EBFB6-177E-47EA-8C4C-40043E9494F6}"/>
    <cellStyle name="Comma 2 2 3 2 3 3" xfId="26724" xr:uid="{52D401F4-FFD3-42B4-8FDF-40F4E817E74A}"/>
    <cellStyle name="Comma 2 2 3 2 3 3 2" xfId="39173" xr:uid="{1AAADD74-3249-433A-BEDA-EE4168059B6D}"/>
    <cellStyle name="Comma 2 2 3 2 3 3 3" xfId="35776" xr:uid="{0E0040F6-A011-4554-8C9E-71C2CFE928CB}"/>
    <cellStyle name="Comma 2 2 3 2 3 4" xfId="38431" xr:uid="{5E58EC7A-1DEB-4201-8630-7A8FFA4FEC3E}"/>
    <cellStyle name="Comma 2 2 3 2 3 5" xfId="34945" xr:uid="{91B04AA6-A185-4DE9-A3CB-ADCA8F96C86E}"/>
    <cellStyle name="Comma 2 2 3 2 4" xfId="21678" xr:uid="{637FAD3C-AABA-4189-A832-D5CBE7D6BB78}"/>
    <cellStyle name="Comma 2 2 3 2 4 2" xfId="29967" xr:uid="{27E75C43-C151-41D0-A20B-2B52885A9CF4}"/>
    <cellStyle name="Comma 2 2 3 2 4 2 2" xfId="39961" xr:uid="{44C5B5B3-CE14-478A-AD83-83BE7BCF0421}"/>
    <cellStyle name="Comma 2 2 3 2 4 2 3" xfId="36633" xr:uid="{AEC65CC8-8D4E-4AFC-B66C-C1E6BFDDB1DA}"/>
    <cellStyle name="Comma 2 2 3 2 4 3" xfId="38336" xr:uid="{24D4FB20-BE4A-495B-88D5-A9D0247B65A2}"/>
    <cellStyle name="Comma 2 2 3 2 4 4" xfId="34850" xr:uid="{0C46A475-252B-40C2-872F-645CCF8D2CC4}"/>
    <cellStyle name="Comma 2 2 3 2 5" xfId="21864" xr:uid="{AB126A82-19EC-47F3-88B7-3DCD08268E2E}"/>
    <cellStyle name="Comma 2 2 3 2 5 2" xfId="36816" xr:uid="{299F2B6B-1268-4F1B-B034-F3DCA8FD853B}"/>
    <cellStyle name="Comma 2 2 3 2 5 2 2" xfId="40144" xr:uid="{F93389EC-8483-4D51-B681-1DA3EEFF04A6}"/>
    <cellStyle name="Comma 2 2 3 2 5 3" xfId="38519" xr:uid="{20286E75-DDB5-4020-AA47-F129B4FEC9C7}"/>
    <cellStyle name="Comma 2 2 3 2 5 4" xfId="35033" xr:uid="{F93394D6-60A9-4B25-84B7-D42D479A5585}"/>
    <cellStyle name="Comma 2 2 3 2 6" xfId="21965" xr:uid="{6DA17CC9-A7AB-455E-9CF0-0617157CB189}"/>
    <cellStyle name="Comma 2 2 3 2 6 2" xfId="36860" xr:uid="{4D7D815F-4FAB-4680-8C8E-82EFB7B417B7}"/>
    <cellStyle name="Comma 2 2 3 2 6 2 2" xfId="40188" xr:uid="{4617ACB0-7C4E-41DD-BD17-E1AB09A4FC88}"/>
    <cellStyle name="Comma 2 2 3 2 6 3" xfId="38562" xr:uid="{8EF5707B-D5E1-49EC-8190-1ECE64FC338A}"/>
    <cellStyle name="Comma 2 2 3 2 6 4" xfId="35076" xr:uid="{24E78D3D-B305-47A5-987E-E000BFB9FC33}"/>
    <cellStyle name="Comma 2 2 3 2 7" xfId="21571" xr:uid="{783270C1-BE85-42BF-B12A-69426FB81D87}"/>
    <cellStyle name="Comma 2 2 3 2 7 2" xfId="36538" xr:uid="{A92982A9-18C8-4E52-A78C-2E07F7590375}"/>
    <cellStyle name="Comma 2 2 3 2 7 2 2" xfId="39865" xr:uid="{B3351F30-F3EA-4D5B-8286-44A2D7709068}"/>
    <cellStyle name="Comma 2 2 3 2 7 3" xfId="38728" xr:uid="{59245D48-3B38-44C0-B0AF-39ACB055A98D}"/>
    <cellStyle name="Comma 2 2 3 2 7 4" xfId="35243" xr:uid="{E6679340-1F92-47E9-B013-4756DB90470C}"/>
    <cellStyle name="Comma 2 2 3 2 8" xfId="26277" xr:uid="{B276E0BA-F354-4EC7-9A2B-BA1A77474B70}"/>
    <cellStyle name="Comma 2 2 3 2 8 2" xfId="39009" xr:uid="{31324B55-3206-4655-A5F9-49DA5D478A04}"/>
    <cellStyle name="Comma 2 2 3 2 8 3" xfId="35537" xr:uid="{B3919E7B-7944-49E4-AB21-92CCE3C64969}"/>
    <cellStyle name="Comma 2 2 3 2 9" xfId="38241" xr:uid="{E27E960A-FE1C-40B6-8C1B-2188C4EF6EE9}"/>
    <cellStyle name="Comma 2 2 3 3" xfId="17127" xr:uid="{8F260351-DD90-4038-A3E3-F4FBCB552676}"/>
    <cellStyle name="Comma 2 2 3 3 10" xfId="34765" xr:uid="{A6F9368C-D6C2-4646-B38E-85FE6AB54111}"/>
    <cellStyle name="Comma 2 2 3 3 2" xfId="17916" xr:uid="{CA1222A2-7218-4A4B-AAF5-6E68118F38EB}"/>
    <cellStyle name="Comma 2 2 3 3 2 2" xfId="21833" xr:uid="{903DB269-00AE-449E-95DB-BD9E0A09F69E}"/>
    <cellStyle name="Comma 2 2 3 3 2 2 2" xfId="30258" xr:uid="{0EF966F1-BD53-4607-93F9-D0711C313BF0}"/>
    <cellStyle name="Comma 2 2 3 3 2 2 2 2" xfId="36785" xr:uid="{C7460EA5-264A-41CE-B838-8B004857F273}"/>
    <cellStyle name="Comma 2 2 3 3 2 2 2 2 2" xfId="40113" xr:uid="{E1FE35F9-7580-413A-8BB5-24587D193C29}"/>
    <cellStyle name="Comma 2 2 3 3 2 2 2 3" xfId="38875" xr:uid="{E223C9C4-B31F-4FFD-A426-43CF0E1879B5}"/>
    <cellStyle name="Comma 2 2 3 3 2 2 2 4" xfId="35404" xr:uid="{7741F588-8590-4D6A-BA58-91822F8FEED7}"/>
    <cellStyle name="Comma 2 2 3 3 2 2 3" xfId="27000" xr:uid="{F3AC2775-0A0A-4A0A-90F4-621B12118E7C}"/>
    <cellStyle name="Comma 2 2 3 3 2 2 3 2" xfId="39221" xr:uid="{CCEAB165-8AF0-4FB5-8F10-7FF4B9CF2293}"/>
    <cellStyle name="Comma 2 2 3 3 2 2 3 3" xfId="35847" xr:uid="{68AE9BAD-7ECC-4FBA-B16F-3A2227AD072A}"/>
    <cellStyle name="Comma 2 2 3 3 2 2 4" xfId="38488" xr:uid="{B53A64B1-828B-45D3-842C-8E32AC087687}"/>
    <cellStyle name="Comma 2 2 3 3 2 2 5" xfId="35002" xr:uid="{4294CF53-FBD4-4C29-9A5A-E663872E773F}"/>
    <cellStyle name="Comma 2 2 3 3 2 3" xfId="21735" xr:uid="{C8C395B4-CDC2-49B7-BF86-43549B8C964B}"/>
    <cellStyle name="Comma 2 2 3 3 2 3 2" xfId="30100" xr:uid="{E2F03D05-305E-4664-95D8-9DC8A8D002CB}"/>
    <cellStyle name="Comma 2 2 3 3 2 3 2 2" xfId="40018" xr:uid="{10E1E71F-480D-473B-8FA7-3EE32094E101}"/>
    <cellStyle name="Comma 2 2 3 3 2 3 2 3" xfId="36690" xr:uid="{06ED9B73-4D14-4E9F-BBB2-96AFDB8E5743}"/>
    <cellStyle name="Comma 2 2 3 3 2 3 3" xfId="38393" xr:uid="{4A33BD78-7655-48E6-B142-01F0FBE2D844}"/>
    <cellStyle name="Comma 2 2 3 3 2 3 4" xfId="34907" xr:uid="{D1A3E960-5DCD-4628-8FFB-73FF03DA03F2}"/>
    <cellStyle name="Comma 2 2 3 3 2 4" xfId="22506" xr:uid="{EED221D2-D760-4835-A2F0-142E6E23B664}"/>
    <cellStyle name="Comma 2 2 3 3 2 4 2" xfId="36900" xr:uid="{556F6E2A-B0F0-4F85-AABA-B56F98D127D3}"/>
    <cellStyle name="Comma 2 2 3 3 2 4 2 2" xfId="40228" xr:uid="{91A93BF9-2BC2-4444-BFA9-BB91E621E91C}"/>
    <cellStyle name="Comma 2 2 3 3 2 4 3" xfId="38600" xr:uid="{9C955E71-A1C1-419E-91A2-010FE7D62778}"/>
    <cellStyle name="Comma 2 2 3 3 2 4 4" xfId="35114" xr:uid="{A49C2BE8-C322-432E-9CBC-AD0E8CE2BF15}"/>
    <cellStyle name="Comma 2 2 3 3 2 5" xfId="21638" xr:uid="{5686C9DB-72CD-426D-97A5-D57DEBF20493}"/>
    <cellStyle name="Comma 2 2 3 3 2 5 2" xfId="36595" xr:uid="{B884A687-F9CF-4CF7-8AB9-ADF0B52252B9}"/>
    <cellStyle name="Comma 2 2 3 3 2 5 2 2" xfId="39923" xr:uid="{01541B51-90B1-4CC2-9800-2A6D48A78A43}"/>
    <cellStyle name="Comma 2 2 3 3 2 5 3" xfId="38776" xr:uid="{CFFC7553-BFC7-4B06-9992-2C31A21FB4DF}"/>
    <cellStyle name="Comma 2 2 3 3 2 5 4" xfId="35295" xr:uid="{6833797C-D565-4F48-84ED-2E331D967713}"/>
    <cellStyle name="Comma 2 2 3 3 2 6" xfId="26669" xr:uid="{BD0A8873-8E76-4888-BDDA-E84AA047310E}"/>
    <cellStyle name="Comma 2 2 3 3 2 6 2" xfId="39127" xr:uid="{70FB4A12-84E8-4F8C-BC58-21096CA2AD76}"/>
    <cellStyle name="Comma 2 2 3 3 2 6 3" xfId="35730" xr:uid="{D00D98F3-AEB2-453F-9FE0-327230542A5D}"/>
    <cellStyle name="Comma 2 2 3 3 2 7" xfId="38298" xr:uid="{50DCC1F3-C631-4F7D-BA48-BF136591F975}"/>
    <cellStyle name="Comma 2 2 3 3 2 8" xfId="34812" xr:uid="{8BC38890-CF4B-40F1-9927-6F5408E52CDE}"/>
    <cellStyle name="Comma 2 2 3 3 3" xfId="21786" xr:uid="{E241C72C-1374-428A-B211-7C9410F17719}"/>
    <cellStyle name="Comma 2 2 3 3 3 2" xfId="30163" xr:uid="{D492E94C-0470-4F97-8CB7-05550F92F947}"/>
    <cellStyle name="Comma 2 2 3 3 3 2 2" xfId="36738" xr:uid="{A4D2B885-7FC0-4AD7-BE2E-312B8AD7992B}"/>
    <cellStyle name="Comma 2 2 3 3 3 2 2 2" xfId="40066" xr:uid="{F453016D-E270-4B53-AF8D-B580DC37D325}"/>
    <cellStyle name="Comma 2 2 3 3 3 2 3" xfId="38825" xr:uid="{0D7362C1-D86D-4D5C-A724-C5577EA57DCC}"/>
    <cellStyle name="Comma 2 2 3 3 3 2 4" xfId="35344" xr:uid="{5DB7EF24-8C2A-4E4D-A164-6F660D192C67}"/>
    <cellStyle name="Comma 2 2 3 3 3 3" xfId="26725" xr:uid="{2F44FE16-C148-4FBE-83B0-605AC8CD55A2}"/>
    <cellStyle name="Comma 2 2 3 3 3 3 2" xfId="39174" xr:uid="{38371CFD-FBC5-4746-80AB-7AC9891AC441}"/>
    <cellStyle name="Comma 2 2 3 3 3 3 3" xfId="35777" xr:uid="{4282D394-6476-49EB-97F5-CCD0955EE5F9}"/>
    <cellStyle name="Comma 2 2 3 3 3 4" xfId="38441" xr:uid="{013A656A-8527-46A7-96D4-F1449C9B08D8}"/>
    <cellStyle name="Comma 2 2 3 3 3 5" xfId="34955" xr:uid="{7F10F2B2-2CD1-4C2F-847D-251BA28C411C}"/>
    <cellStyle name="Comma 2 2 3 3 4" xfId="21688" xr:uid="{35881B03-BAA3-4A02-96A3-F1D239385F7A}"/>
    <cellStyle name="Comma 2 2 3 3 4 2" xfId="29968" xr:uid="{41BDB2F8-88C6-4CDD-A37B-E9FFC8A2E0FE}"/>
    <cellStyle name="Comma 2 2 3 3 4 2 2" xfId="39971" xr:uid="{B7EC279A-0640-4348-91A3-3DA38A6DFC76}"/>
    <cellStyle name="Comma 2 2 3 3 4 2 3" xfId="36643" xr:uid="{E1FCE805-5505-4886-9170-684C8967471E}"/>
    <cellStyle name="Comma 2 2 3 3 4 3" xfId="38346" xr:uid="{108EC705-DCF4-4E01-9CA6-CAEB0207AB27}"/>
    <cellStyle name="Comma 2 2 3 3 4 4" xfId="34860" xr:uid="{F5284D39-C5E1-47B7-95C4-A962B6C83C4A}"/>
    <cellStyle name="Comma 2 2 3 3 5" xfId="21865" xr:uid="{29A15E4A-677A-4DD0-ABB9-77DD0480B4B6}"/>
    <cellStyle name="Comma 2 2 3 3 5 2" xfId="36817" xr:uid="{2C615FC7-1E55-4901-B774-6526B1B3215F}"/>
    <cellStyle name="Comma 2 2 3 3 5 2 2" xfId="40145" xr:uid="{3AB371DC-4EDF-4E72-85F7-3E179C6BAD71}"/>
    <cellStyle name="Comma 2 2 3 3 5 3" xfId="38520" xr:uid="{16366671-500A-4E9B-9830-BE5BD113E8D3}"/>
    <cellStyle name="Comma 2 2 3 3 5 4" xfId="35034" xr:uid="{4129564A-DF19-489E-8A18-97B9B8AA7B1E}"/>
    <cellStyle name="Comma 2 2 3 3 6" xfId="21966" xr:uid="{3E658F09-BC22-4C16-9722-1CDAD2C57298}"/>
    <cellStyle name="Comma 2 2 3 3 6 2" xfId="36861" xr:uid="{57DDB88C-49CD-4B48-B08B-81C0F3719BD1}"/>
    <cellStyle name="Comma 2 2 3 3 6 2 2" xfId="40189" xr:uid="{5451B743-5613-4BE7-BC65-C1AD6DA1F9D1}"/>
    <cellStyle name="Comma 2 2 3 3 6 3" xfId="38563" xr:uid="{543C3BE6-35D3-4B63-B7D4-C94FF3A067E4}"/>
    <cellStyle name="Comma 2 2 3 3 6 4" xfId="35077" xr:uid="{B2458D0C-EC79-402A-A245-FD685719C6AF}"/>
    <cellStyle name="Comma 2 2 3 3 7" xfId="21581" xr:uid="{80B2450C-49C0-475D-817B-10D937B6102A}"/>
    <cellStyle name="Comma 2 2 3 3 7 2" xfId="36548" xr:uid="{EE4D1461-0537-437A-A820-156A5DEBE2F0}"/>
    <cellStyle name="Comma 2 2 3 3 7 2 2" xfId="39875" xr:uid="{DB96A12A-03B5-487A-80A5-E25A89EF2880}"/>
    <cellStyle name="Comma 2 2 3 3 7 3" xfId="38729" xr:uid="{BD1ED77B-952E-42A7-ADF0-037C0B6FA83F}"/>
    <cellStyle name="Comma 2 2 3 3 7 4" xfId="35244" xr:uid="{B1718041-97CD-40E5-A299-B2915A884BE4}"/>
    <cellStyle name="Comma 2 2 3 3 8" xfId="26278" xr:uid="{5F4C14CE-D95E-4C4C-9B05-5C9DC4E4800B}"/>
    <cellStyle name="Comma 2 2 3 3 8 2" xfId="39010" xr:uid="{AB60800E-9C54-489C-8203-0426387D5A1C}"/>
    <cellStyle name="Comma 2 2 3 3 8 3" xfId="35538" xr:uid="{487EE423-E24E-4E77-A322-39C643BB3E2B}"/>
    <cellStyle name="Comma 2 2 3 3 9" xfId="38251" xr:uid="{C1D7791E-175B-44E1-B977-83290B2F72AD}"/>
    <cellStyle name="Comma 2 2 3 4" xfId="17914" xr:uid="{50337786-023B-465A-B828-5F8A4A08F973}"/>
    <cellStyle name="Comma 2 2 3 4 2" xfId="21653" xr:uid="{43AEAB65-FE5A-4D17-817B-8C1BC9A12477}"/>
    <cellStyle name="Comma 2 2 3 4 2 2" xfId="21848" xr:uid="{D7FFF863-A2C6-4EFD-BE05-A5AD91B3CCDD}"/>
    <cellStyle name="Comma 2 2 3 4 2 2 2" xfId="30256" xr:uid="{51C51CBE-E684-4572-88E4-B51296BBB1C8}"/>
    <cellStyle name="Comma 2 2 3 4 2 2 2 2" xfId="40128" xr:uid="{585029D7-60BD-4469-9217-E2C5734ED855}"/>
    <cellStyle name="Comma 2 2 3 4 2 2 2 3" xfId="36800" xr:uid="{E6E905C0-43E8-4A47-9C8D-B22A0FC764F4}"/>
    <cellStyle name="Comma 2 2 3 4 2 2 3" xfId="38503" xr:uid="{76C50EC8-2121-40A8-AC30-4DF888D444E2}"/>
    <cellStyle name="Comma 2 2 3 4 2 2 4" xfId="35017" xr:uid="{121F449E-CD05-4805-B04C-D9D9ECBA9E51}"/>
    <cellStyle name="Comma 2 2 3 4 2 3" xfId="21750" xr:uid="{291E432B-DA13-450A-B021-A0F31884686A}"/>
    <cellStyle name="Comma 2 2 3 4 2 3 2" xfId="36705" xr:uid="{236CA5AC-E73F-46B3-AA99-C56CC97005E9}"/>
    <cellStyle name="Comma 2 2 3 4 2 3 2 2" xfId="40033" xr:uid="{0274BE76-1AAF-4AF8-A768-B07327B1E7B5}"/>
    <cellStyle name="Comma 2 2 3 4 2 3 3" xfId="38408" xr:uid="{D37C4603-CCF9-44FE-8981-E778BD528A1F}"/>
    <cellStyle name="Comma 2 2 3 4 2 3 4" xfId="34922" xr:uid="{61346F03-AEB9-477E-98E5-7C0D3D8AA637}"/>
    <cellStyle name="Comma 2 2 3 4 2 4" xfId="26998" xr:uid="{D92CF716-B887-4CCB-A442-4604AF1976B5}"/>
    <cellStyle name="Comma 2 2 3 4 2 4 2" xfId="36610" xr:uid="{1E7F50F3-375E-4650-B2D9-5B4293EC0D94}"/>
    <cellStyle name="Comma 2 2 3 4 2 4 2 2" xfId="39938" xr:uid="{C037AD6B-0876-4C57-9133-91E3684D967E}"/>
    <cellStyle name="Comma 2 2 3 4 2 4 3" xfId="38873" xr:uid="{CBE560F2-2D1D-49F9-A66D-F3AB7017B296}"/>
    <cellStyle name="Comma 2 2 3 4 2 4 4" xfId="35402" xr:uid="{ED3219F9-8EBE-4DF7-AC91-3A929638D5B1}"/>
    <cellStyle name="Comma 2 2 3 4 2 5" xfId="35845" xr:uid="{FF728D0F-127E-4DF7-82D0-919D3CE051AC}"/>
    <cellStyle name="Comma 2 2 3 4 2 5 2" xfId="39219" xr:uid="{5FF85044-1904-487A-8C94-45A7CDADF1A1}"/>
    <cellStyle name="Comma 2 2 3 4 2 6" xfId="38313" xr:uid="{40240BB0-8952-4784-87CB-59D66DCA7C8A}"/>
    <cellStyle name="Comma 2 2 3 4 2 7" xfId="34827" xr:uid="{8199E298-CAA0-4960-88F7-76B3ED2222BC}"/>
    <cellStyle name="Comma 2 2 3 4 3" xfId="21801" xr:uid="{52E003A0-BDD6-4446-8AA2-2FCD1BC4B27D}"/>
    <cellStyle name="Comma 2 2 3 4 3 2" xfId="30098" xr:uid="{5F63DE09-70F5-4F24-BF25-D6570C2B29F9}"/>
    <cellStyle name="Comma 2 2 3 4 3 2 2" xfId="40081" xr:uid="{56E149FF-2758-4938-ABC7-CC90832F807D}"/>
    <cellStyle name="Comma 2 2 3 4 3 2 3" xfId="36753" xr:uid="{F59F606D-9E0C-4C9C-AF77-98201925CADB}"/>
    <cellStyle name="Comma 2 2 3 4 3 3" xfId="38456" xr:uid="{A7B5900C-056E-47F1-959E-1F1E09DF57F1}"/>
    <cellStyle name="Comma 2 2 3 4 3 4" xfId="34970" xr:uid="{0FD45602-1F67-4CCB-87EA-43CAD2F12F65}"/>
    <cellStyle name="Comma 2 2 3 4 4" xfId="21703" xr:uid="{F08CD3F2-9D9C-44CF-9E97-433C472C9789}"/>
    <cellStyle name="Comma 2 2 3 4 4 2" xfId="36658" xr:uid="{EB159AE5-D3C3-43E5-AC86-993CF70D1F51}"/>
    <cellStyle name="Comma 2 2 3 4 4 2 2" xfId="39986" xr:uid="{8EFF789D-20B1-4E6D-BD52-7919D4D05F92}"/>
    <cellStyle name="Comma 2 2 3 4 4 3" xfId="38361" xr:uid="{27852ECE-8F8A-42A2-BAD7-4C78F8240861}"/>
    <cellStyle name="Comma 2 2 3 4 4 4" xfId="34875" xr:uid="{D4FE1C1E-3BD5-4B3F-817F-2D7EB11A5F88}"/>
    <cellStyle name="Comma 2 2 3 4 5" xfId="22504" xr:uid="{4D264A53-7D22-4171-A787-5106F8C4C1DF}"/>
    <cellStyle name="Comma 2 2 3 4 5 2" xfId="36898" xr:uid="{29A9AEA8-B87F-4DDC-A906-FAC2539FD831}"/>
    <cellStyle name="Comma 2 2 3 4 5 2 2" xfId="40226" xr:uid="{01C775BD-BA11-497B-921D-29610743A20B}"/>
    <cellStyle name="Comma 2 2 3 4 5 3" xfId="38598" xr:uid="{12DDB6FE-8C15-438A-8FFF-BF47AA638DE2}"/>
    <cellStyle name="Comma 2 2 3 4 5 4" xfId="35112" xr:uid="{47583391-FF34-4EC6-9E79-E2169BC7A0B0}"/>
    <cellStyle name="Comma 2 2 3 4 6" xfId="21601" xr:uid="{D5877347-696D-4831-B900-76C265FFCD7E}"/>
    <cellStyle name="Comma 2 2 3 4 6 2" xfId="36563" xr:uid="{61B07B9C-AD90-4047-8F76-7D1D05DD5DF2}"/>
    <cellStyle name="Comma 2 2 3 4 6 2 2" xfId="39891" xr:uid="{E47D1959-7CCB-46D2-A26E-7268C774CAEF}"/>
    <cellStyle name="Comma 2 2 3 4 6 3" xfId="38774" xr:uid="{62074645-D9DB-4DD0-A653-D699FB90DE89}"/>
    <cellStyle name="Comma 2 2 3 4 6 4" xfId="35293" xr:uid="{F854A61C-17F5-4C16-834F-BCA1D3544510}"/>
    <cellStyle name="Comma 2 2 3 4 7" xfId="26667" xr:uid="{7396EDD7-F829-4D6E-AE81-093951F4C1E4}"/>
    <cellStyle name="Comma 2 2 3 4 7 2" xfId="39125" xr:uid="{589B67B1-83F8-4739-9F94-973A0F91175C}"/>
    <cellStyle name="Comma 2 2 3 4 7 3" xfId="35728" xr:uid="{60879814-E0A5-453B-8E08-9C673D200539}"/>
    <cellStyle name="Comma 2 2 3 4 8" xfId="38266" xr:uid="{35266F74-DCA4-4373-AF6E-561C86E443F5}"/>
    <cellStyle name="Comma 2 2 3 4 9" xfId="34780" xr:uid="{4C6CE122-77B1-4681-8AFC-71199DAD1770}"/>
    <cellStyle name="Comma 2 2 3 5" xfId="21618" xr:uid="{E92CC9D0-F831-4E4A-BA2C-5E6DEDAA0685}"/>
    <cellStyle name="Comma 2 2 3 5 2" xfId="21813" xr:uid="{5E009935-968D-4C1F-ABE5-353A2D3F8FB3}"/>
    <cellStyle name="Comma 2 2 3 5 2 2" xfId="30161" xr:uid="{8568C672-5F52-4272-B52B-B01EE13A7507}"/>
    <cellStyle name="Comma 2 2 3 5 2 2 2" xfId="40093" xr:uid="{30CDAF05-6CEB-47A4-8077-F1812088E874}"/>
    <cellStyle name="Comma 2 2 3 5 2 2 3" xfId="36765" xr:uid="{BFE8202D-965F-4820-9D86-1596ACE3F438}"/>
    <cellStyle name="Comma 2 2 3 5 2 3" xfId="38468" xr:uid="{A10D7937-375B-4E07-9ECA-24A5693291B4}"/>
    <cellStyle name="Comma 2 2 3 5 2 4" xfId="34982" xr:uid="{8DEE9097-205F-491F-BE86-FB3C10182D62}"/>
    <cellStyle name="Comma 2 2 3 5 3" xfId="21715" xr:uid="{124FFF5C-67CA-4F0B-A5AC-D994B6F77B03}"/>
    <cellStyle name="Comma 2 2 3 5 3 2" xfId="36670" xr:uid="{EAB0E762-26CA-4877-82AE-3F0931AB7055}"/>
    <cellStyle name="Comma 2 2 3 5 3 2 2" xfId="39998" xr:uid="{5FEC83EC-07AC-4212-AD71-4CA59AB0F07E}"/>
    <cellStyle name="Comma 2 2 3 5 3 3" xfId="38373" xr:uid="{D2B10870-D5FE-4129-BA00-DC786021E002}"/>
    <cellStyle name="Comma 2 2 3 5 3 4" xfId="34887" xr:uid="{F808C2AA-FA65-42E4-8415-EC898B6A3DEE}"/>
    <cellStyle name="Comma 2 2 3 5 4" xfId="26723" xr:uid="{22914830-A66D-4B4A-A141-812C27C6A90B}"/>
    <cellStyle name="Comma 2 2 3 5 4 2" xfId="36575" xr:uid="{9F436D75-FC3F-427F-A179-184305E5C7BD}"/>
    <cellStyle name="Comma 2 2 3 5 4 2 2" xfId="39903" xr:uid="{92F61F3F-D039-4174-A61D-FC7A0035AFC3}"/>
    <cellStyle name="Comma 2 2 3 5 4 3" xfId="38823" xr:uid="{0ED7A649-3728-4486-9596-45246D3F501B}"/>
    <cellStyle name="Comma 2 2 3 5 4 4" xfId="35342" xr:uid="{E778D91E-65C8-4ECF-883F-4BE3474A902A}"/>
    <cellStyle name="Comma 2 2 3 5 5" xfId="35775" xr:uid="{EEDF51A3-F2E4-4915-8BC0-D984C322457D}"/>
    <cellStyle name="Comma 2 2 3 5 5 2" xfId="39172" xr:uid="{0C11FD9D-5852-4761-9A34-050EF710D695}"/>
    <cellStyle name="Comma 2 2 3 5 6" xfId="38278" xr:uid="{23C904BA-74ED-461C-A692-2649149323A5}"/>
    <cellStyle name="Comma 2 2 3 5 7" xfId="34792" xr:uid="{715E8F55-73C0-4E6E-ABDB-BA51760F77DD}"/>
    <cellStyle name="Comma 2 2 3 6" xfId="21766" xr:uid="{5FD01CA6-0426-4A1C-B05E-26B38275BDC7}"/>
    <cellStyle name="Comma 2 2 3 6 2" xfId="26276" xr:uid="{DF806408-5181-4B83-85A3-ABA7CE90C538}"/>
    <cellStyle name="Comma 2 2 3 6 2 2" xfId="40046" xr:uid="{465490A6-F94C-43A8-9D16-CA2BE620D5D3}"/>
    <cellStyle name="Comma 2 2 3 6 2 3" xfId="36718" xr:uid="{927EDDB0-DE33-4F2F-8B02-34A03E6035A0}"/>
    <cellStyle name="Comma 2 2 3 6 3" xfId="38421" xr:uid="{81E2E12D-D2A0-42BE-8E03-629718AB582C}"/>
    <cellStyle name="Comma 2 2 3 6 4" xfId="34935" xr:uid="{270D9A7C-F129-46BB-9863-D4EF477451D6}"/>
    <cellStyle name="Comma 2 2 3 7" xfId="21668" xr:uid="{1108C268-4654-45DC-B8D9-6C5A08BF6C3A}"/>
    <cellStyle name="Comma 2 2 3 7 2" xfId="29966" xr:uid="{74719FD4-45AF-4A4C-998A-44E0CFDDAF5F}"/>
    <cellStyle name="Comma 2 2 3 7 2 2" xfId="39951" xr:uid="{68A32906-0D3D-477D-AB7B-54D16C4A7F1D}"/>
    <cellStyle name="Comma 2 2 3 7 2 3" xfId="36623" xr:uid="{1A56D810-DFF7-4E40-898B-EF1B5F797A40}"/>
    <cellStyle name="Comma 2 2 3 7 3" xfId="38326" xr:uid="{8EE9A340-A6F9-478D-853F-48721435EDCF}"/>
    <cellStyle name="Comma 2 2 3 7 4" xfId="34840" xr:uid="{CE0A95F2-7D7E-4AFE-9C29-A3B237C03B1C}"/>
    <cellStyle name="Comma 2 2 3 8" xfId="21863" xr:uid="{2FBF686B-2E1C-437C-8E53-7F61F505BA7D}"/>
    <cellStyle name="Comma 2 2 3 8 2" xfId="36815" xr:uid="{E5E59C2A-8C7A-4300-B1D1-4A2B68447F6C}"/>
    <cellStyle name="Comma 2 2 3 8 2 2" xfId="40143" xr:uid="{5A56D043-1C4E-4772-95E3-5463CBE0F689}"/>
    <cellStyle name="Comma 2 2 3 8 3" xfId="38518" xr:uid="{284EB4FB-3B11-41F5-9F6F-5179CB4EDDF7}"/>
    <cellStyle name="Comma 2 2 3 8 4" xfId="35032" xr:uid="{685A961A-D048-4BA2-9F81-7AD1D40AD6A4}"/>
    <cellStyle name="Comma 2 2 3 9" xfId="21099" xr:uid="{2B6911A9-97EC-42C9-BD99-86C36F94870F}"/>
    <cellStyle name="Comma 2 2 3 9 2" xfId="36494" xr:uid="{FFD1D4B7-B1CF-4799-AC08-D07151202EE3}"/>
    <cellStyle name="Comma 2 2 3 9 2 2" xfId="39828" xr:uid="{029606AF-E634-44DE-AC47-F9546F686A5F}"/>
    <cellStyle name="Comma 2 2 3 9 3" xfId="38229" xr:uid="{E5559957-FA4F-48B8-AC54-F2F515A35305}"/>
    <cellStyle name="Comma 2 2 3 9 4" xfId="31679" xr:uid="{06BE5A36-B605-4C85-8A4D-9B19E78C4D92}"/>
    <cellStyle name="Comma 2 2 4" xfId="4512" xr:uid="{00000000-0005-0000-0000-00002A070000}"/>
    <cellStyle name="Comma 2 2 4 10" xfId="17128" xr:uid="{AADB16E3-DE2D-47E5-8E6B-0AFAE4FCCDE2}"/>
    <cellStyle name="Comma 2 2 4 10 2" xfId="37348" xr:uid="{14291F97-3D5B-4BF9-9696-306B177988BA}"/>
    <cellStyle name="Comma 2 2 4 11" xfId="38238" xr:uid="{D7CACF11-8192-4E3E-94E5-994884FB9080}"/>
    <cellStyle name="Comma 2 2 4 12" xfId="31264" xr:uid="{82842A60-3FCA-41B8-8C4F-F3F1289BB283}"/>
    <cellStyle name="Comma 2 2 4 2" xfId="17917" xr:uid="{B15B147E-54A8-4D00-A849-2D5B96F461C8}"/>
    <cellStyle name="Comma 2 2 4 2 2" xfId="21660" xr:uid="{FE4B4DF9-85E3-4C04-BE53-36C70AECAE8D}"/>
    <cellStyle name="Comma 2 2 4 2 2 2" xfId="21855" xr:uid="{B489B2EE-B811-4ABB-ACB6-ECE8C9881359}"/>
    <cellStyle name="Comma 2 2 4 2 2 2 2" xfId="30259" xr:uid="{AA1F69B4-45FE-4C61-AFFA-5BDBDF4FCE8B}"/>
    <cellStyle name="Comma 2 2 4 2 2 2 2 2" xfId="40135" xr:uid="{FFCA096C-A681-4D77-A37E-821ED090C810}"/>
    <cellStyle name="Comma 2 2 4 2 2 2 2 3" xfId="36807" xr:uid="{7501B0EF-2F09-4F96-8141-B9EB813F2BE0}"/>
    <cellStyle name="Comma 2 2 4 2 2 2 3" xfId="38510" xr:uid="{814D3EA3-83CB-4AE2-8CCC-B3763C0CB6AA}"/>
    <cellStyle name="Comma 2 2 4 2 2 2 4" xfId="35024" xr:uid="{56D0873F-3250-4189-8334-891725160D35}"/>
    <cellStyle name="Comma 2 2 4 2 2 3" xfId="21757" xr:uid="{A8348F68-F178-4754-BF0A-45A7D07FC782}"/>
    <cellStyle name="Comma 2 2 4 2 2 3 2" xfId="36712" xr:uid="{209DF226-4885-42C3-B01D-0AF40E4CC924}"/>
    <cellStyle name="Comma 2 2 4 2 2 3 2 2" xfId="40040" xr:uid="{F5616A64-00F0-4934-B2EE-07F13314C491}"/>
    <cellStyle name="Comma 2 2 4 2 2 3 3" xfId="38415" xr:uid="{BCA87695-0AC0-47EA-AECE-85581DD6F8E1}"/>
    <cellStyle name="Comma 2 2 4 2 2 3 4" xfId="34929" xr:uid="{DA39CB0D-4AE7-444C-A000-CD03A17D0FA4}"/>
    <cellStyle name="Comma 2 2 4 2 2 4" xfId="27001" xr:uid="{2D69E049-C86F-41DD-B693-633CF1512BA0}"/>
    <cellStyle name="Comma 2 2 4 2 2 4 2" xfId="36617" xr:uid="{21DCDD9D-FFB5-4714-8908-7293DDFE08F0}"/>
    <cellStyle name="Comma 2 2 4 2 2 4 2 2" xfId="39945" xr:uid="{BAB36727-BE52-483E-980E-019B8455157E}"/>
    <cellStyle name="Comma 2 2 4 2 2 4 3" xfId="38876" xr:uid="{9D4C0F65-A041-4FD5-8062-8BB790153AC6}"/>
    <cellStyle name="Comma 2 2 4 2 2 4 4" xfId="35405" xr:uid="{88A33185-F01A-4F61-A677-BA441C5EE9F6}"/>
    <cellStyle name="Comma 2 2 4 2 2 5" xfId="35848" xr:uid="{BE65E03E-1EF3-4902-8F78-643BA410EC71}"/>
    <cellStyle name="Comma 2 2 4 2 2 5 2" xfId="39222" xr:uid="{E5A5B333-B3F7-4EE3-B129-C90AD2BB3D74}"/>
    <cellStyle name="Comma 2 2 4 2 2 6" xfId="38320" xr:uid="{AC1853F7-FB81-40CE-9D62-600A182F363B}"/>
    <cellStyle name="Comma 2 2 4 2 2 7" xfId="34834" xr:uid="{CFE1F36C-A112-4091-B4C2-355E91F62DF3}"/>
    <cellStyle name="Comma 2 2 4 2 3" xfId="21808" xr:uid="{3917007E-A123-4C2E-9C6E-0799A03A8DFB}"/>
    <cellStyle name="Comma 2 2 4 2 3 2" xfId="30101" xr:uid="{98CDD685-0180-4249-95E5-D6D4FA8F73E6}"/>
    <cellStyle name="Comma 2 2 4 2 3 2 2" xfId="40088" xr:uid="{123EF40C-F130-48FD-90DC-8156817AD0F9}"/>
    <cellStyle name="Comma 2 2 4 2 3 2 3" xfId="36760" xr:uid="{512E70AC-F435-4743-815C-C276E785D11F}"/>
    <cellStyle name="Comma 2 2 4 2 3 3" xfId="38463" xr:uid="{F81A4A99-5E5E-43A1-8655-C26BA5F9BB5A}"/>
    <cellStyle name="Comma 2 2 4 2 3 4" xfId="34977" xr:uid="{ACFCDFF5-E29E-41F0-AA26-2D5F5663C8E6}"/>
    <cellStyle name="Comma 2 2 4 2 4" xfId="21710" xr:uid="{55AE434A-8685-4ABE-B180-42B674F0293F}"/>
    <cellStyle name="Comma 2 2 4 2 4 2" xfId="36665" xr:uid="{AE3F5FA5-C735-4E3C-BB89-4E0A47A924B2}"/>
    <cellStyle name="Comma 2 2 4 2 4 2 2" xfId="39993" xr:uid="{68DAAF5F-BCBD-4033-A718-8DC040754325}"/>
    <cellStyle name="Comma 2 2 4 2 4 3" xfId="38368" xr:uid="{71640455-0145-4817-AC32-83F98BCB145E}"/>
    <cellStyle name="Comma 2 2 4 2 4 4" xfId="34882" xr:uid="{EE0D0E30-730F-4090-BDF1-D065AD54E91C}"/>
    <cellStyle name="Comma 2 2 4 2 5" xfId="22507" xr:uid="{D9EC50ED-3D11-4198-B9FF-2764044F5A3A}"/>
    <cellStyle name="Comma 2 2 4 2 5 2" xfId="36901" xr:uid="{2742267C-DCEB-4D5A-A571-250AF7B076BC}"/>
    <cellStyle name="Comma 2 2 4 2 5 2 2" xfId="40229" xr:uid="{FFB8C821-F9AD-4D72-95C5-B70B8B95F2ED}"/>
    <cellStyle name="Comma 2 2 4 2 5 3" xfId="38601" xr:uid="{76065297-5A08-4713-9C61-36183B8E17ED}"/>
    <cellStyle name="Comma 2 2 4 2 5 4" xfId="35115" xr:uid="{65D564A3-9920-4B6F-B279-6B4ABD334415}"/>
    <cellStyle name="Comma 2 2 4 2 6" xfId="21609" xr:uid="{DB53A7A9-AA21-4A55-B50C-F48EC29BD32C}"/>
    <cellStyle name="Comma 2 2 4 2 6 2" xfId="36570" xr:uid="{05E31186-55FF-426B-9157-882DDD71FED7}"/>
    <cellStyle name="Comma 2 2 4 2 6 2 2" xfId="39898" xr:uid="{73AFB59C-979F-4586-B613-36D21A01611E}"/>
    <cellStyle name="Comma 2 2 4 2 6 3" xfId="38777" xr:uid="{BE7E2147-E1F7-486B-A4BB-61B874E512C6}"/>
    <cellStyle name="Comma 2 2 4 2 6 4" xfId="35296" xr:uid="{76B82CF2-18A5-4943-8617-EC7C44AB8FDC}"/>
    <cellStyle name="Comma 2 2 4 2 7" xfId="26670" xr:uid="{6C39D078-A82C-4923-BCBF-25E028BA54A1}"/>
    <cellStyle name="Comma 2 2 4 2 7 2" xfId="39128" xr:uid="{486F7168-038C-4CDB-BE36-F472B9491F40}"/>
    <cellStyle name="Comma 2 2 4 2 7 3" xfId="35731" xr:uid="{162CE0BB-67EC-4237-9E4E-72CBDB216D40}"/>
    <cellStyle name="Comma 2 2 4 2 8" xfId="38273" xr:uid="{C8EF8BAF-B289-46C7-A2B9-663B178D21FF}"/>
    <cellStyle name="Comma 2 2 4 2 9" xfId="34787" xr:uid="{6B3296F4-0EBA-4F60-96F0-ED573ADBE8BA}"/>
    <cellStyle name="Comma 2 2 4 3" xfId="21625" xr:uid="{E79238CB-DB43-4614-8A85-A250B48FBD19}"/>
    <cellStyle name="Comma 2 2 4 3 2" xfId="21820" xr:uid="{1097211F-E722-434C-BF32-E0250DA72563}"/>
    <cellStyle name="Comma 2 2 4 3 2 2" xfId="30164" xr:uid="{54D796B2-B4F4-4B53-BB65-FFD7D053261A}"/>
    <cellStyle name="Comma 2 2 4 3 2 2 2" xfId="40100" xr:uid="{0B52AFC3-3534-4611-A106-A3CD75DD5A3F}"/>
    <cellStyle name="Comma 2 2 4 3 2 2 3" xfId="36772" xr:uid="{4C1FF744-0285-4595-ADC2-17FF2ED2E168}"/>
    <cellStyle name="Comma 2 2 4 3 2 3" xfId="38475" xr:uid="{14B3707D-424E-4483-BDEF-9F697CD20E9B}"/>
    <cellStyle name="Comma 2 2 4 3 2 4" xfId="34989" xr:uid="{779B8DDC-56D0-4045-859C-A4CE791C75B1}"/>
    <cellStyle name="Comma 2 2 4 3 3" xfId="21722" xr:uid="{0239D7E4-7143-4E22-90CC-97101148BE1A}"/>
    <cellStyle name="Comma 2 2 4 3 3 2" xfId="36677" xr:uid="{7FAFC5EA-7755-4D12-B446-6EDD2FFBFD74}"/>
    <cellStyle name="Comma 2 2 4 3 3 2 2" xfId="40005" xr:uid="{B194C787-EC18-4B48-8F7D-7B900C79C0E0}"/>
    <cellStyle name="Comma 2 2 4 3 3 3" xfId="38380" xr:uid="{53408E5A-BDA1-4C03-BC5D-97D19392EDBE}"/>
    <cellStyle name="Comma 2 2 4 3 3 4" xfId="34894" xr:uid="{FF80F54D-867E-474C-8D97-65EE254862EB}"/>
    <cellStyle name="Comma 2 2 4 3 4" xfId="26726" xr:uid="{9FEC294E-D7A3-4BC6-AA0A-397F277B6D94}"/>
    <cellStyle name="Comma 2 2 4 3 4 2" xfId="36582" xr:uid="{799BBD72-B291-4B3C-B60A-44ED3DFF6B91}"/>
    <cellStyle name="Comma 2 2 4 3 4 2 2" xfId="39910" xr:uid="{A372DF45-09E2-4CBF-8E68-9AFF6857024F}"/>
    <cellStyle name="Comma 2 2 4 3 4 3" xfId="38826" xr:uid="{E1106024-48D4-465C-AC8B-249427F40C42}"/>
    <cellStyle name="Comma 2 2 4 3 4 4" xfId="35345" xr:uid="{C023F6CD-1DB9-4D96-81B7-EDD60BEDB84B}"/>
    <cellStyle name="Comma 2 2 4 3 5" xfId="35778" xr:uid="{E1455DC6-A816-479B-93EB-492CDC746631}"/>
    <cellStyle name="Comma 2 2 4 3 5 2" xfId="39175" xr:uid="{6B00DD10-E8F2-4788-9CBE-E6805968597D}"/>
    <cellStyle name="Comma 2 2 4 3 6" xfId="38285" xr:uid="{F33BA18D-CDD1-48F8-BBB3-E4BD07A70DE0}"/>
    <cellStyle name="Comma 2 2 4 3 7" xfId="34799" xr:uid="{2BFA5459-4A4C-4660-B6EE-7EF2D0395BF0}"/>
    <cellStyle name="Comma 2 2 4 4" xfId="21773" xr:uid="{B7CEE52F-09AF-4DFC-BC6F-AB4398E5A52A}"/>
    <cellStyle name="Comma 2 2 4 4 2" xfId="26279" xr:uid="{EA5922FB-4A40-4807-920E-8246CD2DF0F4}"/>
    <cellStyle name="Comma 2 2 4 4 2 2" xfId="40053" xr:uid="{6AD49E13-6B4A-4474-A6E6-697A30E60E36}"/>
    <cellStyle name="Comma 2 2 4 4 2 3" xfId="36725" xr:uid="{694A25F2-C972-4F48-A941-4A98D6032A27}"/>
    <cellStyle name="Comma 2 2 4 4 3" xfId="38428" xr:uid="{E94E83EB-A1CA-4210-9EE5-274A06096525}"/>
    <cellStyle name="Comma 2 2 4 4 4" xfId="34942" xr:uid="{710A5C00-A470-45CD-9029-927BFF3AC61F}"/>
    <cellStyle name="Comma 2 2 4 5" xfId="21675" xr:uid="{1C37A2DE-6CDD-49CD-83DD-9AF416FA59E7}"/>
    <cellStyle name="Comma 2 2 4 5 2" xfId="29969" xr:uid="{97A6BDA0-8D01-4C32-BEB4-FA303781B644}"/>
    <cellStyle name="Comma 2 2 4 5 2 2" xfId="39958" xr:uid="{2D20D77B-0705-4353-B191-3239AE92DCA7}"/>
    <cellStyle name="Comma 2 2 4 5 2 3" xfId="36630" xr:uid="{EB92E5FD-306B-47A5-9D09-51EC8FEBBB4B}"/>
    <cellStyle name="Comma 2 2 4 5 3" xfId="38333" xr:uid="{55C1EB3E-185D-4326-A002-B59470FC16A0}"/>
    <cellStyle name="Comma 2 2 4 5 4" xfId="34847" xr:uid="{387E4E5B-6814-4BC2-8756-E97E5EEB831F}"/>
    <cellStyle name="Comma 2 2 4 6" xfId="21866" xr:uid="{EEB9B8FE-B7B8-4A22-9ED4-1E22544604AE}"/>
    <cellStyle name="Comma 2 2 4 6 2" xfId="36818" xr:uid="{1434C8A0-84BF-4DFD-A70B-CDD5071DD3AA}"/>
    <cellStyle name="Comma 2 2 4 6 2 2" xfId="40146" xr:uid="{7C35B73B-EE6B-4A19-9302-131B5BEB1A5A}"/>
    <cellStyle name="Comma 2 2 4 6 3" xfId="38521" xr:uid="{3FC74E5C-AE88-4A01-A45F-69CA75AD6A94}"/>
    <cellStyle name="Comma 2 2 4 6 4" xfId="35035" xr:uid="{7F835290-4FC7-43C4-934D-71F497ABC369}"/>
    <cellStyle name="Comma 2 2 4 7" xfId="21967" xr:uid="{9F556994-0BCE-47CC-980C-A1DF986B9788}"/>
    <cellStyle name="Comma 2 2 4 7 2" xfId="36862" xr:uid="{6892D13F-9605-42C0-9FF7-D1B6D518F0F6}"/>
    <cellStyle name="Comma 2 2 4 7 2 2" xfId="40190" xr:uid="{9D3E7C56-94E0-41F5-9350-2C8D19A29D57}"/>
    <cellStyle name="Comma 2 2 4 7 3" xfId="38564" xr:uid="{04077827-AEE0-4614-B937-0C0984172BD6}"/>
    <cellStyle name="Comma 2 2 4 7 4" xfId="35078" xr:uid="{8263CD2E-A3D7-4653-926D-B2AD1ACA953B}"/>
    <cellStyle name="Comma 2 2 4 8" xfId="21416" xr:uid="{5EC07FB3-8E06-467E-A49F-45C9570464E3}"/>
    <cellStyle name="Comma 2 2 4 8 2" xfId="36534" xr:uid="{4A8EA3EF-2B7D-4886-A60C-3ACEB093FA7F}"/>
    <cellStyle name="Comma 2 2 4 8 2 2" xfId="39862" xr:uid="{D7DCAC6A-9CE6-4652-94A3-92CF684D5126}"/>
    <cellStyle name="Comma 2 2 4 8 3" xfId="38730" xr:uid="{6BAEA333-D773-485C-A6D7-2A9EBC9ABD88}"/>
    <cellStyle name="Comma 2 2 4 8 4" xfId="35245" xr:uid="{A7900B75-6DD0-4F55-BFBC-A8234B2CD842}"/>
    <cellStyle name="Comma 2 2 4 9" xfId="26036" xr:uid="{3E865E09-6AAD-482A-98D2-46C51E5CA8FC}"/>
    <cellStyle name="Comma 2 2 4 9 2" xfId="39011" xr:uid="{8E28E0EC-3D15-4F4B-BE05-4FED6986B323}"/>
    <cellStyle name="Comma 2 2 4 9 3" xfId="35539" xr:uid="{9852C4C5-AF6D-450B-BF36-FB284EB68222}"/>
    <cellStyle name="Comma 2 2 5" xfId="6669" xr:uid="{4AC418AA-D83F-4784-8389-EAA8087A91B0}"/>
    <cellStyle name="Comma 2 2 5 10" xfId="38248" xr:uid="{D6224518-83D6-4B0F-9F40-C18D42AEA6A8}"/>
    <cellStyle name="Comma 2 2 5 11" xfId="34762" xr:uid="{EA50FE90-8845-47A5-8A52-45049A03310D}"/>
    <cellStyle name="Comma 2 2 5 2" xfId="17918" xr:uid="{37D1BFFF-F0A2-4C49-9E99-1FEE8043AA96}"/>
    <cellStyle name="Comma 2 2 5 2 2" xfId="21830" xr:uid="{291F35E1-013F-472B-A8D7-31D7F45F8471}"/>
    <cellStyle name="Comma 2 2 5 2 2 2" xfId="30260" xr:uid="{C1E3731C-489C-4024-BB9E-0FF18D7855C4}"/>
    <cellStyle name="Comma 2 2 5 2 2 2 2" xfId="36782" xr:uid="{E080E37A-9E63-4125-9814-D37749975875}"/>
    <cellStyle name="Comma 2 2 5 2 2 2 2 2" xfId="40110" xr:uid="{34E3E674-059B-4B5B-9FDD-8E9F40AFD3CD}"/>
    <cellStyle name="Comma 2 2 5 2 2 2 3" xfId="38877" xr:uid="{7FACDF69-A36E-4065-8A96-B302C3D1ED78}"/>
    <cellStyle name="Comma 2 2 5 2 2 2 4" xfId="35406" xr:uid="{0F47E179-33FF-4F8F-B995-226444BD3FA1}"/>
    <cellStyle name="Comma 2 2 5 2 2 3" xfId="27002" xr:uid="{3AF7DEC3-BB5F-490A-88CC-5CB310089F35}"/>
    <cellStyle name="Comma 2 2 5 2 2 3 2" xfId="39223" xr:uid="{835F3828-64C6-463A-AA38-FECA0826FCBF}"/>
    <cellStyle name="Comma 2 2 5 2 2 3 3" xfId="35849" xr:uid="{2EEA88F1-2B80-4992-BB29-A3267920AA39}"/>
    <cellStyle name="Comma 2 2 5 2 2 4" xfId="38485" xr:uid="{6E99743E-6E6F-4D59-811A-9ABCB3999303}"/>
    <cellStyle name="Comma 2 2 5 2 2 5" xfId="34999" xr:uid="{AB8F1717-0C6C-4EC8-ACB3-17CC88C769D9}"/>
    <cellStyle name="Comma 2 2 5 2 3" xfId="21732" xr:uid="{88FC5A95-912E-41CD-8A60-FFC3142BB7A9}"/>
    <cellStyle name="Comma 2 2 5 2 3 2" xfId="30102" xr:uid="{A5D173E7-D01D-4DF3-9FBD-AFF8E74E4C61}"/>
    <cellStyle name="Comma 2 2 5 2 3 2 2" xfId="40015" xr:uid="{CF675F1B-811C-4D68-9744-AC58498AE5B4}"/>
    <cellStyle name="Comma 2 2 5 2 3 2 3" xfId="36687" xr:uid="{85139C4D-C4C8-47D5-A8A0-5D91570A5724}"/>
    <cellStyle name="Comma 2 2 5 2 3 3" xfId="38390" xr:uid="{819C75EE-652E-46B2-82A6-5BC5C9B9257D}"/>
    <cellStyle name="Comma 2 2 5 2 3 4" xfId="34904" xr:uid="{2578086F-5096-4FE9-B6E8-C40A539C5594}"/>
    <cellStyle name="Comma 2 2 5 2 4" xfId="22508" xr:uid="{E0B26FDD-D288-4991-8D9C-CFEFBFB16D9A}"/>
    <cellStyle name="Comma 2 2 5 2 4 2" xfId="36902" xr:uid="{5674F3BA-4389-4002-B41F-8C654508453C}"/>
    <cellStyle name="Comma 2 2 5 2 4 2 2" xfId="40230" xr:uid="{5F2E7EA9-4BD5-4491-BB98-62BC13FA0FDB}"/>
    <cellStyle name="Comma 2 2 5 2 4 3" xfId="38602" xr:uid="{2E7AF26C-8776-4895-94AD-1163456E1D2A}"/>
    <cellStyle name="Comma 2 2 5 2 4 4" xfId="35116" xr:uid="{EADAD6C7-4738-4DC2-924C-2151613C7633}"/>
    <cellStyle name="Comma 2 2 5 2 5" xfId="21635" xr:uid="{A77387F8-AF71-4DEC-9EAD-860ABB61A0AD}"/>
    <cellStyle name="Comma 2 2 5 2 5 2" xfId="36592" xr:uid="{BCA904AB-89FA-489B-AA0A-FB7F3965BDB6}"/>
    <cellStyle name="Comma 2 2 5 2 5 2 2" xfId="39920" xr:uid="{5711D8A1-36C2-49C7-92C0-1BE6D0D19B25}"/>
    <cellStyle name="Comma 2 2 5 2 5 3" xfId="38778" xr:uid="{6E68BD75-F888-48FE-81BE-90CF5ACBE12E}"/>
    <cellStyle name="Comma 2 2 5 2 5 4" xfId="35297" xr:uid="{3D1ED9A1-6167-43C2-9220-D5DCD210C68F}"/>
    <cellStyle name="Comma 2 2 5 2 6" xfId="26671" xr:uid="{29A0DEFD-E841-41FE-9B2B-03EC735ECF2D}"/>
    <cellStyle name="Comma 2 2 5 2 6 2" xfId="39129" xr:uid="{BECF43BE-E0DE-4D5C-BB31-2C331DAD5EE7}"/>
    <cellStyle name="Comma 2 2 5 2 6 3" xfId="35732" xr:uid="{06FEDE37-C186-4A46-B64C-C4FD133FB772}"/>
    <cellStyle name="Comma 2 2 5 2 7" xfId="38295" xr:uid="{D90C39E2-D578-4080-A267-2D47D8BDCF5B}"/>
    <cellStyle name="Comma 2 2 5 2 8" xfId="34809" xr:uid="{4D8814EC-AE08-4A1C-8141-63766557ACAE}"/>
    <cellStyle name="Comma 2 2 5 3" xfId="21783" xr:uid="{8D952B0B-0049-4112-B3B8-901294FA342E}"/>
    <cellStyle name="Comma 2 2 5 3 2" xfId="30165" xr:uid="{E9F70A3D-C031-4BA5-AE95-4990BD64F274}"/>
    <cellStyle name="Comma 2 2 5 3 2 2" xfId="36735" xr:uid="{3DF69DAA-6A6D-4F80-96A8-F88D953C89D2}"/>
    <cellStyle name="Comma 2 2 5 3 2 2 2" xfId="40063" xr:uid="{5768AA8B-B195-4F13-8ADE-11DE54DE3FDE}"/>
    <cellStyle name="Comma 2 2 5 3 2 3" xfId="38827" xr:uid="{E6F17D79-841A-4725-93B0-5E88C67A174B}"/>
    <cellStyle name="Comma 2 2 5 3 2 4" xfId="35346" xr:uid="{9F0E6D9D-460A-498A-9618-06C9D0E9594D}"/>
    <cellStyle name="Comma 2 2 5 3 3" xfId="26727" xr:uid="{23897038-B251-4EAD-8840-E5F0336B7BAA}"/>
    <cellStyle name="Comma 2 2 5 3 3 2" xfId="39176" xr:uid="{2D44FB14-0500-42AE-B7F0-3181A2DF001A}"/>
    <cellStyle name="Comma 2 2 5 3 3 3" xfId="35779" xr:uid="{F6BA5EFD-B20E-4E05-AD11-B82CA6AA1409}"/>
    <cellStyle name="Comma 2 2 5 3 4" xfId="38438" xr:uid="{64DFA9EC-07DE-4ACB-AD5F-71E0BE23230B}"/>
    <cellStyle name="Comma 2 2 5 3 5" xfId="34952" xr:uid="{7E63975A-E784-48A2-8BDB-6E644FBCF1AD}"/>
    <cellStyle name="Comma 2 2 5 4" xfId="21685" xr:uid="{03DD0D68-32FA-425F-A6EB-9E0F7CB948D6}"/>
    <cellStyle name="Comma 2 2 5 4 2" xfId="26280" xr:uid="{361834E3-9A3A-4687-AA5A-59DCB159BDC7}"/>
    <cellStyle name="Comma 2 2 5 4 2 2" xfId="39968" xr:uid="{396D859B-67A5-4B57-928B-173C1EBF496B}"/>
    <cellStyle name="Comma 2 2 5 4 2 3" xfId="36640" xr:uid="{A2A8C15A-5DA7-472D-821C-C50BF12AAFC9}"/>
    <cellStyle name="Comma 2 2 5 4 3" xfId="38343" xr:uid="{03F7E727-526F-462E-8B6F-A2274E7FA372}"/>
    <cellStyle name="Comma 2 2 5 4 4" xfId="34857" xr:uid="{3CBDCE1C-2881-441B-8383-25E19A97BCA0}"/>
    <cellStyle name="Comma 2 2 5 5" xfId="21867" xr:uid="{E1E20840-719F-49F9-AF31-342C5B185D16}"/>
    <cellStyle name="Comma 2 2 5 5 2" xfId="29970" xr:uid="{BF62F7FA-8952-44C4-9EA4-EF8354F21831}"/>
    <cellStyle name="Comma 2 2 5 5 2 2" xfId="40147" xr:uid="{3876DB26-1449-46EA-9A34-A3693A5F6890}"/>
    <cellStyle name="Comma 2 2 5 5 2 3" xfId="36819" xr:uid="{7E18611A-89B3-4BEF-9545-0052BF2BDB63}"/>
    <cellStyle name="Comma 2 2 5 5 3" xfId="38522" xr:uid="{FFD1AE03-6744-4CCC-BF91-A631B6CAAA23}"/>
    <cellStyle name="Comma 2 2 5 5 4" xfId="35036" xr:uid="{B20A20F0-C888-4B3E-B4F0-574EC70BC17C}"/>
    <cellStyle name="Comma 2 2 5 6" xfId="21968" xr:uid="{9510C142-6162-4B68-911C-E2C2926EC423}"/>
    <cellStyle name="Comma 2 2 5 6 2" xfId="36863" xr:uid="{86376C8E-33A4-4D8E-A446-203143485B19}"/>
    <cellStyle name="Comma 2 2 5 6 2 2" xfId="40191" xr:uid="{43568226-9432-41B0-AC34-087778F66754}"/>
    <cellStyle name="Comma 2 2 5 6 3" xfId="38565" xr:uid="{163673BD-91E4-483F-A9DC-E6D7B7643931}"/>
    <cellStyle name="Comma 2 2 5 6 4" xfId="35079" xr:uid="{888F3B85-DD76-4D5D-B6D6-10914A9595DA}"/>
    <cellStyle name="Comma 2 2 5 7" xfId="21578" xr:uid="{BC8562AD-BAE7-424A-A847-0044FC6353D5}"/>
    <cellStyle name="Comma 2 2 5 7 2" xfId="36545" xr:uid="{AD826C36-8FEB-4BEC-B382-286EA5CBB6CE}"/>
    <cellStyle name="Comma 2 2 5 7 2 2" xfId="39872" xr:uid="{509488B4-EEC6-48D2-8790-A00D0FBA8F94}"/>
    <cellStyle name="Comma 2 2 5 7 3" xfId="38731" xr:uid="{396755B5-89EA-4275-BC23-DCD7A42E7B1B}"/>
    <cellStyle name="Comma 2 2 5 7 4" xfId="35246" xr:uid="{2EF2D4B6-A7DF-44B6-BC2F-A837416561D6}"/>
    <cellStyle name="Comma 2 2 5 8" xfId="24639" xr:uid="{94CDC2D7-F37B-4AB9-9B86-6D6887DC56C7}"/>
    <cellStyle name="Comma 2 2 5 8 2" xfId="39012" xr:uid="{F436A871-FDFC-4DC1-885C-538E793EDD21}"/>
    <cellStyle name="Comma 2 2 5 8 3" xfId="35540" xr:uid="{9A56A8A5-F629-4E40-8E14-084836D121B4}"/>
    <cellStyle name="Comma 2 2 5 9" xfId="17129" xr:uid="{2AA7CDCA-F0B1-43E5-80DB-6F69319C6733}"/>
    <cellStyle name="Comma 2 2 5 9 2" xfId="37349" xr:uid="{A5A12793-73F9-47F6-B5C5-0C28D2923D1D}"/>
    <cellStyle name="Comma 2 2 6" xfId="5906" xr:uid="{15B4E2AC-6C16-42BF-B0E9-866A8AF4CAEC}"/>
    <cellStyle name="Comma 2 2 6 10" xfId="34772" xr:uid="{E0E0D1F6-1168-4757-BBA3-36E69022AD21}"/>
    <cellStyle name="Comma 2 2 6 2" xfId="17919" xr:uid="{26034930-7428-444F-858D-0017A0DC5BCD}"/>
    <cellStyle name="Comma 2 2 6 2 2" xfId="21840" xr:uid="{CA7BE93E-0092-48CB-AA23-962C312CE1D7}"/>
    <cellStyle name="Comma 2 2 6 2 2 2" xfId="30261" xr:uid="{0C9B7A09-738F-4B66-BC07-124F2ACDA530}"/>
    <cellStyle name="Comma 2 2 6 2 2 2 2" xfId="36792" xr:uid="{FD701B81-2284-49C3-B1B4-54D6263C012B}"/>
    <cellStyle name="Comma 2 2 6 2 2 2 2 2" xfId="40120" xr:uid="{4B822E03-83EC-4628-88D9-1074451F99B5}"/>
    <cellStyle name="Comma 2 2 6 2 2 2 3" xfId="38878" xr:uid="{8359A483-4457-4790-90B8-8EAC83318C77}"/>
    <cellStyle name="Comma 2 2 6 2 2 2 4" xfId="35407" xr:uid="{862FDE32-93AD-4E96-AA44-850D82A73F74}"/>
    <cellStyle name="Comma 2 2 6 2 2 3" xfId="27003" xr:uid="{C222197F-C22C-4010-9159-F928CD4FD3C4}"/>
    <cellStyle name="Comma 2 2 6 2 2 3 2" xfId="39224" xr:uid="{41F54DCA-4C7B-4A22-91DE-B48E8DE94DC7}"/>
    <cellStyle name="Comma 2 2 6 2 2 3 3" xfId="35850" xr:uid="{8EFE41DC-966C-4718-9899-5533A6CD6EF9}"/>
    <cellStyle name="Comma 2 2 6 2 2 4" xfId="38495" xr:uid="{9F3F2895-75F6-4E21-94BC-9C1F1785084C}"/>
    <cellStyle name="Comma 2 2 6 2 2 5" xfId="35009" xr:uid="{A3E21CFB-CC8D-4909-82DF-329A6D51C2A4}"/>
    <cellStyle name="Comma 2 2 6 2 3" xfId="21742" xr:uid="{7DA220A9-04A1-4928-9D3F-36C5793595AD}"/>
    <cellStyle name="Comma 2 2 6 2 3 2" xfId="30103" xr:uid="{B069E435-2ECA-4372-8375-CC7D64C327C7}"/>
    <cellStyle name="Comma 2 2 6 2 3 2 2" xfId="40025" xr:uid="{BD83B5C5-67E0-4AFA-92C0-352AC4138064}"/>
    <cellStyle name="Comma 2 2 6 2 3 2 3" xfId="36697" xr:uid="{31F43DC6-D57C-4649-A351-CEAA986A1754}"/>
    <cellStyle name="Comma 2 2 6 2 3 3" xfId="38400" xr:uid="{12C6718C-26C2-4367-9B20-72AA10C6B517}"/>
    <cellStyle name="Comma 2 2 6 2 3 4" xfId="34914" xr:uid="{75FE58F0-AC69-4682-B15F-93532DF5C260}"/>
    <cellStyle name="Comma 2 2 6 2 4" xfId="22509" xr:uid="{57CC8402-D976-4E45-8016-2C2981CB56C0}"/>
    <cellStyle name="Comma 2 2 6 2 4 2" xfId="36903" xr:uid="{1F6FF6C0-4F3D-4C40-A797-1E9B45B4919F}"/>
    <cellStyle name="Comma 2 2 6 2 4 2 2" xfId="40231" xr:uid="{5123DB0C-B49D-446D-9977-CF99D04CEA4F}"/>
    <cellStyle name="Comma 2 2 6 2 4 3" xfId="38603" xr:uid="{1844AEEA-D201-463C-835A-7898B567BD29}"/>
    <cellStyle name="Comma 2 2 6 2 4 4" xfId="35117" xr:uid="{E92E0FCD-CD63-4657-B3D8-DF2BE6509079}"/>
    <cellStyle name="Comma 2 2 6 2 5" xfId="21645" xr:uid="{52FAC020-241C-47D3-9774-5553AD7ABB79}"/>
    <cellStyle name="Comma 2 2 6 2 5 2" xfId="36602" xr:uid="{5F1E398F-698D-4215-9FFA-2C820A167FE0}"/>
    <cellStyle name="Comma 2 2 6 2 5 2 2" xfId="39930" xr:uid="{FC8F0483-D9AB-4413-B4F5-72F287171DCE}"/>
    <cellStyle name="Comma 2 2 6 2 5 3" xfId="38779" xr:uid="{63902614-FD0F-4C16-90DF-B7BC40C38E8A}"/>
    <cellStyle name="Comma 2 2 6 2 5 4" xfId="35298" xr:uid="{324288FE-5C20-4F10-8206-C85B2E507234}"/>
    <cellStyle name="Comma 2 2 6 2 6" xfId="26672" xr:uid="{02791E8F-F8AD-4D51-A6EF-22A443021D35}"/>
    <cellStyle name="Comma 2 2 6 2 6 2" xfId="39130" xr:uid="{1C968EE2-4CAC-4CB7-89AC-B7E9C23EC5AA}"/>
    <cellStyle name="Comma 2 2 6 2 6 3" xfId="35733" xr:uid="{76D0486E-FCA5-454C-B30F-FAC182A7B52F}"/>
    <cellStyle name="Comma 2 2 6 2 7" xfId="38305" xr:uid="{0473240E-0BBC-4854-A77A-689E8522E87D}"/>
    <cellStyle name="Comma 2 2 6 2 8" xfId="34819" xr:uid="{FC0E8D4A-23D6-4C48-A520-EA70E9BFF3D7}"/>
    <cellStyle name="Comma 2 2 6 3" xfId="21793" xr:uid="{33D90175-A779-4222-9A85-6A598378B55B}"/>
    <cellStyle name="Comma 2 2 6 3 2" xfId="30166" xr:uid="{75950A1B-5BCB-4FA7-84D0-36DAC3051108}"/>
    <cellStyle name="Comma 2 2 6 3 2 2" xfId="36745" xr:uid="{495A2E2E-CAB4-4594-8C6E-6D50FDE3E1F8}"/>
    <cellStyle name="Comma 2 2 6 3 2 2 2" xfId="40073" xr:uid="{EBAC7120-55AF-4D48-A678-44F67C307F4C}"/>
    <cellStyle name="Comma 2 2 6 3 2 3" xfId="38828" xr:uid="{B6977921-1C6A-45EC-A080-188A7CEAE1A2}"/>
    <cellStyle name="Comma 2 2 6 3 2 4" xfId="35347" xr:uid="{D67A15E7-F18E-4B90-9B1C-E5111A33080B}"/>
    <cellStyle name="Comma 2 2 6 3 3" xfId="26728" xr:uid="{B84CB593-E6A8-4433-8B13-970233FDBF10}"/>
    <cellStyle name="Comma 2 2 6 3 3 2" xfId="39177" xr:uid="{4B41C20A-8AFF-4A12-9C7F-31560A5CA56B}"/>
    <cellStyle name="Comma 2 2 6 3 3 3" xfId="35780" xr:uid="{19D090A9-264F-4FEA-80F7-3AC5CCF42EB8}"/>
    <cellStyle name="Comma 2 2 6 3 4" xfId="38448" xr:uid="{46A31B4E-5C0C-4675-B2B7-B209769ED78C}"/>
    <cellStyle name="Comma 2 2 6 3 5" xfId="34962" xr:uid="{65362D3F-6E29-42E5-9430-9F9163DA7E49}"/>
    <cellStyle name="Comma 2 2 6 4" xfId="21695" xr:uid="{2DB69693-00FF-438D-A71A-262903E8E194}"/>
    <cellStyle name="Comma 2 2 6 4 2" xfId="29971" xr:uid="{9BAA73AD-671B-46FB-9B0F-7BE35CF90F02}"/>
    <cellStyle name="Comma 2 2 6 4 2 2" xfId="39978" xr:uid="{D437EA88-06BF-498B-B782-19056DABC9F0}"/>
    <cellStyle name="Comma 2 2 6 4 2 3" xfId="36650" xr:uid="{AAF10463-28ED-4BBC-B7AB-9252090C24F5}"/>
    <cellStyle name="Comma 2 2 6 4 3" xfId="38353" xr:uid="{5F29C490-D070-4EB1-BA9C-E592EDDD32B8}"/>
    <cellStyle name="Comma 2 2 6 4 4" xfId="34867" xr:uid="{FA00496E-9DC9-4C5B-B779-63BEAB0C6D78}"/>
    <cellStyle name="Comma 2 2 6 5" xfId="21868" xr:uid="{5800C444-D463-43C3-9212-541B9BA0C39A}"/>
    <cellStyle name="Comma 2 2 6 5 2" xfId="36820" xr:uid="{CCC9E1F5-C794-487D-AA4A-9F7501035225}"/>
    <cellStyle name="Comma 2 2 6 5 2 2" xfId="40148" xr:uid="{7E217958-3113-4AD3-9C98-8FB3589B0E77}"/>
    <cellStyle name="Comma 2 2 6 5 3" xfId="38523" xr:uid="{EA199701-D1F3-49F9-950E-28B5E3D3FB86}"/>
    <cellStyle name="Comma 2 2 6 5 4" xfId="35037" xr:uid="{C9D65B6E-7E21-44B1-A481-F89A48305528}"/>
    <cellStyle name="Comma 2 2 6 6" xfId="21969" xr:uid="{B84FC230-7958-42AD-BC5A-2EB9905ADA66}"/>
    <cellStyle name="Comma 2 2 6 6 2" xfId="36864" xr:uid="{7BE00A79-FB24-471A-8406-A3CBC401E496}"/>
    <cellStyle name="Comma 2 2 6 6 2 2" xfId="40192" xr:uid="{10ECFDF9-BA09-4DC3-A181-A62279C1B15F}"/>
    <cellStyle name="Comma 2 2 6 6 3" xfId="38566" xr:uid="{43CA2747-EABE-40ED-B75C-911C4DC15287}"/>
    <cellStyle name="Comma 2 2 6 6 4" xfId="35080" xr:uid="{ADFA7295-2A67-49B9-A34C-B0E06A5B2EB8}"/>
    <cellStyle name="Comma 2 2 6 7" xfId="21588" xr:uid="{97FADC9D-F7D8-4AAB-B20B-AD21601ECD58}"/>
    <cellStyle name="Comma 2 2 6 7 2" xfId="36555" xr:uid="{BD883B63-ACB8-4084-BDDF-5DD15A37FF57}"/>
    <cellStyle name="Comma 2 2 6 7 2 2" xfId="39883" xr:uid="{A292E46B-DBC5-445D-A15A-D2CDFC246906}"/>
    <cellStyle name="Comma 2 2 6 7 3" xfId="38732" xr:uid="{8055B6FF-FE76-4B22-A610-599A31A34310}"/>
    <cellStyle name="Comma 2 2 6 7 4" xfId="35247" xr:uid="{CE966C12-55E0-49C7-A9B1-1148D06784A7}"/>
    <cellStyle name="Comma 2 2 6 8" xfId="26281" xr:uid="{53BC3931-81BB-4852-9639-227A92B3813A}"/>
    <cellStyle name="Comma 2 2 6 8 2" xfId="39013" xr:uid="{2EEEF2E1-7776-4622-82BD-57130B3E5797}"/>
    <cellStyle name="Comma 2 2 6 8 3" xfId="35541" xr:uid="{D1714A00-7FF6-4654-A934-B3523F079806}"/>
    <cellStyle name="Comma 2 2 6 9" xfId="17130" xr:uid="{BC89D9F6-988D-4E48-A085-95933F72D5EA}"/>
    <cellStyle name="Comma 2 2 6 9 2" xfId="38258" xr:uid="{BDB55CAB-5CF3-4A99-8619-48075805C265}"/>
    <cellStyle name="Comma 2 2 7" xfId="17131" xr:uid="{30F62597-2D4E-49D1-BAA0-9BFA980886CB}"/>
    <cellStyle name="Comma 2 2 7 2" xfId="17920" xr:uid="{7FA1A4F0-8280-48A4-A06E-697007069D30}"/>
    <cellStyle name="Comma 2 2 7 2 2" xfId="21845" xr:uid="{8D3E99F4-204D-4BCF-86EB-A12DECCCE915}"/>
    <cellStyle name="Comma 2 2 7 2 2 2" xfId="30262" xr:uid="{CA859EAE-915A-432A-994E-F114B57682D1}"/>
    <cellStyle name="Comma 2 2 7 2 2 2 2" xfId="36797" xr:uid="{E0E41B3D-05FC-407F-A536-920E2B184148}"/>
    <cellStyle name="Comma 2 2 7 2 2 2 2 2" xfId="40125" xr:uid="{FBC85800-5D0A-43BF-ADB7-F59637EA2006}"/>
    <cellStyle name="Comma 2 2 7 2 2 2 3" xfId="38879" xr:uid="{376DFE57-40E8-435D-9465-4B7235F9D2B6}"/>
    <cellStyle name="Comma 2 2 7 2 2 2 4" xfId="35408" xr:uid="{592822F4-AB99-4A2B-B3B2-562445231A43}"/>
    <cellStyle name="Comma 2 2 7 2 2 3" xfId="27004" xr:uid="{586B06C0-89E9-4FD9-905A-4E1E885FC9E2}"/>
    <cellStyle name="Comma 2 2 7 2 2 3 2" xfId="39225" xr:uid="{4D5B6F51-7905-4B07-B1D3-8CA2149DFBB4}"/>
    <cellStyle name="Comma 2 2 7 2 2 3 3" xfId="35851" xr:uid="{18A2EE1A-56AA-4890-A0F6-C74D50AD48F7}"/>
    <cellStyle name="Comma 2 2 7 2 2 4" xfId="38500" xr:uid="{462DE9EB-1267-4C07-AE7C-3454C1382EB3}"/>
    <cellStyle name="Comma 2 2 7 2 2 5" xfId="35014" xr:uid="{9070C69C-C9D7-4869-BCF1-0F697D6F99B3}"/>
    <cellStyle name="Comma 2 2 7 2 3" xfId="21747" xr:uid="{46D4BEA7-0BE5-4876-99AD-756C704A89C2}"/>
    <cellStyle name="Comma 2 2 7 2 3 2" xfId="30104" xr:uid="{F3C69961-6751-4E88-A2D1-E6EE0D138C3A}"/>
    <cellStyle name="Comma 2 2 7 2 3 2 2" xfId="40030" xr:uid="{3422A479-74D6-4F39-80AC-51B5AB99EF3C}"/>
    <cellStyle name="Comma 2 2 7 2 3 2 3" xfId="36702" xr:uid="{07B51E28-E501-444E-99CE-8F49431A8293}"/>
    <cellStyle name="Comma 2 2 7 2 3 3" xfId="38405" xr:uid="{41D77732-8B61-47DD-AAE6-80A5154B6198}"/>
    <cellStyle name="Comma 2 2 7 2 3 4" xfId="34919" xr:uid="{7F7D39D9-DCFE-410C-A963-1814B231F489}"/>
    <cellStyle name="Comma 2 2 7 2 4" xfId="22510" xr:uid="{AF7990F3-DDBE-409D-80FA-390FA497D674}"/>
    <cellStyle name="Comma 2 2 7 2 4 2" xfId="36904" xr:uid="{15DA1394-8BEA-4410-9295-D64730F30883}"/>
    <cellStyle name="Comma 2 2 7 2 4 2 2" xfId="40232" xr:uid="{BF135917-2752-4E3F-BB76-EA86C9F1BFD0}"/>
    <cellStyle name="Comma 2 2 7 2 4 3" xfId="38604" xr:uid="{4C6AA93C-40DC-41EB-94D3-4A91411CFB5C}"/>
    <cellStyle name="Comma 2 2 7 2 4 4" xfId="35118" xr:uid="{8AE119C4-BBE7-4AFD-909F-C2BB0C0A5281}"/>
    <cellStyle name="Comma 2 2 7 2 5" xfId="21650" xr:uid="{0DE06BE5-D8B3-4796-997F-E43582273B8D}"/>
    <cellStyle name="Comma 2 2 7 2 5 2" xfId="36607" xr:uid="{0DB55F9A-4488-46EB-905C-0E605BB4F686}"/>
    <cellStyle name="Comma 2 2 7 2 5 2 2" xfId="39935" xr:uid="{2B541AE0-5577-4165-AFCB-EF92F022BF5C}"/>
    <cellStyle name="Comma 2 2 7 2 5 3" xfId="38780" xr:uid="{B2453102-1F5F-435F-B412-2AE5E68B95E2}"/>
    <cellStyle name="Comma 2 2 7 2 5 4" xfId="35299" xr:uid="{98E233F4-BB63-4747-AC62-41044804385D}"/>
    <cellStyle name="Comma 2 2 7 2 6" xfId="26673" xr:uid="{234494F4-EC17-42DA-B12A-22AE7878D04C}"/>
    <cellStyle name="Comma 2 2 7 2 6 2" xfId="39131" xr:uid="{61A883E0-7B2B-4964-989D-E801ADEE7658}"/>
    <cellStyle name="Comma 2 2 7 2 6 3" xfId="35734" xr:uid="{7C17E444-3FB1-4F41-A2B6-41263C17FB94}"/>
    <cellStyle name="Comma 2 2 7 2 7" xfId="38310" xr:uid="{0FB674FB-16BC-4009-BA9E-12BAC90A6D52}"/>
    <cellStyle name="Comma 2 2 7 2 8" xfId="34824" xr:uid="{8EE6616C-4441-4EB5-9BBE-0C2BFA8206E7}"/>
    <cellStyle name="Comma 2 2 7 3" xfId="21798" xr:uid="{10EB52DF-BCEF-4BDF-89B0-8BA0ED421BAE}"/>
    <cellStyle name="Comma 2 2 7 3 2" xfId="30167" xr:uid="{767FCC99-649F-409B-898B-8112DF93ACF3}"/>
    <cellStyle name="Comma 2 2 7 3 2 2" xfId="36750" xr:uid="{7B6B6954-2380-4BAC-966C-30BF5B8A57FB}"/>
    <cellStyle name="Comma 2 2 7 3 2 2 2" xfId="40078" xr:uid="{BB70F9E5-ED22-458D-842E-EAD7B00BC898}"/>
    <cellStyle name="Comma 2 2 7 3 2 3" xfId="38829" xr:uid="{7310207F-C5AE-4B8A-A647-D6A2D1548EE8}"/>
    <cellStyle name="Comma 2 2 7 3 2 4" xfId="35348" xr:uid="{FC2235BB-674E-4739-9978-1AF88829F934}"/>
    <cellStyle name="Comma 2 2 7 3 3" xfId="26729" xr:uid="{CC49105C-D942-44DD-BE55-814173D0BACD}"/>
    <cellStyle name="Comma 2 2 7 3 3 2" xfId="39178" xr:uid="{C6294919-E682-4F5F-AAA5-5D14134299A1}"/>
    <cellStyle name="Comma 2 2 7 3 3 3" xfId="35781" xr:uid="{93AD48CD-1685-46C1-B40C-A96D0228CBB2}"/>
    <cellStyle name="Comma 2 2 7 3 4" xfId="38453" xr:uid="{4A66310A-5E82-472F-97A3-8DA4DF504052}"/>
    <cellStyle name="Comma 2 2 7 3 5" xfId="34967" xr:uid="{5ADD3E9C-D91D-4882-89DC-14827728C510}"/>
    <cellStyle name="Comma 2 2 7 4" xfId="21700" xr:uid="{00D10FDD-D051-4D94-B076-389C2E391513}"/>
    <cellStyle name="Comma 2 2 7 4 2" xfId="29972" xr:uid="{66F336CD-8D8A-4A59-9EF2-A7378B904B9D}"/>
    <cellStyle name="Comma 2 2 7 4 2 2" xfId="39983" xr:uid="{1722E95C-60A9-4888-9775-0D718F724D8B}"/>
    <cellStyle name="Comma 2 2 7 4 2 3" xfId="36655" xr:uid="{1900D372-EF83-4B4A-AE7D-8D4459DA6ED2}"/>
    <cellStyle name="Comma 2 2 7 4 3" xfId="38358" xr:uid="{CC906C96-6C73-4369-8C81-47177127137E}"/>
    <cellStyle name="Comma 2 2 7 4 4" xfId="34872" xr:uid="{B61C7D08-2801-4BA6-8ABF-7F19E9739804}"/>
    <cellStyle name="Comma 2 2 7 5" xfId="21970" xr:uid="{A863257E-CAA0-456D-8DD0-F6B492C34A8C}"/>
    <cellStyle name="Comma 2 2 7 5 2" xfId="36865" xr:uid="{946D44B9-0742-43CB-9250-308CF3887A97}"/>
    <cellStyle name="Comma 2 2 7 5 2 2" xfId="40193" xr:uid="{482995E4-C01E-4AB9-9C24-826833657298}"/>
    <cellStyle name="Comma 2 2 7 5 3" xfId="38567" xr:uid="{C947E893-79BE-44B4-9AEA-73BBCD7E4745}"/>
    <cellStyle name="Comma 2 2 7 5 4" xfId="35081" xr:uid="{9D81F496-C664-48C1-BE34-D7C46F1EBCB8}"/>
    <cellStyle name="Comma 2 2 7 6" xfId="21598" xr:uid="{7070C550-7C3D-4FA7-AE02-7EE00028C2D4}"/>
    <cellStyle name="Comma 2 2 7 6 2" xfId="36560" xr:uid="{BF3845F6-326A-4647-B88A-CD0DD2F7859D}"/>
    <cellStyle name="Comma 2 2 7 6 2 2" xfId="39888" xr:uid="{A6AC5B93-ACBC-483D-8641-C867335B8BBA}"/>
    <cellStyle name="Comma 2 2 7 6 3" xfId="38733" xr:uid="{C8B281CC-1F9B-4FA3-BA1F-E08BA6DB8A04}"/>
    <cellStyle name="Comma 2 2 7 6 4" xfId="35248" xr:uid="{5D88BE80-81EC-45E1-ADA6-FA02066B6E80}"/>
    <cellStyle name="Comma 2 2 7 7" xfId="26282" xr:uid="{93F293BC-3C50-486C-AB98-92055F45C7CC}"/>
    <cellStyle name="Comma 2 2 7 7 2" xfId="39014" xr:uid="{4C94BD3D-A4D6-41E9-AAD5-BA03CBA1712A}"/>
    <cellStyle name="Comma 2 2 7 7 3" xfId="35542" xr:uid="{1F3476A7-BFE1-4B7E-8FF8-9C1A37A60387}"/>
    <cellStyle name="Comma 2 2 7 8" xfId="38263" xr:uid="{0054F600-A762-4193-B583-2D0B00016531}"/>
    <cellStyle name="Comma 2 2 7 9" xfId="34777" xr:uid="{D6126B34-CF43-48F2-B0C9-AB6BB172A8CC}"/>
    <cellStyle name="Comma 2 2 8" xfId="17908" xr:uid="{338E6260-9AA8-432A-86FB-A7A74B6759FB}"/>
    <cellStyle name="Comma 2 2 8 2" xfId="21810" xr:uid="{1903505B-A7C2-4036-B11F-F10FE66B1B3E}"/>
    <cellStyle name="Comma 2 2 8 2 2" xfId="27029" xr:uid="{56A6A3E2-90AF-407F-9EAF-78506EBCDF5B}"/>
    <cellStyle name="Comma 2 2 8 2 2 2" xfId="30287" xr:uid="{44D21EE0-87C0-4DB0-AF3C-833B85AD5DF7}"/>
    <cellStyle name="Comma 2 2 8 2 2 2 2" xfId="39250" xr:uid="{68A9D001-881E-4459-98C6-3D9A4CCBF430}"/>
    <cellStyle name="Comma 2 2 8 2 2 2 3" xfId="35876" xr:uid="{08E05E93-4645-4243-9968-313AD9BF106A}"/>
    <cellStyle name="Comma 2 2 8 2 2 3" xfId="38904" xr:uid="{FA7AEAC6-3FBE-459B-8BEE-6EE9800BADCC}"/>
    <cellStyle name="Comma 2 2 8 2 2 4" xfId="35433" xr:uid="{5C483E32-97F0-4D0B-97E4-67021AEC47CA}"/>
    <cellStyle name="Comma 2 2 8 2 3" xfId="30129" xr:uid="{05F2B684-8D88-4022-A4AE-D1DED396572F}"/>
    <cellStyle name="Comma 2 2 8 2 3 2" xfId="36762" xr:uid="{56A906E3-5A54-4772-9351-407CA26943C2}"/>
    <cellStyle name="Comma 2 2 8 2 3 2 2" xfId="40090" xr:uid="{A6942839-D170-4477-BCB1-D02F08F5FC39}"/>
    <cellStyle name="Comma 2 2 8 2 3 3" xfId="38805" xr:uid="{ABA2AC47-6428-498D-9409-0EEBA4D1D267}"/>
    <cellStyle name="Comma 2 2 8 2 3 4" xfId="35324" xr:uid="{B4E18BDD-073F-4F43-BFBA-C66876FF6684}"/>
    <cellStyle name="Comma 2 2 8 2 4" xfId="26698" xr:uid="{1E518B02-B891-462F-A142-2EAB51A969ED}"/>
    <cellStyle name="Comma 2 2 8 2 4 2" xfId="39156" xr:uid="{65670469-1F44-47BC-A5A8-E2D0D87A219D}"/>
    <cellStyle name="Comma 2 2 8 2 4 3" xfId="35759" xr:uid="{C3DC3AB5-072A-449A-83C2-10BA97B3D5B0}"/>
    <cellStyle name="Comma 2 2 8 2 5" xfId="38465" xr:uid="{F055D833-C948-45F3-89E2-38A5459B6E41}"/>
    <cellStyle name="Comma 2 2 8 2 6" xfId="34979" xr:uid="{D3E8B578-5EDD-4A70-A43E-ECCEBA91A9E5}"/>
    <cellStyle name="Comma 2 2 8 3" xfId="21712" xr:uid="{FA372D9C-6226-4633-9BFB-C6115A8C1567}"/>
    <cellStyle name="Comma 2 2 8 3 2" xfId="30225" xr:uid="{1338A40A-00FC-48E9-B0D1-802FDDE03315}"/>
    <cellStyle name="Comma 2 2 8 3 2 2" xfId="36667" xr:uid="{5F15A1BA-9EC5-41B2-B569-473E9F9AB811}"/>
    <cellStyle name="Comma 2 2 8 3 2 2 2" xfId="39995" xr:uid="{DC57DD55-9873-4716-A3DA-39BFF88B1457}"/>
    <cellStyle name="Comma 2 2 8 3 2 3" xfId="38857" xr:uid="{0BA5CE13-D700-4360-8DCF-B3E1303CCBB6}"/>
    <cellStyle name="Comma 2 2 8 3 2 4" xfId="35386" xr:uid="{EF3748D2-50BB-4989-948E-43A9D2F38F6A}"/>
    <cellStyle name="Comma 2 2 8 3 3" xfId="26906" xr:uid="{4D0A9DE7-9F8B-4200-BD05-62AEC89057BB}"/>
    <cellStyle name="Comma 2 2 8 3 3 2" xfId="39203" xr:uid="{FCF4719B-86A6-4C14-A6DE-F5962390A688}"/>
    <cellStyle name="Comma 2 2 8 3 3 3" xfId="35829" xr:uid="{178C30BA-CD1A-403A-BA00-198C50ED1489}"/>
    <cellStyle name="Comma 2 2 8 3 4" xfId="38370" xr:uid="{EA15132B-7960-416E-95D4-1BD91D2DBAD5}"/>
    <cellStyle name="Comma 2 2 8 3 5" xfId="34884" xr:uid="{07254290-3372-4672-A701-C30D589439F7}"/>
    <cellStyle name="Comma 2 2 8 4" xfId="22498" xr:uid="{2FE431B9-ECD9-4944-BE4F-77EC5A714B63}"/>
    <cellStyle name="Comma 2 2 8 4 2" xfId="30070" xr:uid="{1CEB0016-4A81-4358-B922-4FB469A75C62}"/>
    <cellStyle name="Comma 2 2 8 4 2 2" xfId="40220" xr:uid="{7046CD94-2C1D-4198-97C9-F9FE1476898E}"/>
    <cellStyle name="Comma 2 2 8 4 2 3" xfId="36892" xr:uid="{13DA0EDE-FB7E-4E84-B8F5-48F6A5892482}"/>
    <cellStyle name="Comma 2 2 8 4 3" xfId="38592" xr:uid="{94BCB4F7-6A1F-4F8A-B0EB-7CF02FF276CB}"/>
    <cellStyle name="Comma 2 2 8 4 4" xfId="35106" xr:uid="{D18F1AA9-F05B-4D1B-A045-86F3F16AA5B9}"/>
    <cellStyle name="Comma 2 2 8 5" xfId="21615" xr:uid="{361EBADB-56BA-417A-80B8-199406C9EA3D}"/>
    <cellStyle name="Comma 2 2 8 5 2" xfId="36572" xr:uid="{AE214E98-781F-4736-B4F1-E80D5CBC4275}"/>
    <cellStyle name="Comma 2 2 8 5 2 2" xfId="39900" xr:uid="{55488A0B-C630-4DDF-9ECF-F61FAC4872D1}"/>
    <cellStyle name="Comma 2 2 8 5 3" xfId="38758" xr:uid="{F69C7ED7-E4D4-48A0-8C55-9935073E01EB}"/>
    <cellStyle name="Comma 2 2 8 5 4" xfId="35274" xr:uid="{6BD8A5EF-8707-46E9-A8F1-0C1A41519DAD}"/>
    <cellStyle name="Comma 2 2 8 6" xfId="26639" xr:uid="{2338ABDA-B27E-4412-BC6B-12B0DED7E779}"/>
    <cellStyle name="Comma 2 2 8 6 2" xfId="39109" xr:uid="{74EEB9B7-EDD1-49AE-897E-18221A60DE81}"/>
    <cellStyle name="Comma 2 2 8 6 3" xfId="35701" xr:uid="{83EDDCC1-C77D-44DC-94EE-51449312B495}"/>
    <cellStyle name="Comma 2 2 8 7" xfId="38275" xr:uid="{A68E922B-AB48-4B6E-89FA-CCBC00A6FD1D}"/>
    <cellStyle name="Comma 2 2 8 8" xfId="34789" xr:uid="{20A62024-5933-4A19-B091-C877CC5C8DC3}"/>
    <cellStyle name="Comma 2 2 9" xfId="19280" xr:uid="{1AC8E3C0-83C5-4970-BC96-EEAB80835897}"/>
    <cellStyle name="Comma 2 2 9 2" xfId="21944" xr:uid="{05EEB4BE-6DEA-4FE3-A595-85C8A1FAC75A}"/>
    <cellStyle name="Comma 2 2 9 2 2" xfId="27034" xr:uid="{6E10DD80-F7CB-415E-92A6-DD62EE4CE9E2}"/>
    <cellStyle name="Comma 2 2 9 2 2 2" xfId="30292" xr:uid="{471D99AC-16AC-4DA3-911D-4A1E96C9D7DF}"/>
    <cellStyle name="Comma 2 2 9 2 2 2 2" xfId="39255" xr:uid="{5AD48E98-8CE9-446B-A974-921BDC74A3F8}"/>
    <cellStyle name="Comma 2 2 9 2 2 2 3" xfId="35881" xr:uid="{C2A37332-D276-48E6-9722-793FB40F9A70}"/>
    <cellStyle name="Comma 2 2 9 2 2 3" xfId="38909" xr:uid="{6A3232F3-4AD3-4E08-A3C9-0F4E05191858}"/>
    <cellStyle name="Comma 2 2 9 2 2 4" xfId="35438" xr:uid="{1EC3EA97-0C72-423C-908C-C3E3BAD5F753}"/>
    <cellStyle name="Comma 2 2 9 2 3" xfId="30134" xr:uid="{ABA3F236-C7E0-45CA-98D0-B2C3A0828C7E}"/>
    <cellStyle name="Comma 2 2 9 2 3 2" xfId="36848" xr:uid="{11811BA6-4130-4046-94AE-3A2C567B1E43}"/>
    <cellStyle name="Comma 2 2 9 2 3 2 2" xfId="40176" xr:uid="{0CFEED75-DAC0-477D-85F9-177D510A146E}"/>
    <cellStyle name="Comma 2 2 9 2 3 3" xfId="38810" xr:uid="{F097D160-2AAF-49DB-9625-605420A46159}"/>
    <cellStyle name="Comma 2 2 9 2 3 4" xfId="35329" xr:uid="{6F3FD7AC-B4A5-4DDE-A08B-DD9D5E0C8A8F}"/>
    <cellStyle name="Comma 2 2 9 2 4" xfId="26703" xr:uid="{C0D72D1C-3731-4B1F-98AA-8FD25E1914D0}"/>
    <cellStyle name="Comma 2 2 9 2 4 2" xfId="39161" xr:uid="{327D1F68-9415-45EE-BF6A-8129C1112588}"/>
    <cellStyle name="Comma 2 2 9 2 4 3" xfId="35764" xr:uid="{C35AC5C2-9CDF-4ABA-88AC-7A3DA01E10EB}"/>
    <cellStyle name="Comma 2 2 9 2 5" xfId="38549" xr:uid="{7AB668DB-B0C4-4012-8FE2-2428C448F460}"/>
    <cellStyle name="Comma 2 2 9 2 6" xfId="35063" xr:uid="{8B811795-0546-411D-9357-2A9FEFC24F16}"/>
    <cellStyle name="Comma 2 2 9 3" xfId="23296" xr:uid="{2426C9BF-5F7C-4DCF-9C90-B8843AB5768E}"/>
    <cellStyle name="Comma 2 2 9 3 2" xfId="30245" xr:uid="{2EE1A6FB-69B0-45F9-BD70-BD710175AC25}"/>
    <cellStyle name="Comma 2 2 9 3 2 2" xfId="37122" xr:uid="{1DD2C890-9B39-40BC-81A8-C26F9D28B1DF}"/>
    <cellStyle name="Comma 2 2 9 3 2 3" xfId="38862" xr:uid="{E84C3841-A86E-4ED7-831A-7E06734679CA}"/>
    <cellStyle name="Comma 2 2 9 3 2 4" xfId="35391" xr:uid="{0F112917-E65A-471B-96AE-19F2F4C48F09}"/>
    <cellStyle name="Comma 2 2 9 3 3" xfId="26987" xr:uid="{FAC1A8DE-A0EC-4F6F-84A1-CC7A28D9952F}"/>
    <cellStyle name="Comma 2 2 9 3 3 2" xfId="39208" xr:uid="{43DBBD87-897E-4C8C-A095-5D24B73B2C7B}"/>
    <cellStyle name="Comma 2 2 9 3 3 3" xfId="35834" xr:uid="{E319396D-2AF6-4504-B768-E08C1F3C573E}"/>
    <cellStyle name="Comma 2 2 9 4" xfId="21763" xr:uid="{598A88CC-0BE7-4BA1-B643-DDD9B5BE9B33}"/>
    <cellStyle name="Comma 2 2 9 4 2" xfId="28001" xr:uid="{D61E1BD7-8904-4AD1-9DF1-B9F3946CF584}"/>
    <cellStyle name="Comma 2 2 9 5" xfId="30087" xr:uid="{5D8BB845-F10D-47D3-87ED-705B9C003864}"/>
    <cellStyle name="Comma 2 2 9 5 2" xfId="36715" xr:uid="{3D0A0C70-B496-4B01-A504-95ABA314EBFB}"/>
    <cellStyle name="Comma 2 2 9 5 2 2" xfId="40043" xr:uid="{B983D645-1AF5-47BF-A545-B3DCFCB88EF9}"/>
    <cellStyle name="Comma 2 2 9 5 3" xfId="38763" xr:uid="{C1CA673B-318D-4A3D-B312-0837B264CC52}"/>
    <cellStyle name="Comma 2 2 9 5 4" xfId="35282" xr:uid="{C346EFF8-895E-4AC3-BA16-F7288A6F5DC1}"/>
    <cellStyle name="Comma 2 2 9 6" xfId="26654" xr:uid="{0E2B8F43-0245-487A-A525-3C9ADB60CC5D}"/>
    <cellStyle name="Comma 2 2 9 6 2" xfId="39114" xr:uid="{70A53DAC-C059-47F4-BE24-7DB6578CB1D2}"/>
    <cellStyle name="Comma 2 2 9 6 3" xfId="35717" xr:uid="{5535C783-3B62-410B-85AA-9748CD29228B}"/>
    <cellStyle name="Comma 2 2 9 7" xfId="38418" xr:uid="{947FDC8C-D92A-4737-9984-BC4D3E0F2A0A}"/>
    <cellStyle name="Comma 2 2 9 8" xfId="34932" xr:uid="{37FAB524-8A66-4532-ADE8-8A2810B1E361}"/>
    <cellStyle name="Comma 2 20" xfId="20437" xr:uid="{242E684A-CEA6-4C51-951A-B0BBA0E94435}"/>
    <cellStyle name="Comma 2 20 2" xfId="23775" xr:uid="{A28BACC9-145F-424C-9D32-1BC8E52F3669}"/>
    <cellStyle name="Comma 2 20 2 2" xfId="30860" xr:uid="{835A1E0D-093E-40F6-93DF-B592F50CD273}"/>
    <cellStyle name="Comma 2 20 2 2 2" xfId="40567" xr:uid="{31670BFF-B51F-467A-9D62-39543A44F659}"/>
    <cellStyle name="Comma 2 20 2 2 3" xfId="37235" xr:uid="{533B11FB-57F0-411B-9CC4-13993D9F18FE}"/>
    <cellStyle name="Comma 2 20 2 3" xfId="38945" xr:uid="{FC1A1899-A9CC-4B2C-8D83-F7543526F5B4}"/>
    <cellStyle name="Comma 2 20 2 4" xfId="35474" xr:uid="{B62753C4-7EAF-4E4B-9A40-164D12BF2D6E}"/>
    <cellStyle name="Comma 2 20 3" xfId="28486" xr:uid="{517361C6-74D9-4BCE-A9AE-D13FCB6D503F}"/>
    <cellStyle name="Comma 2 20 3 2" xfId="39523" xr:uid="{0FCC6494-E802-4EC0-A0C8-6768F749F629}"/>
    <cellStyle name="Comma 2 20 3 3" xfId="36206" xr:uid="{6EBF1803-174B-48F0-9230-DEDF3F01ACA2}"/>
    <cellStyle name="Comma 2 20 4" xfId="32852" xr:uid="{57BB1F8A-CC92-4C80-91E5-B1D060D089DE}"/>
    <cellStyle name="Comma 2 20 5" xfId="38688" xr:uid="{C3AC2A48-1078-4AA0-9BC2-D5FD99D94D03}"/>
    <cellStyle name="Comma 2 20 6" xfId="35203" xr:uid="{D32DC874-6850-4AAD-842A-1AA369B417AA}"/>
    <cellStyle name="Comma 2 21" xfId="20558" xr:uid="{CDE275D5-88CD-4E68-AD37-BF6CFFB6B51E}"/>
    <cellStyle name="Comma 2 21 2" xfId="23896" xr:uid="{BD09BF61-3E81-4B0F-80D0-4E1B1F1A3579}"/>
    <cellStyle name="Comma 2 21 2 2" xfId="30891" xr:uid="{9490CC16-4D27-4959-AC1B-73DF7C4AD830}"/>
    <cellStyle name="Comma 2 21 2 2 2" xfId="40579" xr:uid="{894FC11F-D094-4A43-9657-76DB3390B38D}"/>
    <cellStyle name="Comma 2 21 2 2 3" xfId="37247" xr:uid="{25E75D05-7E75-4809-8D2C-AD1188472361}"/>
    <cellStyle name="Comma 2 21 2 3" xfId="38950" xr:uid="{C134CEDE-40B8-4264-B807-C38E3D0D86EF}"/>
    <cellStyle name="Comma 2 21 2 4" xfId="35479" xr:uid="{F3B3A61F-2077-45AF-9464-050634878228}"/>
    <cellStyle name="Comma 2 21 3" xfId="28607" xr:uid="{6D162D3B-2AB2-4B40-80A3-427974AFDBE5}"/>
    <cellStyle name="Comma 2 21 3 2" xfId="39533" xr:uid="{EEA7E6CB-44AF-4242-A39A-6DDE05496338}"/>
    <cellStyle name="Comma 2 21 3 3" xfId="36220" xr:uid="{F795EAB9-94E9-44E9-933D-5D0056002242}"/>
    <cellStyle name="Comma 2 21 4" xfId="38693" xr:uid="{8C8642E5-C2DE-45ED-8A55-FDF27FD49611}"/>
    <cellStyle name="Comma 2 21 5" xfId="35208" xr:uid="{BFB941CF-C214-4664-B499-7C01786EE84A}"/>
    <cellStyle name="Comma 2 22" xfId="20677" xr:uid="{9A75D324-C474-4111-8FA5-774BF3CDDE7E}"/>
    <cellStyle name="Comma 2 22 2" xfId="24015" xr:uid="{299814B7-12B9-4AD2-BDBD-43332848A2A6}"/>
    <cellStyle name="Comma 2 22 2 2" xfId="30920" xr:uid="{7D5B79EC-28FB-45E5-A572-80D7EAA345E8}"/>
    <cellStyle name="Comma 2 22 2 2 2" xfId="40589" xr:uid="{83DEBF5F-4C9D-4845-8C0F-71D834D2FCF4}"/>
    <cellStyle name="Comma 2 22 2 2 3" xfId="37257" xr:uid="{3375AB48-DCBF-4907-972D-6718419ED227}"/>
    <cellStyle name="Comma 2 22 2 3" xfId="38953" xr:uid="{BE3631B7-EBF1-4308-B590-CAADAFEC0E75}"/>
    <cellStyle name="Comma 2 22 2 4" xfId="35482" xr:uid="{E8BC5496-A5DD-478F-AA79-B0AEDC5B832F}"/>
    <cellStyle name="Comma 2 22 3" xfId="28726" xr:uid="{503532F1-7B06-417D-8202-5CBA99F8EC1E}"/>
    <cellStyle name="Comma 2 22 3 2" xfId="39540" xr:uid="{8702CFBC-C68E-45C9-BDFC-8606ABCCB2AF}"/>
    <cellStyle name="Comma 2 22 3 3" xfId="36232" xr:uid="{61B5BF12-7EB8-4B90-92FB-BF2C91404D6C}"/>
    <cellStyle name="Comma 2 22 4" xfId="38696" xr:uid="{EA03989D-8BA8-4FFA-B344-E55A2C6AAF2B}"/>
    <cellStyle name="Comma 2 22 5" xfId="35211" xr:uid="{4F8EF742-10E3-4655-ADE3-C70EB760DF49}"/>
    <cellStyle name="Comma 2 23" xfId="21957" xr:uid="{CD2E5AE1-E046-4297-802F-993418CF63AA}"/>
    <cellStyle name="Comma 2 23 2" xfId="30953" xr:uid="{A1092D98-60B5-487A-833E-D2F5869A7DFA}"/>
    <cellStyle name="Comma 2 23 2 2" xfId="36852" xr:uid="{842FBD12-0855-47FD-91CA-33CB7B72BEF7}"/>
    <cellStyle name="Comma 2 23 2 2 2" xfId="40180" xr:uid="{533A7BCC-9FC1-4F6B-A53A-E1F795A6FC3C}"/>
    <cellStyle name="Comma 2 23 2 3" xfId="38974" xr:uid="{A82A964A-DCD2-4659-AC50-4DCAEB791FBB}"/>
    <cellStyle name="Comma 2 23 2 4" xfId="35503" xr:uid="{106EF4C3-6CC0-4095-805B-A48D360D0F21}"/>
    <cellStyle name="Comma 2 23 3" xfId="28870" xr:uid="{5B6629CB-1110-40B6-8742-082F8379723E}"/>
    <cellStyle name="Comma 2 23 3 2" xfId="39554" xr:uid="{D5C033CE-BDB1-4A66-99D9-E9390617F8A7}"/>
    <cellStyle name="Comma 2 23 3 3" xfId="36250" xr:uid="{1D1FB198-81EF-414D-AD21-0C6AA3DF56F9}"/>
    <cellStyle name="Comma 2 23 4" xfId="38554" xr:uid="{CC64EA64-2080-4CA0-9FE5-9E36FE9EDB81}"/>
    <cellStyle name="Comma 2 23 5" xfId="35068" xr:uid="{14FE5823-E1B9-4964-992F-751570B24013}"/>
    <cellStyle name="Comma 2 24" xfId="20818" xr:uid="{9708D3E7-5F19-49C9-A31F-9E28BF446210}"/>
    <cellStyle name="Comma 2 24 2" xfId="30980" xr:uid="{A077CB8B-BC51-4DF1-BCA1-226A08CA86B9}"/>
    <cellStyle name="Comma 2 24 2 2" xfId="37277" xr:uid="{D292C961-0723-4F1F-894C-9E5EDC850731}"/>
    <cellStyle name="Comma 2 24 2 2 2" xfId="40606" xr:uid="{B7AEDE98-EDA6-4C9D-BD9B-ABE9BAA41F42}"/>
    <cellStyle name="Comma 2 24 2 3" xfId="38987" xr:uid="{DF18DB48-DAA8-461D-B385-AFBEFAC8B4C1}"/>
    <cellStyle name="Comma 2 24 2 4" xfId="35515" xr:uid="{F246BEAF-91D4-4482-84F1-431F61EA6134}"/>
    <cellStyle name="Comma 2 24 3" xfId="28949" xr:uid="{86C310E8-A025-44BE-803F-E4EB9189C4F7}"/>
    <cellStyle name="Comma 2 24 3 2" xfId="39564" xr:uid="{E85B45DA-4A12-4AC7-B187-6115E6A0FD13}"/>
    <cellStyle name="Comma 2 24 3 3" xfId="36260" xr:uid="{7CB681DD-F02C-4565-BB8B-70A21CB654D0}"/>
    <cellStyle name="Comma 2 24 4" xfId="38709" xr:uid="{361C6205-C66B-4532-B37E-4A2E46962834}"/>
    <cellStyle name="Comma 2 24 5" xfId="35223" xr:uid="{2DEED059-B8B9-4254-B2ED-37284BC3B7D7}"/>
    <cellStyle name="Comma 2 25" xfId="28956" xr:uid="{30AA8B86-628F-400F-93E8-32D48DA534E1}"/>
    <cellStyle name="Comma 2 25 2" xfId="30987" xr:uid="{6FA84A20-62E4-4774-A35B-DA1043D73B9D}"/>
    <cellStyle name="Comma 2 25 2 2" xfId="39571" xr:uid="{40F7BD3B-7036-4752-9317-E91ABE7BA619}"/>
    <cellStyle name="Comma 2 25 2 3" xfId="36267" xr:uid="{9ADF3683-2762-4DBE-BFFA-2FF591465DCF}"/>
    <cellStyle name="Comma 2 25 3" xfId="38994" xr:uid="{FF290A6F-FA38-4D78-8D77-959911685D50}"/>
    <cellStyle name="Comma 2 25 4" xfId="35522" xr:uid="{5048F95C-49F5-45BC-B997-34F34FBD2D6C}"/>
    <cellStyle name="Comma 2 26" xfId="26269" xr:uid="{D115DA85-6648-482D-ABAB-44A4E2E83DFD}"/>
    <cellStyle name="Comma 2 26 2" xfId="29959" xr:uid="{8A6C3855-A397-4622-963B-9B5AB27D8A81}"/>
    <cellStyle name="Comma 2 26 2 2" xfId="39619" xr:uid="{8CAC1818-AE5B-4EE5-9182-6970B51D7402}"/>
    <cellStyle name="Comma 2 26 2 3" xfId="36310" xr:uid="{71A44FF3-252B-4988-B6CD-F56D32E626CF}"/>
    <cellStyle name="Comma 2 26 3" xfId="38720" xr:uid="{D7FCC8B9-0F55-41DF-938B-4484FB958C3A}"/>
    <cellStyle name="Comma 2 26 4" xfId="35235" xr:uid="{DF7C9940-BD01-4BA2-BCCB-4D2E512B1238}"/>
    <cellStyle name="Comma 2 27" xfId="28985" xr:uid="{E9C12FAC-1E65-4C7F-8CE9-D91D8516406F}"/>
    <cellStyle name="Comma 2 27 2" xfId="39001" xr:uid="{015A9902-6934-4B54-998B-A8C5B9549501}"/>
    <cellStyle name="Comma 2 27 3" xfId="35529" xr:uid="{020FB79A-2873-42AE-9F67-E98E16E94134}"/>
    <cellStyle name="Comma 2 28" xfId="29201" xr:uid="{E3F00309-E9F2-48A7-9B85-308D7D929793}"/>
    <cellStyle name="Comma 2 28 2" xfId="31069" xr:uid="{936F00CD-748A-4F80-ACA9-1E57F46E3748}"/>
    <cellStyle name="Comma 2 28 3" xfId="37580" xr:uid="{A68F9378-01BB-4C1F-93FD-769398F3F38F}"/>
    <cellStyle name="Comma 2 29" xfId="26203" xr:uid="{7BE73094-0860-4B99-8868-30C46E992609}"/>
    <cellStyle name="Comma 2 3" xfId="3264" xr:uid="{00000000-0005-0000-0000-00002C070000}"/>
    <cellStyle name="Comma 2 3 10" xfId="21869" xr:uid="{34318D88-F1D6-4E4A-B480-2EF071EBB797}"/>
    <cellStyle name="Comma 2 3 10 2" xfId="27005" xr:uid="{64808854-70F4-474C-8631-C1A85510CBE8}"/>
    <cellStyle name="Comma 2 3 10 2 2" xfId="30263" xr:uid="{1AE79600-95B3-419E-B6D3-B4310277349F}"/>
    <cellStyle name="Comma 2 3 10 2 2 2" xfId="39226" xr:uid="{11CA34FF-509E-4A7A-A03B-E4E69B9A3941}"/>
    <cellStyle name="Comma 2 3 10 2 2 3" xfId="35852" xr:uid="{B6968537-2970-424A-894A-6A214742CC09}"/>
    <cellStyle name="Comma 2 3 10 2 3" xfId="38880" xr:uid="{486F4F0B-A458-4697-B097-25C40067941B}"/>
    <cellStyle name="Comma 2 3 10 2 4" xfId="35409" xr:uid="{ACBBECC1-F006-4F50-81E4-43D623CBE91F}"/>
    <cellStyle name="Comma 2 3 10 3" xfId="30105" xr:uid="{22920567-33C5-4B3E-9CA6-3DE10914D97D}"/>
    <cellStyle name="Comma 2 3 10 3 2" xfId="36821" xr:uid="{01CA9850-402C-40C8-944B-B8BF695222C3}"/>
    <cellStyle name="Comma 2 3 10 3 2 2" xfId="40149" xr:uid="{0627DE42-088B-48F4-9604-F521A0D69484}"/>
    <cellStyle name="Comma 2 3 10 3 3" xfId="38781" xr:uid="{72CB1F2A-DD92-4352-BCCD-18DDD13D3B91}"/>
    <cellStyle name="Comma 2 3 10 3 4" xfId="35300" xr:uid="{265659F9-CD9D-4D9E-9290-41F7B79C1FC2}"/>
    <cellStyle name="Comma 2 3 10 4" xfId="26674" xr:uid="{D0C7AB02-7EFD-4216-861E-D4FCCDC63D93}"/>
    <cellStyle name="Comma 2 3 10 4 2" xfId="39132" xr:uid="{69F1687C-07A8-4BE3-852F-22112B6D313E}"/>
    <cellStyle name="Comma 2 3 10 4 3" xfId="35735" xr:uid="{6A6D1A46-71E9-4379-9B90-98AB6BF00B8C}"/>
    <cellStyle name="Comma 2 3 10 5" xfId="38524" xr:uid="{3689AD63-87C9-456D-8B1C-30B6DB97FC4B}"/>
    <cellStyle name="Comma 2 3 10 6" xfId="35038" xr:uid="{5A9E992B-13A0-4567-8D15-47D8A6E95F10}"/>
    <cellStyle name="Comma 2 3 11" xfId="21935" xr:uid="{3BB54B73-9E32-4477-A2E1-AE03094F5486}"/>
    <cellStyle name="Comma 2 3 11 2" xfId="30168" xr:uid="{19BA9B1C-8227-436C-95A7-A552B38102A5}"/>
    <cellStyle name="Comma 2 3 11 2 2" xfId="36844" xr:uid="{11EB9314-BE32-4513-9CE3-C06AF307C69F}"/>
    <cellStyle name="Comma 2 3 11 2 2 2" xfId="40172" xr:uid="{90DCE6E6-74AF-4B66-88BE-A42BFF882973}"/>
    <cellStyle name="Comma 2 3 11 2 3" xfId="38830" xr:uid="{2DC598E6-33E2-4603-9D64-B5237DE312B2}"/>
    <cellStyle name="Comma 2 3 11 2 4" xfId="35349" xr:uid="{0E65DACD-D5DA-49D7-9F5B-8102181022F8}"/>
    <cellStyle name="Comma 2 3 11 3" xfId="26730" xr:uid="{C3140384-8A65-47D1-85F9-D4AC65401AF3}"/>
    <cellStyle name="Comma 2 3 11 3 2" xfId="39179" xr:uid="{32800797-F4C2-4825-AAF7-B89886967830}"/>
    <cellStyle name="Comma 2 3 11 3 3" xfId="35782" xr:uid="{AEBD36A1-D34E-44E1-90AA-C744DA0BD738}"/>
    <cellStyle name="Comma 2 3 11 4" xfId="38547" xr:uid="{95BA1F44-A89E-407F-ACC0-1C9F33E8C8E6}"/>
    <cellStyle name="Comma 2 3 11 5" xfId="35061" xr:uid="{09E0BB04-7225-43CA-A3C0-6F47F3625DD3}"/>
    <cellStyle name="Comma 2 3 12" xfId="21100" xr:uid="{C5A504C1-B853-4868-9D36-00A3C54FA46B}"/>
    <cellStyle name="Comma 2 3 12 2" xfId="30955" xr:uid="{9BB02E2F-991F-4FBD-ABE3-A4B55E4C472D}"/>
    <cellStyle name="Comma 2 3 12 2 2" xfId="36495" xr:uid="{3D0CA03B-56CC-4F4E-89D8-5442D0FB99D4}"/>
    <cellStyle name="Comma 2 3 12 2 2 2" xfId="39829" xr:uid="{94B2A0A7-42A1-48FD-85CC-0B4505F47EE9}"/>
    <cellStyle name="Comma 2 3 12 2 3" xfId="38976" xr:uid="{F7E25F2C-6C2B-4B78-BCE4-7D20E53C6AAD}"/>
    <cellStyle name="Comma 2 3 12 2 4" xfId="35504" xr:uid="{25C5E9A8-8C40-44B3-B498-36FBBDD90C44}"/>
    <cellStyle name="Comma 2 3 12 3" xfId="28909" xr:uid="{E1CA52F4-7B0E-4CC1-8018-B1FD674375A5}"/>
    <cellStyle name="Comma 2 3 12 3 2" xfId="39555" xr:uid="{184481AA-46EA-44B7-81D3-D3AC645B1FFC}"/>
    <cellStyle name="Comma 2 3 12 3 3" xfId="36251" xr:uid="{1E53F5EA-E16F-4BD9-A264-05D0C68F1EFE}"/>
    <cellStyle name="Comma 2 3 12 4" xfId="38230" xr:uid="{564F781C-DF10-438F-AFA7-0AFE2AE28A2F}"/>
    <cellStyle name="Comma 2 3 12 5" xfId="34397" xr:uid="{AF82C569-7030-4030-B74F-3143C6956558}"/>
    <cellStyle name="Comma 2 3 13" xfId="21971" xr:uid="{1585F41C-D400-4B9E-8EE2-271E2F9C8C1B}"/>
    <cellStyle name="Comma 2 3 13 2" xfId="30981" xr:uid="{6CFAC7CB-39E8-433A-B736-262DF04F303A}"/>
    <cellStyle name="Comma 2 3 13 2 2" xfId="36866" xr:uid="{5F400275-CB95-4C04-A6FC-B1530E1704AE}"/>
    <cellStyle name="Comma 2 3 13 2 2 2" xfId="40194" xr:uid="{3BE7A2B0-19AF-4CE1-9D77-36FC4C06EF8F}"/>
    <cellStyle name="Comma 2 3 13 2 3" xfId="38988" xr:uid="{823529AE-0086-4516-9C8F-7F67ADE7BB93}"/>
    <cellStyle name="Comma 2 3 13 2 4" xfId="35516" xr:uid="{1A3CF220-597C-4DF3-A3E2-53F92D653748}"/>
    <cellStyle name="Comma 2 3 13 3" xfId="28950" xr:uid="{FA58E7A3-483A-4C23-B9B1-C526D7C5D775}"/>
    <cellStyle name="Comma 2 3 13 3 2" xfId="39565" xr:uid="{0D057AB1-482E-43C5-A89D-5ECFBAAE4E9D}"/>
    <cellStyle name="Comma 2 3 13 3 3" xfId="36261" xr:uid="{7780B67F-D43C-4FC7-AFB1-0136BB0D7594}"/>
    <cellStyle name="Comma 2 3 13 4" xfId="38568" xr:uid="{D9A876AC-0F3D-40F7-9666-83E9AB761D0E}"/>
    <cellStyle name="Comma 2 3 13 5" xfId="35082" xr:uid="{73CF681E-1371-47E4-874B-A04543792F89}"/>
    <cellStyle name="Comma 2 3 14" xfId="20821" xr:uid="{E390F6E2-896E-45BF-B940-6908E760DD9D}"/>
    <cellStyle name="Comma 2 3 14 2" xfId="30988" xr:uid="{60037F48-6207-4BB8-BE7F-D00438146317}"/>
    <cellStyle name="Comma 2 3 14 2 2" xfId="37279" xr:uid="{41ED88A1-ACFF-4CCF-9F32-5A329E3AC282}"/>
    <cellStyle name="Comma 2 3 14 2 2 2" xfId="40608" xr:uid="{88A0D482-84C9-489C-BE27-BF04B20E02EF}"/>
    <cellStyle name="Comma 2 3 14 2 3" xfId="38995" xr:uid="{035C16D7-6D5C-47DB-AA27-E4B0B7B5657D}"/>
    <cellStyle name="Comma 2 3 14 2 4" xfId="35523" xr:uid="{3263257A-AF61-4E90-B844-D778931E18B7}"/>
    <cellStyle name="Comma 2 3 14 3" xfId="28957" xr:uid="{C424A913-C7BB-427F-97AF-02E840632A38}"/>
    <cellStyle name="Comma 2 3 14 3 2" xfId="39572" xr:uid="{9C739731-EEE4-48B5-9AA0-E42681190EBA}"/>
    <cellStyle name="Comma 2 3 14 3 3" xfId="36268" xr:uid="{C3117F78-FF78-4000-8FDA-498FBD32B6E8}"/>
    <cellStyle name="Comma 2 3 14 4" xfId="38711" xr:uid="{84AF8566-41EF-4383-B116-DB07FDE0DCA4}"/>
    <cellStyle name="Comma 2 3 14 5" xfId="35225" xr:uid="{823727E0-F7E1-44F8-974C-2C2871BE0AAB}"/>
    <cellStyle name="Comma 2 3 15" xfId="26283" xr:uid="{9263B1C0-9821-4B99-8C17-04D1373A194F}"/>
    <cellStyle name="Comma 2 3 15 2" xfId="29973" xr:uid="{E443F77F-2000-444C-847D-55AD5D0E6234}"/>
    <cellStyle name="Comma 2 3 15 2 2" xfId="39622" xr:uid="{3638E009-C85A-47FF-B727-555C5EAE67BA}"/>
    <cellStyle name="Comma 2 3 15 2 3" xfId="36313" xr:uid="{9854D508-ED8D-431F-A026-895E55B98E73}"/>
    <cellStyle name="Comma 2 3 15 3" xfId="38734" xr:uid="{95476E2C-337E-41F6-9A6D-DB169760B14D}"/>
    <cellStyle name="Comma 2 3 15 4" xfId="35249" xr:uid="{3BF80884-63D7-4D47-8884-10237E894AA1}"/>
    <cellStyle name="Comma 2 3 16" xfId="29204" xr:uid="{FFEB6373-EA90-4B1F-9CDB-AE9879B54817}"/>
    <cellStyle name="Comma 2 3 16 2" xfId="31072" xr:uid="{548CB349-C684-49A7-B42E-B9799BFF2BA4}"/>
    <cellStyle name="Comma 2 3 16 2 2" xfId="39015" xr:uid="{1C430321-CE10-45D1-90A0-98BFB55208FF}"/>
    <cellStyle name="Comma 2 3 16 3" xfId="35543" xr:uid="{9078CD20-44E5-4810-80ED-91B67C95C55D}"/>
    <cellStyle name="Comma 2 3 17" xfId="26206" xr:uid="{8C77062C-BE79-41E4-ABF0-DC65A97E1E47}"/>
    <cellStyle name="Comma 2 3 17 2" xfId="37646" xr:uid="{124E336D-0F83-455E-BCE5-10E04EAC1028}"/>
    <cellStyle name="Comma 2 3 18" xfId="29505" xr:uid="{0C944BD2-86C4-4DC6-BE3B-7E53E56DA6DE}"/>
    <cellStyle name="Comma 2 3 19" xfId="24394" xr:uid="{EE281D0B-9B50-4AB0-A161-D7DB65179BC1}"/>
    <cellStyle name="Comma 2 3 2" xfId="3966" xr:uid="{00000000-0005-0000-0000-00002D070000}"/>
    <cellStyle name="Comma 2 3 2 10" xfId="21972" xr:uid="{D5D5582E-8307-42A7-92FA-C70ADE355374}"/>
    <cellStyle name="Comma 2 3 2 10 2" xfId="36867" xr:uid="{8BC75A35-89BC-47C9-9FDE-A69EED4FAFBF}"/>
    <cellStyle name="Comma 2 3 2 10 2 2" xfId="40195" xr:uid="{86610B7D-CE84-4807-A65D-1E320EA509A6}"/>
    <cellStyle name="Comma 2 3 2 10 3" xfId="38569" xr:uid="{79E07346-ED5D-4EC9-86E8-5030D666BA73}"/>
    <cellStyle name="Comma 2 3 2 10 4" xfId="35083" xr:uid="{6FF0FF39-B0B0-48AD-98B8-6B47DF1AB633}"/>
    <cellStyle name="Comma 2 3 2 11" xfId="21064" xr:uid="{56DEA9DD-BAB3-450F-9122-34DFE83DE527}"/>
    <cellStyle name="Comma 2 3 2 11 2" xfId="36473" xr:uid="{67F6BCC8-344E-4683-8826-A229EE0F217F}"/>
    <cellStyle name="Comma 2 3 2 11 2 2" xfId="39805" xr:uid="{EB87B643-25F0-44A9-9143-0BF1B0EDF5C5}"/>
    <cellStyle name="Comma 2 3 2 11 3" xfId="38735" xr:uid="{6E4DC163-0AA7-4EFE-BC1A-A5297622E5A1}"/>
    <cellStyle name="Comma 2 3 2 11 4" xfId="35250" xr:uid="{A7DA03B9-25E1-407C-B033-BC706E68C755}"/>
    <cellStyle name="Comma 2 3 2 12" xfId="25748" xr:uid="{B8A958A5-C690-41EB-B716-27F7F739677B}"/>
    <cellStyle name="Comma 2 3 2 12 2" xfId="39016" xr:uid="{B89D79FF-3630-4884-8499-2E1115C67B1C}"/>
    <cellStyle name="Comma 2 3 2 12 3" xfId="35544" xr:uid="{2F50C049-7418-4133-BE58-1FE192CD006E}"/>
    <cellStyle name="Comma 2 3 2 13" xfId="17133" xr:uid="{283E19D0-D892-4734-BAD8-018E0B376CE8}"/>
    <cellStyle name="Comma 2 3 2 13 2" xfId="37350" xr:uid="{C8DBB2F6-C6DA-4AE4-8592-3B1224A202C6}"/>
    <cellStyle name="Comma 2 3 2 14" xfId="32859" xr:uid="{AAE91927-25DD-4F24-B113-A446F6A491F0}"/>
    <cellStyle name="Comma 2 3 2 15" xfId="38222" xr:uid="{5DF4E724-5D97-48A5-BC56-04D235A44DA3}"/>
    <cellStyle name="Comma 2 3 2 16" xfId="34402" xr:uid="{24CBB06E-5F14-40A7-99D5-56834396185C}"/>
    <cellStyle name="Comma 2 3 2 2" xfId="4777" xr:uid="{00000000-0005-0000-0000-00002F070000}"/>
    <cellStyle name="Comma 2 3 2 2 10" xfId="34757" xr:uid="{B573AF4C-E83F-4BB0-B75A-4273DC7BDDE9}"/>
    <cellStyle name="Comma 2 3 2 2 11" xfId="41140" xr:uid="{50183870-3DA0-49E7-99C6-C3ACCCACB6AB}"/>
    <cellStyle name="Comma 2 3 2 2 12" xfId="17134" xr:uid="{46BB80CD-0BE7-4994-B32B-A3D296D60036}"/>
    <cellStyle name="Comma 2 3 2 2 2" xfId="17923" xr:uid="{1D310D96-A426-4C67-A567-9B0971288162}"/>
    <cellStyle name="Comma 2 3 2 2 2 2" xfId="21825" xr:uid="{50D239A7-A641-4364-911B-F4B60155CD9D}"/>
    <cellStyle name="Comma 2 3 2 2 2 2 2" xfId="30265" xr:uid="{FAA93EE8-3FBE-4948-AB38-EEF2F11FD749}"/>
    <cellStyle name="Comma 2 3 2 2 2 2 2 2" xfId="36777" xr:uid="{7DD833A6-41E1-48B1-98F5-AC8B82E00A2B}"/>
    <cellStyle name="Comma 2 3 2 2 2 2 2 2 2" xfId="40105" xr:uid="{A855A8D8-9EF7-4176-B786-7A95D90DA664}"/>
    <cellStyle name="Comma 2 3 2 2 2 2 2 3" xfId="38882" xr:uid="{C76258C2-28DB-4966-BE59-CC23421B534C}"/>
    <cellStyle name="Comma 2 3 2 2 2 2 2 4" xfId="35411" xr:uid="{C467D28A-002D-4A40-8A5F-04E3F8A060CC}"/>
    <cellStyle name="Comma 2 3 2 2 2 2 3" xfId="27007" xr:uid="{B80B81C8-8C7D-40D1-931A-402B8E0E0208}"/>
    <cellStyle name="Comma 2 3 2 2 2 2 3 2" xfId="39228" xr:uid="{3182EB4A-E927-4D95-987D-E6656FFFEBC6}"/>
    <cellStyle name="Comma 2 3 2 2 2 2 3 3" xfId="35854" xr:uid="{8710CF6D-F085-470D-ADE7-42B3096B3DDC}"/>
    <cellStyle name="Comma 2 3 2 2 2 2 4" xfId="38480" xr:uid="{76C07F5F-68A1-4EA7-A85F-EBE867713F81}"/>
    <cellStyle name="Comma 2 3 2 2 2 2 5" xfId="34994" xr:uid="{61E2A156-0F50-48C9-A2DF-2F9DFC0FC338}"/>
    <cellStyle name="Comma 2 3 2 2 2 3" xfId="21727" xr:uid="{BB7BDDA1-49A9-41C8-BABC-4EEDA8AB1F31}"/>
    <cellStyle name="Comma 2 3 2 2 2 3 2" xfId="30107" xr:uid="{D374D473-0EB3-4E9C-A29C-471EEAB03CC4}"/>
    <cellStyle name="Comma 2 3 2 2 2 3 2 2" xfId="40010" xr:uid="{88A3B15D-3479-4F9D-80F0-9A3BEBF86F5B}"/>
    <cellStyle name="Comma 2 3 2 2 2 3 2 3" xfId="36682" xr:uid="{9027A119-DBC9-4F8A-B2B8-97F9D6605F85}"/>
    <cellStyle name="Comma 2 3 2 2 2 3 3" xfId="38385" xr:uid="{988CBF04-1842-478C-A440-3C905FDFBD4E}"/>
    <cellStyle name="Comma 2 3 2 2 2 3 4" xfId="34899" xr:uid="{28DA15B3-8CD9-42F3-BF9C-6C3E3D41C8E3}"/>
    <cellStyle name="Comma 2 3 2 2 2 4" xfId="22513" xr:uid="{55936378-283A-4993-A29D-25FCC48F8EB1}"/>
    <cellStyle name="Comma 2 3 2 2 2 4 2" xfId="36907" xr:uid="{41FE7761-93ED-4E8A-8F5B-7425380BA58C}"/>
    <cellStyle name="Comma 2 3 2 2 2 4 2 2" xfId="40235" xr:uid="{CA3E96E7-1432-470E-9DE3-596BD1CA1E45}"/>
    <cellStyle name="Comma 2 3 2 2 2 4 3" xfId="38607" xr:uid="{D7AC5BE6-4FCB-4890-B31A-492DBA58B3E8}"/>
    <cellStyle name="Comma 2 3 2 2 2 4 4" xfId="35121" xr:uid="{0A368DB8-C4BE-48DD-B690-BCA179840A8F}"/>
    <cellStyle name="Comma 2 3 2 2 2 5" xfId="21630" xr:uid="{250929F6-7FC3-46B5-9109-E5750300717C}"/>
    <cellStyle name="Comma 2 3 2 2 2 5 2" xfId="36587" xr:uid="{BE508A2F-7614-4238-A60B-0CA06B986AA1}"/>
    <cellStyle name="Comma 2 3 2 2 2 5 2 2" xfId="39915" xr:uid="{DB03100C-8F83-40E6-A900-CB261EC77611}"/>
    <cellStyle name="Comma 2 3 2 2 2 5 3" xfId="38783" xr:uid="{88E2170A-B98F-4503-98C8-80A15FC1ABDE}"/>
    <cellStyle name="Comma 2 3 2 2 2 5 4" xfId="35302" xr:uid="{78BC8099-FBEF-48DE-9F74-62DE684C0055}"/>
    <cellStyle name="Comma 2 3 2 2 2 6" xfId="26676" xr:uid="{6862A8DD-DC22-40E0-B74A-CC321CEE14A2}"/>
    <cellStyle name="Comma 2 3 2 2 2 6 2" xfId="39134" xr:uid="{7E3E1B61-A191-47D4-8195-AC1C23A2E78E}"/>
    <cellStyle name="Comma 2 3 2 2 2 6 3" xfId="35737" xr:uid="{8901B6C2-747D-42A3-983D-F67BBD2ABC46}"/>
    <cellStyle name="Comma 2 3 2 2 2 7" xfId="38290" xr:uid="{8E47BE18-2A1C-4BAB-A50C-16F7DCDF6EFC}"/>
    <cellStyle name="Comma 2 3 2 2 2 8" xfId="34804" xr:uid="{645EC0BC-8F33-4113-94CA-060E3B8BD06D}"/>
    <cellStyle name="Comma 2 3 2 2 3" xfId="21778" xr:uid="{DFBFEC48-F05B-45B4-9D3D-E8F56704F44E}"/>
    <cellStyle name="Comma 2 3 2 2 3 2" xfId="30170" xr:uid="{D8DBAB19-D0FC-426A-8EC7-C57446E8284A}"/>
    <cellStyle name="Comma 2 3 2 2 3 2 2" xfId="36730" xr:uid="{BB7D7BB7-4C25-4293-9029-D7318CE2AFD9}"/>
    <cellStyle name="Comma 2 3 2 2 3 2 2 2" xfId="40058" xr:uid="{3C01A892-5849-43E3-A0CE-B9B9615E3637}"/>
    <cellStyle name="Comma 2 3 2 2 3 2 3" xfId="38832" xr:uid="{685A3B7B-EC02-4535-9032-DD16027ECB14}"/>
    <cellStyle name="Comma 2 3 2 2 3 2 4" xfId="35351" xr:uid="{0B3C60EA-E59D-4DC9-BCCF-45019B8A8F15}"/>
    <cellStyle name="Comma 2 3 2 2 3 3" xfId="26732" xr:uid="{B6D2328A-84A1-4AA1-B3FF-8C2AF3E69F2F}"/>
    <cellStyle name="Comma 2 3 2 2 3 3 2" xfId="39181" xr:uid="{CA6637DD-56D5-4C13-A548-23A988050CE3}"/>
    <cellStyle name="Comma 2 3 2 2 3 3 3" xfId="35784" xr:uid="{14427092-EB35-47AF-8662-84F472045A06}"/>
    <cellStyle name="Comma 2 3 2 2 3 4" xfId="38433" xr:uid="{E4E01626-F4BD-4F36-963B-B99A56D2F2DD}"/>
    <cellStyle name="Comma 2 3 2 2 3 5" xfId="34947" xr:uid="{D00E1DBE-4D54-41FE-A4A5-C21BAB1F022F}"/>
    <cellStyle name="Comma 2 3 2 2 4" xfId="21680" xr:uid="{61FDDAC3-513B-4823-A84C-E233335FA949}"/>
    <cellStyle name="Comma 2 3 2 2 4 2" xfId="29975" xr:uid="{7C38D277-63BA-4E5B-99F3-8B11B91BA438}"/>
    <cellStyle name="Comma 2 3 2 2 4 2 2" xfId="39963" xr:uid="{1C7F7C09-3A9E-4E02-8917-005E96E04C2D}"/>
    <cellStyle name="Comma 2 3 2 2 4 2 3" xfId="36635" xr:uid="{4958187E-35D1-41B6-9E10-D4C136DBDF6F}"/>
    <cellStyle name="Comma 2 3 2 2 4 3" xfId="38338" xr:uid="{0EB611F0-FAEA-40AB-A192-CD5F4B5B9E60}"/>
    <cellStyle name="Comma 2 3 2 2 4 4" xfId="34852" xr:uid="{E432AD6D-D54C-4AC1-AE97-97E9A3DE46FE}"/>
    <cellStyle name="Comma 2 3 2 2 5" xfId="21871" xr:uid="{32A4031A-702E-4692-A2C0-2FD8DD147CC7}"/>
    <cellStyle name="Comma 2 3 2 2 5 2" xfId="36823" xr:uid="{2E34CDFA-3B90-4AB6-90A2-FEF296BEB435}"/>
    <cellStyle name="Comma 2 3 2 2 5 2 2" xfId="40151" xr:uid="{16B3780A-D016-41A8-9084-8E144482A17A}"/>
    <cellStyle name="Comma 2 3 2 2 5 3" xfId="38526" xr:uid="{7BF231FB-6397-40F5-9DB2-EEADA1FE3B24}"/>
    <cellStyle name="Comma 2 3 2 2 5 4" xfId="35040" xr:uid="{E3047554-3787-4D21-B56C-BBDD22D33A42}"/>
    <cellStyle name="Comma 2 3 2 2 6" xfId="21973" xr:uid="{BAC58C17-C88B-449B-ACDB-79C4F8FD6726}"/>
    <cellStyle name="Comma 2 3 2 2 6 2" xfId="36868" xr:uid="{521DC6A3-CDCC-464D-AEFB-FE3A016BD5B8}"/>
    <cellStyle name="Comma 2 3 2 2 6 2 2" xfId="40196" xr:uid="{DB6EE4CE-0FA0-46AF-816D-B6BF25841256}"/>
    <cellStyle name="Comma 2 3 2 2 6 3" xfId="38570" xr:uid="{073D57F5-6568-438B-90B4-B7C2C5A987EC}"/>
    <cellStyle name="Comma 2 3 2 2 6 4" xfId="35084" xr:uid="{633890BE-394A-4298-9E7A-691454D02977}"/>
    <cellStyle name="Comma 2 3 2 2 7" xfId="21573" xr:uid="{B9775F54-2D74-4192-9042-73802F5F94E0}"/>
    <cellStyle name="Comma 2 3 2 2 7 2" xfId="36540" xr:uid="{890FA3F1-5594-43FA-9614-4C2FFA173AAB}"/>
    <cellStyle name="Comma 2 3 2 2 7 2 2" xfId="39867" xr:uid="{E5A7B35B-0B09-4AC9-A449-AD1726E4ED06}"/>
    <cellStyle name="Comma 2 3 2 2 7 3" xfId="38736" xr:uid="{C0545419-5932-499B-B33A-2880260B03BF}"/>
    <cellStyle name="Comma 2 3 2 2 7 4" xfId="35251" xr:uid="{C0E90154-4CC6-403E-A3C2-944475FB3426}"/>
    <cellStyle name="Comma 2 3 2 2 8" xfId="26285" xr:uid="{FFC416D4-4101-41CB-8A9C-E3BE89DA1979}"/>
    <cellStyle name="Comma 2 3 2 2 8 2" xfId="39017" xr:uid="{3C88706C-63C7-4AC8-AC82-E6BEE75377DC}"/>
    <cellStyle name="Comma 2 3 2 2 8 3" xfId="35545" xr:uid="{5994EC3D-E7E4-4427-8CD8-65355E4C7B7C}"/>
    <cellStyle name="Comma 2 3 2 2 9" xfId="38243" xr:uid="{C19DC3D5-9B09-4C70-92BE-2E9904A884B1}"/>
    <cellStyle name="Comma 2 3 2 3" xfId="17135" xr:uid="{95459248-9BE7-423A-9C68-365AC34530FA}"/>
    <cellStyle name="Comma 2 3 2 3 10" xfId="34767" xr:uid="{04E92DD5-6E02-47C9-BD63-C8BFD66336C6}"/>
    <cellStyle name="Comma 2 3 2 3 2" xfId="17924" xr:uid="{7B72E176-E22B-41F0-AEBC-9A9CBF4A724D}"/>
    <cellStyle name="Comma 2 3 2 3 2 2" xfId="21835" xr:uid="{53D1A77A-5DC0-4EFE-AE2E-F640C1004AE4}"/>
    <cellStyle name="Comma 2 3 2 3 2 2 2" xfId="30266" xr:uid="{058C8188-06F6-4A0B-B6D7-775570D741B5}"/>
    <cellStyle name="Comma 2 3 2 3 2 2 2 2" xfId="36787" xr:uid="{89DFBEC2-2846-4F94-AC9F-FEC013529B32}"/>
    <cellStyle name="Comma 2 3 2 3 2 2 2 2 2" xfId="40115" xr:uid="{8CFDB0D3-FA46-466E-A2EF-1C28D227EF2E}"/>
    <cellStyle name="Comma 2 3 2 3 2 2 2 3" xfId="38883" xr:uid="{C3092BC2-D80E-49E8-AC7A-6C2DD79167C5}"/>
    <cellStyle name="Comma 2 3 2 3 2 2 2 4" xfId="35412" xr:uid="{689DBD0B-7FF5-416D-BC5B-D20BDCD26277}"/>
    <cellStyle name="Comma 2 3 2 3 2 2 3" xfId="27008" xr:uid="{C9CD2B39-85D6-4478-97C8-2E091EA8357A}"/>
    <cellStyle name="Comma 2 3 2 3 2 2 3 2" xfId="39229" xr:uid="{9E83937A-A794-439B-A5C2-9A6A655D1165}"/>
    <cellStyle name="Comma 2 3 2 3 2 2 3 3" xfId="35855" xr:uid="{66565E31-1BDC-4550-A474-ADE1EC17FF9C}"/>
    <cellStyle name="Comma 2 3 2 3 2 2 4" xfId="38490" xr:uid="{AFACF42E-559B-4031-ACC7-1BA0EF623B93}"/>
    <cellStyle name="Comma 2 3 2 3 2 2 5" xfId="35004" xr:uid="{8E3C8E6E-D7FE-42EB-B61A-1E2BB3017490}"/>
    <cellStyle name="Comma 2 3 2 3 2 3" xfId="21737" xr:uid="{6D77BAE6-B618-47D9-8389-3EC41E8BBF25}"/>
    <cellStyle name="Comma 2 3 2 3 2 3 2" xfId="30108" xr:uid="{185956B1-FF4A-4923-A907-BB72CDBB8A61}"/>
    <cellStyle name="Comma 2 3 2 3 2 3 2 2" xfId="40020" xr:uid="{FFF338A4-291D-4440-8755-45764F2FCFF1}"/>
    <cellStyle name="Comma 2 3 2 3 2 3 2 3" xfId="36692" xr:uid="{49DD5841-F702-4D82-8912-BF2A2661FBCC}"/>
    <cellStyle name="Comma 2 3 2 3 2 3 3" xfId="38395" xr:uid="{013899CA-8430-4F26-BD28-4DB7B0AC7606}"/>
    <cellStyle name="Comma 2 3 2 3 2 3 4" xfId="34909" xr:uid="{718751EA-8A0F-4327-A2BB-A6FC27D222EE}"/>
    <cellStyle name="Comma 2 3 2 3 2 4" xfId="22514" xr:uid="{5DBF236A-1CDD-48A8-AF61-911C52D48EC3}"/>
    <cellStyle name="Comma 2 3 2 3 2 4 2" xfId="36908" xr:uid="{420E2C10-497E-45DB-846A-61FB4182F495}"/>
    <cellStyle name="Comma 2 3 2 3 2 4 2 2" xfId="40236" xr:uid="{9C699260-8CF2-46F6-9398-B00046049355}"/>
    <cellStyle name="Comma 2 3 2 3 2 4 3" xfId="38608" xr:uid="{F6CDA519-3608-48A2-B26A-3E888298D6D6}"/>
    <cellStyle name="Comma 2 3 2 3 2 4 4" xfId="35122" xr:uid="{60055962-F7F2-4706-8330-4C38ACC2F244}"/>
    <cellStyle name="Comma 2 3 2 3 2 5" xfId="21640" xr:uid="{EC12580F-E293-4BB1-8943-C52CDD0C5AD0}"/>
    <cellStyle name="Comma 2 3 2 3 2 5 2" xfId="36597" xr:uid="{3F6E8C02-0AB2-4051-BB80-54630B86A37F}"/>
    <cellStyle name="Comma 2 3 2 3 2 5 2 2" xfId="39925" xr:uid="{A1D0FC08-36FF-44CE-BC1F-5CB96E983152}"/>
    <cellStyle name="Comma 2 3 2 3 2 5 3" xfId="38784" xr:uid="{01094CC9-9609-44A0-B8F9-CC46E35F1AA9}"/>
    <cellStyle name="Comma 2 3 2 3 2 5 4" xfId="35303" xr:uid="{D8CA6DD0-0EED-4FBE-AFC3-FB623297FE35}"/>
    <cellStyle name="Comma 2 3 2 3 2 6" xfId="26677" xr:uid="{7E77686C-6343-407A-8740-A6365E0E4E52}"/>
    <cellStyle name="Comma 2 3 2 3 2 6 2" xfId="39135" xr:uid="{4E3C144E-E767-4BD3-8CBC-D42D4D25071F}"/>
    <cellStyle name="Comma 2 3 2 3 2 6 3" xfId="35738" xr:uid="{DC201E03-A565-4EC6-9B77-A4D05C8ABA46}"/>
    <cellStyle name="Comma 2 3 2 3 2 7" xfId="38300" xr:uid="{D4B6E5DB-2F12-456D-ABEF-968173F2443F}"/>
    <cellStyle name="Comma 2 3 2 3 2 8" xfId="34814" xr:uid="{A63A95FD-A276-41FB-9E7E-35D3EC3F2ADC}"/>
    <cellStyle name="Comma 2 3 2 3 3" xfId="21788" xr:uid="{C46861A0-3A33-438C-8B0C-B7664E98B183}"/>
    <cellStyle name="Comma 2 3 2 3 3 2" xfId="30171" xr:uid="{D36C46CC-E8B4-4BF4-AC3E-B92568195C4F}"/>
    <cellStyle name="Comma 2 3 2 3 3 2 2" xfId="36740" xr:uid="{9121B90E-AB37-415F-B6CC-4C86D9BD8C6F}"/>
    <cellStyle name="Comma 2 3 2 3 3 2 2 2" xfId="40068" xr:uid="{5B9E05BC-0F19-463F-9B3E-BF3998677CF4}"/>
    <cellStyle name="Comma 2 3 2 3 3 2 3" xfId="38833" xr:uid="{56CFDF45-06A2-4C82-9FB7-C0A93826DD38}"/>
    <cellStyle name="Comma 2 3 2 3 3 2 4" xfId="35352" xr:uid="{A43C5F20-DE56-4CFB-885F-6853137F4607}"/>
    <cellStyle name="Comma 2 3 2 3 3 3" xfId="26733" xr:uid="{9E463462-CAB2-466A-8F95-1AA970959E08}"/>
    <cellStyle name="Comma 2 3 2 3 3 3 2" xfId="39182" xr:uid="{7C70C489-58F4-45E0-87FC-CB669921DDF2}"/>
    <cellStyle name="Comma 2 3 2 3 3 3 3" xfId="35785" xr:uid="{CAB7740B-1753-46FF-8FB8-1205B733B3D3}"/>
    <cellStyle name="Comma 2 3 2 3 3 4" xfId="38443" xr:uid="{9C6B4870-4219-47B1-B78E-1C8DAFAA26DF}"/>
    <cellStyle name="Comma 2 3 2 3 3 5" xfId="34957" xr:uid="{94473AFF-FF51-4306-87F1-603C40FAC52B}"/>
    <cellStyle name="Comma 2 3 2 3 4" xfId="21690" xr:uid="{C768D113-1C80-46D9-8020-940959C853B3}"/>
    <cellStyle name="Comma 2 3 2 3 4 2" xfId="29976" xr:uid="{B5F0D718-8F42-4367-AD44-9C53B3DEF505}"/>
    <cellStyle name="Comma 2 3 2 3 4 2 2" xfId="39973" xr:uid="{950B4034-C551-422A-A0DF-E498128D82F4}"/>
    <cellStyle name="Comma 2 3 2 3 4 2 3" xfId="36645" xr:uid="{74F1C1B8-D58C-4FBE-BD16-BED03866AC57}"/>
    <cellStyle name="Comma 2 3 2 3 4 3" xfId="38348" xr:uid="{9CE8ED58-5E1D-475D-A4DA-02DB4CB26B44}"/>
    <cellStyle name="Comma 2 3 2 3 4 4" xfId="34862" xr:uid="{893AF6A7-5945-4F95-B775-9AFFCF6E2E86}"/>
    <cellStyle name="Comma 2 3 2 3 5" xfId="21872" xr:uid="{0E875B78-5582-4398-8E42-4E638F9D1BA5}"/>
    <cellStyle name="Comma 2 3 2 3 5 2" xfId="36824" xr:uid="{C85F9DC8-BF14-41D8-9802-0D1D461E25AB}"/>
    <cellStyle name="Comma 2 3 2 3 5 2 2" xfId="40152" xr:uid="{E28E8AB0-9C34-4565-8C18-468FDC54CB24}"/>
    <cellStyle name="Comma 2 3 2 3 5 3" xfId="38527" xr:uid="{97A55B36-029C-46C0-AF0D-34CC46F55841}"/>
    <cellStyle name="Comma 2 3 2 3 5 4" xfId="35041" xr:uid="{7832CAD5-41CC-40BC-8D5D-0419735127A3}"/>
    <cellStyle name="Comma 2 3 2 3 6" xfId="21974" xr:uid="{030F1BBA-4104-4087-91B6-69E0AE1B4D0C}"/>
    <cellStyle name="Comma 2 3 2 3 6 2" xfId="36869" xr:uid="{055FF239-B011-4389-8D41-099766C47F3D}"/>
    <cellStyle name="Comma 2 3 2 3 6 2 2" xfId="40197" xr:uid="{AAE18CAB-5ABF-4A9E-AAB7-F51AFB6AF079}"/>
    <cellStyle name="Comma 2 3 2 3 6 3" xfId="38571" xr:uid="{3868B17D-49CA-413D-9C03-EAA422D2A380}"/>
    <cellStyle name="Comma 2 3 2 3 6 4" xfId="35085" xr:uid="{DD1D42C4-A60A-4441-8197-9BACA31D8719}"/>
    <cellStyle name="Comma 2 3 2 3 7" xfId="21583" xr:uid="{65DF339E-D141-4FF9-BE07-B4711A4BF61A}"/>
    <cellStyle name="Comma 2 3 2 3 7 2" xfId="36550" xr:uid="{FC2EEB54-38DE-4D8A-9A3C-723E4FD81571}"/>
    <cellStyle name="Comma 2 3 2 3 7 2 2" xfId="39877" xr:uid="{8DA3D44D-DFB1-45F5-BE47-6E80AE5C1857}"/>
    <cellStyle name="Comma 2 3 2 3 7 3" xfId="38737" xr:uid="{38888ED1-6D8D-47F7-A520-B1D6BA39B54A}"/>
    <cellStyle name="Comma 2 3 2 3 7 4" xfId="35252" xr:uid="{DA213F4D-7909-4DF4-82E4-5AF915EE6667}"/>
    <cellStyle name="Comma 2 3 2 3 8" xfId="26286" xr:uid="{D51CBA58-9456-426E-9420-A7C503B67918}"/>
    <cellStyle name="Comma 2 3 2 3 8 2" xfId="39018" xr:uid="{FDE6B100-951F-4870-94D7-F059D0765550}"/>
    <cellStyle name="Comma 2 3 2 3 8 3" xfId="35546" xr:uid="{037730E9-0E46-4A52-AC95-AC767C31CAD3}"/>
    <cellStyle name="Comma 2 3 2 3 9" xfId="38253" xr:uid="{39839E87-7FEF-4BDD-BA50-B05B2EEE4605}"/>
    <cellStyle name="Comma 2 3 2 4" xfId="17922" xr:uid="{C8D15278-40EC-45DD-8352-C6812F8A3133}"/>
    <cellStyle name="Comma 2 3 2 4 2" xfId="21655" xr:uid="{EAA89ADD-0679-4AF2-92A5-0FDCC24951F1}"/>
    <cellStyle name="Comma 2 3 2 4 2 2" xfId="21850" xr:uid="{34D60A20-272C-47A6-B07D-1D1A00C3790F}"/>
    <cellStyle name="Comma 2 3 2 4 2 2 2" xfId="30264" xr:uid="{2D01C4C8-EE89-44A1-AAB3-A3628BDE27C5}"/>
    <cellStyle name="Comma 2 3 2 4 2 2 2 2" xfId="40130" xr:uid="{016846B8-16E5-4D10-A3F6-5776C3ECC797}"/>
    <cellStyle name="Comma 2 3 2 4 2 2 2 3" xfId="36802" xr:uid="{29463382-D2B0-4B95-9321-2FCD5638290D}"/>
    <cellStyle name="Comma 2 3 2 4 2 2 3" xfId="38505" xr:uid="{18F77519-B449-4C32-86DF-F6EF36842252}"/>
    <cellStyle name="Comma 2 3 2 4 2 2 4" xfId="35019" xr:uid="{F9F3EE00-FADB-46AB-87D2-0EEA96BA7424}"/>
    <cellStyle name="Comma 2 3 2 4 2 3" xfId="21752" xr:uid="{E31DADB3-7E55-40DC-8A2B-3D1B8AE292E3}"/>
    <cellStyle name="Comma 2 3 2 4 2 3 2" xfId="36707" xr:uid="{3B444647-3B5A-42AA-8E86-F358F7268E3E}"/>
    <cellStyle name="Comma 2 3 2 4 2 3 2 2" xfId="40035" xr:uid="{A9445CE6-7A65-4F27-A476-AAF56E29060E}"/>
    <cellStyle name="Comma 2 3 2 4 2 3 3" xfId="38410" xr:uid="{FE4E7DB5-A83F-4838-9EA8-AC3290198279}"/>
    <cellStyle name="Comma 2 3 2 4 2 3 4" xfId="34924" xr:uid="{05A368B6-5070-4A5B-916E-108DB043549F}"/>
    <cellStyle name="Comma 2 3 2 4 2 4" xfId="27006" xr:uid="{419C73F7-78D5-411A-A6E7-3618015E27B8}"/>
    <cellStyle name="Comma 2 3 2 4 2 4 2" xfId="36612" xr:uid="{3B682C8F-1463-4B30-BF4F-737DDFD7C404}"/>
    <cellStyle name="Comma 2 3 2 4 2 4 2 2" xfId="39940" xr:uid="{D1E84321-F443-48AA-B374-E85C8B893074}"/>
    <cellStyle name="Comma 2 3 2 4 2 4 3" xfId="38881" xr:uid="{297ADAC0-9A8D-45AB-B591-F56D5FA229F0}"/>
    <cellStyle name="Comma 2 3 2 4 2 4 4" xfId="35410" xr:uid="{37192F99-80C5-4688-AC22-D207BBB50A13}"/>
    <cellStyle name="Comma 2 3 2 4 2 5" xfId="35853" xr:uid="{4DBAF46B-BC73-44DF-B2EA-E0F1E2509D7A}"/>
    <cellStyle name="Comma 2 3 2 4 2 5 2" xfId="39227" xr:uid="{8E4CAAA1-ECDE-48E2-87CD-BEF666DF5381}"/>
    <cellStyle name="Comma 2 3 2 4 2 6" xfId="38315" xr:uid="{2F35D67E-352B-484E-B7FB-83E3025009C9}"/>
    <cellStyle name="Comma 2 3 2 4 2 7" xfId="34829" xr:uid="{F194B301-4C60-4229-AEE4-69E79CF616C6}"/>
    <cellStyle name="Comma 2 3 2 4 3" xfId="21803" xr:uid="{EB23EFBA-CEE0-4BF8-8BE3-DA4F5663855F}"/>
    <cellStyle name="Comma 2 3 2 4 3 2" xfId="30106" xr:uid="{6462DE31-DFA2-4716-935C-7313059549A2}"/>
    <cellStyle name="Comma 2 3 2 4 3 2 2" xfId="40083" xr:uid="{ED2B97B7-E036-46F2-B02B-D4DEE4C0AC86}"/>
    <cellStyle name="Comma 2 3 2 4 3 2 3" xfId="36755" xr:uid="{C5C1417E-A3FB-42D2-9560-67CC002D419B}"/>
    <cellStyle name="Comma 2 3 2 4 3 3" xfId="38458" xr:uid="{B1469F14-F408-42BA-9021-6FABA3521E42}"/>
    <cellStyle name="Comma 2 3 2 4 3 4" xfId="34972" xr:uid="{51674BA0-F079-4412-8C90-E089F98B1DBC}"/>
    <cellStyle name="Comma 2 3 2 4 4" xfId="21705" xr:uid="{9B21C361-C1DB-4CA5-9E09-FF6AB0044899}"/>
    <cellStyle name="Comma 2 3 2 4 4 2" xfId="36660" xr:uid="{60780649-D5EA-41C0-A762-075B17DEE05D}"/>
    <cellStyle name="Comma 2 3 2 4 4 2 2" xfId="39988" xr:uid="{DF864EEA-6379-4C4C-A7D9-3921DF4AB937}"/>
    <cellStyle name="Comma 2 3 2 4 4 3" xfId="38363" xr:uid="{5817DEAF-81D8-428F-9537-1518883048E6}"/>
    <cellStyle name="Comma 2 3 2 4 4 4" xfId="34877" xr:uid="{641A4143-909F-4BEE-9B77-35F784361990}"/>
    <cellStyle name="Comma 2 3 2 4 5" xfId="22512" xr:uid="{E1B77D21-82DF-4BFE-BC3C-EB1041A70718}"/>
    <cellStyle name="Comma 2 3 2 4 5 2" xfId="36906" xr:uid="{CE70412C-9F86-4798-B87B-D4A5F32913C3}"/>
    <cellStyle name="Comma 2 3 2 4 5 2 2" xfId="40234" xr:uid="{FFFD9B6D-1339-4FBD-9AD9-DC923113F194}"/>
    <cellStyle name="Comma 2 3 2 4 5 3" xfId="38606" xr:uid="{1D91109E-6EB1-4EA3-8970-1922FD017981}"/>
    <cellStyle name="Comma 2 3 2 4 5 4" xfId="35120" xr:uid="{AAF29B89-38AE-4F52-BD16-22CE3B48CE65}"/>
    <cellStyle name="Comma 2 3 2 4 6" xfId="21603" xr:uid="{FDAE2760-7888-4527-9834-42762AB7A56B}"/>
    <cellStyle name="Comma 2 3 2 4 6 2" xfId="36565" xr:uid="{E1E33FA8-65D1-4DC6-8E15-056EF1F332C6}"/>
    <cellStyle name="Comma 2 3 2 4 6 2 2" xfId="39893" xr:uid="{1B3BC827-1DDA-4CB7-AC45-806F57C9BA1B}"/>
    <cellStyle name="Comma 2 3 2 4 6 3" xfId="38782" xr:uid="{E5DA685B-231E-4443-AAD0-300BD2E9B819}"/>
    <cellStyle name="Comma 2 3 2 4 6 4" xfId="35301" xr:uid="{2010CBDD-3BD5-434A-A109-12FB34DB3BC1}"/>
    <cellStyle name="Comma 2 3 2 4 7" xfId="26675" xr:uid="{CC2D8833-9F53-4961-AD3E-5BC369A7E25C}"/>
    <cellStyle name="Comma 2 3 2 4 7 2" xfId="39133" xr:uid="{1CF858A9-04A8-4907-996D-1AAB38A85406}"/>
    <cellStyle name="Comma 2 3 2 4 7 3" xfId="35736" xr:uid="{C09CC2C2-97E7-4E97-B26E-F04F234CC001}"/>
    <cellStyle name="Comma 2 3 2 4 8" xfId="38268" xr:uid="{B88CA3DF-1BA7-4406-895B-CDB6DE3C8347}"/>
    <cellStyle name="Comma 2 3 2 4 9" xfId="34782" xr:uid="{0CD61E66-0E80-4E2B-A855-10C9C039714F}"/>
    <cellStyle name="Comma 2 3 2 5" xfId="21620" xr:uid="{7577317E-437F-42F7-AF6E-0BB2A2848290}"/>
    <cellStyle name="Comma 2 3 2 5 2" xfId="21815" xr:uid="{01C36314-5B05-42F6-B71F-9F1779070EE8}"/>
    <cellStyle name="Comma 2 3 2 5 2 2" xfId="30169" xr:uid="{78F84D9D-6B20-480E-8E9B-74E771555505}"/>
    <cellStyle name="Comma 2 3 2 5 2 2 2" xfId="40095" xr:uid="{DB4CB9B6-5D94-4855-B99C-806DE0CE9AE8}"/>
    <cellStyle name="Comma 2 3 2 5 2 2 3" xfId="36767" xr:uid="{9E8F7959-EA3B-4232-9007-E3A83977DCDD}"/>
    <cellStyle name="Comma 2 3 2 5 2 3" xfId="38470" xr:uid="{4D4715DD-8897-4122-9519-2D5D99BF376D}"/>
    <cellStyle name="Comma 2 3 2 5 2 4" xfId="34984" xr:uid="{851B3E8F-0782-4FA2-91EA-532C5469D18E}"/>
    <cellStyle name="Comma 2 3 2 5 3" xfId="21717" xr:uid="{A75A072C-DECE-4520-B65D-7327D3FDB6DC}"/>
    <cellStyle name="Comma 2 3 2 5 3 2" xfId="36672" xr:uid="{68C88EBA-B86D-4422-9FD7-2E0F2345B197}"/>
    <cellStyle name="Comma 2 3 2 5 3 2 2" xfId="40000" xr:uid="{3182FFB0-8C1E-452D-AE18-D7D5FF0133D1}"/>
    <cellStyle name="Comma 2 3 2 5 3 3" xfId="38375" xr:uid="{7E9744F9-96CE-4AEF-97AC-097CF6CF787D}"/>
    <cellStyle name="Comma 2 3 2 5 3 4" xfId="34889" xr:uid="{B78545C6-3E76-496B-8453-0615CB9E07E4}"/>
    <cellStyle name="Comma 2 3 2 5 4" xfId="26731" xr:uid="{C475C24D-7D26-4B7A-803B-ED14046E8F07}"/>
    <cellStyle name="Comma 2 3 2 5 4 2" xfId="36577" xr:uid="{0C5F03A2-8421-4623-89BB-3338B5A862D5}"/>
    <cellStyle name="Comma 2 3 2 5 4 2 2" xfId="39905" xr:uid="{465FAF87-EDE9-4C4D-AA5D-8ADADD4DF782}"/>
    <cellStyle name="Comma 2 3 2 5 4 3" xfId="38831" xr:uid="{BE13AD5F-05A5-4767-A14A-B2EAC1FE8AB4}"/>
    <cellStyle name="Comma 2 3 2 5 4 4" xfId="35350" xr:uid="{D40F702B-DC75-4FE1-9A94-A10A67C70E0C}"/>
    <cellStyle name="Comma 2 3 2 5 5" xfId="35783" xr:uid="{AD25FF95-9DCD-452B-B81F-FAB2A7D056A5}"/>
    <cellStyle name="Comma 2 3 2 5 5 2" xfId="39180" xr:uid="{D81A6B06-5E4E-4CA3-9DC6-DABD68E3E08B}"/>
    <cellStyle name="Comma 2 3 2 5 6" xfId="38280" xr:uid="{5520B5A0-B381-43F8-BF47-A0A0E0E4A408}"/>
    <cellStyle name="Comma 2 3 2 5 7" xfId="34794" xr:uid="{58C3B15F-5EDD-485F-8BEE-1BB8A280A1BF}"/>
    <cellStyle name="Comma 2 3 2 6" xfId="21768" xr:uid="{3EEC9948-3CDC-49DE-B800-8E96AE65D359}"/>
    <cellStyle name="Comma 2 3 2 6 2" xfId="26284" xr:uid="{94160AE9-CE06-4461-8E0E-9552831BB4F8}"/>
    <cellStyle name="Comma 2 3 2 6 2 2" xfId="40048" xr:uid="{3356EA4E-16A2-4001-8B94-E993F2FA9EAF}"/>
    <cellStyle name="Comma 2 3 2 6 2 3" xfId="36720" xr:uid="{72688ADA-71A3-4102-831A-05FED60A722B}"/>
    <cellStyle name="Comma 2 3 2 6 3" xfId="38423" xr:uid="{5D978E51-6A37-427C-AB7D-BA1925954BD1}"/>
    <cellStyle name="Comma 2 3 2 6 4" xfId="34937" xr:uid="{B073CEA5-E302-4498-8416-383B54FF6AC3}"/>
    <cellStyle name="Comma 2 3 2 7" xfId="21670" xr:uid="{D7CC9B36-83DD-4409-8743-275C627DBBAE}"/>
    <cellStyle name="Comma 2 3 2 7 2" xfId="29974" xr:uid="{806DCFF9-C095-4C2A-B28F-DD4D1F7AB96F}"/>
    <cellStyle name="Comma 2 3 2 7 2 2" xfId="39953" xr:uid="{A17F2654-5E63-4258-B616-3B3735842D9E}"/>
    <cellStyle name="Comma 2 3 2 7 2 3" xfId="36625" xr:uid="{C8570956-BABD-4324-B18D-8AB365D76474}"/>
    <cellStyle name="Comma 2 3 2 7 3" xfId="38328" xr:uid="{68C0DBB5-AF9B-4DCD-BA59-AD3D3955BF56}"/>
    <cellStyle name="Comma 2 3 2 7 4" xfId="34842" xr:uid="{77C1D61A-A30C-42D7-A569-C31AF13B655B}"/>
    <cellStyle name="Comma 2 3 2 8" xfId="21870" xr:uid="{7C3C2267-6837-4845-ADB7-358D68B58F6C}"/>
    <cellStyle name="Comma 2 3 2 8 2" xfId="36822" xr:uid="{78A54059-4B2E-4BBA-BAB2-C4C78D5F6E13}"/>
    <cellStyle name="Comma 2 3 2 8 2 2" xfId="40150" xr:uid="{CC322A00-1A8D-4DA3-91CA-944194A2F790}"/>
    <cellStyle name="Comma 2 3 2 8 3" xfId="38525" xr:uid="{F0404EC0-C4EB-4E2C-8ACC-EB2E811900AC}"/>
    <cellStyle name="Comma 2 3 2 8 4" xfId="35039" xr:uid="{C9724734-71C8-4804-A211-11D2DB89E342}"/>
    <cellStyle name="Comma 2 3 2 9" xfId="21101" xr:uid="{D6CCA454-9447-4CEC-9555-8541498550F9}"/>
    <cellStyle name="Comma 2 3 2 9 2" xfId="36496" xr:uid="{2F95AE4A-B05A-453C-BB3E-BE9C73488A2D}"/>
    <cellStyle name="Comma 2 3 2 9 2 2" xfId="39830" xr:uid="{9B1A8345-E864-4B53-888E-5F660172387C}"/>
    <cellStyle name="Comma 2 3 2 9 3" xfId="38231" xr:uid="{BED7E828-955A-4EF8-9FA6-68A39FAC2DE8}"/>
    <cellStyle name="Comma 2 3 2 9 4" xfId="34396" xr:uid="{8F51428D-2205-4AC4-8F69-CE587680628F}"/>
    <cellStyle name="Comma 2 3 20" xfId="17132" xr:uid="{7D903385-1AAD-4501-8451-39C7FF409CF0}"/>
    <cellStyle name="Comma 2 3 21" xfId="34718" xr:uid="{48A6070A-E128-49AD-8F85-43D0443F36B2}"/>
    <cellStyle name="Comma 2 3 3" xfId="4513" xr:uid="{00000000-0005-0000-0000-00002E070000}"/>
    <cellStyle name="Comma 2 3 3 10" xfId="32858" xr:uid="{E7EBD94F-7A46-47DC-97DA-A6205D611E23}"/>
    <cellStyle name="Comma 2 3 3 11" xfId="38242" xr:uid="{F13A63A9-70A0-422C-A272-E75184CAA533}"/>
    <cellStyle name="Comma 2 3 3 12" xfId="34756" xr:uid="{568D16E3-7F33-4496-B4B0-A5CDCE2D6691}"/>
    <cellStyle name="Comma 2 3 3 2" xfId="17137" xr:uid="{EF69C876-283C-43D7-B75F-2B9CB310F568}"/>
    <cellStyle name="Comma 2 3 3 2 2" xfId="17926" xr:uid="{C435BF85-8A1C-423E-98AA-E8A5CE83F9BC}"/>
    <cellStyle name="Comma 2 3 3 2 2 2" xfId="22516" xr:uid="{5FF559FA-20B3-4FDC-B0D1-9FA47E15E131}"/>
    <cellStyle name="Comma 2 3 3 2 2 2 2" xfId="30268" xr:uid="{7FAF082F-F9DF-4487-BE00-69B4A849AA57}"/>
    <cellStyle name="Comma 2 3 3 2 2 2 2 2" xfId="36910" xr:uid="{6FEBDB07-B286-4945-9B17-3BCDE3478730}"/>
    <cellStyle name="Comma 2 3 3 2 2 2 2 2 2" xfId="40238" xr:uid="{C2EFD6BC-4DC0-4E30-BF2B-EA0CBFC73705}"/>
    <cellStyle name="Comma 2 3 3 2 2 2 2 3" xfId="38885" xr:uid="{7EE6E7F8-C611-423D-AD4D-6D35529A911B}"/>
    <cellStyle name="Comma 2 3 3 2 2 2 2 4" xfId="35414" xr:uid="{9EE383AA-AE74-4DBB-9EAA-A3F3E2B0D5FB}"/>
    <cellStyle name="Comma 2 3 3 2 2 2 3" xfId="27010" xr:uid="{1DCEE1B3-2EBE-4412-8419-E529317435B8}"/>
    <cellStyle name="Comma 2 3 3 2 2 2 3 2" xfId="39231" xr:uid="{15737FF3-8099-4969-8963-D7A791F33AC1}"/>
    <cellStyle name="Comma 2 3 3 2 2 2 3 3" xfId="35857" xr:uid="{4BAFF20C-72A2-4850-8DDD-36493D5A3129}"/>
    <cellStyle name="Comma 2 3 3 2 2 2 4" xfId="38610" xr:uid="{E6BE0968-74A0-49C8-A70B-A85666B28A3C}"/>
    <cellStyle name="Comma 2 3 3 2 2 2 5" xfId="35124" xr:uid="{AF034C5B-D880-427A-8268-8627CC9EF0C7}"/>
    <cellStyle name="Comma 2 3 3 2 2 3" xfId="21824" xr:uid="{719E1E5B-9263-4FF2-B3BE-C4E8A908D4A6}"/>
    <cellStyle name="Comma 2 3 3 2 2 3 2" xfId="30110" xr:uid="{A1FD8E7D-3E2C-417F-B3A1-FB582E0FE5D1}"/>
    <cellStyle name="Comma 2 3 3 2 2 3 2 2" xfId="40104" xr:uid="{A085EDBE-AF4A-49B3-B280-2D445B12041D}"/>
    <cellStyle name="Comma 2 3 3 2 2 3 2 3" xfId="36776" xr:uid="{F5BF8EF2-0E98-4399-A0EC-BEB538263886}"/>
    <cellStyle name="Comma 2 3 3 2 2 3 3" xfId="38786" xr:uid="{CC7B5DCB-A73F-4281-86EB-4CA4614FAF88}"/>
    <cellStyle name="Comma 2 3 3 2 2 3 4" xfId="35305" xr:uid="{9A679842-CF66-432A-8709-940B874F203D}"/>
    <cellStyle name="Comma 2 3 3 2 2 4" xfId="26679" xr:uid="{CF243C69-CB76-412E-822D-9B3290CDFF60}"/>
    <cellStyle name="Comma 2 3 3 2 2 4 2" xfId="39137" xr:uid="{B8ACB251-8D5C-468C-9B7F-2053C9C3EF6B}"/>
    <cellStyle name="Comma 2 3 3 2 2 4 3" xfId="35740" xr:uid="{816CB17F-9BB2-4425-ADCC-93BBAC42A635}"/>
    <cellStyle name="Comma 2 3 3 2 2 5" xfId="38479" xr:uid="{79D7834C-F93C-4392-960C-A4A4A6E96041}"/>
    <cellStyle name="Comma 2 3 3 2 2 6" xfId="34993" xr:uid="{5010E10E-C906-43B0-B0F5-DCF880448255}"/>
    <cellStyle name="Comma 2 3 3 2 3" xfId="21726" xr:uid="{5E31BCB4-D0E5-4F04-9783-C5E7A5F104FB}"/>
    <cellStyle name="Comma 2 3 3 2 3 2" xfId="30173" xr:uid="{40D62704-299E-4102-905A-C5F66CF29FA4}"/>
    <cellStyle name="Comma 2 3 3 2 3 2 2" xfId="36681" xr:uid="{2B421FF2-81C4-44E4-9547-C0E6BDB66BF0}"/>
    <cellStyle name="Comma 2 3 3 2 3 2 2 2" xfId="40009" xr:uid="{92FFA0E4-E84E-4B4E-8E69-348E0D0F276B}"/>
    <cellStyle name="Comma 2 3 3 2 3 2 3" xfId="38835" xr:uid="{5C845DF8-E89C-4259-8447-398BD910FC08}"/>
    <cellStyle name="Comma 2 3 3 2 3 2 4" xfId="35354" xr:uid="{A6A7CA7D-F2DC-4A2B-AF16-FD6909B036EC}"/>
    <cellStyle name="Comma 2 3 3 2 3 3" xfId="26735" xr:uid="{BE6E778D-B032-49BF-8D76-7A57B150B3C7}"/>
    <cellStyle name="Comma 2 3 3 2 3 3 2" xfId="39184" xr:uid="{1D7C3D80-F849-454B-A729-56C33804F501}"/>
    <cellStyle name="Comma 2 3 3 2 3 3 3" xfId="35787" xr:uid="{66239F2D-6726-46A0-A13F-484385E1A7FE}"/>
    <cellStyle name="Comma 2 3 3 2 3 4" xfId="38384" xr:uid="{602432B1-4806-46B2-AF57-4FEBE02409C7}"/>
    <cellStyle name="Comma 2 3 3 2 3 5" xfId="34898" xr:uid="{3AC1D347-D5D6-49EF-899E-7C05ED8F1E74}"/>
    <cellStyle name="Comma 2 3 3 2 4" xfId="21874" xr:uid="{BDBE186C-D9F3-42CA-B185-6F25FF261CD2}"/>
    <cellStyle name="Comma 2 3 3 2 4 2" xfId="29978" xr:uid="{DFA9C7CC-798C-42AE-AA59-3012132C4A83}"/>
    <cellStyle name="Comma 2 3 3 2 4 2 2" xfId="40154" xr:uid="{78494847-15A6-4D0D-AD16-2EE2DAEAEB55}"/>
    <cellStyle name="Comma 2 3 3 2 4 2 3" xfId="36826" xr:uid="{4E2F7288-0AFE-4829-AEC6-58237714DC7B}"/>
    <cellStyle name="Comma 2 3 3 2 4 3" xfId="38529" xr:uid="{67EB2085-C914-4F15-8D04-1C59749A1C60}"/>
    <cellStyle name="Comma 2 3 3 2 4 4" xfId="35043" xr:uid="{4FB147D7-7541-42E5-AE0E-668F893B8110}"/>
    <cellStyle name="Comma 2 3 3 2 5" xfId="21976" xr:uid="{32FEFA1F-8DF4-4FEC-AECF-DE2F06B1628E}"/>
    <cellStyle name="Comma 2 3 3 2 5 2" xfId="36871" xr:uid="{F71E7BC7-3B3F-47E9-ACB0-2D4F6D8EF005}"/>
    <cellStyle name="Comma 2 3 3 2 5 2 2" xfId="40199" xr:uid="{75A0342A-FA02-4D4B-A7CE-19AD4959BD18}"/>
    <cellStyle name="Comma 2 3 3 2 5 3" xfId="38573" xr:uid="{BEF6909E-85A4-4FD2-BCB8-67A4A4217DE9}"/>
    <cellStyle name="Comma 2 3 3 2 5 4" xfId="35087" xr:uid="{3169E5AF-0562-4E19-B5ED-D56EFA0AB7DB}"/>
    <cellStyle name="Comma 2 3 3 2 6" xfId="21629" xr:uid="{DB40FE1B-9C88-497E-812F-86A0981C8261}"/>
    <cellStyle name="Comma 2 3 3 2 6 2" xfId="36586" xr:uid="{BE430F2A-891E-4CD6-AF48-DC4AB3F6D5B2}"/>
    <cellStyle name="Comma 2 3 3 2 6 2 2" xfId="39914" xr:uid="{7610F19D-A9B8-494D-AB4C-4B1DE6A81E0D}"/>
    <cellStyle name="Comma 2 3 3 2 6 3" xfId="38739" xr:uid="{F37F4B0C-1E63-47B1-9F4A-2C7840219023}"/>
    <cellStyle name="Comma 2 3 3 2 6 4" xfId="35254" xr:uid="{4062EAA9-96FA-496B-BCBD-EB5F8E533EA1}"/>
    <cellStyle name="Comma 2 3 3 2 7" xfId="26288" xr:uid="{BF0B9A23-DC15-4F3B-9E94-0D16CBA84B39}"/>
    <cellStyle name="Comma 2 3 3 2 7 2" xfId="39020" xr:uid="{CEC46723-C7AF-4C23-8DD5-9350E4E7D578}"/>
    <cellStyle name="Comma 2 3 3 2 7 3" xfId="35548" xr:uid="{464B6D31-EA33-4047-B323-43EBB461C085}"/>
    <cellStyle name="Comma 2 3 3 2 8" xfId="38289" xr:uid="{E057F227-172F-4AF8-9AFC-9D5899E477CD}"/>
    <cellStyle name="Comma 2 3 3 2 9" xfId="34803" xr:uid="{8573C014-08C1-4CAF-903B-B1641492D36D}"/>
    <cellStyle name="Comma 2 3 3 3" xfId="17138" xr:uid="{0D839E5C-74A5-4D01-AABE-1212D03F655C}"/>
    <cellStyle name="Comma 2 3 3 3 2" xfId="17927" xr:uid="{CA2ED5C4-45DE-45D8-8EBF-36DF04B39BB0}"/>
    <cellStyle name="Comma 2 3 3 3 2 2" xfId="22517" xr:uid="{F8A52327-7D16-44F6-BB76-09963F4EB6E0}"/>
    <cellStyle name="Comma 2 3 3 3 2 2 2" xfId="30269" xr:uid="{893A512D-13B8-4B05-B242-8E9D038F3B8E}"/>
    <cellStyle name="Comma 2 3 3 3 2 2 2 2" xfId="36911" xr:uid="{C9E43EFF-E16C-49E3-ABE4-AA6B429E1F34}"/>
    <cellStyle name="Comma 2 3 3 3 2 2 2 2 2" xfId="40239" xr:uid="{35537B35-1083-41D0-B781-F345B4044066}"/>
    <cellStyle name="Comma 2 3 3 3 2 2 2 3" xfId="38886" xr:uid="{F4CF7D35-85A7-45EA-9FCF-2E1C60669492}"/>
    <cellStyle name="Comma 2 3 3 3 2 2 2 4" xfId="35415" xr:uid="{98A3FB31-C6F9-4595-860E-D4B7A0EDF65A}"/>
    <cellStyle name="Comma 2 3 3 3 2 2 3" xfId="27011" xr:uid="{67DD21D1-693E-48E2-A067-A15187823C3D}"/>
    <cellStyle name="Comma 2 3 3 3 2 2 3 2" xfId="39232" xr:uid="{B4E4AE19-078E-43EC-91EA-C894D529D2A3}"/>
    <cellStyle name="Comma 2 3 3 3 2 2 3 3" xfId="35858" xr:uid="{2DAA5651-E351-475D-A6CE-05256DE19600}"/>
    <cellStyle name="Comma 2 3 3 3 2 2 4" xfId="38611" xr:uid="{D6B74927-EF6D-4BA1-B9B4-8B02E1909A3D}"/>
    <cellStyle name="Comma 2 3 3 3 2 2 5" xfId="35125" xr:uid="{890CBABF-07CF-4A7A-B770-689E6CA59559}"/>
    <cellStyle name="Comma 2 3 3 3 2 3" xfId="21875" xr:uid="{DEE1A030-05A9-4D7C-98CC-B9CF777FA98E}"/>
    <cellStyle name="Comma 2 3 3 3 2 3 2" xfId="30111" xr:uid="{EBA649A0-A9B1-4E9C-9372-071E68C9A8EB}"/>
    <cellStyle name="Comma 2 3 3 3 2 3 2 2" xfId="40155" xr:uid="{A1D27AD4-EEE7-4035-AFAC-033E08CF45B4}"/>
    <cellStyle name="Comma 2 3 3 3 2 3 2 3" xfId="36827" xr:uid="{D578F6B2-9B08-4376-BC6C-C35A68BFA2E7}"/>
    <cellStyle name="Comma 2 3 3 3 2 3 3" xfId="38787" xr:uid="{FEDC3CAA-20C5-438C-899B-83F81C627B1D}"/>
    <cellStyle name="Comma 2 3 3 3 2 3 4" xfId="35306" xr:uid="{FEFF0E43-F63B-452F-B804-14DE7E636F9F}"/>
    <cellStyle name="Comma 2 3 3 3 2 4" xfId="26680" xr:uid="{B51CE664-5330-425E-B03F-43EAF85F05EA}"/>
    <cellStyle name="Comma 2 3 3 3 2 4 2" xfId="39138" xr:uid="{B129BAC8-DA26-47FE-8290-CE29119738B7}"/>
    <cellStyle name="Comma 2 3 3 3 2 4 3" xfId="35741" xr:uid="{CD373880-C052-4E4C-839F-E805FC1B2550}"/>
    <cellStyle name="Comma 2 3 3 3 2 5" xfId="38530" xr:uid="{B524F5C7-10A9-4F85-BFD2-F5D9BDB9FA5E}"/>
    <cellStyle name="Comma 2 3 3 3 2 6" xfId="35044" xr:uid="{90C27BDE-13CB-45C5-A01B-D44689785CBB}"/>
    <cellStyle name="Comma 2 3 3 3 3" xfId="21977" xr:uid="{DC9E5DCB-5578-4789-B1A6-81D6B2D825D7}"/>
    <cellStyle name="Comma 2 3 3 3 3 2" xfId="30174" xr:uid="{E9BF0B0D-F01D-47C2-AE4C-7AD07318607E}"/>
    <cellStyle name="Comma 2 3 3 3 3 2 2" xfId="36872" xr:uid="{67708C85-DC3F-4106-B963-D7DADFFF9274}"/>
    <cellStyle name="Comma 2 3 3 3 3 2 2 2" xfId="40200" xr:uid="{E0D0F56F-363F-4AFE-B6F5-10D2D5231004}"/>
    <cellStyle name="Comma 2 3 3 3 3 2 3" xfId="38836" xr:uid="{4F8E6A42-004D-4C6F-9770-0DF7B0CD2C6E}"/>
    <cellStyle name="Comma 2 3 3 3 3 2 4" xfId="35355" xr:uid="{1739986B-32B2-42E0-AF0F-DAE98C042085}"/>
    <cellStyle name="Comma 2 3 3 3 3 3" xfId="26736" xr:uid="{CC861005-F839-4A1B-98D6-9DF840EF79B5}"/>
    <cellStyle name="Comma 2 3 3 3 3 3 2" xfId="39185" xr:uid="{0E04CFE3-EFBA-4908-A8DE-2971E2B72240}"/>
    <cellStyle name="Comma 2 3 3 3 3 3 3" xfId="35788" xr:uid="{A2E9C5A8-F8F1-4212-9C5B-E4972D7C2FFB}"/>
    <cellStyle name="Comma 2 3 3 3 3 4" xfId="38574" xr:uid="{6C50D85B-1AD2-4750-823B-6B081936BEB3}"/>
    <cellStyle name="Comma 2 3 3 3 3 5" xfId="35088" xr:uid="{61B0824C-5462-4980-9254-C1111EAD0062}"/>
    <cellStyle name="Comma 2 3 3 3 4" xfId="21777" xr:uid="{C432B51E-8B50-4748-93FD-E7E16C7E1CAB}"/>
    <cellStyle name="Comma 2 3 3 3 4 2" xfId="29979" xr:uid="{E876F685-3292-4068-8FC1-F7EC36AAFB0C}"/>
    <cellStyle name="Comma 2 3 3 3 4 2 2" xfId="40057" xr:uid="{38715EDF-6F7E-468D-A9AF-BDBA106CA4CE}"/>
    <cellStyle name="Comma 2 3 3 3 4 2 3" xfId="36729" xr:uid="{83061952-5FA5-4A72-A974-5AF0E786F80F}"/>
    <cellStyle name="Comma 2 3 3 3 4 3" xfId="38740" xr:uid="{A57EDC9E-4740-4735-8762-00C1010AA353}"/>
    <cellStyle name="Comma 2 3 3 3 4 4" xfId="35255" xr:uid="{CA36F36F-5773-41AC-826D-5B9903F23702}"/>
    <cellStyle name="Comma 2 3 3 3 5" xfId="26289" xr:uid="{2F01FADB-DBD5-41AC-95FD-8AB5A2041FAE}"/>
    <cellStyle name="Comma 2 3 3 3 5 2" xfId="39021" xr:uid="{4553FCBB-06E5-4366-BEA8-C9DAA00BF1A5}"/>
    <cellStyle name="Comma 2 3 3 3 5 3" xfId="35549" xr:uid="{C7DE4566-8C89-4455-8283-D2BEEAE88590}"/>
    <cellStyle name="Comma 2 3 3 3 6" xfId="38432" xr:uid="{907F731B-A69B-4244-913F-5C72454A04D8}"/>
    <cellStyle name="Comma 2 3 3 3 7" xfId="34946" xr:uid="{5D1B7807-9383-4C4B-9A54-6D57C22A7C8D}"/>
    <cellStyle name="Comma 2 3 3 4" xfId="17925" xr:uid="{F05720AD-32F9-4147-A18D-C637533C5472}"/>
    <cellStyle name="Comma 2 3 3 4 2" xfId="22515" xr:uid="{4B912E88-4DFC-4DC5-802C-1693E28FF29C}"/>
    <cellStyle name="Comma 2 3 3 4 2 2" xfId="30267" xr:uid="{B64FDAC6-143D-4D31-A244-0FD27D9DA2E2}"/>
    <cellStyle name="Comma 2 3 3 4 2 2 2" xfId="36909" xr:uid="{408545E6-8312-46BE-9E80-DEB37681362C}"/>
    <cellStyle name="Comma 2 3 3 4 2 2 2 2" xfId="40237" xr:uid="{7147ADC8-405F-40F9-87B7-6C142F2BADFA}"/>
    <cellStyle name="Comma 2 3 3 4 2 2 3" xfId="38884" xr:uid="{67BE0934-33C2-4974-B98B-F21DB231711A}"/>
    <cellStyle name="Comma 2 3 3 4 2 2 4" xfId="35413" xr:uid="{EE22D2AB-2EFF-45D5-A74E-F6444270B746}"/>
    <cellStyle name="Comma 2 3 3 4 2 3" xfId="27009" xr:uid="{79B31083-CA67-46B1-A3A8-87E45F7CC48E}"/>
    <cellStyle name="Comma 2 3 3 4 2 3 2" xfId="39230" xr:uid="{1B1CF540-5B3F-4D14-92DD-FD47693E6CCD}"/>
    <cellStyle name="Comma 2 3 3 4 2 3 3" xfId="35856" xr:uid="{C88B978D-2513-4BB3-BDCB-76503B259B74}"/>
    <cellStyle name="Comma 2 3 3 4 2 4" xfId="38609" xr:uid="{A3342397-1F53-489C-A8A4-85C10BCD5D1A}"/>
    <cellStyle name="Comma 2 3 3 4 2 5" xfId="35123" xr:uid="{C2F0B44E-0FA5-43DE-8B2D-C0BFB9B6E3B0}"/>
    <cellStyle name="Comma 2 3 3 4 3" xfId="21679" xr:uid="{E7D8D205-FAF7-4449-9046-13DE23C62BC8}"/>
    <cellStyle name="Comma 2 3 3 4 3 2" xfId="30109" xr:uid="{C4115C3C-9C73-4F52-A03B-1BB3CC67A025}"/>
    <cellStyle name="Comma 2 3 3 4 3 2 2" xfId="39962" xr:uid="{C2C5B6FF-BCD1-4667-ADC8-F095010567F6}"/>
    <cellStyle name="Comma 2 3 3 4 3 2 3" xfId="36634" xr:uid="{1C27E13E-AE6C-4000-AC33-AF72EB081238}"/>
    <cellStyle name="Comma 2 3 3 4 3 3" xfId="38785" xr:uid="{EE14142A-3331-4449-84BE-A3B6288A1A63}"/>
    <cellStyle name="Comma 2 3 3 4 3 4" xfId="35304" xr:uid="{0193DC16-0AA5-40A5-B108-017EC095863D}"/>
    <cellStyle name="Comma 2 3 3 4 4" xfId="26678" xr:uid="{F1137B95-9762-4E0E-A1EE-6E2383A5A1A4}"/>
    <cellStyle name="Comma 2 3 3 4 4 2" xfId="39136" xr:uid="{9E0DFD0C-193F-4A12-B230-7FAC75D4AFD5}"/>
    <cellStyle name="Comma 2 3 3 4 4 3" xfId="35739" xr:uid="{B8E9A8E2-6333-4173-9BE8-FA9C9BCB1CB9}"/>
    <cellStyle name="Comma 2 3 3 4 5" xfId="38337" xr:uid="{4804D7FD-C71C-4FBB-B7BF-4C7365C6732B}"/>
    <cellStyle name="Comma 2 3 3 4 6" xfId="34851" xr:uid="{B5707C63-A502-450B-ABBE-62B6FCC63F75}"/>
    <cellStyle name="Comma 2 3 3 5" xfId="21873" xr:uid="{19F6756C-AD8D-4847-BD58-C9B9626C1D65}"/>
    <cellStyle name="Comma 2 3 3 5 2" xfId="30172" xr:uid="{E14C877C-5F5A-47F6-B257-619EA29B3D08}"/>
    <cellStyle name="Comma 2 3 3 5 2 2" xfId="36825" xr:uid="{9A858592-F308-4DE5-9C58-C0CB3144CFD2}"/>
    <cellStyle name="Comma 2 3 3 5 2 2 2" xfId="40153" xr:uid="{361BF6D8-AD4A-4A22-9434-64E758EB9735}"/>
    <cellStyle name="Comma 2 3 3 5 2 3" xfId="38834" xr:uid="{39508071-0CBA-4173-ACD8-BD19844241F5}"/>
    <cellStyle name="Comma 2 3 3 5 2 4" xfId="35353" xr:uid="{6E859A91-2B1F-4C12-8FC0-6A0136F98FFD}"/>
    <cellStyle name="Comma 2 3 3 5 3" xfId="26734" xr:uid="{87C5C532-7DB1-47DD-A959-C52EA407ABAF}"/>
    <cellStyle name="Comma 2 3 3 5 3 2" xfId="39183" xr:uid="{902213CA-3505-41A9-B020-ABD8070DFE54}"/>
    <cellStyle name="Comma 2 3 3 5 3 3" xfId="35786" xr:uid="{B522955D-4D01-467F-9112-4B11ACC022C7}"/>
    <cellStyle name="Comma 2 3 3 5 4" xfId="38528" xr:uid="{00B54FB4-EAA4-456C-884A-C65F5CB237CD}"/>
    <cellStyle name="Comma 2 3 3 5 5" xfId="35042" xr:uid="{BC16309E-785E-4A13-9B7B-AB47186065F7}"/>
    <cellStyle name="Comma 2 3 3 6" xfId="21975" xr:uid="{E7DF6F1D-A3F4-47F6-AC46-FE4D9A063BE0}"/>
    <cellStyle name="Comma 2 3 3 6 2" xfId="26287" xr:uid="{5230E4EC-DE98-432D-8390-9DDA34060C59}"/>
    <cellStyle name="Comma 2 3 3 6 2 2" xfId="40198" xr:uid="{40F4FBB3-2AB5-4DC2-8C4A-E4419CADC68C}"/>
    <cellStyle name="Comma 2 3 3 6 2 3" xfId="36870" xr:uid="{76FB4C1D-1AF4-4E70-9805-A0E9E22FA456}"/>
    <cellStyle name="Comma 2 3 3 6 3" xfId="38572" xr:uid="{B6154C7F-E89E-45DB-A0E3-77C5E231B0AD}"/>
    <cellStyle name="Comma 2 3 3 6 4" xfId="35086" xr:uid="{3DCD33B2-82B8-4817-ACA8-A555314A3DD3}"/>
    <cellStyle name="Comma 2 3 3 7" xfId="21572" xr:uid="{7700CEF0-BD28-47E1-AF4A-092FFE880A6D}"/>
    <cellStyle name="Comma 2 3 3 7 2" xfId="29977" xr:uid="{9737BAA3-1AF2-4C76-83CA-ACAA523B4D5E}"/>
    <cellStyle name="Comma 2 3 3 7 2 2" xfId="39866" xr:uid="{C32F07A1-2F79-41DA-91AC-CCC27CC25DA0}"/>
    <cellStyle name="Comma 2 3 3 7 2 3" xfId="36539" xr:uid="{D8AC81CF-FC05-4013-BF2B-6E5CB1D46FD3}"/>
    <cellStyle name="Comma 2 3 3 7 3" xfId="38738" xr:uid="{0FFB07CC-AD4F-4B75-BDC3-AEC0162CD27C}"/>
    <cellStyle name="Comma 2 3 3 7 4" xfId="35253" xr:uid="{D4D18273-A9BF-4EB6-A753-40E9B0E49134}"/>
    <cellStyle name="Comma 2 3 3 8" xfId="26114" xr:uid="{FC23A066-0FD5-439A-A59F-C0E5A15699FA}"/>
    <cellStyle name="Comma 2 3 3 8 2" xfId="39019" xr:uid="{EA6C2656-5CFA-40EC-ABAD-9FFE62909A79}"/>
    <cellStyle name="Comma 2 3 3 8 3" xfId="35547" xr:uid="{F527D7CB-E85B-4098-BE0D-456DBAD536EA}"/>
    <cellStyle name="Comma 2 3 3 9" xfId="17136" xr:uid="{E4FFF643-F193-49F7-8A4B-3CD0FEAF6EEC}"/>
    <cellStyle name="Comma 2 3 3 9 2" xfId="37351" xr:uid="{37F8A778-0C68-46C7-BC84-6F57652BD963}"/>
    <cellStyle name="Comma 2 3 4" xfId="6930" xr:uid="{1974F919-136A-414F-8A98-556F75E9CA87}"/>
    <cellStyle name="Comma 2 3 4 10" xfId="34766" xr:uid="{EC094D7F-75E5-4C78-8BA1-BEF947A626F2}"/>
    <cellStyle name="Comma 2 3 4 2" xfId="17928" xr:uid="{56F37602-E679-418D-9E2F-BA95D4CEB328}"/>
    <cellStyle name="Comma 2 3 4 2 2" xfId="21834" xr:uid="{68352969-9D51-42C6-B9D0-757212811D59}"/>
    <cellStyle name="Comma 2 3 4 2 2 2" xfId="30270" xr:uid="{0EB727F8-5C51-47FE-90E3-F507A7429C4B}"/>
    <cellStyle name="Comma 2 3 4 2 2 2 2" xfId="36786" xr:uid="{F2795945-A2DF-4501-A92E-3B2DAD24E530}"/>
    <cellStyle name="Comma 2 3 4 2 2 2 2 2" xfId="40114" xr:uid="{FF106D8F-C747-475A-B584-0EA720A1F567}"/>
    <cellStyle name="Comma 2 3 4 2 2 2 3" xfId="38887" xr:uid="{76A5CA8E-CF1C-4D70-AC22-D83730C68D8C}"/>
    <cellStyle name="Comma 2 3 4 2 2 2 4" xfId="35416" xr:uid="{2EEAC77A-5221-4BF3-83F2-DA3995C9E6CB}"/>
    <cellStyle name="Comma 2 3 4 2 2 3" xfId="27012" xr:uid="{18E33CB5-6E14-47D2-A3F7-AB701E7115C7}"/>
    <cellStyle name="Comma 2 3 4 2 2 3 2" xfId="39233" xr:uid="{E764F3D6-C0AD-40E8-B2FA-24CE6F9ED864}"/>
    <cellStyle name="Comma 2 3 4 2 2 3 3" xfId="35859" xr:uid="{D18C789C-84D8-4ED6-9B4D-13B257B4FF69}"/>
    <cellStyle name="Comma 2 3 4 2 2 4" xfId="38489" xr:uid="{273A413A-C02E-4E2B-BE37-CA5F2F1DE35B}"/>
    <cellStyle name="Comma 2 3 4 2 2 5" xfId="35003" xr:uid="{4A9E767C-6A8C-44C8-8A79-2CB648F04DEA}"/>
    <cellStyle name="Comma 2 3 4 2 3" xfId="21736" xr:uid="{393787D9-CDE3-4508-94F7-8EE7053C66F1}"/>
    <cellStyle name="Comma 2 3 4 2 3 2" xfId="30112" xr:uid="{1CE0A9C8-A400-4B74-BB0F-7C605CDF7525}"/>
    <cellStyle name="Comma 2 3 4 2 3 2 2" xfId="40019" xr:uid="{B651DEFB-82C6-49CA-9FA7-A87B6DCD2144}"/>
    <cellStyle name="Comma 2 3 4 2 3 2 3" xfId="36691" xr:uid="{919714AE-6C9A-4CF4-A8B0-32E05F3B2E0E}"/>
    <cellStyle name="Comma 2 3 4 2 3 3" xfId="38394" xr:uid="{4CB69DF6-B898-4609-A49E-06C1F2E59530}"/>
    <cellStyle name="Comma 2 3 4 2 3 4" xfId="34908" xr:uid="{CEAD0331-8079-4C69-A066-712E77087702}"/>
    <cellStyle name="Comma 2 3 4 2 4" xfId="22518" xr:uid="{A62B1870-A4E6-4AEB-8501-DCAE2FB873C2}"/>
    <cellStyle name="Comma 2 3 4 2 4 2" xfId="36912" xr:uid="{3A451401-5715-4146-A095-4BC075A10C17}"/>
    <cellStyle name="Comma 2 3 4 2 4 2 2" xfId="40240" xr:uid="{C25A69CC-840D-4EE3-B3EA-6A35C91CDDF7}"/>
    <cellStyle name="Comma 2 3 4 2 4 3" xfId="38612" xr:uid="{59A9D07D-18BB-429A-8522-10E6D48275F5}"/>
    <cellStyle name="Comma 2 3 4 2 4 4" xfId="35126" xr:uid="{AB42A096-9E5D-4181-99E6-95EE6E4D47F6}"/>
    <cellStyle name="Comma 2 3 4 2 5" xfId="21639" xr:uid="{63169E7A-73A2-409E-9D67-88FF3CF9C00C}"/>
    <cellStyle name="Comma 2 3 4 2 5 2" xfId="36596" xr:uid="{F9C41C17-DDC9-4416-B24C-3210BC75CAA4}"/>
    <cellStyle name="Comma 2 3 4 2 5 2 2" xfId="39924" xr:uid="{0D4730D9-8436-445E-ADE6-852BD01590BA}"/>
    <cellStyle name="Comma 2 3 4 2 5 3" xfId="38788" xr:uid="{4D728996-6A20-4262-9214-4007294448E5}"/>
    <cellStyle name="Comma 2 3 4 2 5 4" xfId="35307" xr:uid="{25F69774-4CEA-48E0-ACAD-C93319F0B390}"/>
    <cellStyle name="Comma 2 3 4 2 6" xfId="26681" xr:uid="{1F840184-1A32-44AC-A5ED-F16EB68A09BD}"/>
    <cellStyle name="Comma 2 3 4 2 6 2" xfId="39139" xr:uid="{4B68B4C5-6B83-4B22-B691-CD2DEE3F9F10}"/>
    <cellStyle name="Comma 2 3 4 2 6 3" xfId="35742" xr:uid="{67CD0219-2AD8-4E2A-8681-BA8CC43C7043}"/>
    <cellStyle name="Comma 2 3 4 2 7" xfId="38299" xr:uid="{880C74F8-8BDA-4D65-A695-98769FB5AAF5}"/>
    <cellStyle name="Comma 2 3 4 2 8" xfId="34813" xr:uid="{C0AB72F6-38A9-48A0-85BD-5BAC71CF0D87}"/>
    <cellStyle name="Comma 2 3 4 3" xfId="21787" xr:uid="{5C589CF4-29D0-4163-A9AE-FFB5CE9CF54D}"/>
    <cellStyle name="Comma 2 3 4 3 2" xfId="30175" xr:uid="{7CA21006-661B-4468-AFBA-84CAF4CA19D5}"/>
    <cellStyle name="Comma 2 3 4 3 2 2" xfId="36739" xr:uid="{81477B64-81C7-4487-9F03-50E8C1A5B84C}"/>
    <cellStyle name="Comma 2 3 4 3 2 2 2" xfId="40067" xr:uid="{888465A3-319D-43CF-A8E6-29D9639745B7}"/>
    <cellStyle name="Comma 2 3 4 3 2 3" xfId="38837" xr:uid="{7DFC5F8B-284A-403E-9328-686980F52DD1}"/>
    <cellStyle name="Comma 2 3 4 3 2 4" xfId="35356" xr:uid="{6D41036A-DA7C-4ECF-91A1-B12165574E6B}"/>
    <cellStyle name="Comma 2 3 4 3 3" xfId="26737" xr:uid="{07D914F6-9873-451E-B8D5-D0F984BEEBFE}"/>
    <cellStyle name="Comma 2 3 4 3 3 2" xfId="39186" xr:uid="{91352BC1-5F52-4725-9A07-D4B9F97EE7ED}"/>
    <cellStyle name="Comma 2 3 4 3 3 3" xfId="35789" xr:uid="{61D1E5D8-5DB1-497E-AF4C-B9CC643A2113}"/>
    <cellStyle name="Comma 2 3 4 3 4" xfId="38442" xr:uid="{33CD3C11-ED24-466B-96C1-E92F94503215}"/>
    <cellStyle name="Comma 2 3 4 3 5" xfId="34956" xr:uid="{462BD7D7-6A9A-43AE-8210-5AA829DEA15C}"/>
    <cellStyle name="Comma 2 3 4 4" xfId="21689" xr:uid="{A207CD5B-CFEF-4D99-96A4-60CADCFB5BE1}"/>
    <cellStyle name="Comma 2 3 4 4 2" xfId="26290" xr:uid="{ED8AF3A7-C9A6-4DB3-BFD4-4D29A88D69AD}"/>
    <cellStyle name="Comma 2 3 4 4 2 2" xfId="39972" xr:uid="{008E2617-0DBE-4878-97F6-610A19C69861}"/>
    <cellStyle name="Comma 2 3 4 4 2 3" xfId="36644" xr:uid="{AA970623-C74E-418B-8BA2-F218F8A29758}"/>
    <cellStyle name="Comma 2 3 4 4 3" xfId="38347" xr:uid="{4E86F609-F7D9-4A79-A8F1-B1559BF22486}"/>
    <cellStyle name="Comma 2 3 4 4 4" xfId="34861" xr:uid="{1E071CFE-26DE-4BBC-8BFD-B7376DA6F74B}"/>
    <cellStyle name="Comma 2 3 4 5" xfId="21876" xr:uid="{1A397117-87B4-45E2-8448-4D348686DC7B}"/>
    <cellStyle name="Comma 2 3 4 5 2" xfId="29980" xr:uid="{226D9FC4-2E35-4212-8B6C-51E774E07D4F}"/>
    <cellStyle name="Comma 2 3 4 5 2 2" xfId="40156" xr:uid="{E0EF9C27-7817-4FC6-8F25-006748ED684B}"/>
    <cellStyle name="Comma 2 3 4 5 2 3" xfId="36828" xr:uid="{E8E5F581-618B-4CD4-876D-8AFCD554EC02}"/>
    <cellStyle name="Comma 2 3 4 5 3" xfId="38531" xr:uid="{B8FC1B1C-DCD7-41AA-A28F-74698AB71562}"/>
    <cellStyle name="Comma 2 3 4 5 4" xfId="35045" xr:uid="{CA263F9D-47C6-4024-AB44-8CF89734BC95}"/>
    <cellStyle name="Comma 2 3 4 6" xfId="21978" xr:uid="{0FF849D1-A60D-42FF-B8B9-C46D89660C82}"/>
    <cellStyle name="Comma 2 3 4 6 2" xfId="36873" xr:uid="{0F4577A8-7082-47F5-A099-467279DDB1B0}"/>
    <cellStyle name="Comma 2 3 4 6 2 2" xfId="40201" xr:uid="{1F3EBB2E-B372-4C5D-BFD1-3691A503DF5D}"/>
    <cellStyle name="Comma 2 3 4 6 3" xfId="38575" xr:uid="{6217A193-3BC9-4635-8618-836B340075A3}"/>
    <cellStyle name="Comma 2 3 4 6 4" xfId="35089" xr:uid="{DFF5F606-417C-44B8-B74E-D1408072B157}"/>
    <cellStyle name="Comma 2 3 4 7" xfId="21582" xr:uid="{C8CC34D4-6878-4DA9-8130-34624E71DBFA}"/>
    <cellStyle name="Comma 2 3 4 7 2" xfId="36549" xr:uid="{E0FAD4AE-581E-4CDA-9197-0336BD457529}"/>
    <cellStyle name="Comma 2 3 4 7 2 2" xfId="39876" xr:uid="{21DF9624-C073-4701-AA73-39469C812BB7}"/>
    <cellStyle name="Comma 2 3 4 7 3" xfId="38741" xr:uid="{882ADD01-5138-45EC-B140-F1EAC46EBD0B}"/>
    <cellStyle name="Comma 2 3 4 7 4" xfId="35256" xr:uid="{39B38CAE-B4A9-456A-B45B-8F4A37D4A12C}"/>
    <cellStyle name="Comma 2 3 4 8" xfId="24717" xr:uid="{F78A1987-19C6-4C59-827E-7E53F7F330D0}"/>
    <cellStyle name="Comma 2 3 4 8 2" xfId="39022" xr:uid="{871FD26E-C34D-4F9D-983E-97E4CEC46322}"/>
    <cellStyle name="Comma 2 3 4 8 3" xfId="35550" xr:uid="{F28290AF-2129-42A6-B8D9-B74788EBD8BE}"/>
    <cellStyle name="Comma 2 3 4 9" xfId="17139" xr:uid="{2BFC33C1-D6D8-42CF-95C5-995E8445B49F}"/>
    <cellStyle name="Comma 2 3 4 9 2" xfId="38252" xr:uid="{EE4DBEEA-E199-4143-80F6-5BE3A228C3D3}"/>
    <cellStyle name="Comma 2 3 5" xfId="6248" xr:uid="{3B23768F-AC79-4BB8-86FA-FC5B47B25848}"/>
    <cellStyle name="Comma 2 3 5 10" xfId="34774" xr:uid="{2BFE4525-DF88-4404-A22F-88B081C36B28}"/>
    <cellStyle name="Comma 2 3 5 2" xfId="17929" xr:uid="{ABC01FDF-E317-4D74-8526-AC2DEE52E074}"/>
    <cellStyle name="Comma 2 3 5 2 2" xfId="21842" xr:uid="{BDD9607B-2924-4FF1-B999-681A3D9FD9DF}"/>
    <cellStyle name="Comma 2 3 5 2 2 2" xfId="30271" xr:uid="{7513E4CD-7719-4933-9C53-3168C09BA5F3}"/>
    <cellStyle name="Comma 2 3 5 2 2 2 2" xfId="36794" xr:uid="{E128286E-53F8-46FA-8680-013B70FAD2AD}"/>
    <cellStyle name="Comma 2 3 5 2 2 2 2 2" xfId="40122" xr:uid="{69986482-1D70-4B89-AC1F-100F4DBEAC53}"/>
    <cellStyle name="Comma 2 3 5 2 2 2 3" xfId="38888" xr:uid="{DD1CE6F0-527B-4001-A686-AA2C6F431776}"/>
    <cellStyle name="Comma 2 3 5 2 2 2 4" xfId="35417" xr:uid="{8513144C-04DB-4104-B6A4-5721AA67A717}"/>
    <cellStyle name="Comma 2 3 5 2 2 3" xfId="27013" xr:uid="{D5DBDA61-13E0-4E04-A982-1D8768CE8328}"/>
    <cellStyle name="Comma 2 3 5 2 2 3 2" xfId="39234" xr:uid="{11B6C165-DBDA-4BA9-AF36-B86214B4CA00}"/>
    <cellStyle name="Comma 2 3 5 2 2 3 3" xfId="35860" xr:uid="{F6609C88-3823-4E8E-8739-DAA8B4C47594}"/>
    <cellStyle name="Comma 2 3 5 2 2 4" xfId="38497" xr:uid="{86A89043-FA55-42FD-AC30-95E50F2638A8}"/>
    <cellStyle name="Comma 2 3 5 2 2 5" xfId="35011" xr:uid="{E63F2C47-60A4-459E-BAD4-7C9F70D90C3A}"/>
    <cellStyle name="Comma 2 3 5 2 3" xfId="21744" xr:uid="{2729DB6E-990D-41A7-B6CB-34002309A4AC}"/>
    <cellStyle name="Comma 2 3 5 2 3 2" xfId="30113" xr:uid="{58DD4651-8853-4AC6-A07B-813EA0C3AC73}"/>
    <cellStyle name="Comma 2 3 5 2 3 2 2" xfId="40027" xr:uid="{C6B84023-1496-45F1-908F-F752A20E0E33}"/>
    <cellStyle name="Comma 2 3 5 2 3 2 3" xfId="36699" xr:uid="{6D8963F5-B9CA-4272-94F0-3FB67853C7FD}"/>
    <cellStyle name="Comma 2 3 5 2 3 3" xfId="38402" xr:uid="{BDC8CE58-78B9-477F-9929-E5F25E643D7A}"/>
    <cellStyle name="Comma 2 3 5 2 3 4" xfId="34916" xr:uid="{027ED54F-37BB-4585-9718-E1809DA29081}"/>
    <cellStyle name="Comma 2 3 5 2 4" xfId="22519" xr:uid="{50421077-D4E8-41E1-9CA7-7C3F2DCC2E10}"/>
    <cellStyle name="Comma 2 3 5 2 4 2" xfId="36913" xr:uid="{43252E6B-B0DF-4E28-92A3-9BDD5542EFD6}"/>
    <cellStyle name="Comma 2 3 5 2 4 2 2" xfId="40241" xr:uid="{4223191A-DE15-4ED1-B990-E951FB118DA0}"/>
    <cellStyle name="Comma 2 3 5 2 4 3" xfId="38613" xr:uid="{1F933A2B-3F5D-41C5-AFDC-FE2A5131F947}"/>
    <cellStyle name="Comma 2 3 5 2 4 4" xfId="35127" xr:uid="{49AA8F83-640A-40F6-8372-7B27DDF93522}"/>
    <cellStyle name="Comma 2 3 5 2 5" xfId="21647" xr:uid="{32FAD812-A63B-42B1-950B-8C46293ACC7E}"/>
    <cellStyle name="Comma 2 3 5 2 5 2" xfId="36604" xr:uid="{EBD25953-08C1-416D-A4F7-BBDC25B89E00}"/>
    <cellStyle name="Comma 2 3 5 2 5 2 2" xfId="39932" xr:uid="{6E3069B1-587B-4073-83D4-C09A8F49F851}"/>
    <cellStyle name="Comma 2 3 5 2 5 3" xfId="38789" xr:uid="{576DC959-858D-4B43-9AF3-60EDE0F26452}"/>
    <cellStyle name="Comma 2 3 5 2 5 4" xfId="35308" xr:uid="{C4A2F8FC-F6AC-4C62-9231-F343C0C171BA}"/>
    <cellStyle name="Comma 2 3 5 2 6" xfId="26682" xr:uid="{26F3BEA0-B29A-4483-B221-4496545B974C}"/>
    <cellStyle name="Comma 2 3 5 2 6 2" xfId="39140" xr:uid="{D01A6E25-E1EE-4499-9821-E06932AA0E40}"/>
    <cellStyle name="Comma 2 3 5 2 6 3" xfId="35743" xr:uid="{2CF76A57-52C2-4CC4-AF38-1BB1FC10EFFE}"/>
    <cellStyle name="Comma 2 3 5 2 7" xfId="38307" xr:uid="{776E52F6-0254-4695-8EC0-032B660D4423}"/>
    <cellStyle name="Comma 2 3 5 2 8" xfId="34821" xr:uid="{5A3CC679-6ADD-4706-ACCA-405999DE0725}"/>
    <cellStyle name="Comma 2 3 5 3" xfId="21795" xr:uid="{2F2F57F5-5D39-469C-B252-FBDA5686C0D8}"/>
    <cellStyle name="Comma 2 3 5 3 2" xfId="30176" xr:uid="{AED143AA-29EE-4F8A-A763-5CEF87F8A907}"/>
    <cellStyle name="Comma 2 3 5 3 2 2" xfId="36747" xr:uid="{39D67022-3572-4E7A-AB16-B37F0833978A}"/>
    <cellStyle name="Comma 2 3 5 3 2 2 2" xfId="40075" xr:uid="{B8013923-D88E-459C-A031-33617194A821}"/>
    <cellStyle name="Comma 2 3 5 3 2 3" xfId="38838" xr:uid="{34E4369D-C1B2-417C-90F2-5585946C7878}"/>
    <cellStyle name="Comma 2 3 5 3 2 4" xfId="35357" xr:uid="{E34F51E6-C3F2-4112-903B-9780E967F72B}"/>
    <cellStyle name="Comma 2 3 5 3 3" xfId="26738" xr:uid="{C0B550ED-2325-4197-9C51-F5340D0C02C0}"/>
    <cellStyle name="Comma 2 3 5 3 3 2" xfId="39187" xr:uid="{379EEDC1-F49D-400D-B257-EE2E9A011A93}"/>
    <cellStyle name="Comma 2 3 5 3 3 3" xfId="35790" xr:uid="{D3721C6E-18A8-4A13-B6D8-5AAD5663A096}"/>
    <cellStyle name="Comma 2 3 5 3 4" xfId="38450" xr:uid="{E959B0BB-D18F-49D4-B1F0-EE79A666AEC8}"/>
    <cellStyle name="Comma 2 3 5 3 5" xfId="34964" xr:uid="{1AE13CBD-0883-4DD8-A209-627F7A9536C6}"/>
    <cellStyle name="Comma 2 3 5 4" xfId="21697" xr:uid="{810FF687-2E58-4C1E-B9EA-1EC9E9D8B4F7}"/>
    <cellStyle name="Comma 2 3 5 4 2" xfId="29981" xr:uid="{05BC7192-4707-4CEC-B3F9-0C9647B35114}"/>
    <cellStyle name="Comma 2 3 5 4 2 2" xfId="39980" xr:uid="{27A14AF0-48EA-4C2B-A6FD-C58E0A685764}"/>
    <cellStyle name="Comma 2 3 5 4 2 3" xfId="36652" xr:uid="{96F94DFA-CFFC-4603-A96C-F74BD9DE2E8F}"/>
    <cellStyle name="Comma 2 3 5 4 3" xfId="38355" xr:uid="{0AF53187-3963-43A9-B2C7-7A909FB80423}"/>
    <cellStyle name="Comma 2 3 5 4 4" xfId="34869" xr:uid="{1B86D144-067C-4B47-815F-8BFCEFD7E7B2}"/>
    <cellStyle name="Comma 2 3 5 5" xfId="21877" xr:uid="{5A72B48D-0CC2-41F1-9F19-F2C049408771}"/>
    <cellStyle name="Comma 2 3 5 5 2" xfId="36829" xr:uid="{F1C6D144-3EBF-4AFB-98E5-7B761B8A8665}"/>
    <cellStyle name="Comma 2 3 5 5 2 2" xfId="40157" xr:uid="{CA8C063E-F3F4-4C1B-A49E-24419398BE97}"/>
    <cellStyle name="Comma 2 3 5 5 3" xfId="38532" xr:uid="{EDEB8876-71E5-46E8-A0EA-0519E5C12596}"/>
    <cellStyle name="Comma 2 3 5 5 4" xfId="35046" xr:uid="{E3D8C42B-2357-4005-BC9A-E3BA12976130}"/>
    <cellStyle name="Comma 2 3 5 6" xfId="21979" xr:uid="{8D1C2DD9-9B6D-4A0A-847C-0ABF756A598C}"/>
    <cellStyle name="Comma 2 3 5 6 2" xfId="36874" xr:uid="{CD5CCDCC-65F9-4256-A72F-C9BE45D179AD}"/>
    <cellStyle name="Comma 2 3 5 6 2 2" xfId="40202" xr:uid="{9C37AE7E-33A5-4AAF-B7E3-4B2E8AF76240}"/>
    <cellStyle name="Comma 2 3 5 6 3" xfId="38576" xr:uid="{3471E726-D845-44AE-B4F3-1C7E71EFBB1C}"/>
    <cellStyle name="Comma 2 3 5 6 4" xfId="35090" xr:uid="{6B8B8E31-A2EE-4B72-9792-1CB3C064435A}"/>
    <cellStyle name="Comma 2 3 5 7" xfId="21590" xr:uid="{92B73B1A-7367-4AE1-A123-BFFCA28ACA63}"/>
    <cellStyle name="Comma 2 3 5 7 2" xfId="36557" xr:uid="{72DA76FE-C7DC-42BE-98FA-0633B5D2AFE1}"/>
    <cellStyle name="Comma 2 3 5 7 2 2" xfId="39885" xr:uid="{33EF7715-5C8C-443E-94DF-B0A90BE2DBB4}"/>
    <cellStyle name="Comma 2 3 5 7 3" xfId="38742" xr:uid="{D2284C9E-F547-44B4-9E0C-DF4D9655105F}"/>
    <cellStyle name="Comma 2 3 5 7 4" xfId="35257" xr:uid="{56E65D68-67BA-462C-9CCC-549740970B7F}"/>
    <cellStyle name="Comma 2 3 5 8" xfId="26291" xr:uid="{DDF236BC-247B-4202-92BE-21578FDAF50C}"/>
    <cellStyle name="Comma 2 3 5 8 2" xfId="39023" xr:uid="{244C86BF-D403-4F19-89BB-12AD93089AE2}"/>
    <cellStyle name="Comma 2 3 5 8 3" xfId="35551" xr:uid="{BB70AFBB-E145-4367-95F1-B92AFCB39C2F}"/>
    <cellStyle name="Comma 2 3 5 9" xfId="17140" xr:uid="{F539E355-DDEF-493E-B8AA-978CC71D0539}"/>
    <cellStyle name="Comma 2 3 5 9 2" xfId="38260" xr:uid="{1B2E9255-BA5F-4596-8656-3CF4151D78A9}"/>
    <cellStyle name="Comma 2 3 6" xfId="17141" xr:uid="{977FDA64-B522-43E5-8CE4-84780AE15E6F}"/>
    <cellStyle name="Comma 2 3 6 10" xfId="34781" xr:uid="{07F38E08-3D49-467C-BF81-5F814E829A47}"/>
    <cellStyle name="Comma 2 3 6 2" xfId="17930" xr:uid="{35257B7E-CEFF-4FFC-9652-DEBB32A79F66}"/>
    <cellStyle name="Comma 2 3 6 2 2" xfId="21849" xr:uid="{CCB5B083-EE4B-468F-B58E-7FCFA6CD7C82}"/>
    <cellStyle name="Comma 2 3 6 2 2 2" xfId="30272" xr:uid="{A227AA5C-A50D-4B83-A6BB-37668E9EC376}"/>
    <cellStyle name="Comma 2 3 6 2 2 2 2" xfId="36801" xr:uid="{89408F88-6F81-4B32-9A69-296A65CC6D33}"/>
    <cellStyle name="Comma 2 3 6 2 2 2 2 2" xfId="40129" xr:uid="{9A6E1394-F4D5-404E-9AAC-68E687CDFFAD}"/>
    <cellStyle name="Comma 2 3 6 2 2 2 3" xfId="38889" xr:uid="{23D3DF2F-6E4C-43E7-9F44-EC36074F4141}"/>
    <cellStyle name="Comma 2 3 6 2 2 2 4" xfId="35418" xr:uid="{4D53CD9E-623A-4507-8B16-F40B7DC63979}"/>
    <cellStyle name="Comma 2 3 6 2 2 3" xfId="27014" xr:uid="{FA69FEDA-2462-4390-A3F4-AAF1A457FEE9}"/>
    <cellStyle name="Comma 2 3 6 2 2 3 2" xfId="39235" xr:uid="{233EA61B-ACB5-4B67-952F-03284DE3873C}"/>
    <cellStyle name="Comma 2 3 6 2 2 3 3" xfId="35861" xr:uid="{CBCC1133-A8F2-4143-AFCD-92D476BC8845}"/>
    <cellStyle name="Comma 2 3 6 2 2 4" xfId="38504" xr:uid="{D93C9EDF-03F0-4AA3-BAFB-B2C546EEE1D1}"/>
    <cellStyle name="Comma 2 3 6 2 2 5" xfId="35018" xr:uid="{22C7E3B9-B40D-4FA2-96E0-AAE9628294DB}"/>
    <cellStyle name="Comma 2 3 6 2 3" xfId="21751" xr:uid="{CBE954FC-A931-4723-814B-A2E6405776B8}"/>
    <cellStyle name="Comma 2 3 6 2 3 2" xfId="30114" xr:uid="{FB1C03EE-AACC-4806-9269-17765B2CB8A0}"/>
    <cellStyle name="Comma 2 3 6 2 3 2 2" xfId="40034" xr:uid="{D53F5877-4887-43A0-977C-87B71947050C}"/>
    <cellStyle name="Comma 2 3 6 2 3 2 3" xfId="36706" xr:uid="{560253CC-1967-4EE2-A910-E78A999CD0DA}"/>
    <cellStyle name="Comma 2 3 6 2 3 3" xfId="38409" xr:uid="{9D92D1DF-F60F-4385-B090-B8FE4A658354}"/>
    <cellStyle name="Comma 2 3 6 2 3 4" xfId="34923" xr:uid="{3EBD111B-5B9B-4046-AB2E-E0683046F2B2}"/>
    <cellStyle name="Comma 2 3 6 2 4" xfId="22520" xr:uid="{EE31001A-8C04-454E-9792-C667F33A202D}"/>
    <cellStyle name="Comma 2 3 6 2 4 2" xfId="36914" xr:uid="{4CB849CA-E81C-44B7-9D40-2778753D2F91}"/>
    <cellStyle name="Comma 2 3 6 2 4 2 2" xfId="40242" xr:uid="{F626A2CB-BF0F-4C61-A634-3C06DE138016}"/>
    <cellStyle name="Comma 2 3 6 2 4 3" xfId="38614" xr:uid="{73C6CD39-D76A-4F47-8660-AB07DB30CCFE}"/>
    <cellStyle name="Comma 2 3 6 2 4 4" xfId="35128" xr:uid="{ED478F46-CB08-4233-9245-C573DF44ACDC}"/>
    <cellStyle name="Comma 2 3 6 2 5" xfId="21654" xr:uid="{7637264D-CE11-4A5C-ADFD-50B91E2119E6}"/>
    <cellStyle name="Comma 2 3 6 2 5 2" xfId="36611" xr:uid="{9D0F13D2-ADD9-4982-B3D7-443489D868CD}"/>
    <cellStyle name="Comma 2 3 6 2 5 2 2" xfId="39939" xr:uid="{7BED2836-3472-43F8-B887-EA67E3A4AA1E}"/>
    <cellStyle name="Comma 2 3 6 2 5 3" xfId="38790" xr:uid="{9735F052-757A-4EA0-A615-0DE8EBE62DA0}"/>
    <cellStyle name="Comma 2 3 6 2 5 4" xfId="35309" xr:uid="{E99C59A8-DAE2-4C89-852D-6C186619040C}"/>
    <cellStyle name="Comma 2 3 6 2 6" xfId="26683" xr:uid="{84E8E44F-FABE-4B85-841D-E8021DB47397}"/>
    <cellStyle name="Comma 2 3 6 2 6 2" xfId="39141" xr:uid="{7D37E098-DBA6-47DB-85C4-5A1F96370CDB}"/>
    <cellStyle name="Comma 2 3 6 2 6 3" xfId="35744" xr:uid="{12086340-5962-411F-B396-FA768D9B1A64}"/>
    <cellStyle name="Comma 2 3 6 2 7" xfId="38314" xr:uid="{E3C1DF90-0C43-4051-8990-83EBDB56A2FE}"/>
    <cellStyle name="Comma 2 3 6 2 8" xfId="34828" xr:uid="{B96EFC48-C2B9-4E6B-9EAC-DC0622D916E5}"/>
    <cellStyle name="Comma 2 3 6 3" xfId="21802" xr:uid="{B2779DDE-12EA-4648-97FE-F0925CD31780}"/>
    <cellStyle name="Comma 2 3 6 3 2" xfId="30177" xr:uid="{ED2A1CF3-91BE-4D70-AD62-DCA1D103DA8B}"/>
    <cellStyle name="Comma 2 3 6 3 2 2" xfId="36754" xr:uid="{C7B01A7A-7CAB-46F6-88F6-983855081793}"/>
    <cellStyle name="Comma 2 3 6 3 2 2 2" xfId="40082" xr:uid="{303C0BFD-FFD9-495E-8F0C-6F0FAD066CB4}"/>
    <cellStyle name="Comma 2 3 6 3 2 3" xfId="38839" xr:uid="{BDBB7D75-EF46-442A-83BD-8C05FB957CE4}"/>
    <cellStyle name="Comma 2 3 6 3 2 4" xfId="35358" xr:uid="{9C7FC78C-F112-4B71-98FB-94D6BB67F3B5}"/>
    <cellStyle name="Comma 2 3 6 3 3" xfId="26739" xr:uid="{B3E4D480-0310-4225-B440-8DF4515A2FA7}"/>
    <cellStyle name="Comma 2 3 6 3 3 2" xfId="39188" xr:uid="{123EEF39-1E34-4C13-B94A-28DD87E86E1B}"/>
    <cellStyle name="Comma 2 3 6 3 3 3" xfId="35791" xr:uid="{175261E3-75BE-4AC4-8151-42C948F81C8E}"/>
    <cellStyle name="Comma 2 3 6 3 4" xfId="38457" xr:uid="{F63BFBCA-8EE7-4FB3-B3D3-D965737DF18E}"/>
    <cellStyle name="Comma 2 3 6 3 5" xfId="34971" xr:uid="{26855464-EFC5-4821-8FAD-BD7194305F92}"/>
    <cellStyle name="Comma 2 3 6 4" xfId="21704" xr:uid="{95FDCBE3-635F-4F0F-90AE-8572351179FE}"/>
    <cellStyle name="Comma 2 3 6 4 2" xfId="29982" xr:uid="{9ECE8F88-C8BA-465D-B274-495C93E4EB4C}"/>
    <cellStyle name="Comma 2 3 6 4 2 2" xfId="39987" xr:uid="{2B237325-B529-4E67-A78F-09745948F2C9}"/>
    <cellStyle name="Comma 2 3 6 4 2 3" xfId="36659" xr:uid="{E0498BE5-F807-419C-950F-D04A3A9A0331}"/>
    <cellStyle name="Comma 2 3 6 4 3" xfId="38362" xr:uid="{EB2B1DBF-0805-436E-ACD3-09A23888D773}"/>
    <cellStyle name="Comma 2 3 6 4 4" xfId="34876" xr:uid="{1D596FB4-ADAC-4A9B-8626-5229064A9327}"/>
    <cellStyle name="Comma 2 3 6 5" xfId="21878" xr:uid="{548AE495-81A0-4666-856E-813EE483FB8F}"/>
    <cellStyle name="Comma 2 3 6 5 2" xfId="36830" xr:uid="{308BDA81-947E-44C5-ADD0-505590C3E541}"/>
    <cellStyle name="Comma 2 3 6 5 2 2" xfId="40158" xr:uid="{086E1CE6-649B-4CC5-A9A2-501C30174570}"/>
    <cellStyle name="Comma 2 3 6 5 3" xfId="38533" xr:uid="{DB6988E5-CFEB-4528-92C2-3DBCF0F0AF82}"/>
    <cellStyle name="Comma 2 3 6 5 4" xfId="35047" xr:uid="{DEA2957C-C76F-4416-82B3-F64984A2749C}"/>
    <cellStyle name="Comma 2 3 6 6" xfId="21980" xr:uid="{51918508-3F31-4C04-B46D-8CDD0F71C7C2}"/>
    <cellStyle name="Comma 2 3 6 6 2" xfId="36875" xr:uid="{4DF701F1-400E-41E7-8AF0-8A8C72A8033F}"/>
    <cellStyle name="Comma 2 3 6 6 2 2" xfId="40203" xr:uid="{4F685E21-EE45-4E92-BA99-BF1365A8EE7F}"/>
    <cellStyle name="Comma 2 3 6 6 3" xfId="38577" xr:uid="{5DFAE46C-DD55-413C-ACA0-E68AF412E510}"/>
    <cellStyle name="Comma 2 3 6 6 4" xfId="35091" xr:uid="{57812A29-A2AE-4177-8F93-AA9377A5BDCA}"/>
    <cellStyle name="Comma 2 3 6 7" xfId="21602" xr:uid="{123BA9F2-DBDA-43DA-851D-29DF3F633629}"/>
    <cellStyle name="Comma 2 3 6 7 2" xfId="36564" xr:uid="{20120F60-B7B0-4F0C-80C4-6820982475ED}"/>
    <cellStyle name="Comma 2 3 6 7 2 2" xfId="39892" xr:uid="{1546B317-96F9-4BCD-B75C-BFFC913FE16B}"/>
    <cellStyle name="Comma 2 3 6 7 3" xfId="38743" xr:uid="{C221BE92-6C57-4FC2-8D58-22B2F97E9B5D}"/>
    <cellStyle name="Comma 2 3 6 7 4" xfId="35258" xr:uid="{4599A6F2-3BB7-4099-9581-3F61AF6074C5}"/>
    <cellStyle name="Comma 2 3 6 8" xfId="26292" xr:uid="{C01B23AE-6007-40C3-A99E-B7994351261F}"/>
    <cellStyle name="Comma 2 3 6 8 2" xfId="39024" xr:uid="{7BE7A700-2AF1-4DD2-AA1B-32340BCD8B18}"/>
    <cellStyle name="Comma 2 3 6 8 3" xfId="35552" xr:uid="{803D159A-2CC9-445D-A09C-D226B64D3E48}"/>
    <cellStyle name="Comma 2 3 6 9" xfId="38267" xr:uid="{CBA7E9BF-565D-49A9-BDC3-0179F9CF0371}"/>
    <cellStyle name="Comma 2 3 7" xfId="17142" xr:uid="{CB293F4D-15E9-4BA9-8BA5-C3CBD84EE5E7}"/>
    <cellStyle name="Comma 2 3 7 2" xfId="17931" xr:uid="{556707CF-DE87-41A4-B123-4267C9ACDBAD}"/>
    <cellStyle name="Comma 2 3 7 2 2" xfId="22521" xr:uid="{27CF8CCA-430C-4036-BF3A-AD2B9EEDC7EF}"/>
    <cellStyle name="Comma 2 3 7 2 2 2" xfId="30273" xr:uid="{38E7A080-347D-4586-BDF6-2F2E8A72F655}"/>
    <cellStyle name="Comma 2 3 7 2 2 2 2" xfId="36915" xr:uid="{09C1B1E4-15C8-4AE5-B579-8487BE649BAD}"/>
    <cellStyle name="Comma 2 3 7 2 2 2 2 2" xfId="40243" xr:uid="{8173C5B2-A8B2-4122-848A-425DA7E4B73C}"/>
    <cellStyle name="Comma 2 3 7 2 2 2 3" xfId="38890" xr:uid="{32379E42-F6FB-4586-9B75-C996A00D1D0E}"/>
    <cellStyle name="Comma 2 3 7 2 2 2 4" xfId="35419" xr:uid="{3CE9EC54-DA6B-4F17-99C4-CCC9FED90D70}"/>
    <cellStyle name="Comma 2 3 7 2 2 3" xfId="27015" xr:uid="{38EE00F8-3E0B-4780-AB9B-250C17AFD7DE}"/>
    <cellStyle name="Comma 2 3 7 2 2 3 2" xfId="39236" xr:uid="{75ADE0F8-CD4A-4DCD-BD16-46465FB15E35}"/>
    <cellStyle name="Comma 2 3 7 2 2 3 3" xfId="35862" xr:uid="{1CD6AEA0-756A-4DEA-AA5B-F3A6CD0F6AF2}"/>
    <cellStyle name="Comma 2 3 7 2 2 4" xfId="38615" xr:uid="{E08003CE-C63B-4EB5-B4CD-36304C834A40}"/>
    <cellStyle name="Comma 2 3 7 2 2 5" xfId="35129" xr:uid="{0E0CAC7C-6E09-409A-9CF7-CB02C515A45B}"/>
    <cellStyle name="Comma 2 3 7 2 3" xfId="21814" xr:uid="{186D75E4-4224-4F9D-A7E7-AF4E23E6C0DB}"/>
    <cellStyle name="Comma 2 3 7 2 3 2" xfId="30115" xr:uid="{24D12896-A57D-43E1-B93A-A72298B30D8E}"/>
    <cellStyle name="Comma 2 3 7 2 3 2 2" xfId="40094" xr:uid="{233D0DA3-A350-4A30-AD93-8412151CA872}"/>
    <cellStyle name="Comma 2 3 7 2 3 2 3" xfId="36766" xr:uid="{3A0A3EE0-162A-4843-8EF4-386B01A3E931}"/>
    <cellStyle name="Comma 2 3 7 2 3 3" xfId="38791" xr:uid="{A51DC0C2-7A9A-4F7F-A06E-196BEC5C95E4}"/>
    <cellStyle name="Comma 2 3 7 2 3 4" xfId="35310" xr:uid="{68EDE315-C109-4630-8E4D-A2A2D8BC571C}"/>
    <cellStyle name="Comma 2 3 7 2 4" xfId="26684" xr:uid="{130001C9-779E-4162-B61E-E5332EA8D67F}"/>
    <cellStyle name="Comma 2 3 7 2 4 2" xfId="39142" xr:uid="{B1143B2E-1925-48D3-B700-10497F693871}"/>
    <cellStyle name="Comma 2 3 7 2 4 3" xfId="35745" xr:uid="{538C3F40-CEA0-4250-A72E-DC4C9FFC1827}"/>
    <cellStyle name="Comma 2 3 7 2 5" xfId="38469" xr:uid="{9AC708CD-8297-45BB-A1C9-8DF95398C21B}"/>
    <cellStyle name="Comma 2 3 7 2 6" xfId="34983" xr:uid="{D4F4AD8B-54A1-4521-9397-428F726503B0}"/>
    <cellStyle name="Comma 2 3 7 3" xfId="21716" xr:uid="{D16F4E6C-476C-4E75-B81C-ADDCA2C681E7}"/>
    <cellStyle name="Comma 2 3 7 3 2" xfId="30178" xr:uid="{EF4938E3-88B2-4165-B2DB-7285649D854F}"/>
    <cellStyle name="Comma 2 3 7 3 2 2" xfId="36671" xr:uid="{1A61C094-2CE9-4823-9335-8EAA40495C64}"/>
    <cellStyle name="Comma 2 3 7 3 2 2 2" xfId="39999" xr:uid="{0D023F24-1069-4F28-994F-30ABBA85895D}"/>
    <cellStyle name="Comma 2 3 7 3 2 3" xfId="38840" xr:uid="{767F12F1-5BC3-49FC-905F-37AF8739C49E}"/>
    <cellStyle name="Comma 2 3 7 3 2 4" xfId="35359" xr:uid="{095494C2-C2D5-49B0-AC47-0E53E38A86E1}"/>
    <cellStyle name="Comma 2 3 7 3 3" xfId="26740" xr:uid="{0CACCAF3-B927-4581-8442-8EF5394584B5}"/>
    <cellStyle name="Comma 2 3 7 3 3 2" xfId="39189" xr:uid="{2D12E708-BBC9-43D3-8583-880B112851DC}"/>
    <cellStyle name="Comma 2 3 7 3 3 3" xfId="35792" xr:uid="{7283E781-4555-43C1-A79A-08B47FADB1A8}"/>
    <cellStyle name="Comma 2 3 7 3 4" xfId="38374" xr:uid="{F75DAFEB-D1EC-4BD3-8E05-4B98ADE63584}"/>
    <cellStyle name="Comma 2 3 7 3 5" xfId="34888" xr:uid="{BC212AB4-DEEC-4DF2-8B3A-96AA0F8A9068}"/>
    <cellStyle name="Comma 2 3 7 4" xfId="21981" xr:uid="{BE698105-F8CF-4EB2-830D-71DC14516171}"/>
    <cellStyle name="Comma 2 3 7 4 2" xfId="29983" xr:uid="{BD31EE54-6B9B-412E-8170-BCA0AC9F477C}"/>
    <cellStyle name="Comma 2 3 7 4 2 2" xfId="40204" xr:uid="{F28A4EF8-D8B5-45E3-869E-C61C32F112B4}"/>
    <cellStyle name="Comma 2 3 7 4 2 3" xfId="36876" xr:uid="{76669657-BE1D-4D17-B885-F38363ADECB0}"/>
    <cellStyle name="Comma 2 3 7 4 3" xfId="38578" xr:uid="{6832AF92-25F5-48B9-A7AA-2152CDCBC519}"/>
    <cellStyle name="Comma 2 3 7 4 4" xfId="35092" xr:uid="{ADC8BD52-52F2-4C64-9F5A-43C7BC409EB6}"/>
    <cellStyle name="Comma 2 3 7 5" xfId="21619" xr:uid="{4D8F5364-AEC0-43E6-AA2F-20B2BF8C39A4}"/>
    <cellStyle name="Comma 2 3 7 5 2" xfId="36576" xr:uid="{95F8C7EB-9736-47FD-A09C-936615B2E361}"/>
    <cellStyle name="Comma 2 3 7 5 2 2" xfId="39904" xr:uid="{37CF4CCA-9F34-4D57-852F-65516D7C8C40}"/>
    <cellStyle name="Comma 2 3 7 5 3" xfId="38744" xr:uid="{38371271-40A3-4BBC-BBD7-96F097B17146}"/>
    <cellStyle name="Comma 2 3 7 5 4" xfId="35259" xr:uid="{44F8F62A-700D-41F6-826A-EBE3D8FF240C}"/>
    <cellStyle name="Comma 2 3 7 6" xfId="26293" xr:uid="{99498C5D-7A78-414B-9662-834145272046}"/>
    <cellStyle name="Comma 2 3 7 6 2" xfId="39025" xr:uid="{BA8FB653-DEF3-470D-807F-7DFF4434B6E1}"/>
    <cellStyle name="Comma 2 3 7 6 3" xfId="35553" xr:uid="{D5D0F82C-D83C-421C-8C0B-CDC7348D1379}"/>
    <cellStyle name="Comma 2 3 7 7" xfId="38279" xr:uid="{83135543-399E-49FF-A3AF-2046A0E96077}"/>
    <cellStyle name="Comma 2 3 7 8" xfId="34793" xr:uid="{CDD4EF7D-8E86-4960-A717-0D4B38E35177}"/>
    <cellStyle name="Comma 2 3 8" xfId="17921" xr:uid="{B43F1D73-4604-4831-B1F0-6C7D694952FB}"/>
    <cellStyle name="Comma 2 3 8 2" xfId="21945" xr:uid="{DCC1C25C-BE63-4B4D-B3CA-14AFEA71B4AD}"/>
    <cellStyle name="Comma 2 3 8 2 2" xfId="27031" xr:uid="{043A8F9F-7B49-40C6-B009-D72A2A997519}"/>
    <cellStyle name="Comma 2 3 8 2 2 2" xfId="30289" xr:uid="{F8E7FFF2-1135-4701-A25A-855E77865D35}"/>
    <cellStyle name="Comma 2 3 8 2 2 2 2" xfId="39252" xr:uid="{691594CF-93AB-4352-A576-829DAF30C6E3}"/>
    <cellStyle name="Comma 2 3 8 2 2 2 3" xfId="35878" xr:uid="{00126B98-B038-4414-A101-707B1135DCA0}"/>
    <cellStyle name="Comma 2 3 8 2 2 3" xfId="38906" xr:uid="{30A224DA-5217-4DF7-A165-11CAE9588965}"/>
    <cellStyle name="Comma 2 3 8 2 2 4" xfId="35435" xr:uid="{F00945A2-B29B-4A4C-9B42-444EF3D6BC6F}"/>
    <cellStyle name="Comma 2 3 8 2 3" xfId="30131" xr:uid="{D65669BB-9511-4F17-B635-B58FFA35862C}"/>
    <cellStyle name="Comma 2 3 8 2 3 2" xfId="36849" xr:uid="{1C19E72D-3161-49C8-99AF-174EF3DBFDD3}"/>
    <cellStyle name="Comma 2 3 8 2 3 2 2" xfId="40177" xr:uid="{FD354CE5-F522-48D5-B68F-1C4FF133ABF0}"/>
    <cellStyle name="Comma 2 3 8 2 3 3" xfId="38807" xr:uid="{B736F2F2-D995-4518-A370-A563DC161AFD}"/>
    <cellStyle name="Comma 2 3 8 2 3 4" xfId="35326" xr:uid="{13CFC85E-8FB2-43CC-A96C-839B85C8AB50}"/>
    <cellStyle name="Comma 2 3 8 2 4" xfId="26700" xr:uid="{2B95AA10-003B-4640-9B6A-8C31D5BDDC26}"/>
    <cellStyle name="Comma 2 3 8 2 4 2" xfId="39158" xr:uid="{C78A8E78-2BDD-4633-95D0-3AA7C59FE57A}"/>
    <cellStyle name="Comma 2 3 8 2 4 3" xfId="35761" xr:uid="{E8EFA651-2926-44F4-AF91-E5034CA1A49D}"/>
    <cellStyle name="Comma 2 3 8 2 5" xfId="38550" xr:uid="{72EC8C05-2C28-4AF3-805C-0E5C7EE80737}"/>
    <cellStyle name="Comma 2 3 8 2 6" xfId="35064" xr:uid="{B026FA33-AF5B-4899-ABBB-19CDDE8403F3}"/>
    <cellStyle name="Comma 2 3 8 3" xfId="22511" xr:uid="{C1CD3BCB-B178-4D56-A56E-C48CDD58E724}"/>
    <cellStyle name="Comma 2 3 8 3 2" xfId="30227" xr:uid="{1A909BAC-E0E0-4069-A9C3-3597656C2840}"/>
    <cellStyle name="Comma 2 3 8 3 2 2" xfId="36905" xr:uid="{81112C4B-364C-4339-B994-F282B151E622}"/>
    <cellStyle name="Comma 2 3 8 3 2 2 2" xfId="40233" xr:uid="{F0EFB48D-65B2-472E-BB27-320649A062D7}"/>
    <cellStyle name="Comma 2 3 8 3 2 3" xfId="38859" xr:uid="{13503EB9-FC94-4C30-BE17-3A96A8B817C8}"/>
    <cellStyle name="Comma 2 3 8 3 2 4" xfId="35388" xr:uid="{65103B70-17D4-4E67-B829-0B5D71387100}"/>
    <cellStyle name="Comma 2 3 8 3 3" xfId="26908" xr:uid="{187F7A37-3AC1-4462-A488-DECBDEAC817C}"/>
    <cellStyle name="Comma 2 3 8 3 3 2" xfId="39205" xr:uid="{8EC211F7-AA5C-4ACC-88F1-079A6E5E9E5B}"/>
    <cellStyle name="Comma 2 3 8 3 3 3" xfId="35831" xr:uid="{BDD6D3DE-425B-468E-8DE1-2FA4DD506E00}"/>
    <cellStyle name="Comma 2 3 8 3 4" xfId="38605" xr:uid="{48517D54-1FCB-4A4F-81B5-CC8DF64966C5}"/>
    <cellStyle name="Comma 2 3 8 3 5" xfId="35119" xr:uid="{1532E6BC-DF56-4171-9516-48C8CB805036}"/>
    <cellStyle name="Comma 2 3 8 4" xfId="21767" xr:uid="{CE27DF4F-6795-487A-8B42-4A968F69E050}"/>
    <cellStyle name="Comma 2 3 8 4 2" xfId="30072" xr:uid="{DD3DBF60-90D9-461F-A949-ED0420E9815D}"/>
    <cellStyle name="Comma 2 3 8 4 2 2" xfId="40047" xr:uid="{4A7D03CF-7FA9-4457-9BCC-E7D046ADBB8D}"/>
    <cellStyle name="Comma 2 3 8 4 2 3" xfId="36719" xr:uid="{E61493D9-9CCF-4158-9A28-75E1FE38F3A6}"/>
    <cellStyle name="Comma 2 3 8 4 3" xfId="38760" xr:uid="{521D4861-1556-4BA5-A2EB-72B6A0E61FB6}"/>
    <cellStyle name="Comma 2 3 8 4 4" xfId="35276" xr:uid="{82C3B57C-B1D7-4710-96EB-5287AD258BFF}"/>
    <cellStyle name="Comma 2 3 8 5" xfId="26641" xr:uid="{1E304ABE-A962-4B4B-8E60-C4BB51F428B3}"/>
    <cellStyle name="Comma 2 3 8 5 2" xfId="39111" xr:uid="{21D21589-69FA-4523-92F7-47DF4B9C9544}"/>
    <cellStyle name="Comma 2 3 8 5 3" xfId="35703" xr:uid="{EA580AFD-769D-481C-9D48-65F18E30E392}"/>
    <cellStyle name="Comma 2 3 8 6" xfId="38422" xr:uid="{94E6402A-DA7F-4AEB-8FF7-20A9FBB69AF1}"/>
    <cellStyle name="Comma 2 3 8 7" xfId="34936" xr:uid="{DAF606B0-C591-4B06-B41D-DA4152F42279}"/>
    <cellStyle name="Comma 2 3 9" xfId="19281" xr:uid="{277E607B-74E4-41DB-84FB-7E26302613FD}"/>
    <cellStyle name="Comma 2 3 9 2" xfId="21946" xr:uid="{5C848E2F-F865-4470-A301-F7335F80E421}"/>
    <cellStyle name="Comma 2 3 9 2 2" xfId="27036" xr:uid="{52C4E3BD-4580-42B5-AD3E-EC85BB31A4C4}"/>
    <cellStyle name="Comma 2 3 9 2 2 2" xfId="30294" xr:uid="{B166E7EC-A100-44F2-ADBC-F76441BECD70}"/>
    <cellStyle name="Comma 2 3 9 2 2 2 2" xfId="39257" xr:uid="{D6A58E52-1965-47CF-95AD-10BEE0D6260D}"/>
    <cellStyle name="Comma 2 3 9 2 2 2 3" xfId="35883" xr:uid="{315D8F08-7BA4-45E4-8433-D6647F69E355}"/>
    <cellStyle name="Comma 2 3 9 2 2 3" xfId="38911" xr:uid="{AE7DDBD3-14EC-40F4-98D8-5ACA61F4471A}"/>
    <cellStyle name="Comma 2 3 9 2 2 4" xfId="35440" xr:uid="{F93A9F38-1C2F-449C-BFEE-D5E9E493D467}"/>
    <cellStyle name="Comma 2 3 9 2 3" xfId="30136" xr:uid="{5FED7197-7210-44EE-94F2-1D10132AF73E}"/>
    <cellStyle name="Comma 2 3 9 2 3 2" xfId="36850" xr:uid="{6291EA84-14B9-46D9-9A70-3E738475FB6D}"/>
    <cellStyle name="Comma 2 3 9 2 3 2 2" xfId="40178" xr:uid="{67C85B95-5791-4111-B945-C42D3A33CEA6}"/>
    <cellStyle name="Comma 2 3 9 2 3 3" xfId="38812" xr:uid="{2BB070AF-CDC5-4163-BF05-86ABF2EE2B35}"/>
    <cellStyle name="Comma 2 3 9 2 3 4" xfId="35331" xr:uid="{CFB99569-C4D4-408D-A9CA-B6A948F5ADAE}"/>
    <cellStyle name="Comma 2 3 9 2 4" xfId="26705" xr:uid="{AC8FB40B-F139-4F91-B3BB-930112AA7C50}"/>
    <cellStyle name="Comma 2 3 9 2 4 2" xfId="39163" xr:uid="{ABA97BDD-5BFD-41A3-AC8D-A43D0FA2C2E5}"/>
    <cellStyle name="Comma 2 3 9 2 4 3" xfId="35766" xr:uid="{5DFBBEC3-74E9-443C-9155-4C024454000C}"/>
    <cellStyle name="Comma 2 3 9 2 5" xfId="38551" xr:uid="{9D555490-5378-426E-A895-ACBFAE111C09}"/>
    <cellStyle name="Comma 2 3 9 2 6" xfId="35065" xr:uid="{76D518AF-3119-47B6-95BF-24E464C0170E}"/>
    <cellStyle name="Comma 2 3 9 3" xfId="23297" xr:uid="{F78770D2-9847-4C1C-85F4-9D94DC08CBB0}"/>
    <cellStyle name="Comma 2 3 9 3 2" xfId="30247" xr:uid="{7F7D394B-58F7-4BD8-8062-A2AF554DD927}"/>
    <cellStyle name="Comma 2 3 9 3 2 2" xfId="37123" xr:uid="{5EDB17D5-5239-4C61-B142-A0DB42F12EA0}"/>
    <cellStyle name="Comma 2 3 9 3 2 3" xfId="38864" xr:uid="{2C5463E5-4A99-4F2A-9C64-F73748077D0D}"/>
    <cellStyle name="Comma 2 3 9 3 2 4" xfId="35393" xr:uid="{09FB87DF-21C7-43EF-B3E1-07D16100F550}"/>
    <cellStyle name="Comma 2 3 9 3 3" xfId="26989" xr:uid="{7E771008-5B4E-49FF-BBAD-91FD4FB7145B}"/>
    <cellStyle name="Comma 2 3 9 3 3 2" xfId="39210" xr:uid="{20994900-B632-47A9-AA33-3E24B25F85C8}"/>
    <cellStyle name="Comma 2 3 9 3 3 3" xfId="35836" xr:uid="{019C0E67-CC89-4152-9726-271CA61800D3}"/>
    <cellStyle name="Comma 2 3 9 4" xfId="21669" xr:uid="{4EBC5EDC-C069-4CCC-88CE-406315561DAC}"/>
    <cellStyle name="Comma 2 3 9 4 2" xfId="28002" xr:uid="{7AF13AE5-AC1B-4707-ADA1-6EADB1D4CD1B}"/>
    <cellStyle name="Comma 2 3 9 5" xfId="30089" xr:uid="{508A14A2-4B1A-4730-9CBD-DCA16250D44D}"/>
    <cellStyle name="Comma 2 3 9 5 2" xfId="36624" xr:uid="{68587F50-F1D6-4E8C-836B-F9AF29C521A7}"/>
    <cellStyle name="Comma 2 3 9 5 2 2" xfId="39952" xr:uid="{210ED85A-C3D7-4518-92AD-2DAA89954FED}"/>
    <cellStyle name="Comma 2 3 9 5 3" xfId="38765" xr:uid="{16FA6830-1CF1-494B-B923-FB777AE500EB}"/>
    <cellStyle name="Comma 2 3 9 5 4" xfId="35284" xr:uid="{08207B33-3C9A-46A3-AD38-3540148A4974}"/>
    <cellStyle name="Comma 2 3 9 6" xfId="26656" xr:uid="{AEF2BA4A-15EC-4291-A94F-8A0C637E95D8}"/>
    <cellStyle name="Comma 2 3 9 6 2" xfId="39116" xr:uid="{EE3383EA-8551-4A4E-BB5B-D843C2E89FE0}"/>
    <cellStyle name="Comma 2 3 9 6 3" xfId="35719" xr:uid="{A7401D07-360C-43A3-B84C-08C2928247E6}"/>
    <cellStyle name="Comma 2 3 9 7" xfId="38327" xr:uid="{F7688DCF-1605-45E4-9492-AF6505FA1068}"/>
    <cellStyle name="Comma 2 3 9 8" xfId="34841" xr:uid="{A8882FC2-BA4F-4523-9243-C08E221E8C69}"/>
    <cellStyle name="Comma 2 30" xfId="29502" xr:uid="{9901CD9E-F496-4023-B6AA-D1FF5822C2DB}"/>
    <cellStyle name="Comma 2 31" xfId="24156" xr:uid="{5DA0F4A4-71D7-4978-B616-1C2BBA74DAA9}"/>
    <cellStyle name="Comma 2 32" xfId="17118" xr:uid="{F912ED91-9E07-4539-90D5-FBD1B6877F68}"/>
    <cellStyle name="Comma 2 33" xfId="31404" xr:uid="{51E2F638-1CD1-4C73-9A16-B3B4BDEEF19A}"/>
    <cellStyle name="Comma 2 4" xfId="3337" xr:uid="{00000000-0005-0000-0000-00002E070000}"/>
    <cellStyle name="Comma 2 4 10" xfId="21879" xr:uid="{1252DFA1-95B6-45E2-9CB3-FA1A9DEA321F}"/>
    <cellStyle name="Comma 2 4 10 2" xfId="29984" xr:uid="{16D68198-F2B3-4038-B2CF-F02999365DB0}"/>
    <cellStyle name="Comma 2 4 10 2 2" xfId="40159" xr:uid="{A55326ED-5B8A-4A1B-9260-C4499D6F1B19}"/>
    <cellStyle name="Comma 2 4 10 2 3" xfId="36831" xr:uid="{976F554A-B2EE-476B-8780-00F8A6E96B29}"/>
    <cellStyle name="Comma 2 4 10 3" xfId="26294" xr:uid="{04942CBF-FA1F-47CF-8E0F-AC0DBD65FFF9}"/>
    <cellStyle name="Comma 2 4 10 3 2" xfId="38534" xr:uid="{226F23D3-120A-41AB-BBFE-B582552D22AA}"/>
    <cellStyle name="Comma 2 4 10 4" xfId="35048" xr:uid="{28F33C27-685B-4245-9D7E-1EC378F5A4DB}"/>
    <cellStyle name="Comma 2 4 11" xfId="21936" xr:uid="{726DD227-CF59-423A-A2D2-8BE6885F46AE}"/>
    <cellStyle name="Comma 2 4 11 2" xfId="31073" xr:uid="{BBC6139A-AAAA-49D2-91CB-63285363784D}"/>
    <cellStyle name="Comma 2 4 11 2 2" xfId="40173" xr:uid="{0A11C8F6-5F03-4B5E-89C0-D7DEB1821D4B}"/>
    <cellStyle name="Comma 2 4 11 2 3" xfId="36845" xr:uid="{82A9D67C-AFFD-42DD-ADD7-ED63E23BCAC2}"/>
    <cellStyle name="Comma 2 4 11 3" xfId="29205" xr:uid="{90187CBA-13F8-4DAA-B493-F8B346BCC81B}"/>
    <cellStyle name="Comma 2 4 11 3 2" xfId="38548" xr:uid="{92DE3456-5F04-4118-9CEA-D6B00541E3B0}"/>
    <cellStyle name="Comma 2 4 11 4" xfId="35062" xr:uid="{CA9017AB-B4DE-4356-B56C-EB4632454C42}"/>
    <cellStyle name="Comma 2 4 12" xfId="21102" xr:uid="{EF1909CD-BFCB-435D-BD91-78F1DC370FE7}"/>
    <cellStyle name="Comma 2 4 12 2" xfId="26207" xr:uid="{7932A657-9128-40F5-8337-B39931F84552}"/>
    <cellStyle name="Comma 2 4 12 2 2" xfId="39831" xr:uid="{DFC9A6B8-9DDE-41D7-ABF6-84998ABBD4FC}"/>
    <cellStyle name="Comma 2 4 12 2 3" xfId="36497" xr:uid="{3707B261-8893-483C-AC9E-62E3755C7C64}"/>
    <cellStyle name="Comma 2 4 12 3" xfId="38232" xr:uid="{0DBFD339-E288-4A52-97DF-8C77A181DA9B}"/>
    <cellStyle name="Comma 2 4 12 4" xfId="34395" xr:uid="{2B5AA74D-F9F2-4EE8-8BD1-5C5760732A60}"/>
    <cellStyle name="Comma 2 4 13" xfId="21982" xr:uid="{194C3060-DC86-4C81-B812-3C6EB4769745}"/>
    <cellStyle name="Comma 2 4 13 2" xfId="29506" xr:uid="{1889DF7D-C42F-43A6-822E-9FAF00B32DAA}"/>
    <cellStyle name="Comma 2 4 13 2 2" xfId="40205" xr:uid="{6D3D0CE9-DB70-4E20-8E94-E989D716C390}"/>
    <cellStyle name="Comma 2 4 13 2 3" xfId="36877" xr:uid="{FA392A69-99BA-45CE-AC0C-B63CA724F658}"/>
    <cellStyle name="Comma 2 4 13 3" xfId="38579" xr:uid="{2601E4B1-1F4A-43D6-8A9D-1EE18BBB29F3}"/>
    <cellStyle name="Comma 2 4 13 4" xfId="35093" xr:uid="{E17A0841-937A-4120-9C14-336142E51413}"/>
    <cellStyle name="Comma 2 4 14" xfId="20822" xr:uid="{A4923B39-EAC0-4548-8D81-C2660AB69351}"/>
    <cellStyle name="Comma 2 4 14 2" xfId="37280" xr:uid="{B00553E9-1929-4E67-9890-C0198672B95D}"/>
    <cellStyle name="Comma 2 4 14 2 2" xfId="40609" xr:uid="{964ABFA4-DD19-4756-A307-87FB002DA16D}"/>
    <cellStyle name="Comma 2 4 14 3" xfId="38712" xr:uid="{7848FB5E-3F80-40CB-A3DB-58AF6AE0EA3A}"/>
    <cellStyle name="Comma 2 4 14 4" xfId="35226" xr:uid="{E5E1CBFD-AA2A-4D0F-B6BE-0F567B1D9F45}"/>
    <cellStyle name="Comma 2 4 15" xfId="24456" xr:uid="{DC6C285E-F5D0-4DAE-9035-1BCA64546274}"/>
    <cellStyle name="Comma 2 4 15 2" xfId="36314" xr:uid="{07BAB2B3-B020-43A9-BCDF-4DD7E8E5E640}"/>
    <cellStyle name="Comma 2 4 15 2 2" xfId="39623" xr:uid="{5241E837-20D9-42AC-83A5-0441A55F5F28}"/>
    <cellStyle name="Comma 2 4 15 3" xfId="38745" xr:uid="{6CA5BB81-F4C4-446A-B205-6581C64B2505}"/>
    <cellStyle name="Comma 2 4 15 4" xfId="35260" xr:uid="{F7F0F1F8-555B-48B1-99B9-EA2058F225AF}"/>
    <cellStyle name="Comma 2 4 16" xfId="17143" xr:uid="{E03FD05D-C9C9-41B8-80C9-8A3E77BA0DE4}"/>
    <cellStyle name="Comma 2 4 16 2" xfId="39026" xr:uid="{421A46C0-D94C-4E2A-A567-A542CFB05A90}"/>
    <cellStyle name="Comma 2 4 16 3" xfId="35554" xr:uid="{3CEFAF52-AA71-4C00-B44A-2A2B5F319B8D}"/>
    <cellStyle name="Comma 2 4 17" xfId="37645" xr:uid="{BAA0B2F5-F3BB-4215-9CE1-E4DDA34EA6DD}"/>
    <cellStyle name="Comma 2 4 18" xfId="34717" xr:uid="{CF33256D-0BD2-4D54-8AB8-01AEEA765479}"/>
    <cellStyle name="Comma 2 4 2" xfId="4026" xr:uid="{00000000-0005-0000-0000-00002F070000}"/>
    <cellStyle name="Comma 2 4 2 10" xfId="21983" xr:uid="{9C34A48A-3E68-434D-8F01-3B8435773531}"/>
    <cellStyle name="Comma 2 4 2 10 2" xfId="36878" xr:uid="{22878033-2960-43AC-9A9A-01BC01BE6CAD}"/>
    <cellStyle name="Comma 2 4 2 10 2 2" xfId="40206" xr:uid="{1DFE8559-C9C4-477B-9D9D-8A617FD7468F}"/>
    <cellStyle name="Comma 2 4 2 10 3" xfId="38580" xr:uid="{B125BABF-4BCD-43AD-8146-81935FE22141}"/>
    <cellStyle name="Comma 2 4 2 10 4" xfId="35094" xr:uid="{8DDCC751-4986-4EBE-AAAF-CD7F668A582C}"/>
    <cellStyle name="Comma 2 4 2 11" xfId="21067" xr:uid="{B5CC51ED-000E-421B-846B-8F0AB797C819}"/>
    <cellStyle name="Comma 2 4 2 11 2" xfId="36474" xr:uid="{F44144EE-4F9D-4DAE-885E-46BD76C8107B}"/>
    <cellStyle name="Comma 2 4 2 11 2 2" xfId="39806" xr:uid="{93F006F8-6EFB-4A62-8B64-86FB91E81EC3}"/>
    <cellStyle name="Comma 2 4 2 11 3" xfId="38746" xr:uid="{5D81E2E7-703B-457C-AB9E-70B645B0A672}"/>
    <cellStyle name="Comma 2 4 2 11 4" xfId="35261" xr:uid="{C89B45E6-643C-4834-A359-85765F77C6C3}"/>
    <cellStyle name="Comma 2 4 2 12" xfId="25749" xr:uid="{A0D31791-579F-444A-B4B7-C13DECB6F27A}"/>
    <cellStyle name="Comma 2 4 2 12 2" xfId="39027" xr:uid="{5CE97E15-DF83-494C-A976-9505F34A10A0}"/>
    <cellStyle name="Comma 2 4 2 12 3" xfId="35555" xr:uid="{909707E2-CD48-4724-BA23-F691A67A7552}"/>
    <cellStyle name="Comma 2 4 2 13" xfId="17144" xr:uid="{0154A146-F5E9-403E-80F3-B4150378FB7C}"/>
    <cellStyle name="Comma 2 4 2 13 2" xfId="37697" xr:uid="{616C510B-F698-46A5-A7BE-31BFC4D466F5}"/>
    <cellStyle name="Comma 2 4 2 14" xfId="32861" xr:uid="{D167F812-7E77-4DB5-9565-D70F4C27D14D}"/>
    <cellStyle name="Comma 2 4 2 14 2" xfId="38223" xr:uid="{ED8EA603-DD6A-47DD-9ADE-8B3F52B5A772}"/>
    <cellStyle name="Comma 2 4 2 15" xfId="31677" xr:uid="{C2EF073F-0185-4B5B-BFAA-D1A07C723A88}"/>
    <cellStyle name="Comma 2 4 2 2" xfId="4837" xr:uid="{00000000-0005-0000-0000-000031070000}"/>
    <cellStyle name="Comma 2 4 2 2 10" xfId="17933" xr:uid="{2282FDC4-5335-4C2E-88BE-D1A9641FFA8D}"/>
    <cellStyle name="Comma 2 4 2 2 2" xfId="21632" xr:uid="{FF2DB13C-6FAD-4484-9B9D-E989FBD4F5D9}"/>
    <cellStyle name="Comma 2 4 2 2 2 2" xfId="21827" xr:uid="{74F7C975-81C5-4854-AC77-D7BD699CC589}"/>
    <cellStyle name="Comma 2 4 2 2 2 2 2" xfId="30275" xr:uid="{2F676CB7-9709-432A-BD96-DF8D7B063082}"/>
    <cellStyle name="Comma 2 4 2 2 2 2 2 2" xfId="40107" xr:uid="{C7CE3CDC-4F00-47CF-ADF9-CDDF11BD6A36}"/>
    <cellStyle name="Comma 2 4 2 2 2 2 2 3" xfId="36779" xr:uid="{D2333C12-7E11-4196-B9C1-DECC815B9695}"/>
    <cellStyle name="Comma 2 4 2 2 2 2 3" xfId="38482" xr:uid="{61BA3D7B-FCC9-46D8-AE4A-E02CC8420465}"/>
    <cellStyle name="Comma 2 4 2 2 2 2 4" xfId="34996" xr:uid="{891FDFD1-B36E-47CF-AFDD-477EF6D8AC18}"/>
    <cellStyle name="Comma 2 4 2 2 2 3" xfId="21729" xr:uid="{63D46B20-7D04-4352-89C8-94593D0F98DD}"/>
    <cellStyle name="Comma 2 4 2 2 2 3 2" xfId="36684" xr:uid="{B0856D0B-2098-4E4A-AE14-04C75BBD7283}"/>
    <cellStyle name="Comma 2 4 2 2 2 3 2 2" xfId="40012" xr:uid="{ABE9DD73-4C22-492A-ADC6-BDA09E3E7699}"/>
    <cellStyle name="Comma 2 4 2 2 2 3 3" xfId="38387" xr:uid="{CAF53CAE-11E2-4FCC-B8D1-A79DFE7185B6}"/>
    <cellStyle name="Comma 2 4 2 2 2 3 4" xfId="34901" xr:uid="{7141BABA-748D-45A0-8CB8-4915B1A2654A}"/>
    <cellStyle name="Comma 2 4 2 2 2 4" xfId="27017" xr:uid="{9ECC99DD-E95B-4896-AA06-DC5FBDD16FA8}"/>
    <cellStyle name="Comma 2 4 2 2 2 4 2" xfId="36589" xr:uid="{659AFF98-9090-4C32-BD74-6406E23BEF1A}"/>
    <cellStyle name="Comma 2 4 2 2 2 4 2 2" xfId="39917" xr:uid="{4BF2F70E-F3FD-45AD-9617-C131E4181A12}"/>
    <cellStyle name="Comma 2 4 2 2 2 4 3" xfId="38892" xr:uid="{ACB0C5BE-4833-401C-AA14-25AD876D693A}"/>
    <cellStyle name="Comma 2 4 2 2 2 4 4" xfId="35421" xr:uid="{7D3940A9-1174-48EA-9D30-4FF177D4DD1B}"/>
    <cellStyle name="Comma 2 4 2 2 2 5" xfId="35864" xr:uid="{F3551447-410A-4B5E-B769-4C90CEDC82C2}"/>
    <cellStyle name="Comma 2 4 2 2 2 5 2" xfId="39238" xr:uid="{568150CB-9AE1-4116-8C2C-93ECB85472D7}"/>
    <cellStyle name="Comma 2 4 2 2 2 6" xfId="38292" xr:uid="{CC0DCFBE-571A-4FBA-9B48-4C78AD89300F}"/>
    <cellStyle name="Comma 2 4 2 2 2 7" xfId="34806" xr:uid="{C8A3F7B8-42BF-4459-BD17-F01EECB45C58}"/>
    <cellStyle name="Comma 2 4 2 2 3" xfId="21780" xr:uid="{B37C769C-58C0-4A5C-B1C2-410753AAB5EC}"/>
    <cellStyle name="Comma 2 4 2 2 3 2" xfId="30117" xr:uid="{7314A50D-3283-4618-8332-D7D29DEB89FA}"/>
    <cellStyle name="Comma 2 4 2 2 3 2 2" xfId="40060" xr:uid="{2791896F-50D5-4263-A0E9-EE175038C8C8}"/>
    <cellStyle name="Comma 2 4 2 2 3 2 3" xfId="36732" xr:uid="{42CE6CE5-EE3B-4F14-B7CF-591E30A395CA}"/>
    <cellStyle name="Comma 2 4 2 2 3 3" xfId="38435" xr:uid="{9AB4F81E-7958-4FAE-8116-5A2C3C121BB8}"/>
    <cellStyle name="Comma 2 4 2 2 3 4" xfId="34949" xr:uid="{A14E1CEF-0F9D-47A6-9A10-F254FD8805A2}"/>
    <cellStyle name="Comma 2 4 2 2 4" xfId="21682" xr:uid="{86209BE2-2FE2-48CB-AFDE-5B1606278613}"/>
    <cellStyle name="Comma 2 4 2 2 4 2" xfId="36637" xr:uid="{D50F012E-AB40-45D5-85C7-F082791A4933}"/>
    <cellStyle name="Comma 2 4 2 2 4 2 2" xfId="39965" xr:uid="{E1716B1B-619C-477C-81E9-F0FAC766EE4D}"/>
    <cellStyle name="Comma 2 4 2 2 4 3" xfId="38340" xr:uid="{2E303914-E832-41DB-B723-BCDC1D8AF8E0}"/>
    <cellStyle name="Comma 2 4 2 2 4 4" xfId="34854" xr:uid="{7511A45A-1291-4F58-B307-A68710598554}"/>
    <cellStyle name="Comma 2 4 2 2 5" xfId="22523" xr:uid="{562F6DA4-504B-4760-BC77-2D4617AEF311}"/>
    <cellStyle name="Comma 2 4 2 2 5 2" xfId="36917" xr:uid="{478002F6-170D-4A24-A55F-CBA8CDE982EE}"/>
    <cellStyle name="Comma 2 4 2 2 5 2 2" xfId="40245" xr:uid="{CE2B1320-82C5-4E08-9790-42EF24860601}"/>
    <cellStyle name="Comma 2 4 2 2 5 3" xfId="38617" xr:uid="{C1F8FC67-5492-4ED9-AD69-02388467ABD5}"/>
    <cellStyle name="Comma 2 4 2 2 5 4" xfId="35131" xr:uid="{ACAC841B-F15D-4361-BFC6-FF349EB5BC30}"/>
    <cellStyle name="Comma 2 4 2 2 6" xfId="21575" xr:uid="{34EED699-B485-413E-9CE7-303B374CF07A}"/>
    <cellStyle name="Comma 2 4 2 2 6 2" xfId="36542" xr:uid="{709C8CC1-0DF6-444F-844D-07821987E927}"/>
    <cellStyle name="Comma 2 4 2 2 6 2 2" xfId="39869" xr:uid="{DC7F3969-4679-4A9F-9302-48A11A0A341E}"/>
    <cellStyle name="Comma 2 4 2 2 6 3" xfId="38793" xr:uid="{3CAFA462-1F09-43D3-B73A-F1A829083329}"/>
    <cellStyle name="Comma 2 4 2 2 6 4" xfId="35312" xr:uid="{9EF56468-2A12-4437-BECB-85AEF7DCD995}"/>
    <cellStyle name="Comma 2 4 2 2 7" xfId="26686" xr:uid="{6C6FBE67-3DDE-4792-84F9-0C2F7B434E1D}"/>
    <cellStyle name="Comma 2 4 2 2 7 2" xfId="39144" xr:uid="{5F45012B-2FC1-4F26-BB7A-C1D8382843F9}"/>
    <cellStyle name="Comma 2 4 2 2 7 3" xfId="35747" xr:uid="{731FBEF9-2E17-43A3-9BB1-687D06259D41}"/>
    <cellStyle name="Comma 2 4 2 2 8" xfId="38245" xr:uid="{247FD1FD-98D6-4959-A1AB-A6E5D6EB431A}"/>
    <cellStyle name="Comma 2 4 2 2 9" xfId="34759" xr:uid="{B226FD7F-5727-495B-9313-ADB9559BC900}"/>
    <cellStyle name="Comma 2 4 2 3" xfId="21585" xr:uid="{EB7C6BCD-3926-4952-81AA-001A34FEBEB2}"/>
    <cellStyle name="Comma 2 4 2 3 2" xfId="21642" xr:uid="{17CF6792-B894-4862-BA08-9D35A3BEAFFF}"/>
    <cellStyle name="Comma 2 4 2 3 2 2" xfId="21837" xr:uid="{4EF09C18-0CB9-4FBB-A6F3-A6093D1622B6}"/>
    <cellStyle name="Comma 2 4 2 3 2 2 2" xfId="36789" xr:uid="{CDAC4962-92DD-46AA-BA16-9FF3110D911F}"/>
    <cellStyle name="Comma 2 4 2 3 2 2 2 2" xfId="40117" xr:uid="{0EC79CB4-4754-4032-9B8F-A4296CCE92C7}"/>
    <cellStyle name="Comma 2 4 2 3 2 2 3" xfId="38492" xr:uid="{2402C2CC-EF79-41B6-9692-45CF675F20D1}"/>
    <cellStyle name="Comma 2 4 2 3 2 2 4" xfId="35006" xr:uid="{47BD3E1A-C5BA-45A5-9C70-FA750FADF5E8}"/>
    <cellStyle name="Comma 2 4 2 3 2 3" xfId="21739" xr:uid="{58CC52CB-4CD3-4DEA-B8B1-23602F78FFF0}"/>
    <cellStyle name="Comma 2 4 2 3 2 3 2" xfId="36694" xr:uid="{9F15ED96-28D9-4E9E-9C8E-8F4F7164465F}"/>
    <cellStyle name="Comma 2 4 2 3 2 3 2 2" xfId="40022" xr:uid="{212B5067-EF8F-42B2-82DF-09CD08B8F5DE}"/>
    <cellStyle name="Comma 2 4 2 3 2 3 3" xfId="38397" xr:uid="{1F9AFE4A-3BCD-4CBD-8015-86B36B13B6FF}"/>
    <cellStyle name="Comma 2 4 2 3 2 3 4" xfId="34911" xr:uid="{BF87131E-3D9D-4BFF-BCB6-B66AEEE1A700}"/>
    <cellStyle name="Comma 2 4 2 3 2 4" xfId="30180" xr:uid="{75F85922-F69F-4708-B27C-53D26D0DE06F}"/>
    <cellStyle name="Comma 2 4 2 3 2 4 2" xfId="39927" xr:uid="{F6849BCC-20C2-48B1-A083-046B1809F5D0}"/>
    <cellStyle name="Comma 2 4 2 3 2 4 3" xfId="36599" xr:uid="{E3E7C667-F03F-494C-9D60-38438AE627DD}"/>
    <cellStyle name="Comma 2 4 2 3 2 5" xfId="38302" xr:uid="{B31D0C12-B569-4B8A-B894-7544C5A1AE53}"/>
    <cellStyle name="Comma 2 4 2 3 2 6" xfId="34816" xr:uid="{D5141D29-9261-4E3C-A05D-378214C5021D}"/>
    <cellStyle name="Comma 2 4 2 3 3" xfId="21790" xr:uid="{FF3836A0-0DD0-4DB3-B121-11C65F587FAD}"/>
    <cellStyle name="Comma 2 4 2 3 3 2" xfId="36742" xr:uid="{81D20AF4-13E3-45E9-8F1A-25ED7D7E387B}"/>
    <cellStyle name="Comma 2 4 2 3 3 2 2" xfId="40070" xr:uid="{5C6C59ED-707E-4048-AE2B-FAE87D16D6AE}"/>
    <cellStyle name="Comma 2 4 2 3 3 3" xfId="38445" xr:uid="{FE6606C1-66FA-4FAE-9127-6267E76B1DEA}"/>
    <cellStyle name="Comma 2 4 2 3 3 4" xfId="34959" xr:uid="{71520112-E533-4256-AF0E-C4D697428D6A}"/>
    <cellStyle name="Comma 2 4 2 3 4" xfId="21692" xr:uid="{A2717717-9F50-4ABA-887A-9EAD74F94A2B}"/>
    <cellStyle name="Comma 2 4 2 3 4 2" xfId="36647" xr:uid="{BD243AA8-AF51-49FB-AF6E-0560B1DBCCBA}"/>
    <cellStyle name="Comma 2 4 2 3 4 2 2" xfId="39975" xr:uid="{39382C75-D6A9-4745-B845-E202EC7C012F}"/>
    <cellStyle name="Comma 2 4 2 3 4 3" xfId="38350" xr:uid="{6A69D47E-5C4E-46AB-A4C5-4A017A4517C1}"/>
    <cellStyle name="Comma 2 4 2 3 4 4" xfId="34864" xr:uid="{5D73C242-D218-48C3-B7A7-76A7166A2F96}"/>
    <cellStyle name="Comma 2 4 2 3 5" xfId="26742" xr:uid="{585A2E5A-4E30-4430-950A-7BB61B64E736}"/>
    <cellStyle name="Comma 2 4 2 3 5 2" xfId="36552" xr:uid="{BBC1C606-84D1-4314-9850-7167EB663607}"/>
    <cellStyle name="Comma 2 4 2 3 5 2 2" xfId="39879" xr:uid="{26C1AE7D-B1C9-46D5-8D92-C9EF7F367632}"/>
    <cellStyle name="Comma 2 4 2 3 5 3" xfId="38842" xr:uid="{5613F741-8B1E-48BE-95EB-8C21B49D03F3}"/>
    <cellStyle name="Comma 2 4 2 3 5 4" xfId="35361" xr:uid="{935BF061-2B29-4742-B1A1-8309BEEC0890}"/>
    <cellStyle name="Comma 2 4 2 3 6" xfId="35794" xr:uid="{F58CD7B9-0FF9-4BA5-8367-8DB6EAD11124}"/>
    <cellStyle name="Comma 2 4 2 3 6 2" xfId="39191" xr:uid="{5AAF0609-89E4-4F72-A87F-FE0697E85576}"/>
    <cellStyle name="Comma 2 4 2 3 7" xfId="38255" xr:uid="{5E633469-8AC9-47FC-BF97-8D122E6EF75A}"/>
    <cellStyle name="Comma 2 4 2 3 8" xfId="34769" xr:uid="{CD1C83F8-CB19-493F-86A1-548320A9482B}"/>
    <cellStyle name="Comma 2 4 2 4" xfId="21605" xr:uid="{74E72804-3FDC-481F-9D76-6DB01D1FFAD4}"/>
    <cellStyle name="Comma 2 4 2 4 2" xfId="21657" xr:uid="{63223106-3313-43DB-9774-A42AE378BBC0}"/>
    <cellStyle name="Comma 2 4 2 4 2 2" xfId="21852" xr:uid="{B071307A-8EC1-4B20-B830-94B51CFD5149}"/>
    <cellStyle name="Comma 2 4 2 4 2 2 2" xfId="36804" xr:uid="{0656E53E-0F08-43DF-A289-70B480B44A94}"/>
    <cellStyle name="Comma 2 4 2 4 2 2 2 2" xfId="40132" xr:uid="{BB9B78C4-8536-47DD-BD69-20A6CEE3A149}"/>
    <cellStyle name="Comma 2 4 2 4 2 2 3" xfId="38507" xr:uid="{F013F80B-EF27-4C6F-8368-322238BF3DD1}"/>
    <cellStyle name="Comma 2 4 2 4 2 2 4" xfId="35021" xr:uid="{DE518A44-9915-4BE0-919D-3B6E4DECF959}"/>
    <cellStyle name="Comma 2 4 2 4 2 3" xfId="21754" xr:uid="{E0AC50FC-9F78-497A-87BC-623604566744}"/>
    <cellStyle name="Comma 2 4 2 4 2 3 2" xfId="36709" xr:uid="{EFFB83B3-29C7-4CB6-B7B5-2133380CD5F8}"/>
    <cellStyle name="Comma 2 4 2 4 2 3 2 2" xfId="40037" xr:uid="{195FA553-661F-44A4-9A07-A6C64327638D}"/>
    <cellStyle name="Comma 2 4 2 4 2 3 3" xfId="38412" xr:uid="{E19B9840-C055-4DBF-B236-17E09015B9EA}"/>
    <cellStyle name="Comma 2 4 2 4 2 3 4" xfId="34926" xr:uid="{ADAC6037-8ABC-4A8F-84E5-D5161D04C573}"/>
    <cellStyle name="Comma 2 4 2 4 2 4" xfId="36614" xr:uid="{3727B673-6006-4775-AA43-9EEB245607C7}"/>
    <cellStyle name="Comma 2 4 2 4 2 4 2" xfId="39942" xr:uid="{E3BC1C61-FECA-4943-8ADC-777EBFF61C13}"/>
    <cellStyle name="Comma 2 4 2 4 2 5" xfId="38317" xr:uid="{525F1417-6F1B-4257-A8B4-EEE0843175A3}"/>
    <cellStyle name="Comma 2 4 2 4 2 6" xfId="34831" xr:uid="{A7F14F6E-6E9F-4EB7-9EF7-F2944392843F}"/>
    <cellStyle name="Comma 2 4 2 4 3" xfId="21805" xr:uid="{201CAFA5-E6E1-41F0-80AC-1C5968976913}"/>
    <cellStyle name="Comma 2 4 2 4 3 2" xfId="36757" xr:uid="{BA9D5C38-7086-4619-9E45-EE541BACF69F}"/>
    <cellStyle name="Comma 2 4 2 4 3 2 2" xfId="40085" xr:uid="{CAC18ABB-CDD5-42D0-AD2B-DA6A053CE799}"/>
    <cellStyle name="Comma 2 4 2 4 3 3" xfId="38460" xr:uid="{809322B4-012B-4F61-9C2D-F3976B1FC53C}"/>
    <cellStyle name="Comma 2 4 2 4 3 4" xfId="34974" xr:uid="{849C6887-21A3-4A30-A8C1-D4694A1CD1F3}"/>
    <cellStyle name="Comma 2 4 2 4 4" xfId="21707" xr:uid="{66CA21EE-7D3A-46DE-AE6B-B1A8061CCE4D}"/>
    <cellStyle name="Comma 2 4 2 4 4 2" xfId="36662" xr:uid="{F1BA441A-536C-4A6F-9034-C75C2D92E7A3}"/>
    <cellStyle name="Comma 2 4 2 4 4 2 2" xfId="39990" xr:uid="{7237D1DB-0EE3-45CD-A71E-C895AEF0DDDC}"/>
    <cellStyle name="Comma 2 4 2 4 4 3" xfId="38365" xr:uid="{016B62B4-6A2C-42BA-B769-B5762D954D80}"/>
    <cellStyle name="Comma 2 4 2 4 4 4" xfId="34879" xr:uid="{C3091BE7-1170-423E-BD28-EE5D20F545B2}"/>
    <cellStyle name="Comma 2 4 2 4 5" xfId="26295" xr:uid="{EFBD3CD5-CC5A-4FEC-8B92-171CEEB752C7}"/>
    <cellStyle name="Comma 2 4 2 4 5 2" xfId="39895" xr:uid="{C78911D8-BF18-46E1-985F-463927BCDCAE}"/>
    <cellStyle name="Comma 2 4 2 4 5 3" xfId="36567" xr:uid="{002AA1E2-7C03-458D-BD67-421C7AC0907F}"/>
    <cellStyle name="Comma 2 4 2 4 6" xfId="38270" xr:uid="{8D4DA289-229E-4302-B753-5D34294D9966}"/>
    <cellStyle name="Comma 2 4 2 4 7" xfId="34784" xr:uid="{057EAF92-E3F0-4193-B9A9-E4BE5306C139}"/>
    <cellStyle name="Comma 2 4 2 5" xfId="21622" xr:uid="{21678213-20B1-42C3-B7E0-2FF1BD7AA717}"/>
    <cellStyle name="Comma 2 4 2 5 2" xfId="21817" xr:uid="{A185B4BB-A043-4D0C-9905-C0CE94793B33}"/>
    <cellStyle name="Comma 2 4 2 5 2 2" xfId="36769" xr:uid="{D6BD451A-6029-4514-9CC3-AFE10C4BD096}"/>
    <cellStyle name="Comma 2 4 2 5 2 2 2" xfId="40097" xr:uid="{4B6E5CE1-9769-46E5-8297-3FF0D137894E}"/>
    <cellStyle name="Comma 2 4 2 5 2 3" xfId="38472" xr:uid="{523BB229-3F19-4469-89AF-BE0C818B08F5}"/>
    <cellStyle name="Comma 2 4 2 5 2 4" xfId="34986" xr:uid="{F5406116-21AA-463E-B8ED-0D7B9DFA9B89}"/>
    <cellStyle name="Comma 2 4 2 5 3" xfId="21719" xr:uid="{97619D4C-5A62-4521-B027-DC0DB2ACB591}"/>
    <cellStyle name="Comma 2 4 2 5 3 2" xfId="36674" xr:uid="{82CFD2CD-5029-432A-9350-8AADA2C2E76F}"/>
    <cellStyle name="Comma 2 4 2 5 3 2 2" xfId="40002" xr:uid="{CA2A6703-9565-4EEF-AF78-F84E9BC6D2CD}"/>
    <cellStyle name="Comma 2 4 2 5 3 3" xfId="38377" xr:uid="{5CD91895-F79D-4F9A-B2D8-90A3304F5E3B}"/>
    <cellStyle name="Comma 2 4 2 5 3 4" xfId="34891" xr:uid="{BE42BBD3-08A1-4B9D-9085-F6E95725D0BF}"/>
    <cellStyle name="Comma 2 4 2 5 4" xfId="29985" xr:uid="{43DE373F-6634-4839-9669-30BDF4093A4F}"/>
    <cellStyle name="Comma 2 4 2 5 4 2" xfId="39907" xr:uid="{FBD65AF5-64D9-46DA-8F18-1F4D5A29BBC3}"/>
    <cellStyle name="Comma 2 4 2 5 4 3" xfId="36579" xr:uid="{6126C1D3-4BC1-494D-90D3-D05EC306EB04}"/>
    <cellStyle name="Comma 2 4 2 5 5" xfId="38282" xr:uid="{646CB93F-C350-494F-ACE4-917E03B85AAE}"/>
    <cellStyle name="Comma 2 4 2 5 6" xfId="34796" xr:uid="{1E399459-CF36-494E-BD8B-15A8EB2A3023}"/>
    <cellStyle name="Comma 2 4 2 6" xfId="21770" xr:uid="{C5F1355B-CD78-44FD-BE09-FD461E156290}"/>
    <cellStyle name="Comma 2 4 2 6 2" xfId="36722" xr:uid="{2B407B61-8777-4B34-9631-DC39C64CE048}"/>
    <cellStyle name="Comma 2 4 2 6 2 2" xfId="40050" xr:uid="{940173F5-2C2C-4C76-AEC8-B119CAB04A77}"/>
    <cellStyle name="Comma 2 4 2 6 3" xfId="38425" xr:uid="{E96F83F5-B7BA-4E69-8376-DD9F4B3E49AA}"/>
    <cellStyle name="Comma 2 4 2 6 4" xfId="34939" xr:uid="{B09F25BC-AD1D-4B7F-B6C8-CBA3B70BB0C0}"/>
    <cellStyle name="Comma 2 4 2 7" xfId="21672" xr:uid="{CC0B7A66-3F64-4F6A-9569-93169F8F4652}"/>
    <cellStyle name="Comma 2 4 2 7 2" xfId="36627" xr:uid="{20889D39-0F2A-49A1-AC53-2235A50D290B}"/>
    <cellStyle name="Comma 2 4 2 7 2 2" xfId="39955" xr:uid="{9CEF46FF-5AFF-4464-B735-C10E22F55364}"/>
    <cellStyle name="Comma 2 4 2 7 3" xfId="38330" xr:uid="{6912A7D9-9A6E-47D3-B82D-AE66257C5E1C}"/>
    <cellStyle name="Comma 2 4 2 7 4" xfId="34844" xr:uid="{9FDD333D-A117-47DB-9A07-93377F633437}"/>
    <cellStyle name="Comma 2 4 2 8" xfId="21880" xr:uid="{BB93E472-93C2-4A18-B9A4-926AB1C1439E}"/>
    <cellStyle name="Comma 2 4 2 8 2" xfId="36832" xr:uid="{1AFA0C61-2B54-4A6D-A555-B3B8650957E9}"/>
    <cellStyle name="Comma 2 4 2 8 2 2" xfId="40160" xr:uid="{ED58B8A0-2820-461F-8462-EF3884C477B3}"/>
    <cellStyle name="Comma 2 4 2 8 3" xfId="38535" xr:uid="{8BEE0D1A-78F8-4E57-AB89-3F45E6EE30A2}"/>
    <cellStyle name="Comma 2 4 2 8 4" xfId="35049" xr:uid="{F3BF77A7-C4C7-43AE-BCA9-5BEF142B417F}"/>
    <cellStyle name="Comma 2 4 2 9" xfId="21103" xr:uid="{0D604601-91A1-4188-B326-15DF4E7332DA}"/>
    <cellStyle name="Comma 2 4 2 9 2" xfId="36498" xr:uid="{1F24C013-E80E-46DF-9309-0D02FE2783E0}"/>
    <cellStyle name="Comma 2 4 2 9 2 2" xfId="39832" xr:uid="{9B07DC3D-06ED-43A7-8969-41F48AFB6256}"/>
    <cellStyle name="Comma 2 4 2 9 3" xfId="38233" xr:uid="{5F267D7E-7ADF-4801-A4A5-1E25995C6F2A}"/>
    <cellStyle name="Comma 2 4 2 9 4" xfId="34394" xr:uid="{3F15653B-2549-4327-B9C6-832A594DC3CF}"/>
    <cellStyle name="Comma 2 4 3" xfId="4514" xr:uid="{00000000-0005-0000-0000-000030070000}"/>
    <cellStyle name="Comma 2 4 3 10" xfId="32862" xr:uid="{78420FDA-CB39-4451-844D-E8DF5335848A}"/>
    <cellStyle name="Comma 2 4 3 10 2" xfId="38244" xr:uid="{C3FBD44A-1549-4DD1-A642-8F90E440B462}"/>
    <cellStyle name="Comma 2 4 3 11" xfId="34758" xr:uid="{420E1995-ED67-4C6D-A404-B74A8D2152E6}"/>
    <cellStyle name="Comma 2 4 3 2" xfId="17934" xr:uid="{37B7F9B2-CED0-4546-A27F-EC96649799D4}"/>
    <cellStyle name="Comma 2 4 3 2 2" xfId="21826" xr:uid="{6E778A62-C35E-4133-96F1-DEAE0B36EC0D}"/>
    <cellStyle name="Comma 2 4 3 2 2 2" xfId="30276" xr:uid="{CEF33C09-C915-4254-8382-1CCE0B335F24}"/>
    <cellStyle name="Comma 2 4 3 2 2 2 2" xfId="36778" xr:uid="{131AC33B-0753-41CE-B017-502D88B78588}"/>
    <cellStyle name="Comma 2 4 3 2 2 2 2 2" xfId="40106" xr:uid="{14ECFFD1-A0E6-4C9D-9EF8-42BCE4519F0F}"/>
    <cellStyle name="Comma 2 4 3 2 2 2 3" xfId="38893" xr:uid="{D60A1226-B4C6-4179-8A6C-B61A4C14F6BC}"/>
    <cellStyle name="Comma 2 4 3 2 2 2 4" xfId="35422" xr:uid="{4C6A9C95-E8D0-4C8E-9E2E-C750C0FC97AE}"/>
    <cellStyle name="Comma 2 4 3 2 2 3" xfId="27018" xr:uid="{36CBCF99-D2F7-4A70-B9F8-9BBE2D614651}"/>
    <cellStyle name="Comma 2 4 3 2 2 3 2" xfId="39239" xr:uid="{D5E3F0C0-F2A0-4B4C-A2FD-8231381074C8}"/>
    <cellStyle name="Comma 2 4 3 2 2 3 3" xfId="35865" xr:uid="{68B7F987-1639-404F-9D3F-CB4B93FA9363}"/>
    <cellStyle name="Comma 2 4 3 2 2 4" xfId="38481" xr:uid="{4B7E8EB7-FF98-4CA2-9972-9389CC571332}"/>
    <cellStyle name="Comma 2 4 3 2 2 5" xfId="34995" xr:uid="{95593827-F716-4521-AD2C-9B69CFDA589F}"/>
    <cellStyle name="Comma 2 4 3 2 3" xfId="21728" xr:uid="{3BA025C6-4CEC-4E41-B5FD-789DDDB3FD27}"/>
    <cellStyle name="Comma 2 4 3 2 3 2" xfId="30118" xr:uid="{6B8CAE33-76A2-442A-8435-3B4FE988521A}"/>
    <cellStyle name="Comma 2 4 3 2 3 2 2" xfId="40011" xr:uid="{45899CDF-7C0A-42BA-A8C0-D1488FEA9E78}"/>
    <cellStyle name="Comma 2 4 3 2 3 2 3" xfId="36683" xr:uid="{C677DD6E-425E-4DA9-98F5-285758042282}"/>
    <cellStyle name="Comma 2 4 3 2 3 3" xfId="38386" xr:uid="{886E4C93-A24B-492D-B2B3-204D57FCEF47}"/>
    <cellStyle name="Comma 2 4 3 2 3 4" xfId="34900" xr:uid="{2E1B35C9-6DF4-43EA-AF59-8FC7F2CF500D}"/>
    <cellStyle name="Comma 2 4 3 2 4" xfId="22524" xr:uid="{28F4A465-C9AD-4431-AC41-7F599E598C8E}"/>
    <cellStyle name="Comma 2 4 3 2 4 2" xfId="36918" xr:uid="{9C46957F-99BB-47AC-85C3-E558BB0B2349}"/>
    <cellStyle name="Comma 2 4 3 2 4 2 2" xfId="40246" xr:uid="{ACA32E8C-8A38-4766-A39B-97FDDE47DCF1}"/>
    <cellStyle name="Comma 2 4 3 2 4 3" xfId="38618" xr:uid="{E2892822-AC83-4265-BE64-0589E0F0589D}"/>
    <cellStyle name="Comma 2 4 3 2 4 4" xfId="35132" xr:uid="{7781C3E4-A311-4CA6-B4EA-9C278E543748}"/>
    <cellStyle name="Comma 2 4 3 2 5" xfId="21631" xr:uid="{B4919740-E3C8-493E-9030-093A6D32BF9F}"/>
    <cellStyle name="Comma 2 4 3 2 5 2" xfId="36588" xr:uid="{EB472800-79C5-4B5F-8F34-881ED78EC6F2}"/>
    <cellStyle name="Comma 2 4 3 2 5 2 2" xfId="39916" xr:uid="{FD35FF75-FC8E-47C8-B0D8-03A891CC27FC}"/>
    <cellStyle name="Comma 2 4 3 2 5 3" xfId="38794" xr:uid="{434AE935-79BD-4A8C-BB65-9BA09D416F90}"/>
    <cellStyle name="Comma 2 4 3 2 5 4" xfId="35313" xr:uid="{5E2A81BD-C70E-4840-93DE-DA264254CC65}"/>
    <cellStyle name="Comma 2 4 3 2 6" xfId="26687" xr:uid="{77E0A874-7F71-4B0B-AF97-1641D76519B5}"/>
    <cellStyle name="Comma 2 4 3 2 6 2" xfId="39145" xr:uid="{5D0C8763-F16A-4E69-B615-1D8013CC087A}"/>
    <cellStyle name="Comma 2 4 3 2 6 3" xfId="35748" xr:uid="{1815CAAD-6AC6-4CF1-81ED-E45C89991EE6}"/>
    <cellStyle name="Comma 2 4 3 2 7" xfId="38291" xr:uid="{220FEA80-29C7-4DFE-93AF-A437F334A67A}"/>
    <cellStyle name="Comma 2 4 3 2 8" xfId="34805" xr:uid="{EB9A499F-94BE-4CBB-B40E-403CFEBAA1EB}"/>
    <cellStyle name="Comma 2 4 3 3" xfId="21779" xr:uid="{ABC0623C-AF73-48D0-B0E6-03958EC94EEB}"/>
    <cellStyle name="Comma 2 4 3 3 2" xfId="30181" xr:uid="{1D18800C-0C75-41D7-ADF8-EE693749257A}"/>
    <cellStyle name="Comma 2 4 3 3 2 2" xfId="36731" xr:uid="{B1C0B7A0-C71D-47FB-9AB8-0D8F623410DA}"/>
    <cellStyle name="Comma 2 4 3 3 2 2 2" xfId="40059" xr:uid="{86C0D964-EF91-4D40-B623-6B6732ABBDCE}"/>
    <cellStyle name="Comma 2 4 3 3 2 3" xfId="38843" xr:uid="{6E36E1DA-0B1F-47C9-9A35-26C63B0499F8}"/>
    <cellStyle name="Comma 2 4 3 3 2 4" xfId="35362" xr:uid="{1948917E-B60C-4038-9C1A-642F4F1FA0EC}"/>
    <cellStyle name="Comma 2 4 3 3 3" xfId="26743" xr:uid="{9DCFB13D-F6F9-46F5-9503-188846C7E1C5}"/>
    <cellStyle name="Comma 2 4 3 3 3 2" xfId="39192" xr:uid="{BCADF0EB-FF72-4942-8ADD-D5B49486847A}"/>
    <cellStyle name="Comma 2 4 3 3 3 3" xfId="35795" xr:uid="{867E0FEB-D172-412B-A4FA-47B30E5AC290}"/>
    <cellStyle name="Comma 2 4 3 3 4" xfId="38434" xr:uid="{8786DD8A-E9F2-4F78-A085-28C38752D31F}"/>
    <cellStyle name="Comma 2 4 3 3 5" xfId="34948" xr:uid="{DF659E82-ED80-4979-A6B6-275CEC59015E}"/>
    <cellStyle name="Comma 2 4 3 4" xfId="21681" xr:uid="{7E1C9F77-13FB-46E4-A299-A10340637F04}"/>
    <cellStyle name="Comma 2 4 3 4 2" xfId="26296" xr:uid="{538EDC33-72E8-441B-A7DC-5186A5E51181}"/>
    <cellStyle name="Comma 2 4 3 4 2 2" xfId="39964" xr:uid="{F9EFAFB6-ACAF-4482-AF6D-E1054CB7A27A}"/>
    <cellStyle name="Comma 2 4 3 4 2 3" xfId="36636" xr:uid="{686085E3-0696-4E45-B9D0-3643B33EB250}"/>
    <cellStyle name="Comma 2 4 3 4 3" xfId="38339" xr:uid="{71329273-E31E-450E-8A9C-46D93C87D96C}"/>
    <cellStyle name="Comma 2 4 3 4 4" xfId="34853" xr:uid="{E74FED09-4E8F-48FB-846B-B6B7287B185C}"/>
    <cellStyle name="Comma 2 4 3 5" xfId="21881" xr:uid="{795D6E0A-3C8B-4461-90E1-323033A4CFE7}"/>
    <cellStyle name="Comma 2 4 3 5 2" xfId="29986" xr:uid="{CED4781D-56E1-4E49-AC26-4E165DFE3FC0}"/>
    <cellStyle name="Comma 2 4 3 5 2 2" xfId="40161" xr:uid="{81C48426-BAF3-41BD-A6E1-65FF5CD15484}"/>
    <cellStyle name="Comma 2 4 3 5 2 3" xfId="36833" xr:uid="{C47017EF-FE37-4541-9B53-9D3433BB2DB5}"/>
    <cellStyle name="Comma 2 4 3 5 3" xfId="38536" xr:uid="{09623BB1-08AB-43F6-B458-43D80AEFB872}"/>
    <cellStyle name="Comma 2 4 3 5 4" xfId="35050" xr:uid="{ABDAD8C1-06C7-414F-A8B1-559F105AD610}"/>
    <cellStyle name="Comma 2 4 3 6" xfId="21984" xr:uid="{5BF991EF-64DD-4DE3-83E0-3192E446309D}"/>
    <cellStyle name="Comma 2 4 3 6 2" xfId="36879" xr:uid="{313959AD-C4A9-423C-B73C-3D919DE773E0}"/>
    <cellStyle name="Comma 2 4 3 6 2 2" xfId="40207" xr:uid="{9D013DEB-C269-4BC8-A2DF-22935307A8C2}"/>
    <cellStyle name="Comma 2 4 3 6 3" xfId="38581" xr:uid="{A4C9F32D-7AF7-418D-8B44-31D1074D16C8}"/>
    <cellStyle name="Comma 2 4 3 6 4" xfId="35095" xr:uid="{F3C9A424-350E-4EE1-92C3-8A4E23C8244E}"/>
    <cellStyle name="Comma 2 4 3 7" xfId="21574" xr:uid="{BD1ACEC4-5D16-4D85-B824-479293331222}"/>
    <cellStyle name="Comma 2 4 3 7 2" xfId="36541" xr:uid="{7AABA8D7-7E98-40A8-B172-ED45975EBF0E}"/>
    <cellStyle name="Comma 2 4 3 7 2 2" xfId="39868" xr:uid="{F712623A-FF9B-4C5B-9AB0-390A887630FB}"/>
    <cellStyle name="Comma 2 4 3 7 3" xfId="38747" xr:uid="{4A7AB580-6DDC-4F58-82CA-050FC2AEC74D}"/>
    <cellStyle name="Comma 2 4 3 7 4" xfId="35262" xr:uid="{8BE7F9E2-2BE6-48E0-9817-FF3510D10BA5}"/>
    <cellStyle name="Comma 2 4 3 8" xfId="26115" xr:uid="{5B60DBAD-5E39-45EA-A9B3-042B4ED73AF8}"/>
    <cellStyle name="Comma 2 4 3 8 2" xfId="39028" xr:uid="{9B53B3AB-96C1-42D4-9BDC-DFB8E7503935}"/>
    <cellStyle name="Comma 2 4 3 8 3" xfId="35556" xr:uid="{DEF6F69D-6FC0-46DA-9068-34FACAC11B9C}"/>
    <cellStyle name="Comma 2 4 3 9" xfId="17145" xr:uid="{AB1B4C5C-F2D9-4138-B4D0-F4695A4E5997}"/>
    <cellStyle name="Comma 2 4 3 9 2" xfId="37698" xr:uid="{2BA35A7D-7940-43E4-8EB1-4AE41593E93C}"/>
    <cellStyle name="Comma 2 4 4" xfId="6990" xr:uid="{0E3D5248-56A3-4679-B841-DCC326CB8029}"/>
    <cellStyle name="Comma 2 4 4 10" xfId="32860" xr:uid="{3B918CC2-1D8F-4E1F-A82C-C06FAFE44E97}"/>
    <cellStyle name="Comma 2 4 4 10 2" xfId="38254" xr:uid="{2301151C-04BE-4061-8554-DCD9F1ADF730}"/>
    <cellStyle name="Comma 2 4 4 11" xfId="34768" xr:uid="{C477F308-0233-4883-B4A6-D1D4B2C02C0D}"/>
    <cellStyle name="Comma 2 4 4 2" xfId="17935" xr:uid="{A6332EEE-B6AB-4D0B-BDED-206292BFF40C}"/>
    <cellStyle name="Comma 2 4 4 2 2" xfId="21836" xr:uid="{8A9225E5-FC16-41ED-A840-DB378C1D7616}"/>
    <cellStyle name="Comma 2 4 4 2 2 2" xfId="30277" xr:uid="{E220DEAC-4021-45A1-9748-068416E92082}"/>
    <cellStyle name="Comma 2 4 4 2 2 2 2" xfId="36788" xr:uid="{FF60EC62-9FBB-4F2E-803D-BA4A14B0B391}"/>
    <cellStyle name="Comma 2 4 4 2 2 2 2 2" xfId="40116" xr:uid="{C4A7B888-0992-42C9-9FA3-3C8EE33FB1DF}"/>
    <cellStyle name="Comma 2 4 4 2 2 2 3" xfId="38894" xr:uid="{80278D35-8C0F-4E15-9812-3F7F4385BD4A}"/>
    <cellStyle name="Comma 2 4 4 2 2 2 4" xfId="35423" xr:uid="{033D1093-7FF1-4BB3-B20D-17D1155653AF}"/>
    <cellStyle name="Comma 2 4 4 2 2 3" xfId="27019" xr:uid="{332A374D-951A-436E-8C1B-D009AD0745EE}"/>
    <cellStyle name="Comma 2 4 4 2 2 3 2" xfId="39240" xr:uid="{EB1B1679-E22F-48D2-8721-154CFD7B3622}"/>
    <cellStyle name="Comma 2 4 4 2 2 3 3" xfId="35866" xr:uid="{02F26B87-B79E-4EA2-BDF8-78965657508A}"/>
    <cellStyle name="Comma 2 4 4 2 2 4" xfId="38491" xr:uid="{6E8A42F6-0D51-48AC-B46C-1144868BF190}"/>
    <cellStyle name="Comma 2 4 4 2 2 5" xfId="35005" xr:uid="{FA648A2E-A7D9-4925-BFB6-7A2856606F11}"/>
    <cellStyle name="Comma 2 4 4 2 3" xfId="21738" xr:uid="{D019DC68-1089-4CE5-93A1-2092C80AD577}"/>
    <cellStyle name="Comma 2 4 4 2 3 2" xfId="30119" xr:uid="{E36E8D3D-833E-4D1C-969B-847F600742EC}"/>
    <cellStyle name="Comma 2 4 4 2 3 2 2" xfId="40021" xr:uid="{18A55E24-E504-43A1-8F01-48F48E426EF3}"/>
    <cellStyle name="Comma 2 4 4 2 3 2 3" xfId="36693" xr:uid="{51206D33-58CC-4D00-B737-56DE9D715130}"/>
    <cellStyle name="Comma 2 4 4 2 3 3" xfId="38396" xr:uid="{F0C5DB93-1B89-4251-BF5C-019548BF2C3E}"/>
    <cellStyle name="Comma 2 4 4 2 3 4" xfId="34910" xr:uid="{4367CCE6-D9E8-4522-BC4E-B302D768AA4D}"/>
    <cellStyle name="Comma 2 4 4 2 4" xfId="22525" xr:uid="{D19CB315-9EE6-44A7-9EC2-B548796CD7CC}"/>
    <cellStyle name="Comma 2 4 4 2 4 2" xfId="36919" xr:uid="{742F3F66-585C-4112-A6C6-B3A078AA41F8}"/>
    <cellStyle name="Comma 2 4 4 2 4 2 2" xfId="40247" xr:uid="{409CD1BA-E46B-4993-9C7C-57E38D90133C}"/>
    <cellStyle name="Comma 2 4 4 2 4 3" xfId="38619" xr:uid="{29CD64EA-5745-4DF5-AFAA-90E81A9B5566}"/>
    <cellStyle name="Comma 2 4 4 2 4 4" xfId="35133" xr:uid="{B30A186C-44CB-4B4D-A59F-C0FB230F922E}"/>
    <cellStyle name="Comma 2 4 4 2 5" xfId="21641" xr:uid="{29879B4E-05D8-4663-8001-015D07448AA8}"/>
    <cellStyle name="Comma 2 4 4 2 5 2" xfId="36598" xr:uid="{E20FF75B-D2A9-449A-B275-07747FB0CE49}"/>
    <cellStyle name="Comma 2 4 4 2 5 2 2" xfId="39926" xr:uid="{4B235EFB-7D77-458E-9672-78112CD4F4AA}"/>
    <cellStyle name="Comma 2 4 4 2 5 3" xfId="38795" xr:uid="{C85422EC-F2E5-457D-9186-2776AB9CB7A4}"/>
    <cellStyle name="Comma 2 4 4 2 5 4" xfId="35314" xr:uid="{255CCAA1-1009-4FD9-A62D-F3E26E9E854E}"/>
    <cellStyle name="Comma 2 4 4 2 6" xfId="26688" xr:uid="{1BE0A3A0-B660-47D1-83B4-F1AD97BB23F1}"/>
    <cellStyle name="Comma 2 4 4 2 6 2" xfId="39146" xr:uid="{005BC31E-948C-453B-8F70-D45C7290B62F}"/>
    <cellStyle name="Comma 2 4 4 2 6 3" xfId="35749" xr:uid="{1C25F407-1E9A-4EDA-8108-39D8B0FA926F}"/>
    <cellStyle name="Comma 2 4 4 2 7" xfId="38301" xr:uid="{1A50B201-6B8C-4F46-93C0-8A69A684FC6D}"/>
    <cellStyle name="Comma 2 4 4 2 8" xfId="34815" xr:uid="{4F762486-F596-42AB-A329-083A62F62396}"/>
    <cellStyle name="Comma 2 4 4 3" xfId="21789" xr:uid="{9CF27EBA-EA0B-46D1-BEAC-CEA420A50CF4}"/>
    <cellStyle name="Comma 2 4 4 3 2" xfId="30182" xr:uid="{1195CF69-CF68-473B-9663-5FB3E0B5A17C}"/>
    <cellStyle name="Comma 2 4 4 3 2 2" xfId="36741" xr:uid="{5CB20D34-8F02-48BF-A0B9-27E327625F8B}"/>
    <cellStyle name="Comma 2 4 4 3 2 2 2" xfId="40069" xr:uid="{C1D38E91-A4C4-40D9-80BB-775A7E295595}"/>
    <cellStyle name="Comma 2 4 4 3 2 3" xfId="38844" xr:uid="{6374FBD1-8FF6-4FEA-BB79-C4A6FB4A0734}"/>
    <cellStyle name="Comma 2 4 4 3 2 4" xfId="35363" xr:uid="{2F6119FD-E42D-4266-955E-1455B2C02EB4}"/>
    <cellStyle name="Comma 2 4 4 3 3" xfId="26744" xr:uid="{51B5E60E-084D-4D89-BC0C-34CD04EDDD5F}"/>
    <cellStyle name="Comma 2 4 4 3 3 2" xfId="39193" xr:uid="{92DE3D28-7BA4-4F16-9F20-64E8977C9F19}"/>
    <cellStyle name="Comma 2 4 4 3 3 3" xfId="35796" xr:uid="{C926E1AB-4CA6-4D70-9A63-300608F068EB}"/>
    <cellStyle name="Comma 2 4 4 3 4" xfId="38444" xr:uid="{00A98874-9CB9-4784-8F87-14A9B2EDDF28}"/>
    <cellStyle name="Comma 2 4 4 3 5" xfId="34958" xr:uid="{D62C576D-AC68-4547-9B0B-9A565DCBC9AE}"/>
    <cellStyle name="Comma 2 4 4 4" xfId="21691" xr:uid="{691EFA56-96E6-4B3A-8418-B9CDAF9295F6}"/>
    <cellStyle name="Comma 2 4 4 4 2" xfId="26297" xr:uid="{B1EB4A63-78A3-4C75-88F4-ECE7AE48558A}"/>
    <cellStyle name="Comma 2 4 4 4 2 2" xfId="39974" xr:uid="{4A1E69AA-3F1D-4581-AAEC-4BC7CAD75096}"/>
    <cellStyle name="Comma 2 4 4 4 2 3" xfId="36646" xr:uid="{F6607501-455B-470E-9CFA-E078EACFD9FC}"/>
    <cellStyle name="Comma 2 4 4 4 3" xfId="38349" xr:uid="{DF3FF39D-8AE6-4D02-8471-1A3C6EC997DA}"/>
    <cellStyle name="Comma 2 4 4 4 4" xfId="34863" xr:uid="{E35A1BB9-F72F-4D90-8B14-2D4556302AAE}"/>
    <cellStyle name="Comma 2 4 4 5" xfId="21882" xr:uid="{601FDF07-48FB-477B-977B-2158ADF83415}"/>
    <cellStyle name="Comma 2 4 4 5 2" xfId="29987" xr:uid="{B916B700-F5B8-49AF-B443-43AE39381579}"/>
    <cellStyle name="Comma 2 4 4 5 2 2" xfId="40162" xr:uid="{8193276D-6341-4329-A468-40A2BC5BBB5E}"/>
    <cellStyle name="Comma 2 4 4 5 2 3" xfId="36834" xr:uid="{7AF463B3-6F98-4675-8783-8C849840EDEA}"/>
    <cellStyle name="Comma 2 4 4 5 3" xfId="38537" xr:uid="{7436F0A1-5315-4847-8404-560BC4845DDA}"/>
    <cellStyle name="Comma 2 4 4 5 4" xfId="35051" xr:uid="{E0D69844-315C-4411-AC42-B3B494988CD1}"/>
    <cellStyle name="Comma 2 4 4 6" xfId="21985" xr:uid="{0377A8CF-CB28-403A-8718-4D7A5627926C}"/>
    <cellStyle name="Comma 2 4 4 6 2" xfId="36880" xr:uid="{93837033-2803-4383-BA21-DA5B5AE69355}"/>
    <cellStyle name="Comma 2 4 4 6 2 2" xfId="40208" xr:uid="{952AE55D-0CB7-4634-80FF-50931833482D}"/>
    <cellStyle name="Comma 2 4 4 6 3" xfId="38582" xr:uid="{E45D683A-E97F-43DD-BBCD-DF165EE75D22}"/>
    <cellStyle name="Comma 2 4 4 6 4" xfId="35096" xr:uid="{51654AE2-7C0D-450A-BFF2-BCC77D7AE7E0}"/>
    <cellStyle name="Comma 2 4 4 7" xfId="21584" xr:uid="{786C9852-A8F2-4F40-9BDA-E5B693B0AD6E}"/>
    <cellStyle name="Comma 2 4 4 7 2" xfId="36551" xr:uid="{4A363ED9-DAF1-4C03-B58B-4C4329D2AAB4}"/>
    <cellStyle name="Comma 2 4 4 7 2 2" xfId="39878" xr:uid="{45C3677B-9119-469C-AA5C-0CC339D32587}"/>
    <cellStyle name="Comma 2 4 4 7 3" xfId="38748" xr:uid="{9AA34C5A-BFE8-4C02-9264-4CE06737AAFD}"/>
    <cellStyle name="Comma 2 4 4 7 4" xfId="35263" xr:uid="{D372FB97-060F-49F9-998B-7A226D49D9AA}"/>
    <cellStyle name="Comma 2 4 4 8" xfId="24718" xr:uid="{A3E331DF-99DB-4567-85D7-C55668571560}"/>
    <cellStyle name="Comma 2 4 4 8 2" xfId="39029" xr:uid="{EC3BAED0-13BF-4765-BC17-EE45CAA33B7D}"/>
    <cellStyle name="Comma 2 4 4 8 3" xfId="35557" xr:uid="{02620FC1-841D-4B9F-ACE9-6E6799C7FC8A}"/>
    <cellStyle name="Comma 2 4 4 9" xfId="17146" xr:uid="{EF54D5B0-E49A-4701-90BC-F0286A7BAD57}"/>
    <cellStyle name="Comma 2 4 4 9 2" xfId="37696" xr:uid="{61E2E703-6D57-452F-A96F-AC7962FBE54A}"/>
    <cellStyle name="Comma 2 4 5" xfId="6309" xr:uid="{AAB78985-6373-4433-84BD-981E18C6990B}"/>
    <cellStyle name="Comma 2 4 5 2" xfId="17936" xr:uid="{CC96B95D-12C4-4E97-859D-2010901C580B}"/>
    <cellStyle name="Comma 2 4 5 2 2" xfId="21843" xr:uid="{62AA14CF-5894-447B-A4FD-A8CBC1B0C564}"/>
    <cellStyle name="Comma 2 4 5 2 2 2" xfId="30278" xr:uid="{0037F680-D8E8-42E2-AC12-FE5A671CF80B}"/>
    <cellStyle name="Comma 2 4 5 2 2 2 2" xfId="36795" xr:uid="{C11581C0-FDD6-465B-B7C3-A2D755785C9B}"/>
    <cellStyle name="Comma 2 4 5 2 2 2 2 2" xfId="40123" xr:uid="{A7D53215-808E-4ABF-83D1-6FF0CEC8CFA7}"/>
    <cellStyle name="Comma 2 4 5 2 2 2 3" xfId="38895" xr:uid="{628D0E87-CAC3-4B55-A303-A0659CFF8861}"/>
    <cellStyle name="Comma 2 4 5 2 2 2 4" xfId="35424" xr:uid="{07356874-F6AA-4E83-8032-90EE34B81786}"/>
    <cellStyle name="Comma 2 4 5 2 2 3" xfId="27020" xr:uid="{90597FEB-0DC1-48B4-A69A-A53E2848F6CB}"/>
    <cellStyle name="Comma 2 4 5 2 2 3 2" xfId="39241" xr:uid="{422A90F9-7DC1-46E1-A115-445619225FFE}"/>
    <cellStyle name="Comma 2 4 5 2 2 3 3" xfId="35867" xr:uid="{A51C0B90-6BE9-4494-BF76-AAFF74576C83}"/>
    <cellStyle name="Comma 2 4 5 2 2 4" xfId="38498" xr:uid="{E9E0AEB9-0CFD-4FD8-AF1E-8952D2B72351}"/>
    <cellStyle name="Comma 2 4 5 2 2 5" xfId="35012" xr:uid="{FEF409CF-DBC7-40FF-A3FA-2D515550845D}"/>
    <cellStyle name="Comma 2 4 5 2 3" xfId="21745" xr:uid="{C5B64FE1-C345-4D63-B815-C1A22DCDAF2C}"/>
    <cellStyle name="Comma 2 4 5 2 3 2" xfId="30120" xr:uid="{BCC6FD75-D4E5-44B3-8A9B-AFB65E66E10B}"/>
    <cellStyle name="Comma 2 4 5 2 3 2 2" xfId="40028" xr:uid="{1CEA36AA-EE72-4E87-99E7-7A4E55785121}"/>
    <cellStyle name="Comma 2 4 5 2 3 2 3" xfId="36700" xr:uid="{22D312F0-5853-4FE3-970A-9D42FCC114B8}"/>
    <cellStyle name="Comma 2 4 5 2 3 3" xfId="38403" xr:uid="{D3EFADD4-F547-4299-878D-5F37BFD96367}"/>
    <cellStyle name="Comma 2 4 5 2 3 4" xfId="34917" xr:uid="{01C90C9A-964F-4477-9173-DEB15F6660E3}"/>
    <cellStyle name="Comma 2 4 5 2 4" xfId="22526" xr:uid="{00C3955D-BF68-46FB-B98D-3A7F9B72AC37}"/>
    <cellStyle name="Comma 2 4 5 2 4 2" xfId="36920" xr:uid="{CACECADD-3829-4840-865B-2C3A4E0C5231}"/>
    <cellStyle name="Comma 2 4 5 2 4 2 2" xfId="40248" xr:uid="{09A1205C-A776-4983-A192-DB0E46B27C88}"/>
    <cellStyle name="Comma 2 4 5 2 4 3" xfId="38620" xr:uid="{47799265-FF7A-4A71-85D9-0869F76F8821}"/>
    <cellStyle name="Comma 2 4 5 2 4 4" xfId="35134" xr:uid="{B26DAC42-3F6C-4920-BBAE-D008D187AB82}"/>
    <cellStyle name="Comma 2 4 5 2 5" xfId="21648" xr:uid="{CBBA6A9D-83BF-46E0-A849-5AE5D95EC460}"/>
    <cellStyle name="Comma 2 4 5 2 5 2" xfId="36605" xr:uid="{67690007-8162-4EE8-952E-EC53B9CB8573}"/>
    <cellStyle name="Comma 2 4 5 2 5 2 2" xfId="39933" xr:uid="{0408AADA-2884-4699-8DBF-77DC6A2962F7}"/>
    <cellStyle name="Comma 2 4 5 2 5 3" xfId="38796" xr:uid="{C29A267F-1742-4A4B-AF5C-3DC23768A4D3}"/>
    <cellStyle name="Comma 2 4 5 2 5 4" xfId="35315" xr:uid="{C238DFC3-0263-40DE-909D-E4C51E974589}"/>
    <cellStyle name="Comma 2 4 5 2 6" xfId="26689" xr:uid="{F4BADF35-784E-4DE7-9E95-20E48F458E7F}"/>
    <cellStyle name="Comma 2 4 5 2 6 2" xfId="39147" xr:uid="{2363960E-2932-4754-BA86-C7781E40B392}"/>
    <cellStyle name="Comma 2 4 5 2 6 3" xfId="35750" xr:uid="{1BA8C009-81AF-41CA-A110-5483958BBED8}"/>
    <cellStyle name="Comma 2 4 5 2 7" xfId="38308" xr:uid="{04B82285-1AEE-4933-B1E6-1140D4711A08}"/>
    <cellStyle name="Comma 2 4 5 2 8" xfId="34822" xr:uid="{814E2108-8B41-4B48-A591-BB256B17C480}"/>
    <cellStyle name="Comma 2 4 5 3" xfId="21796" xr:uid="{3001AB36-FFA7-4C67-BCCC-F4A8F0375F43}"/>
    <cellStyle name="Comma 2 4 5 3 2" xfId="30183" xr:uid="{3E5CACCB-7CE7-4D8A-9632-F5153C623969}"/>
    <cellStyle name="Comma 2 4 5 3 2 2" xfId="36748" xr:uid="{876DF0DE-EBD5-476D-91D5-4B1C2E71C416}"/>
    <cellStyle name="Comma 2 4 5 3 2 2 2" xfId="40076" xr:uid="{DA076ADF-243B-47AD-AC89-1CD2C1D9E08D}"/>
    <cellStyle name="Comma 2 4 5 3 2 3" xfId="38845" xr:uid="{10D84280-4B61-4DBC-B2AE-402F1C792628}"/>
    <cellStyle name="Comma 2 4 5 3 2 4" xfId="35364" xr:uid="{DD950126-60C3-47D2-B31B-25D40DFCC6AA}"/>
    <cellStyle name="Comma 2 4 5 3 3" xfId="26745" xr:uid="{24D2E928-8419-4C00-8605-1F1F88B36F53}"/>
    <cellStyle name="Comma 2 4 5 3 3 2" xfId="39194" xr:uid="{B1459B32-2C76-4E4D-ADFD-C26792C5AE71}"/>
    <cellStyle name="Comma 2 4 5 3 3 3" xfId="35797" xr:uid="{A2253BB7-6CB6-4768-BFE7-CA5270A99CED}"/>
    <cellStyle name="Comma 2 4 5 3 4" xfId="38451" xr:uid="{F0C068F3-59A8-4EE3-9F31-13510056B56B}"/>
    <cellStyle name="Comma 2 4 5 3 5" xfId="34965" xr:uid="{3076D185-3FD9-458F-B21B-217C1670390E}"/>
    <cellStyle name="Comma 2 4 5 4" xfId="21698" xr:uid="{CDD437E6-B8BD-4603-8613-6024C0BC4DFB}"/>
    <cellStyle name="Comma 2 4 5 4 2" xfId="29988" xr:uid="{26EAA10B-07F7-4044-A489-E1163BD4E4F7}"/>
    <cellStyle name="Comma 2 4 5 4 2 2" xfId="39981" xr:uid="{2DBC0C3A-6E89-4920-BE76-CCD25FDC55F8}"/>
    <cellStyle name="Comma 2 4 5 4 2 3" xfId="36653" xr:uid="{B3190445-6CED-4681-A630-7F1235F0AE7E}"/>
    <cellStyle name="Comma 2 4 5 4 3" xfId="38356" xr:uid="{041EDDA7-7B31-4E97-8955-E36479BB03DB}"/>
    <cellStyle name="Comma 2 4 5 4 4" xfId="34870" xr:uid="{869B9400-F0E9-4E83-8B55-9EC9523F20E0}"/>
    <cellStyle name="Comma 2 4 5 5" xfId="21986" xr:uid="{0B6955DA-AD2F-4134-955E-6080A9EF77DF}"/>
    <cellStyle name="Comma 2 4 5 5 2" xfId="36881" xr:uid="{03864747-EEEB-491F-8F9E-EBF873BBE37F}"/>
    <cellStyle name="Comma 2 4 5 5 2 2" xfId="40209" xr:uid="{DCA5256D-18FB-4A36-B513-7C5F7A8B724B}"/>
    <cellStyle name="Comma 2 4 5 5 3" xfId="38583" xr:uid="{DA8A3301-69AB-4F92-83FE-2284BF34E160}"/>
    <cellStyle name="Comma 2 4 5 5 4" xfId="35097" xr:uid="{B04BBCC5-3D56-402E-A41D-293969B4AF01}"/>
    <cellStyle name="Comma 2 4 5 6" xfId="21591" xr:uid="{A352882E-3B0B-43AB-B39E-E573E284BEB5}"/>
    <cellStyle name="Comma 2 4 5 6 2" xfId="36558" xr:uid="{EE9AF42B-5F18-4C65-8B2E-3E70A7FBC4BD}"/>
    <cellStyle name="Comma 2 4 5 6 2 2" xfId="39886" xr:uid="{C7826445-9C4F-4FED-9E60-5AF425824DC4}"/>
    <cellStyle name="Comma 2 4 5 6 3" xfId="38749" xr:uid="{78861036-42BC-4AAD-ACD8-2A4C3D7BA883}"/>
    <cellStyle name="Comma 2 4 5 6 4" xfId="35264" xr:uid="{B01004E3-4070-4814-8545-3F8AF6521131}"/>
    <cellStyle name="Comma 2 4 5 7" xfId="26298" xr:uid="{567A5DF8-3A5B-424E-9C13-B2205057BC73}"/>
    <cellStyle name="Comma 2 4 5 7 2" xfId="39030" xr:uid="{6B60D338-A7FE-47C5-8A2F-8D8BEE398A6A}"/>
    <cellStyle name="Comma 2 4 5 7 3" xfId="35558" xr:uid="{00EF3701-6163-4031-89AC-5E2716FD619A}"/>
    <cellStyle name="Comma 2 4 5 8" xfId="17147" xr:uid="{3BB2ACED-337F-493C-87A5-FE16AD093959}"/>
    <cellStyle name="Comma 2 4 5 8 2" xfId="38261" xr:uid="{34120295-4CDC-4085-8853-0132C4EFC47B}"/>
    <cellStyle name="Comma 2 4 5 9" xfId="34775" xr:uid="{87F3DD94-B692-41DB-A079-605B216A7BFE}"/>
    <cellStyle name="Comma 2 4 6" xfId="17932" xr:uid="{6791584B-186C-4947-82A5-29564CDB9D56}"/>
    <cellStyle name="Comma 2 4 6 2" xfId="21656" xr:uid="{0994BEEF-7916-4F7D-88B8-FC0684E5B6C9}"/>
    <cellStyle name="Comma 2 4 6 2 2" xfId="21851" xr:uid="{37B52C97-5014-4B3B-8131-EFC3FD67E29A}"/>
    <cellStyle name="Comma 2 4 6 2 2 2" xfId="30290" xr:uid="{8C1C8335-4DD8-4033-9D44-D61EE5D4E73D}"/>
    <cellStyle name="Comma 2 4 6 2 2 2 2" xfId="36803" xr:uid="{197C5A55-A362-4851-AD31-3FE39CD37049}"/>
    <cellStyle name="Comma 2 4 6 2 2 2 2 2" xfId="40131" xr:uid="{EA42EEE9-F480-4C0D-BAF7-90069219A147}"/>
    <cellStyle name="Comma 2 4 6 2 2 2 3" xfId="38907" xr:uid="{D54C3550-9A80-412E-8CA3-4E7693C6D9DC}"/>
    <cellStyle name="Comma 2 4 6 2 2 2 4" xfId="35436" xr:uid="{D8B563A8-EA3D-49DB-9BFC-126E50A028A1}"/>
    <cellStyle name="Comma 2 4 6 2 2 3" xfId="27032" xr:uid="{004AB87F-BFD6-4E6D-A836-C06DE4A7004E}"/>
    <cellStyle name="Comma 2 4 6 2 2 3 2" xfId="39253" xr:uid="{B73B5368-761C-480A-9790-B0F06590BD72}"/>
    <cellStyle name="Comma 2 4 6 2 2 3 3" xfId="35879" xr:uid="{8C1599E9-C6E3-4E7B-A10C-05E77E4C7498}"/>
    <cellStyle name="Comma 2 4 6 2 2 4" xfId="38506" xr:uid="{3427106E-4CFE-41B8-B873-858997E1DD25}"/>
    <cellStyle name="Comma 2 4 6 2 2 5" xfId="35020" xr:uid="{8B5C80F7-F86E-41C6-8635-A1DEC36411B9}"/>
    <cellStyle name="Comma 2 4 6 2 3" xfId="21753" xr:uid="{1C304294-7D3A-40CB-BFAA-E821A02C98C3}"/>
    <cellStyle name="Comma 2 4 6 2 3 2" xfId="30132" xr:uid="{176A5CAA-CE82-4EC5-9F6D-BD38E04788EB}"/>
    <cellStyle name="Comma 2 4 6 2 3 2 2" xfId="40036" xr:uid="{5BB2611A-42B1-4274-9CFB-4D2569FD2B11}"/>
    <cellStyle name="Comma 2 4 6 2 3 2 3" xfId="36708" xr:uid="{C7B717FE-E87D-4663-AB6B-5707BADEDA65}"/>
    <cellStyle name="Comma 2 4 6 2 3 3" xfId="38411" xr:uid="{56C93B2D-A067-4549-99D5-85ABE01B2F76}"/>
    <cellStyle name="Comma 2 4 6 2 3 4" xfId="34925" xr:uid="{692CC251-E321-4F8B-810B-5F4A9DA2C15D}"/>
    <cellStyle name="Comma 2 4 6 2 4" xfId="26701" xr:uid="{C4A9D50A-4ED0-4A7A-8348-53B2AEA80E80}"/>
    <cellStyle name="Comma 2 4 6 2 4 2" xfId="36613" xr:uid="{014927C7-CB22-48C1-9021-C3D3C06BEA9F}"/>
    <cellStyle name="Comma 2 4 6 2 4 2 2" xfId="39941" xr:uid="{0F90D714-C974-4A0E-9B0B-5A6B50DD7604}"/>
    <cellStyle name="Comma 2 4 6 2 4 3" xfId="38808" xr:uid="{20AE5805-A272-4D1A-B7AA-0A44F1955DC8}"/>
    <cellStyle name="Comma 2 4 6 2 4 4" xfId="35327" xr:uid="{D09AA4DE-8B89-44B1-9E4D-335E92ECDA1A}"/>
    <cellStyle name="Comma 2 4 6 2 5" xfId="35762" xr:uid="{7328EFA7-F527-4AC8-8E46-56FD3CD4F8A5}"/>
    <cellStyle name="Comma 2 4 6 2 5 2" xfId="39159" xr:uid="{7FA50D88-4B55-4259-9EDD-CC58DBDD8CC7}"/>
    <cellStyle name="Comma 2 4 6 2 6" xfId="38316" xr:uid="{E1292064-91D0-4071-97B3-4FDA6AB9017A}"/>
    <cellStyle name="Comma 2 4 6 2 7" xfId="34830" xr:uid="{F5C64364-9D37-4E0F-AF1C-541F043F39EA}"/>
    <cellStyle name="Comma 2 4 6 3" xfId="21804" xr:uid="{17FF2EE3-EF96-42FF-9781-DA9B5973FF36}"/>
    <cellStyle name="Comma 2 4 6 3 2" xfId="30228" xr:uid="{AEB66D34-E3B0-4678-8600-108654AACA3A}"/>
    <cellStyle name="Comma 2 4 6 3 2 2" xfId="36756" xr:uid="{D28D7225-90A3-49BF-9F3B-BD5B2C639898}"/>
    <cellStyle name="Comma 2 4 6 3 2 2 2" xfId="40084" xr:uid="{A7450467-1CEA-429F-BD31-6E56EA683244}"/>
    <cellStyle name="Comma 2 4 6 3 2 3" xfId="38860" xr:uid="{C7EF64A6-2B78-4FCE-AADC-FB343F9BD1B4}"/>
    <cellStyle name="Comma 2 4 6 3 2 4" xfId="35389" xr:uid="{26C620E8-D8BA-4DD9-88BB-71A0B0F2D3D4}"/>
    <cellStyle name="Comma 2 4 6 3 3" xfId="26909" xr:uid="{9035E7FE-D148-48F8-9236-2D8CE8986DE0}"/>
    <cellStyle name="Comma 2 4 6 3 3 2" xfId="39206" xr:uid="{B9FA5E31-CD26-4DBA-BB0A-8FA17A1CF145}"/>
    <cellStyle name="Comma 2 4 6 3 3 3" xfId="35832" xr:uid="{C7740359-91C6-4D9C-AE1F-29B1F2EDE09F}"/>
    <cellStyle name="Comma 2 4 6 3 4" xfId="38459" xr:uid="{7AD96696-3BD5-47A9-8060-7335669BA130}"/>
    <cellStyle name="Comma 2 4 6 3 5" xfId="34973" xr:uid="{3C760F44-86A6-44FB-83FD-9EDF3286B86E}"/>
    <cellStyle name="Comma 2 4 6 4" xfId="21706" xr:uid="{D20F2E70-E447-49C9-8D49-B3EC956C57F1}"/>
    <cellStyle name="Comma 2 4 6 4 2" xfId="30073" xr:uid="{F17CA3CD-A334-44D9-9388-3474B79920AF}"/>
    <cellStyle name="Comma 2 4 6 4 2 2" xfId="39989" xr:uid="{85BFE722-94F8-49CA-A9DC-39549F7349CD}"/>
    <cellStyle name="Comma 2 4 6 4 2 3" xfId="36661" xr:uid="{00E0E513-ACA2-444A-8B41-D29F741575F4}"/>
    <cellStyle name="Comma 2 4 6 4 3" xfId="38364" xr:uid="{F5C78119-05D6-4A85-861D-5C0174D636BB}"/>
    <cellStyle name="Comma 2 4 6 4 4" xfId="34878" xr:uid="{AA8780EB-DDE5-4D63-B45E-962CF76C7F1B}"/>
    <cellStyle name="Comma 2 4 6 5" xfId="22522" xr:uid="{4BF3079C-23CB-4B31-9863-EFB030FB06A3}"/>
    <cellStyle name="Comma 2 4 6 5 2" xfId="36916" xr:uid="{5CCC7AF3-B552-4D35-A118-5A189D16CF50}"/>
    <cellStyle name="Comma 2 4 6 5 2 2" xfId="40244" xr:uid="{E6AC9AAC-BE03-44CE-8D65-6BB8137437E8}"/>
    <cellStyle name="Comma 2 4 6 5 3" xfId="38616" xr:uid="{49929C44-57F8-46BD-B431-B58489CCAB48}"/>
    <cellStyle name="Comma 2 4 6 5 4" xfId="35130" xr:uid="{0D99745F-200B-45F1-B42C-18E73605CC34}"/>
    <cellStyle name="Comma 2 4 6 6" xfId="21604" xr:uid="{7CE5314E-C477-42F5-B152-F3F473A82EB6}"/>
    <cellStyle name="Comma 2 4 6 6 2" xfId="36566" xr:uid="{9518FA17-0322-4EB1-90E3-BAAEC1629DBB}"/>
    <cellStyle name="Comma 2 4 6 6 2 2" xfId="39894" xr:uid="{DB72D415-6C64-4B94-8CD1-149E8AD3207E}"/>
    <cellStyle name="Comma 2 4 6 6 3" xfId="38761" xr:uid="{1C920E55-15FE-49FD-9A9D-CC195BF0739D}"/>
    <cellStyle name="Comma 2 4 6 6 4" xfId="35277" xr:uid="{8E7470AB-863E-4112-9DA6-411B8DEA3BB4}"/>
    <cellStyle name="Comma 2 4 6 7" xfId="26642" xr:uid="{45A7ACEA-39D1-47C8-A167-890AE3878F75}"/>
    <cellStyle name="Comma 2 4 6 7 2" xfId="39112" xr:uid="{C47A4217-14CE-4AE5-8B1F-76D73B1F99A7}"/>
    <cellStyle name="Comma 2 4 6 7 3" xfId="35704" xr:uid="{B8DCDCC7-1D34-4AFE-8928-32ADA0775B60}"/>
    <cellStyle name="Comma 2 4 6 8" xfId="38269" xr:uid="{75BFCCD9-5197-42FC-B597-2082E9DE8EC3}"/>
    <cellStyle name="Comma 2 4 6 9" xfId="34783" xr:uid="{8836BE83-DBA3-4539-BD57-3B9FC5EEE229}"/>
    <cellStyle name="Comma 2 4 7" xfId="19282" xr:uid="{26610856-514D-4461-8C75-EE1DAF91F33E}"/>
    <cellStyle name="Comma 2 4 7 2" xfId="21816" xr:uid="{2AC71609-8B20-4107-AB23-9BDFBDACB671}"/>
    <cellStyle name="Comma 2 4 7 2 2" xfId="27037" xr:uid="{76A10957-3AEC-4CBC-BFF2-594B5F34B2CB}"/>
    <cellStyle name="Comma 2 4 7 2 2 2" xfId="30295" xr:uid="{AF4907E3-004B-40D7-94A7-231DD37AE292}"/>
    <cellStyle name="Comma 2 4 7 2 2 2 2" xfId="39258" xr:uid="{A2AEA548-A077-46E0-AE1D-5DCDD4003F4B}"/>
    <cellStyle name="Comma 2 4 7 2 2 2 3" xfId="35884" xr:uid="{AD38D193-3286-423F-8039-13E9598E754B}"/>
    <cellStyle name="Comma 2 4 7 2 2 3" xfId="38912" xr:uid="{1F0AC02B-2F9F-4ACF-A47B-555E09503FA6}"/>
    <cellStyle name="Comma 2 4 7 2 2 4" xfId="35441" xr:uid="{E0367B4D-F1FF-4AD1-867D-2C3829E99AFD}"/>
    <cellStyle name="Comma 2 4 7 2 3" xfId="30137" xr:uid="{E28AE37A-FED1-4259-9601-F0386E1A2E5D}"/>
    <cellStyle name="Comma 2 4 7 2 3 2" xfId="36768" xr:uid="{C7A71A5C-9450-450A-AB7F-D6CA261A13E0}"/>
    <cellStyle name="Comma 2 4 7 2 3 2 2" xfId="40096" xr:uid="{96E6DE88-309B-4FCB-8A86-FDCD517714BA}"/>
    <cellStyle name="Comma 2 4 7 2 3 3" xfId="38813" xr:uid="{435A0F94-3BC1-4BC4-AE1D-5EDF10879536}"/>
    <cellStyle name="Comma 2 4 7 2 3 4" xfId="35332" xr:uid="{A368FC2E-D80D-4D7F-B025-3D5122FF8DBE}"/>
    <cellStyle name="Comma 2 4 7 2 4" xfId="26706" xr:uid="{0EC3F5CF-2DDB-46B9-9318-AE29C429094C}"/>
    <cellStyle name="Comma 2 4 7 2 4 2" xfId="39164" xr:uid="{84C21420-7C1D-4B58-A1ED-C0F9BCE9A6E6}"/>
    <cellStyle name="Comma 2 4 7 2 4 3" xfId="35767" xr:uid="{F3F909DE-7CCA-4874-9FF8-462E58E976D9}"/>
    <cellStyle name="Comma 2 4 7 2 5" xfId="38471" xr:uid="{A72C353F-DBE8-41FC-A216-953C980DB88D}"/>
    <cellStyle name="Comma 2 4 7 2 6" xfId="34985" xr:uid="{02D5EB3A-75B8-482E-B46F-4F430C8A7D64}"/>
    <cellStyle name="Comma 2 4 7 3" xfId="21718" xr:uid="{F5C13C84-5C85-4B6D-A601-DC2B64CF8091}"/>
    <cellStyle name="Comma 2 4 7 3 2" xfId="30248" xr:uid="{53C7164A-B0EB-4D2A-9DD8-BCB4F4059F03}"/>
    <cellStyle name="Comma 2 4 7 3 2 2" xfId="36673" xr:uid="{C915A404-0D7B-405A-AA42-1B5B8E5E4BB1}"/>
    <cellStyle name="Comma 2 4 7 3 2 2 2" xfId="40001" xr:uid="{80C60ED7-8BE5-4CAE-BC39-AADECACB4919}"/>
    <cellStyle name="Comma 2 4 7 3 2 3" xfId="38865" xr:uid="{3EA19EC5-33D8-4E41-B0B1-2D2D2635639D}"/>
    <cellStyle name="Comma 2 4 7 3 2 4" xfId="35394" xr:uid="{2F33AFCF-90DE-4D9E-8D38-9C695079F6C2}"/>
    <cellStyle name="Comma 2 4 7 3 3" xfId="26990" xr:uid="{4B3699C0-8512-4EF8-BF61-67B0B225C5BB}"/>
    <cellStyle name="Comma 2 4 7 3 3 2" xfId="39211" xr:uid="{57C178B9-E9B2-4E76-AA22-DB8FB977C3A6}"/>
    <cellStyle name="Comma 2 4 7 3 3 3" xfId="35837" xr:uid="{AE1E7966-C470-40AD-9DD3-4AE80398DCFD}"/>
    <cellStyle name="Comma 2 4 7 3 4" xfId="38376" xr:uid="{1F0DB426-E718-4535-8416-630C61F0D4BF}"/>
    <cellStyle name="Comma 2 4 7 3 5" xfId="34890" xr:uid="{060B127A-A195-46FE-A695-1931E31BECEA}"/>
    <cellStyle name="Comma 2 4 7 4" xfId="23298" xr:uid="{CC96D6F7-67EC-4A4D-86E8-AC4B9753B898}"/>
    <cellStyle name="Comma 2 4 7 5" xfId="21621" xr:uid="{BEDF10DF-58A3-49D5-908F-3471F8AFADE9}"/>
    <cellStyle name="Comma 2 4 7 5 2" xfId="30090" xr:uid="{69A01CC0-BF29-4022-AB26-118C05A0A522}"/>
    <cellStyle name="Comma 2 4 7 5 2 2" xfId="39906" xr:uid="{20DEAF40-7B4B-4135-ACC5-4AB85BC221B5}"/>
    <cellStyle name="Comma 2 4 7 5 2 3" xfId="36578" xr:uid="{36ACA30B-5A6A-4D54-8002-0D7BAC04EBBD}"/>
    <cellStyle name="Comma 2 4 7 5 3" xfId="38766" xr:uid="{6396BF66-340D-4DDB-B49B-1A0B8CAAB2DC}"/>
    <cellStyle name="Comma 2 4 7 5 4" xfId="35285" xr:uid="{4477A06C-B93A-468A-93F8-8E145A98ADC0}"/>
    <cellStyle name="Comma 2 4 7 6" xfId="26657" xr:uid="{25E82DC5-F9E8-4877-9F8F-3F60EAF34893}"/>
    <cellStyle name="Comma 2 4 7 6 2" xfId="39117" xr:uid="{A5773DC2-8AC0-4F81-9F9A-03C5F5D15F19}"/>
    <cellStyle name="Comma 2 4 7 6 3" xfId="35720" xr:uid="{D4D346B6-9089-454D-9568-CF106F1014B3}"/>
    <cellStyle name="Comma 2 4 7 7" xfId="38281" xr:uid="{86D79003-3A26-472B-B749-2966C9DA0874}"/>
    <cellStyle name="Comma 2 4 7 8" xfId="34795" xr:uid="{242898A2-6657-47F7-9F23-42F702DCC146}"/>
    <cellStyle name="Comma 2 4 8" xfId="21769" xr:uid="{5AEB9A16-920B-47EB-8318-A1B75AEEDFB8}"/>
    <cellStyle name="Comma 2 4 8 2" xfId="27016" xr:uid="{E6997A2F-CDD2-4924-B828-949AA251DBBB}"/>
    <cellStyle name="Comma 2 4 8 2 2" xfId="30274" xr:uid="{2C97DF5A-11F8-42EF-8802-AF4FBB756EFF}"/>
    <cellStyle name="Comma 2 4 8 2 2 2" xfId="39237" xr:uid="{E3DD0B6E-2C5E-414A-BAC3-5B3A8158207E}"/>
    <cellStyle name="Comma 2 4 8 2 2 3" xfId="35863" xr:uid="{D774ADF6-2DDE-4DA8-8D26-BBD25AE6C8BF}"/>
    <cellStyle name="Comma 2 4 8 2 3" xfId="38891" xr:uid="{89DA8B07-2625-4CBA-B184-45BEB60A5CDF}"/>
    <cellStyle name="Comma 2 4 8 2 4" xfId="35420" xr:uid="{D42590C5-78E9-4C05-96E2-4084E742DB69}"/>
    <cellStyle name="Comma 2 4 8 3" xfId="30116" xr:uid="{0839353E-2EF8-45B1-BE97-698BC2E9807C}"/>
    <cellStyle name="Comma 2 4 8 3 2" xfId="36721" xr:uid="{078D67EB-9563-4910-8F5E-762ECAB15113}"/>
    <cellStyle name="Comma 2 4 8 3 2 2" xfId="40049" xr:uid="{E1380825-52A0-43C5-853A-4CF83340CAF1}"/>
    <cellStyle name="Comma 2 4 8 3 3" xfId="38792" xr:uid="{4390EDBC-0DD4-427E-9734-F4204FE18475}"/>
    <cellStyle name="Comma 2 4 8 3 4" xfId="35311" xr:uid="{AFBF8670-7752-43D5-B732-7A89CD9D223A}"/>
    <cellStyle name="Comma 2 4 8 4" xfId="26685" xr:uid="{79CD4B3D-5C4A-4411-A8CF-16A88B929294}"/>
    <cellStyle name="Comma 2 4 8 4 2" xfId="39143" xr:uid="{D155ABB2-57B8-4CA8-AD81-FFECABA8B4E7}"/>
    <cellStyle name="Comma 2 4 8 4 3" xfId="35746" xr:uid="{2DAFEAFF-D89C-40AE-90A2-DDD93A9466C6}"/>
    <cellStyle name="Comma 2 4 8 5" xfId="38424" xr:uid="{0AAA2E63-DF55-447D-9AD5-7AD83923D83D}"/>
    <cellStyle name="Comma 2 4 8 6" xfId="34938" xr:uid="{9800D9A9-9D2D-4C22-AFA8-73381D18DAAB}"/>
    <cellStyle name="Comma 2 4 9" xfId="21671" xr:uid="{BE423C0B-C3F9-4D95-B251-08B504D78A9F}"/>
    <cellStyle name="Comma 2 4 9 2" xfId="30179" xr:uid="{0C9FE875-1AF6-48A9-8084-6F032CB97B9F}"/>
    <cellStyle name="Comma 2 4 9 2 2" xfId="36626" xr:uid="{7B19BB45-97C1-4F04-AB3F-152E5B567A17}"/>
    <cellStyle name="Comma 2 4 9 2 2 2" xfId="39954" xr:uid="{9D111E12-D1A4-43C2-ADC9-EB1736F042E1}"/>
    <cellStyle name="Comma 2 4 9 2 3" xfId="38841" xr:uid="{707229CE-D4E3-4420-8582-36CD7283F924}"/>
    <cellStyle name="Comma 2 4 9 2 4" xfId="35360" xr:uid="{C2E0F29D-4E7C-4914-9E76-9F8163EAB4F6}"/>
    <cellStyle name="Comma 2 4 9 3" xfId="26741" xr:uid="{C4241327-FE2E-40BE-A76C-BA00CDBAFEA5}"/>
    <cellStyle name="Comma 2 4 9 3 2" xfId="39190" xr:uid="{4A31580A-E06F-458B-8045-C46271D98A2C}"/>
    <cellStyle name="Comma 2 4 9 3 3" xfId="35793" xr:uid="{15145BC7-DE56-4277-A84B-03798CE097D7}"/>
    <cellStyle name="Comma 2 4 9 4" xfId="38329" xr:uid="{85236AEC-A231-4F99-9432-AAF6251CB73B}"/>
    <cellStyle name="Comma 2 4 9 5" xfId="34843" xr:uid="{D0A70629-D1DC-43D9-B99F-8B088A1D206E}"/>
    <cellStyle name="Comma 2 5" xfId="3703" xr:uid="{00000000-0005-0000-0000-000030070000}"/>
    <cellStyle name="Comma 2 5 10" xfId="21987" xr:uid="{D966272E-F2F3-44DC-8F64-B32777B38483}"/>
    <cellStyle name="Comma 2 5 10 2" xfId="36882" xr:uid="{EC48AA5C-CEC1-4368-8684-08E421089CC4}"/>
    <cellStyle name="Comma 2 5 10 2 2" xfId="40210" xr:uid="{63D626E3-95DD-4777-939E-C8ECBBE6AD1F}"/>
    <cellStyle name="Comma 2 5 10 3" xfId="38584" xr:uid="{A8C26481-E0D1-4C19-8DE5-9B89BD540692}"/>
    <cellStyle name="Comma 2 5 10 4" xfId="35098" xr:uid="{0C121507-8AA6-4DF1-993D-0054508AF52B}"/>
    <cellStyle name="Comma 2 5 11" xfId="21030" xr:uid="{B3D84A4D-5171-407C-B6D1-7305A76CBD78}"/>
    <cellStyle name="Comma 2 5 11 2" xfId="36470" xr:uid="{8AEA190E-8DAF-45CD-891F-8D274BEA2ADF}"/>
    <cellStyle name="Comma 2 5 11 2 2" xfId="39802" xr:uid="{5F11C217-34AC-49E4-8E9F-8E2AF8FC944A}"/>
    <cellStyle name="Comma 2 5 11 3" xfId="38750" xr:uid="{6491D4A7-D909-4C13-A342-B36CF4BE5D21}"/>
    <cellStyle name="Comma 2 5 11 4" xfId="35265" xr:uid="{567C7E6D-09A9-4C81-B715-DEAA96529CE1}"/>
    <cellStyle name="Comma 2 5 12" xfId="24226" xr:uid="{E6ADA7B2-B2F1-44A8-8750-83C02E0BE1C7}"/>
    <cellStyle name="Comma 2 5 12 2" xfId="39031" xr:uid="{3E005F9B-E7AC-47A7-9F03-6063992CDC39}"/>
    <cellStyle name="Comma 2 5 12 3" xfId="35559" xr:uid="{7E8406E9-3F29-4310-9DDB-DFDD479602CD}"/>
    <cellStyle name="Comma 2 5 13" xfId="17148" xr:uid="{4A0E9A8C-9EFA-42E7-B078-F7B596D15631}"/>
    <cellStyle name="Comma 2 5 13 2" xfId="38220" xr:uid="{2D055017-A233-4265-9429-C86FD496BD83}"/>
    <cellStyle name="Comma 2 5 14" xfId="34404" xr:uid="{20B493C6-B623-4BF5-986E-EB71841A7E36}"/>
    <cellStyle name="Comma 2 5 2" xfId="4580" xr:uid="{00000000-0005-0000-0000-000032070000}"/>
    <cellStyle name="Comma 2 5 2 10" xfId="34760" xr:uid="{1523D1AF-4734-4A85-BF9B-F222ACB05898}"/>
    <cellStyle name="Comma 2 5 2 2" xfId="17938" xr:uid="{832B8A58-0A4C-4D09-AE1F-E19D63FC492B}"/>
    <cellStyle name="Comma 2 5 2 2 2" xfId="21828" xr:uid="{13BBB061-41B3-4E94-B25E-F0C4E36AE1B2}"/>
    <cellStyle name="Comma 2 5 2 2 2 2" xfId="30280" xr:uid="{8277A1D0-B036-4E09-AC96-0E64BE37190C}"/>
    <cellStyle name="Comma 2 5 2 2 2 2 2" xfId="36780" xr:uid="{84AF8602-417E-4C62-A781-A089B07F7AED}"/>
    <cellStyle name="Comma 2 5 2 2 2 2 2 2" xfId="40108" xr:uid="{AFC4412F-25E8-47E0-AD2D-3993758918CF}"/>
    <cellStyle name="Comma 2 5 2 2 2 2 3" xfId="38897" xr:uid="{D8B144A2-46AD-4E7E-8E36-1D829EE1E8F0}"/>
    <cellStyle name="Comma 2 5 2 2 2 2 4" xfId="35426" xr:uid="{0550F5CA-E53C-46F5-AAE4-81027CEE0D6B}"/>
    <cellStyle name="Comma 2 5 2 2 2 3" xfId="27022" xr:uid="{AF335CD6-2251-4B07-A45B-A588E08C21D4}"/>
    <cellStyle name="Comma 2 5 2 2 2 3 2" xfId="39243" xr:uid="{CBAA29C6-0DDF-44CC-809B-39DB71136568}"/>
    <cellStyle name="Comma 2 5 2 2 2 3 3" xfId="35869" xr:uid="{43B03CEC-AC3B-40E9-8CA8-64ED41823E9B}"/>
    <cellStyle name="Comma 2 5 2 2 2 4" xfId="38483" xr:uid="{8374F7A4-4AC6-498B-97A1-27D8895B8C64}"/>
    <cellStyle name="Comma 2 5 2 2 2 5" xfId="34997" xr:uid="{85512F17-915E-4107-8551-59460621BFE0}"/>
    <cellStyle name="Comma 2 5 2 2 3" xfId="21730" xr:uid="{DD0F2CE3-86D1-4C2F-B4A5-D090381180DE}"/>
    <cellStyle name="Comma 2 5 2 2 3 2" xfId="30122" xr:uid="{3EA56728-A99C-4EAA-A9DD-4BF7A8523C92}"/>
    <cellStyle name="Comma 2 5 2 2 3 2 2" xfId="40013" xr:uid="{487E78E5-7401-4543-B48A-E0856B393C0D}"/>
    <cellStyle name="Comma 2 5 2 2 3 2 3" xfId="36685" xr:uid="{F22375AB-FF14-4C59-B074-A5F8A69BD2C6}"/>
    <cellStyle name="Comma 2 5 2 2 3 3" xfId="38388" xr:uid="{DF92C7B6-C36E-428D-91C8-8D38E74B0F68}"/>
    <cellStyle name="Comma 2 5 2 2 3 4" xfId="34902" xr:uid="{255AEE51-80EC-463E-8F1D-4BF62BB2AE12}"/>
    <cellStyle name="Comma 2 5 2 2 4" xfId="22528" xr:uid="{6C980D96-9ED8-4CF6-9587-36B9512DF963}"/>
    <cellStyle name="Comma 2 5 2 2 4 2" xfId="36922" xr:uid="{6D700B56-2480-4E25-80D5-1AD21BA7934E}"/>
    <cellStyle name="Comma 2 5 2 2 4 2 2" xfId="40250" xr:uid="{76FBC55E-A272-43F6-BBED-8ECCAF3B525F}"/>
    <cellStyle name="Comma 2 5 2 2 4 3" xfId="38622" xr:uid="{28221489-1C45-45D1-8602-002A167DC16B}"/>
    <cellStyle name="Comma 2 5 2 2 4 4" xfId="35136" xr:uid="{2B182052-DA2F-4AB6-B043-239F9F801218}"/>
    <cellStyle name="Comma 2 5 2 2 5" xfId="21633" xr:uid="{3E2698A0-786D-49FC-9E03-5D1500161772}"/>
    <cellStyle name="Comma 2 5 2 2 5 2" xfId="36590" xr:uid="{33B3DF13-A2D1-4E97-8CA1-9698F47A1A09}"/>
    <cellStyle name="Comma 2 5 2 2 5 2 2" xfId="39918" xr:uid="{F75C2C51-FDA3-4CC3-9788-AF497B640710}"/>
    <cellStyle name="Comma 2 5 2 2 5 3" xfId="38798" xr:uid="{A48F677E-7EE7-45ED-B1F3-CEB936C70B70}"/>
    <cellStyle name="Comma 2 5 2 2 5 4" xfId="35317" xr:uid="{FB56B3A0-343C-4BD0-BCFB-66F4B3ECA5C5}"/>
    <cellStyle name="Comma 2 5 2 2 6" xfId="26691" xr:uid="{06021F6F-3B05-4FB3-AAD2-B1AAC7FE090F}"/>
    <cellStyle name="Comma 2 5 2 2 6 2" xfId="39149" xr:uid="{6425AE36-7FC6-4960-BD57-02C59827A06E}"/>
    <cellStyle name="Comma 2 5 2 2 6 3" xfId="35752" xr:uid="{7F9801F1-D75F-403C-B9ED-2A0664F2FDAD}"/>
    <cellStyle name="Comma 2 5 2 2 7" xfId="38293" xr:uid="{DA962B44-5B57-419D-8DA0-3AEDF4CF79B6}"/>
    <cellStyle name="Comma 2 5 2 2 8" xfId="34807" xr:uid="{C3540BF9-3C8C-420E-99C0-C7A6195C25E1}"/>
    <cellStyle name="Comma 2 5 2 3" xfId="21781" xr:uid="{369EB738-D899-4EC5-8E3D-275252DD6268}"/>
    <cellStyle name="Comma 2 5 2 3 2" xfId="30185" xr:uid="{D9EA48F8-6064-41F5-A6A5-67164226CEAF}"/>
    <cellStyle name="Comma 2 5 2 3 2 2" xfId="36733" xr:uid="{E0B0A6EE-687F-44BE-9F8B-24348900DF74}"/>
    <cellStyle name="Comma 2 5 2 3 2 2 2" xfId="40061" xr:uid="{BC21B6C4-C655-4959-BC60-68F325E223F1}"/>
    <cellStyle name="Comma 2 5 2 3 2 3" xfId="38847" xr:uid="{CE73C121-D1B2-424C-9CDF-5AE2BDFA7B37}"/>
    <cellStyle name="Comma 2 5 2 3 2 4" xfId="35366" xr:uid="{B96F3A50-5F75-4301-83A6-F9683312B3C8}"/>
    <cellStyle name="Comma 2 5 2 3 3" xfId="26747" xr:uid="{5FFB93DC-7C2C-40C3-9CE7-3D9F4C68C79F}"/>
    <cellStyle name="Comma 2 5 2 3 3 2" xfId="39196" xr:uid="{40E1D557-A139-4DF6-B367-1E044DCF7C95}"/>
    <cellStyle name="Comma 2 5 2 3 3 3" xfId="35799" xr:uid="{F9366F24-D259-4EE4-82B1-5BEE69E7B7E5}"/>
    <cellStyle name="Comma 2 5 2 3 4" xfId="38436" xr:uid="{221BD98E-39BF-469C-98DB-C062C182BD52}"/>
    <cellStyle name="Comma 2 5 2 3 5" xfId="34950" xr:uid="{56350C6A-84F2-45F5-88E8-D54CBC2D77FD}"/>
    <cellStyle name="Comma 2 5 2 4" xfId="21683" xr:uid="{D8D7EC54-7DDE-4C3A-BCD7-87D62D4516CF}"/>
    <cellStyle name="Comma 2 5 2 4 2" xfId="26300" xr:uid="{DF9A3EDF-6783-4B7F-9093-E10D935E09AD}"/>
    <cellStyle name="Comma 2 5 2 4 2 2" xfId="39966" xr:uid="{54CF16E1-0397-477B-876D-AD31E7CF47EE}"/>
    <cellStyle name="Comma 2 5 2 4 2 3" xfId="36638" xr:uid="{9826B3A2-4B39-46A5-B82D-B6824C52F80F}"/>
    <cellStyle name="Comma 2 5 2 4 3" xfId="38341" xr:uid="{C38A7699-44FC-49DD-B934-42169508BD5E}"/>
    <cellStyle name="Comma 2 5 2 4 4" xfId="34855" xr:uid="{1993EF09-2468-4B8B-A757-C15AA9A5CD7A}"/>
    <cellStyle name="Comma 2 5 2 5" xfId="21884" xr:uid="{35B5DCE5-A95D-4ED0-BF44-EE66E8EA68E3}"/>
    <cellStyle name="Comma 2 5 2 5 2" xfId="29990" xr:uid="{0EDD29A1-233A-4C49-AEDD-C99A5B333D6A}"/>
    <cellStyle name="Comma 2 5 2 5 2 2" xfId="40164" xr:uid="{0A0D37A9-341D-425D-81BB-374B7EB882C9}"/>
    <cellStyle name="Comma 2 5 2 5 2 3" xfId="36836" xr:uid="{BFF4F4BB-6BB9-409B-A03D-ACBBDA275E12}"/>
    <cellStyle name="Comma 2 5 2 5 3" xfId="38539" xr:uid="{EEC23FFA-85BD-47F9-A49D-1BECE38BC43D}"/>
    <cellStyle name="Comma 2 5 2 5 4" xfId="35053" xr:uid="{7986D187-4FD5-4A2A-859B-694129E2143B}"/>
    <cellStyle name="Comma 2 5 2 6" xfId="21988" xr:uid="{4DE2FA65-FFD8-4CF7-AAC8-543171B3D27B}"/>
    <cellStyle name="Comma 2 5 2 6 2" xfId="36883" xr:uid="{FE4A928C-8209-4F52-AAB7-0BEBE327C517}"/>
    <cellStyle name="Comma 2 5 2 6 2 2" xfId="40211" xr:uid="{B68DAEA2-C127-4CD5-93B9-C173365F7B07}"/>
    <cellStyle name="Comma 2 5 2 6 3" xfId="38585" xr:uid="{D153E750-C9F5-45CE-82AF-2063BD92703B}"/>
    <cellStyle name="Comma 2 5 2 6 4" xfId="35099" xr:uid="{F22B07C4-9606-4C82-B0FF-E71DDF10F816}"/>
    <cellStyle name="Comma 2 5 2 7" xfId="21576" xr:uid="{97034E4D-6EA0-48E3-A56A-CB7A8868DC74}"/>
    <cellStyle name="Comma 2 5 2 7 2" xfId="36543" xr:uid="{CD883DA7-1AAB-4AD9-BC11-3CFB427B52B4}"/>
    <cellStyle name="Comma 2 5 2 7 2 2" xfId="39870" xr:uid="{749A66DB-552A-451F-8EF7-76B57C235A82}"/>
    <cellStyle name="Comma 2 5 2 7 3" xfId="38751" xr:uid="{7122D293-8D0D-46EE-8074-AFB3E19769E8}"/>
    <cellStyle name="Comma 2 5 2 7 4" xfId="35266" xr:uid="{20DD6A9D-58DE-4002-86C7-0D150B02BE6B}"/>
    <cellStyle name="Comma 2 5 2 8" xfId="25721" xr:uid="{852B3523-3460-48E0-95CA-16E8424B68AB}"/>
    <cellStyle name="Comma 2 5 2 8 2" xfId="39032" xr:uid="{F9AD89CC-5168-4350-BDF8-E23B4A7F2461}"/>
    <cellStyle name="Comma 2 5 2 8 3" xfId="35560" xr:uid="{ABE8D95B-2247-499E-8B9D-18DA0A42C29B}"/>
    <cellStyle name="Comma 2 5 2 9" xfId="17149" xr:uid="{16DB81D6-E167-4D72-A348-A1067D1FA808}"/>
    <cellStyle name="Comma 2 5 2 9 2" xfId="38246" xr:uid="{505644FB-D72D-4709-81F9-7D3D23EE037C}"/>
    <cellStyle name="Comma 2 5 3" xfId="10655" xr:uid="{59295B50-D6FB-4606-A822-FBA9029165DD}"/>
    <cellStyle name="Comma 2 5 3 10" xfId="34770" xr:uid="{F57A7BC6-B502-4EE8-81A8-04ED937A3992}"/>
    <cellStyle name="Comma 2 5 3 2" xfId="17939" xr:uid="{82405005-52A0-4BAA-956C-5F514A330ACE}"/>
    <cellStyle name="Comma 2 5 3 2 2" xfId="21838" xr:uid="{D2C65E83-5457-436B-A64D-4D194E0D49C4}"/>
    <cellStyle name="Comma 2 5 3 2 2 2" xfId="30281" xr:uid="{2CB3C335-2AC0-468B-BEDB-E93AEEB6403E}"/>
    <cellStyle name="Comma 2 5 3 2 2 2 2" xfId="36790" xr:uid="{21EFE660-2087-44F5-A3EA-9146BF212DD0}"/>
    <cellStyle name="Comma 2 5 3 2 2 2 2 2" xfId="40118" xr:uid="{04C0D672-F6F2-4709-A82D-4BB5F7F438FF}"/>
    <cellStyle name="Comma 2 5 3 2 2 2 3" xfId="38898" xr:uid="{F9F2E3CD-5DA0-4CB2-ADBD-E6948303764B}"/>
    <cellStyle name="Comma 2 5 3 2 2 2 4" xfId="35427" xr:uid="{87F23D02-5B45-42E2-BE7C-7F8F265048A7}"/>
    <cellStyle name="Comma 2 5 3 2 2 3" xfId="27023" xr:uid="{E502C1A5-D337-4F25-9464-D9537DF08F1D}"/>
    <cellStyle name="Comma 2 5 3 2 2 3 2" xfId="39244" xr:uid="{923B53BC-E919-40EE-A6C3-A94BBCDD0D5F}"/>
    <cellStyle name="Comma 2 5 3 2 2 3 3" xfId="35870" xr:uid="{5B7CC97E-213B-488F-8E89-A8A81447FFC4}"/>
    <cellStyle name="Comma 2 5 3 2 2 4" xfId="38493" xr:uid="{2BCAED48-DBBD-4E3C-B0BB-A1B74A4C0D50}"/>
    <cellStyle name="Comma 2 5 3 2 2 5" xfId="35007" xr:uid="{6B7F55CC-6B5B-49F6-9C3B-E70E1AF248E4}"/>
    <cellStyle name="Comma 2 5 3 2 3" xfId="21740" xr:uid="{F3EC9B7B-7424-46AD-95BC-D3983928A053}"/>
    <cellStyle name="Comma 2 5 3 2 3 2" xfId="30123" xr:uid="{707BBBBC-1233-4A5B-9CFF-16B73305A1FB}"/>
    <cellStyle name="Comma 2 5 3 2 3 2 2" xfId="40023" xr:uid="{33BB7F44-7254-44B2-8157-649EA9F60B63}"/>
    <cellStyle name="Comma 2 5 3 2 3 2 3" xfId="36695" xr:uid="{23851585-B802-4356-8449-BB1AECB42C74}"/>
    <cellStyle name="Comma 2 5 3 2 3 3" xfId="38398" xr:uid="{F97CDDD6-4E25-4775-8FF8-F9A9C73D8E0C}"/>
    <cellStyle name="Comma 2 5 3 2 3 4" xfId="34912" xr:uid="{971551C0-473E-4456-AEAA-48EDCC8CB3CD}"/>
    <cellStyle name="Comma 2 5 3 2 4" xfId="22529" xr:uid="{5DD8228C-BD7E-4482-B41B-00D8FEA9D5CC}"/>
    <cellStyle name="Comma 2 5 3 2 4 2" xfId="36923" xr:uid="{96085DFC-B9D5-4B0B-B9C2-3F56DFB5DCEB}"/>
    <cellStyle name="Comma 2 5 3 2 4 2 2" xfId="40251" xr:uid="{9D52494F-D2DC-4670-883D-9BA0E5E92E77}"/>
    <cellStyle name="Comma 2 5 3 2 4 3" xfId="38623" xr:uid="{469E62EF-B1AE-4871-B01A-4F2695C9116B}"/>
    <cellStyle name="Comma 2 5 3 2 4 4" xfId="35137" xr:uid="{F06C81A0-6449-43ED-84FA-A33B741D6E0E}"/>
    <cellStyle name="Comma 2 5 3 2 5" xfId="21643" xr:uid="{568A3D52-1A6A-4687-B4A7-AE797C806565}"/>
    <cellStyle name="Comma 2 5 3 2 5 2" xfId="36600" xr:uid="{4E0057F0-6EA1-4968-B3A7-8FBA27A529F1}"/>
    <cellStyle name="Comma 2 5 3 2 5 2 2" xfId="39928" xr:uid="{8257834F-FA24-477A-A4EC-D45B1B909F57}"/>
    <cellStyle name="Comma 2 5 3 2 5 3" xfId="38799" xr:uid="{32F81522-F716-4DA5-A68F-FE22A43EAB24}"/>
    <cellStyle name="Comma 2 5 3 2 5 4" xfId="35318" xr:uid="{3033BC96-DE35-43A8-9123-A734174AE998}"/>
    <cellStyle name="Comma 2 5 3 2 6" xfId="26692" xr:uid="{58A32BC7-AFB8-4801-9466-857F4DA9FA84}"/>
    <cellStyle name="Comma 2 5 3 2 6 2" xfId="39150" xr:uid="{16EB26B4-521D-4AD3-97BA-122A62DEAA09}"/>
    <cellStyle name="Comma 2 5 3 2 6 3" xfId="35753" xr:uid="{E12F5E8C-9911-474C-B2DB-ED06B1527E9A}"/>
    <cellStyle name="Comma 2 5 3 2 7" xfId="38303" xr:uid="{8952092C-E0FC-4685-A5C0-5226B14F7F4B}"/>
    <cellStyle name="Comma 2 5 3 2 8" xfId="34817" xr:uid="{0CD2C1DA-FEF1-4BC7-A457-F4CB81FCBD3E}"/>
    <cellStyle name="Comma 2 5 3 3" xfId="21791" xr:uid="{9319ACB9-878F-4BDC-ADB7-6110E907A3F2}"/>
    <cellStyle name="Comma 2 5 3 3 2" xfId="30186" xr:uid="{EE79BF71-A97C-44B9-8421-56C0CCF31C26}"/>
    <cellStyle name="Comma 2 5 3 3 2 2" xfId="36743" xr:uid="{A5AC0627-F743-482C-8427-A0D8F436F2B9}"/>
    <cellStyle name="Comma 2 5 3 3 2 2 2" xfId="40071" xr:uid="{633DF805-3729-495C-B9C6-B264CB53662A}"/>
    <cellStyle name="Comma 2 5 3 3 2 3" xfId="38848" xr:uid="{BEDABD4E-1E8C-469F-BD5B-097FE88A583A}"/>
    <cellStyle name="Comma 2 5 3 3 2 4" xfId="35367" xr:uid="{D48B6F71-8F58-475A-B4E3-F15BA117CB5A}"/>
    <cellStyle name="Comma 2 5 3 3 3" xfId="26748" xr:uid="{9B05B441-112A-4C4C-8B02-EA367DFDD7DD}"/>
    <cellStyle name="Comma 2 5 3 3 3 2" xfId="39197" xr:uid="{7D17274F-F2BF-47E9-BFCF-C1B7B9E82A12}"/>
    <cellStyle name="Comma 2 5 3 3 3 3" xfId="35800" xr:uid="{F27E2F91-EF4E-42DD-84A5-FA2D5B47F048}"/>
    <cellStyle name="Comma 2 5 3 3 4" xfId="38446" xr:uid="{8A556ADA-315C-4482-B537-8ACB29DE9BED}"/>
    <cellStyle name="Comma 2 5 3 3 5" xfId="34960" xr:uid="{0F404A00-B1AB-4D2B-A9B8-0749513307F4}"/>
    <cellStyle name="Comma 2 5 3 4" xfId="21693" xr:uid="{71C41AE8-7DC1-499C-9BD8-495FE31586D5}"/>
    <cellStyle name="Comma 2 5 3 4 2" xfId="26301" xr:uid="{6B883E8C-646F-46C3-A4E8-9B1084661FA8}"/>
    <cellStyle name="Comma 2 5 3 4 2 2" xfId="39976" xr:uid="{B43A373E-E2E5-4A84-B12C-09AD07DA3CFD}"/>
    <cellStyle name="Comma 2 5 3 4 2 3" xfId="36648" xr:uid="{F1BEF86C-D2CC-4754-858D-A1781CB4FCDD}"/>
    <cellStyle name="Comma 2 5 3 4 3" xfId="38351" xr:uid="{C45C2A11-B6BD-4FC3-B92F-85662536B4E1}"/>
    <cellStyle name="Comma 2 5 3 4 4" xfId="34865" xr:uid="{01D7D6A4-4BDC-4CA0-A541-7DEDC7978D93}"/>
    <cellStyle name="Comma 2 5 3 5" xfId="21885" xr:uid="{8B1573D6-6536-44C2-BD86-24300F3942E9}"/>
    <cellStyle name="Comma 2 5 3 5 2" xfId="29991" xr:uid="{FBA9B941-008B-4579-A620-F5B4B6FA8100}"/>
    <cellStyle name="Comma 2 5 3 5 2 2" xfId="40165" xr:uid="{B794946F-838A-4E72-92FF-AB9ABD53F9FF}"/>
    <cellStyle name="Comma 2 5 3 5 2 3" xfId="36837" xr:uid="{B6EDF831-E429-45BD-AA3C-1BF1A81CC3C8}"/>
    <cellStyle name="Comma 2 5 3 5 3" xfId="38540" xr:uid="{0FA14DE9-1411-4BB7-9C1C-E39E32186DE3}"/>
    <cellStyle name="Comma 2 5 3 5 4" xfId="35054" xr:uid="{8FC847AC-F4A5-4955-A357-854E9F85B18D}"/>
    <cellStyle name="Comma 2 5 3 6" xfId="21989" xr:uid="{6254C23C-B66B-4345-919F-A203B7C81126}"/>
    <cellStyle name="Comma 2 5 3 6 2" xfId="36884" xr:uid="{EFF9D380-F305-4B46-BB02-20056A40E816}"/>
    <cellStyle name="Comma 2 5 3 6 2 2" xfId="40212" xr:uid="{80AC156D-7472-4395-BF9F-DFF1C31645C5}"/>
    <cellStyle name="Comma 2 5 3 6 3" xfId="38586" xr:uid="{1F2E793A-B182-4E7C-9E65-5CB15B53D343}"/>
    <cellStyle name="Comma 2 5 3 6 4" xfId="35100" xr:uid="{B05AAD8F-ADFB-4177-A4E3-C5FC710E4094}"/>
    <cellStyle name="Comma 2 5 3 7" xfId="21586" xr:uid="{C8C50E7B-B65F-4841-9206-EB6905E0C7D3}"/>
    <cellStyle name="Comma 2 5 3 7 2" xfId="36553" xr:uid="{F1136F0F-DC2B-4956-869B-3F137D9862CB}"/>
    <cellStyle name="Comma 2 5 3 7 2 2" xfId="39880" xr:uid="{F5D6AACF-0AF7-48F4-96A7-3BAEC859B1BC}"/>
    <cellStyle name="Comma 2 5 3 7 3" xfId="38752" xr:uid="{C2BC3830-35BA-4C21-AD86-5C5F2B9BD2B5}"/>
    <cellStyle name="Comma 2 5 3 7 4" xfId="35267" xr:uid="{4D9A32F6-F32E-4F4A-BD44-2E4E99D2A065}"/>
    <cellStyle name="Comma 2 5 3 8" xfId="26035" xr:uid="{2D514329-52E5-45FE-9139-95E9CAFA361B}"/>
    <cellStyle name="Comma 2 5 3 8 2" xfId="39033" xr:uid="{F7CE17FC-03F5-4519-B54F-636596ABAA0C}"/>
    <cellStyle name="Comma 2 5 3 8 3" xfId="35561" xr:uid="{0AD8E19B-F6F3-42AC-8A81-FADB328EEFEC}"/>
    <cellStyle name="Comma 2 5 3 9" xfId="17150" xr:uid="{1FC3D715-710A-4982-9B61-A64E6515EE5E}"/>
    <cellStyle name="Comma 2 5 3 9 2" xfId="38256" xr:uid="{63D224A1-6529-4B2D-8932-49225B75078E}"/>
    <cellStyle name="Comma 2 5 4" xfId="6668" xr:uid="{183013C0-A95F-4CF6-BC77-6D5A07272E17}"/>
    <cellStyle name="Comma 2 5 4 2" xfId="21658" xr:uid="{40ABC78A-AC50-4510-9EBF-C947B821C580}"/>
    <cellStyle name="Comma 2 5 4 2 2" xfId="21853" xr:uid="{3DF85842-ADC3-4BC8-B302-1D6AEDAF03F0}"/>
    <cellStyle name="Comma 2 5 4 2 2 2" xfId="30279" xr:uid="{BC741983-1FFA-4139-BFC6-EC02CFA98CDF}"/>
    <cellStyle name="Comma 2 5 4 2 2 2 2" xfId="40133" xr:uid="{A2CF3979-090B-4713-A71A-5638AC518785}"/>
    <cellStyle name="Comma 2 5 4 2 2 2 3" xfId="36805" xr:uid="{233AC7B3-62FF-454A-8BB2-032348A615C2}"/>
    <cellStyle name="Comma 2 5 4 2 2 3" xfId="38508" xr:uid="{ADF5F526-476A-46D0-83F3-D89B0B4D388D}"/>
    <cellStyle name="Comma 2 5 4 2 2 4" xfId="35022" xr:uid="{67DBEF91-517F-44B0-98CD-5F0E7175ED6D}"/>
    <cellStyle name="Comma 2 5 4 2 3" xfId="21755" xr:uid="{F6E43016-3EC1-4943-8945-C6E4FB01D6D6}"/>
    <cellStyle name="Comma 2 5 4 2 3 2" xfId="36710" xr:uid="{D1FFC70D-C035-4226-B22B-184F498AE99C}"/>
    <cellStyle name="Comma 2 5 4 2 3 2 2" xfId="40038" xr:uid="{E37E55BE-F12D-42D5-B501-D40004DFCE19}"/>
    <cellStyle name="Comma 2 5 4 2 3 3" xfId="38413" xr:uid="{19A52DCE-BEBF-415C-A0CE-0F8791E6C6A0}"/>
    <cellStyle name="Comma 2 5 4 2 3 4" xfId="34927" xr:uid="{C879EF82-81BA-44FF-A921-0F25D89014E8}"/>
    <cellStyle name="Comma 2 5 4 2 4" xfId="27021" xr:uid="{28C61AA2-8FA2-4D80-ADBE-72BA0DED473E}"/>
    <cellStyle name="Comma 2 5 4 2 4 2" xfId="36615" xr:uid="{DE164B0B-EACC-4224-9752-85F7313350C0}"/>
    <cellStyle name="Comma 2 5 4 2 4 2 2" xfId="39943" xr:uid="{854187C5-8FFA-4DA6-89CD-EF639AC04F22}"/>
    <cellStyle name="Comma 2 5 4 2 4 3" xfId="38896" xr:uid="{AC88B3DF-3367-4E16-989F-60746C1BE9A8}"/>
    <cellStyle name="Comma 2 5 4 2 4 4" xfId="35425" xr:uid="{5E0C5390-50B9-4EBC-BA84-081FA833CDFB}"/>
    <cellStyle name="Comma 2 5 4 2 5" xfId="35868" xr:uid="{0276B648-8CD5-4013-98CA-6B79A9EC04E4}"/>
    <cellStyle name="Comma 2 5 4 2 5 2" xfId="39242" xr:uid="{9342C715-F425-400C-94EA-32D2E048CC80}"/>
    <cellStyle name="Comma 2 5 4 2 6" xfId="38318" xr:uid="{CFE76502-B404-49C4-A981-5580E4FA4E69}"/>
    <cellStyle name="Comma 2 5 4 2 7" xfId="34832" xr:uid="{8D0861CA-4F57-4007-B3E3-A1A0BAF8AE72}"/>
    <cellStyle name="Comma 2 5 4 3" xfId="21806" xr:uid="{626676A0-AD51-47B8-83F2-F09BB1DB711E}"/>
    <cellStyle name="Comma 2 5 4 3 2" xfId="26690" xr:uid="{1388F9D8-9B03-4208-9281-3A27A4E63D14}"/>
    <cellStyle name="Comma 2 5 4 3 2 2" xfId="40086" xr:uid="{C11F391B-22E0-4C9A-B58A-45A00D1CBC20}"/>
    <cellStyle name="Comma 2 5 4 3 2 3" xfId="36758" xr:uid="{C1547254-F2DA-4F2D-8115-31F37DAD75CC}"/>
    <cellStyle name="Comma 2 5 4 3 3" xfId="38461" xr:uid="{BBED03BE-0645-459F-9CDC-F721AE7B6FED}"/>
    <cellStyle name="Comma 2 5 4 3 4" xfId="34975" xr:uid="{AD117506-069C-4DF0-B9A8-C719BED511E6}"/>
    <cellStyle name="Comma 2 5 4 4" xfId="21708" xr:uid="{95DCDE75-D682-4538-B1E2-C60A0CD4D493}"/>
    <cellStyle name="Comma 2 5 4 4 2" xfId="30121" xr:uid="{2C49E9A4-BEED-4DE2-8301-D3A98EE17696}"/>
    <cellStyle name="Comma 2 5 4 4 2 2" xfId="39991" xr:uid="{9EC3F0BE-F09A-4159-BAD2-566CF0CDECB5}"/>
    <cellStyle name="Comma 2 5 4 4 2 3" xfId="36663" xr:uid="{A115C170-BD79-4090-A199-9F3318A21A9C}"/>
    <cellStyle name="Comma 2 5 4 4 3" xfId="38366" xr:uid="{5D9289C2-E69E-4AE3-9D36-3BD9CBF3B213}"/>
    <cellStyle name="Comma 2 5 4 4 4" xfId="34880" xr:uid="{E20F6FE4-CAB8-49F6-BF11-5EE2E75FA2CE}"/>
    <cellStyle name="Comma 2 5 4 5" xfId="22527" xr:uid="{B924EF74-A7DD-4884-A738-5970F3E1E9B7}"/>
    <cellStyle name="Comma 2 5 4 5 2" xfId="36921" xr:uid="{38D07697-6289-42A0-A1AF-840EFF129D63}"/>
    <cellStyle name="Comma 2 5 4 5 2 2" xfId="40249" xr:uid="{778D02FB-C850-47C1-B85E-D4545853625E}"/>
    <cellStyle name="Comma 2 5 4 5 3" xfId="38621" xr:uid="{754CAD64-4B24-4C4F-88D1-C0ECD10104CF}"/>
    <cellStyle name="Comma 2 5 4 5 4" xfId="35135" xr:uid="{10D61F94-3281-4C9B-AB3C-52BF2F9D7068}"/>
    <cellStyle name="Comma 2 5 4 6" xfId="21606" xr:uid="{E29C55C6-DC43-486D-9870-740F2CC3541C}"/>
    <cellStyle name="Comma 2 5 4 6 2" xfId="36568" xr:uid="{A8C22F19-682C-4110-BD5F-606977AE5200}"/>
    <cellStyle name="Comma 2 5 4 6 2 2" xfId="39896" xr:uid="{791EAE18-337B-4DC4-A38A-D1DE9C99FEF2}"/>
    <cellStyle name="Comma 2 5 4 6 3" xfId="38797" xr:uid="{57FF836D-235A-4730-A3D2-E244E6D8CF33}"/>
    <cellStyle name="Comma 2 5 4 6 4" xfId="35316" xr:uid="{6298899E-D53B-4F86-BDB2-BA906B726835}"/>
    <cellStyle name="Comma 2 5 4 7" xfId="24638" xr:uid="{6049C0D2-6AF8-4CCA-A8A8-EAC698D3F837}"/>
    <cellStyle name="Comma 2 5 4 7 2" xfId="39148" xr:uid="{CCC06947-DBD1-4F79-9B60-E273B5AC03E7}"/>
    <cellStyle name="Comma 2 5 4 7 3" xfId="35751" xr:uid="{F9167CD3-FD14-4D07-90C3-0234E64E5C5C}"/>
    <cellStyle name="Comma 2 5 4 8" xfId="17937" xr:uid="{BDD62C7B-E713-46E5-8DA9-185CB2585A2B}"/>
    <cellStyle name="Comma 2 5 4 8 2" xfId="38271" xr:uid="{992939B0-EF30-4369-BF2A-BE65DBB8FE81}"/>
    <cellStyle name="Comma 2 5 4 9" xfId="34785" xr:uid="{911D188B-1ADF-479C-9932-AD2C6120A13A}"/>
    <cellStyle name="Comma 2 5 5" xfId="19283" xr:uid="{A8C93C76-2D18-412F-8D41-B7BEB8DFCE41}"/>
    <cellStyle name="Comma 2 5 5 2" xfId="21818" xr:uid="{E59FC70E-8C65-4FF7-8C73-4A9E0D20E521}"/>
    <cellStyle name="Comma 2 5 5 2 2" xfId="28003" xr:uid="{75C36206-8E1C-4722-88D7-F7F39BE7178B}"/>
    <cellStyle name="Comma 2 5 5 2 2 2" xfId="36770" xr:uid="{F74EA041-33B5-4BF6-B7F5-EE2A623F37D0}"/>
    <cellStyle name="Comma 2 5 5 2 2 2 2" xfId="40098" xr:uid="{EFBE0559-09C8-4E3C-92C6-861394A6F0CD}"/>
    <cellStyle name="Comma 2 5 5 2 3" xfId="38473" xr:uid="{8F870BB7-2731-4A28-BB69-CC477D42C8AD}"/>
    <cellStyle name="Comma 2 5 5 2 4" xfId="34987" xr:uid="{F104F86B-693C-4A12-AC23-688498EB17E1}"/>
    <cellStyle name="Comma 2 5 5 3" xfId="21720" xr:uid="{9B93FC02-7303-4994-96CB-6D6F1152A02E}"/>
    <cellStyle name="Comma 2 5 5 3 2" xfId="30184" xr:uid="{9395928D-9DB8-4984-B46A-D138CFC1CFAD}"/>
    <cellStyle name="Comma 2 5 5 3 2 2" xfId="40003" xr:uid="{E12E1498-D24D-47A6-B4E9-68BE869417E4}"/>
    <cellStyle name="Comma 2 5 5 3 2 3" xfId="36675" xr:uid="{487ADE1D-0CD6-49F5-B7FD-B1E4BEE39B7F}"/>
    <cellStyle name="Comma 2 5 5 3 3" xfId="38378" xr:uid="{F62732B9-C97F-4D03-B455-899C971AB292}"/>
    <cellStyle name="Comma 2 5 5 3 4" xfId="34892" xr:uid="{794A6DF0-8787-4671-815C-419E4F2B8E0A}"/>
    <cellStyle name="Comma 2 5 5 4" xfId="23299" xr:uid="{0EBFD853-C292-46E9-9CE1-86A3AAD2509E}"/>
    <cellStyle name="Comma 2 5 5 5" xfId="21623" xr:uid="{31184B33-9CE2-4867-9D9F-64AB6A9A205B}"/>
    <cellStyle name="Comma 2 5 5 5 2" xfId="36580" xr:uid="{0E8AA38F-4A0B-4EE3-B72F-377655CEB499}"/>
    <cellStyle name="Comma 2 5 5 5 2 2" xfId="39908" xr:uid="{FE3B0233-E899-4F21-A124-99B903DB1170}"/>
    <cellStyle name="Comma 2 5 5 5 3" xfId="38846" xr:uid="{27C64630-BF3C-4006-B750-73AF1F2AB464}"/>
    <cellStyle name="Comma 2 5 5 5 4" xfId="35365" xr:uid="{7332A9A3-9321-47B7-B479-2F7243D0F4BD}"/>
    <cellStyle name="Comma 2 5 5 6" xfId="26746" xr:uid="{E5C17599-71BC-433C-B45C-9F923B3F85B7}"/>
    <cellStyle name="Comma 2 5 5 6 2" xfId="39195" xr:uid="{29B24F5C-FE58-4A4E-8BCA-4DA80E9E7072}"/>
    <cellStyle name="Comma 2 5 5 6 3" xfId="35798" xr:uid="{6BF2A298-D5BE-4CDF-A366-A87DC09E5C42}"/>
    <cellStyle name="Comma 2 5 5 7" xfId="38283" xr:uid="{8C8CF599-F9E3-41F2-8B35-446039F454FC}"/>
    <cellStyle name="Comma 2 5 5 8" xfId="34797" xr:uid="{7971F8B7-40CB-4AE0-AD31-C3ED65C827AB}"/>
    <cellStyle name="Comma 2 5 6" xfId="21771" xr:uid="{FE1270B8-9773-47E5-B097-059DE4DDAECF}"/>
    <cellStyle name="Comma 2 5 6 2" xfId="28986" xr:uid="{D48D3EF1-7A9F-424B-BCF2-CB64ABBF9B0A}"/>
    <cellStyle name="Comma 2 5 6 2 2" xfId="40051" xr:uid="{E8EA1365-E92C-4250-97ED-BDD9193AB70A}"/>
    <cellStyle name="Comma 2 5 6 2 3" xfId="36723" xr:uid="{C10F54FC-540C-486B-9CC8-7330F6AE57A0}"/>
    <cellStyle name="Comma 2 5 6 3" xfId="38426" xr:uid="{0AAA6545-50F5-4326-9C46-ACF527E05590}"/>
    <cellStyle name="Comma 2 5 6 4" xfId="34940" xr:uid="{BA6B9DA8-A09B-4A0A-9D55-AAF6C097927B}"/>
    <cellStyle name="Comma 2 5 7" xfId="21673" xr:uid="{1550D376-3539-401F-A5D8-92561DAED3A8}"/>
    <cellStyle name="Comma 2 5 7 2" xfId="26299" xr:uid="{5FCF8D51-C5C9-4991-9F06-396C02DB535D}"/>
    <cellStyle name="Comma 2 5 7 2 2" xfId="39956" xr:uid="{65AB57B4-163C-4E9C-80C5-A23CDE8DD156}"/>
    <cellStyle name="Comma 2 5 7 2 3" xfId="36628" xr:uid="{36BCAE67-55C6-48E6-891F-2A6313445CB9}"/>
    <cellStyle name="Comma 2 5 7 3" xfId="38331" xr:uid="{81421A94-A5A1-4C1C-9143-B3C0B325E7BB}"/>
    <cellStyle name="Comma 2 5 7 4" xfId="34845" xr:uid="{A89E5FED-C577-445D-B4EE-2E8734420225}"/>
    <cellStyle name="Comma 2 5 8" xfId="21883" xr:uid="{8996C7A5-60C3-4B6F-9216-97C20AF6BC75}"/>
    <cellStyle name="Comma 2 5 8 2" xfId="29989" xr:uid="{74B306BD-E50A-4503-8A04-453583BE64E9}"/>
    <cellStyle name="Comma 2 5 8 2 2" xfId="40163" xr:uid="{B3634BD8-31F9-4C5D-9BA1-3FA1D5A5EE55}"/>
    <cellStyle name="Comma 2 5 8 2 3" xfId="36835" xr:uid="{994EB859-1B3E-4E06-B7E1-CED8791685C6}"/>
    <cellStyle name="Comma 2 5 8 3" xfId="38538" xr:uid="{48BDB631-1102-4931-A74B-D7522531358C}"/>
    <cellStyle name="Comma 2 5 8 4" xfId="35052" xr:uid="{B1F11C6C-E237-4E76-8791-0B3C25130D64}"/>
    <cellStyle name="Comma 2 5 9" xfId="21104" xr:uid="{66DBC037-BE81-4576-B7CB-9C721F8B5DAD}"/>
    <cellStyle name="Comma 2 5 9 2" xfId="36499" xr:uid="{ADC080F2-6727-4980-88D3-5E0B3EAE6A91}"/>
    <cellStyle name="Comma 2 5 9 2 2" xfId="39833" xr:uid="{416B4863-451F-4AE0-9F76-220CD526D77E}"/>
    <cellStyle name="Comma 2 5 9 3" xfId="38234" xr:uid="{8AF8C15E-6F31-413A-A1BD-5B15095B18CE}"/>
    <cellStyle name="Comma 2 5 9 4" xfId="34393" xr:uid="{2CED81DA-1DD9-44DC-871E-DB4979BDD590}"/>
    <cellStyle name="Comma 2 6" xfId="4511" xr:uid="{00000000-0005-0000-0000-000029070000}"/>
    <cellStyle name="Comma 2 6 10" xfId="17151" xr:uid="{B2670A74-F100-4DB2-8766-8DAEF4AF188E}"/>
    <cellStyle name="Comma 2 6 10 2" xfId="38237" xr:uid="{A47921BF-B3F1-487C-8426-57BAFEAA0678}"/>
    <cellStyle name="Comma 2 6 11" xfId="32140" xr:uid="{073FC146-2EA2-4539-8EDC-69FDC6311668}"/>
    <cellStyle name="Comma 2 6 12" xfId="8255" xr:uid="{D167DD42-D8BF-47D0-8F0A-53B96AC2A1C9}"/>
    <cellStyle name="Comma 2 6 2" xfId="17940" xr:uid="{7DF3A401-823E-402C-A685-C93134B0C935}"/>
    <cellStyle name="Comma 2 6 2 2" xfId="21659" xr:uid="{CAE082F9-C129-45DE-BBF5-F3713AD45155}"/>
    <cellStyle name="Comma 2 6 2 2 2" xfId="21854" xr:uid="{81472AB2-CD5D-4855-A956-CF94E6D057B3}"/>
    <cellStyle name="Comma 2 6 2 2 2 2" xfId="30282" xr:uid="{612537CE-B348-45F4-BF32-CD9D09678A0D}"/>
    <cellStyle name="Comma 2 6 2 2 2 2 2" xfId="40134" xr:uid="{9BA48B48-E40A-4E3E-AAD7-158DD9FC87D9}"/>
    <cellStyle name="Comma 2 6 2 2 2 2 3" xfId="36806" xr:uid="{ECA2BD50-B0E9-489B-A109-BAFB54B2E305}"/>
    <cellStyle name="Comma 2 6 2 2 2 3" xfId="38509" xr:uid="{CB40F36C-FD57-4A2A-A754-53B4D45393D9}"/>
    <cellStyle name="Comma 2 6 2 2 2 4" xfId="35023" xr:uid="{AFE8DD1F-E02F-4861-A676-CF7883DB5344}"/>
    <cellStyle name="Comma 2 6 2 2 3" xfId="21756" xr:uid="{B705F3EA-B216-4579-9776-2639F30AC225}"/>
    <cellStyle name="Comma 2 6 2 2 3 2" xfId="36711" xr:uid="{1BF3C47E-0760-4C07-BD96-B8F2296249BB}"/>
    <cellStyle name="Comma 2 6 2 2 3 2 2" xfId="40039" xr:uid="{71402B67-3850-46B6-B0F1-24111EF6CF5E}"/>
    <cellStyle name="Comma 2 6 2 2 3 3" xfId="38414" xr:uid="{464E40D1-34AF-4B88-B319-5D5A987698EA}"/>
    <cellStyle name="Comma 2 6 2 2 3 4" xfId="34928" xr:uid="{B0ED894E-93F4-405C-87D0-A991D8D8292D}"/>
    <cellStyle name="Comma 2 6 2 2 4" xfId="27024" xr:uid="{DBECBBF3-25A5-4D46-9800-CF575A83EC66}"/>
    <cellStyle name="Comma 2 6 2 2 4 2" xfId="36616" xr:uid="{1F9E4086-CAFE-46FA-9B97-DEBC9A713C80}"/>
    <cellStyle name="Comma 2 6 2 2 4 2 2" xfId="39944" xr:uid="{B2AD65FC-07B7-4A4F-B82A-9E55FF4B6FF9}"/>
    <cellStyle name="Comma 2 6 2 2 4 3" xfId="38899" xr:uid="{0DCB7C4C-50C8-455C-92BF-3866D6428DFB}"/>
    <cellStyle name="Comma 2 6 2 2 4 4" xfId="35428" xr:uid="{01CF433A-75C0-42C2-8D2B-C6E441A1F186}"/>
    <cellStyle name="Comma 2 6 2 2 5" xfId="35871" xr:uid="{BA5F8A21-AC38-4BF6-92A3-AFA8BE522410}"/>
    <cellStyle name="Comma 2 6 2 2 5 2" xfId="39245" xr:uid="{4DD641A7-A085-4802-A211-AD40917598D7}"/>
    <cellStyle name="Comma 2 6 2 2 6" xfId="38319" xr:uid="{76E6FDB8-20F6-4C1B-B5B5-6CEB20335AC3}"/>
    <cellStyle name="Comma 2 6 2 2 7" xfId="34833" xr:uid="{41A94AD8-2348-42D4-A9A1-BD7CC344E9B4}"/>
    <cellStyle name="Comma 2 6 2 3" xfId="21807" xr:uid="{74E1D314-C9D8-427A-BFC5-4052AF09FF17}"/>
    <cellStyle name="Comma 2 6 2 3 2" xfId="30124" xr:uid="{EB7BC761-A672-4C94-A892-9C91068663ED}"/>
    <cellStyle name="Comma 2 6 2 3 2 2" xfId="40087" xr:uid="{11335112-0333-4987-83A8-DAFA73444FA1}"/>
    <cellStyle name="Comma 2 6 2 3 2 3" xfId="36759" xr:uid="{8CE78BBF-2F3A-47C6-B6F4-DB99F37FD134}"/>
    <cellStyle name="Comma 2 6 2 3 3" xfId="38462" xr:uid="{255E7540-0355-4C09-91B3-4340CB6F69A7}"/>
    <cellStyle name="Comma 2 6 2 3 4" xfId="34976" xr:uid="{2631FF02-AF8C-4A1B-9E29-F6B0801E07E5}"/>
    <cellStyle name="Comma 2 6 2 4" xfId="21709" xr:uid="{B5FBECE0-BC09-4AF3-92B2-25039BB47C2D}"/>
    <cellStyle name="Comma 2 6 2 4 2" xfId="36664" xr:uid="{DA207371-189D-42EA-9736-E08DE7BBD24D}"/>
    <cellStyle name="Comma 2 6 2 4 2 2" xfId="39992" xr:uid="{214BBFF4-4BFA-4689-9894-576A217FD466}"/>
    <cellStyle name="Comma 2 6 2 4 3" xfId="38367" xr:uid="{5DD2AB90-946E-4F1D-8C7D-3BB8FCB1CF92}"/>
    <cellStyle name="Comma 2 6 2 4 4" xfId="34881" xr:uid="{30EE4789-38A5-4A4C-A509-6CD6E17687FB}"/>
    <cellStyle name="Comma 2 6 2 5" xfId="22530" xr:uid="{1A7018A6-B06E-4680-8C53-100E4C07CCD0}"/>
    <cellStyle name="Comma 2 6 2 5 2" xfId="36924" xr:uid="{3E7AC1A4-41C0-455F-9C5C-BFCC4511D842}"/>
    <cellStyle name="Comma 2 6 2 5 2 2" xfId="40252" xr:uid="{9D668D65-4D2F-4CA1-B4F6-015538850062}"/>
    <cellStyle name="Comma 2 6 2 5 3" xfId="38624" xr:uid="{0D1CC0D3-019F-4A18-8190-0A750D08238C}"/>
    <cellStyle name="Comma 2 6 2 5 4" xfId="35138" xr:uid="{60FEA6EC-FA22-4803-9C21-9A0823F4F4E8}"/>
    <cellStyle name="Comma 2 6 2 6" xfId="21608" xr:uid="{3DA18E3C-9EB6-4BD4-9904-633E182B7BF2}"/>
    <cellStyle name="Comma 2 6 2 6 2" xfId="36569" xr:uid="{D8142576-8499-4AC9-AAFB-7416FAC2FDE1}"/>
    <cellStyle name="Comma 2 6 2 6 2 2" xfId="39897" xr:uid="{7B260952-8EFD-4ADA-A810-6C32420D9B82}"/>
    <cellStyle name="Comma 2 6 2 6 3" xfId="38800" xr:uid="{2DDE9487-4967-4FE7-B605-6BABA4D0E258}"/>
    <cellStyle name="Comma 2 6 2 6 4" xfId="35319" xr:uid="{C3493CC6-D4AE-476E-B881-E8A139F0E916}"/>
    <cellStyle name="Comma 2 6 2 7" xfId="26693" xr:uid="{0C14F0C2-22FF-4980-908A-FAD982550404}"/>
    <cellStyle name="Comma 2 6 2 7 2" xfId="39151" xr:uid="{A84D2BA1-FE68-48E6-92AA-DBBAD20E3A06}"/>
    <cellStyle name="Comma 2 6 2 7 3" xfId="35754" xr:uid="{A037FCC3-FE69-42CF-984C-5C2EE949AA63}"/>
    <cellStyle name="Comma 2 6 2 8" xfId="38272" xr:uid="{4C5574A1-42B9-4027-A93D-190016366F79}"/>
    <cellStyle name="Comma 2 6 2 9" xfId="34786" xr:uid="{E7CBB8B6-BCAF-47FC-9984-53BB65A34DB0}"/>
    <cellStyle name="Comma 2 6 3" xfId="19284" xr:uid="{A2FDBC0C-3E06-4E20-932D-8E8D900CC180}"/>
    <cellStyle name="Comma 2 6 3 2" xfId="21819" xr:uid="{2F19D53D-C799-41E3-8FEA-A0D535CE19F6}"/>
    <cellStyle name="Comma 2 6 3 2 2" xfId="28004" xr:uid="{6004F03B-4EB1-4F61-A7CC-B076E1B67886}"/>
    <cellStyle name="Comma 2 6 3 2 2 2" xfId="36771" xr:uid="{7B70653D-5D86-4A3D-B4DD-B4FA20053C02}"/>
    <cellStyle name="Comma 2 6 3 2 2 2 2" xfId="40099" xr:uid="{6D1D3201-47EE-4D4B-BE28-E8D0CBCA97EC}"/>
    <cellStyle name="Comma 2 6 3 2 3" xfId="38474" xr:uid="{324B739C-C9B3-4947-8093-CEA067258732}"/>
    <cellStyle name="Comma 2 6 3 2 4" xfId="34988" xr:uid="{017EC2B5-162A-4981-B466-831C2479B870}"/>
    <cellStyle name="Comma 2 6 3 3" xfId="21721" xr:uid="{166B98C8-E7D5-4EF0-97BB-E1B22B717B63}"/>
    <cellStyle name="Comma 2 6 3 3 2" xfId="30187" xr:uid="{4FF392E3-21A4-4623-A7DD-0855D7599F69}"/>
    <cellStyle name="Comma 2 6 3 3 2 2" xfId="40004" xr:uid="{48E86FFC-59FC-4814-BC0F-ACDCB8C04A3D}"/>
    <cellStyle name="Comma 2 6 3 3 2 3" xfId="36676" xr:uid="{8DAA108E-EC8D-4768-BBE9-BBDD64F9F4F5}"/>
    <cellStyle name="Comma 2 6 3 3 3" xfId="38379" xr:uid="{B9D0FEFF-452A-42F5-8679-F0A8CD2E0BCA}"/>
    <cellStyle name="Comma 2 6 3 3 4" xfId="34893" xr:uid="{CFB7F88B-C54C-4078-8525-675AF9BC26BA}"/>
    <cellStyle name="Comma 2 6 3 4" xfId="23300" xr:uid="{99DB61DB-3C09-4DBE-8C9E-5761612995E0}"/>
    <cellStyle name="Comma 2 6 3 5" xfId="21624" xr:uid="{B694C305-D20F-4E26-9AD6-981BA5ED630E}"/>
    <cellStyle name="Comma 2 6 3 5 2" xfId="36581" xr:uid="{16A01831-BA8D-4676-9A8B-1A11D3E0019A}"/>
    <cellStyle name="Comma 2 6 3 5 2 2" xfId="39909" xr:uid="{4D2CEDA8-BCAE-4A89-8605-6F1491DC0F69}"/>
    <cellStyle name="Comma 2 6 3 5 3" xfId="38849" xr:uid="{20813B2D-F446-4E45-9612-DC357471EEA7}"/>
    <cellStyle name="Comma 2 6 3 5 4" xfId="35368" xr:uid="{C4592F94-F18A-4DBE-8AC9-311CB84E1CA4}"/>
    <cellStyle name="Comma 2 6 3 6" xfId="26749" xr:uid="{1C69CE22-865F-4C41-9CDE-546E7A867627}"/>
    <cellStyle name="Comma 2 6 3 6 2" xfId="39198" xr:uid="{9029A297-C15E-4435-A98B-56C91647BE5A}"/>
    <cellStyle name="Comma 2 6 3 6 3" xfId="35801" xr:uid="{6ADFBAD7-F58A-44A2-9D52-92E727D2960E}"/>
    <cellStyle name="Comma 2 6 3 7" xfId="38284" xr:uid="{291DA3F3-2EC9-4ACE-9D86-68511F687234}"/>
    <cellStyle name="Comma 2 6 3 8" xfId="34798" xr:uid="{8E43A1A1-B960-4CEF-88CA-580684E792A1}"/>
    <cellStyle name="Comma 2 6 4" xfId="21772" xr:uid="{650F5F6B-391B-490C-8AF8-F96A65933F5D}"/>
    <cellStyle name="Comma 2 6 4 2" xfId="28987" xr:uid="{ACF42F8F-E979-49CB-9BA0-DB4982D74EDB}"/>
    <cellStyle name="Comma 2 6 4 2 2" xfId="40052" xr:uid="{44F2394C-CE63-4DB6-9A5D-F0E92FA03516}"/>
    <cellStyle name="Comma 2 6 4 2 3" xfId="36724" xr:uid="{7D65A47A-279D-40E0-BEF2-9515BBDD7FC4}"/>
    <cellStyle name="Comma 2 6 4 3" xfId="38427" xr:uid="{6B6C8BC0-16D2-4A86-9690-9C8F3909FD2D}"/>
    <cellStyle name="Comma 2 6 4 4" xfId="34941" xr:uid="{1B489E81-A8DB-4AEA-A8D4-B87B3E60D490}"/>
    <cellStyle name="Comma 2 6 5" xfId="21674" xr:uid="{A0629AE2-890F-42A1-9AE9-3BDA630FF649}"/>
    <cellStyle name="Comma 2 6 5 2" xfId="26302" xr:uid="{DEE2CEA1-15D4-4F22-910A-64EC89829748}"/>
    <cellStyle name="Comma 2 6 5 2 2" xfId="39957" xr:uid="{8BC7284E-8580-4FF5-A47A-1B514E59A60B}"/>
    <cellStyle name="Comma 2 6 5 2 3" xfId="36629" xr:uid="{2CE7B9A0-77FF-48A3-9A15-4816D98730BF}"/>
    <cellStyle name="Comma 2 6 5 3" xfId="38332" xr:uid="{EAC9E53F-963D-4F43-9F94-9488522B7EED}"/>
    <cellStyle name="Comma 2 6 5 4" xfId="34846" xr:uid="{0A2B43EA-C2A1-4C4D-B5D9-72297C8F8508}"/>
    <cellStyle name="Comma 2 6 6" xfId="21886" xr:uid="{9A5C78E5-F9E4-425A-9A52-04D05A1FC24A}"/>
    <cellStyle name="Comma 2 6 6 2" xfId="29992" xr:uid="{5AC513A5-6FD6-4FCF-B442-4C14E5A6D1A8}"/>
    <cellStyle name="Comma 2 6 6 2 2" xfId="40166" xr:uid="{C7D0001E-75B9-4D09-8D29-133173A3A362}"/>
    <cellStyle name="Comma 2 6 6 2 3" xfId="36838" xr:uid="{98C9002E-C3F0-4743-8702-060175A81D30}"/>
    <cellStyle name="Comma 2 6 6 3" xfId="38541" xr:uid="{FEA70769-AF38-4615-AC5D-9BBF6C44AF92}"/>
    <cellStyle name="Comma 2 6 6 4" xfId="35055" xr:uid="{3726B18C-B53C-4B11-8351-9E9EFE96D0FD}"/>
    <cellStyle name="Comma 2 6 7" xfId="21990" xr:uid="{84F3E67F-CC21-4CA7-94E3-171D799380FC}"/>
    <cellStyle name="Comma 2 6 7 2" xfId="36885" xr:uid="{7894DF52-2229-4F7A-8519-F3C6A302276E}"/>
    <cellStyle name="Comma 2 6 7 2 2" xfId="40213" xr:uid="{088C96F1-A683-44EE-96F3-9B5E8CAC663C}"/>
    <cellStyle name="Comma 2 6 7 3" xfId="38587" xr:uid="{6307C94F-4BB9-4479-A0D2-24326C548EEB}"/>
    <cellStyle name="Comma 2 6 7 4" xfId="35101" xr:uid="{9E6DD252-9F42-484F-BFC1-4796BD501B22}"/>
    <cellStyle name="Comma 2 6 8" xfId="21415" xr:uid="{B1207C26-481D-4FC5-90C7-767EDB11CC01}"/>
    <cellStyle name="Comma 2 6 8 2" xfId="36533" xr:uid="{0C3D612A-DB43-4143-B5EC-2E30AEC91593}"/>
    <cellStyle name="Comma 2 6 8 2 2" xfId="39861" xr:uid="{C2C4BE82-64CD-4117-8C58-B6CFB9C11D4A}"/>
    <cellStyle name="Comma 2 6 8 3" xfId="38753" xr:uid="{8E74D466-9F8D-47A3-8955-50F3806A2CEF}"/>
    <cellStyle name="Comma 2 6 8 4" xfId="35268" xr:uid="{87EA82D0-B06B-4286-8E5F-FD35F1037F5E}"/>
    <cellStyle name="Comma 2 6 9" xfId="25434" xr:uid="{433DD325-DC37-4F17-B67A-E16924C5DA4B}"/>
    <cellStyle name="Comma 2 6 9 2" xfId="39034" xr:uid="{9DB4DA72-31A8-4EB6-B627-75CE33C05237}"/>
    <cellStyle name="Comma 2 6 9 3" xfId="35562" xr:uid="{0EB878E0-0090-4EA6-82B8-023CAD020CF3}"/>
    <cellStyle name="Comma 2 7" xfId="10520" xr:uid="{063C7643-8382-4003-9A33-95ED7E24B6B3}"/>
    <cellStyle name="Comma 2 7 10" xfId="34761" xr:uid="{A1FEFA60-5992-4698-A45F-730AB7F78ED7}"/>
    <cellStyle name="Comma 2 7 2" xfId="17941" xr:uid="{47C8B6A1-E531-429E-B1B2-EFF0F3B2BC2E}"/>
    <cellStyle name="Comma 2 7 2 2" xfId="21829" xr:uid="{86CF2CE4-A7E7-4F12-82B8-81548B739DF1}"/>
    <cellStyle name="Comma 2 7 2 2 2" xfId="30283" xr:uid="{AB3B5487-F82F-4660-B3BF-2DF448B230F1}"/>
    <cellStyle name="Comma 2 7 2 2 2 2" xfId="36781" xr:uid="{F5B1B68E-9D44-49A6-AEE7-6AD1EB9C5EDA}"/>
    <cellStyle name="Comma 2 7 2 2 2 2 2" xfId="40109" xr:uid="{7A7C2B63-FC4C-44A6-B34C-87AD76594174}"/>
    <cellStyle name="Comma 2 7 2 2 2 3" xfId="38900" xr:uid="{A17F34B4-15E1-463A-A03D-E765B4215032}"/>
    <cellStyle name="Comma 2 7 2 2 2 4" xfId="35429" xr:uid="{12E7A702-9997-4B02-9A21-4317D758FF50}"/>
    <cellStyle name="Comma 2 7 2 2 3" xfId="27025" xr:uid="{347AB348-32A4-4548-9A70-602205DFF243}"/>
    <cellStyle name="Comma 2 7 2 2 3 2" xfId="39246" xr:uid="{113F103D-BD2A-45CF-9B65-C7D1787FBF10}"/>
    <cellStyle name="Comma 2 7 2 2 3 3" xfId="35872" xr:uid="{73FE83E9-007D-45EB-A564-8EF32A12420F}"/>
    <cellStyle name="Comma 2 7 2 2 4" xfId="38484" xr:uid="{2F78BCE3-9AFB-4710-87E8-3CCCA591757E}"/>
    <cellStyle name="Comma 2 7 2 2 5" xfId="34998" xr:uid="{4D648AB2-FCBC-4C78-A140-9377E53F945E}"/>
    <cellStyle name="Comma 2 7 2 3" xfId="21731" xr:uid="{82A488CC-390C-4944-A225-7488AC4D467B}"/>
    <cellStyle name="Comma 2 7 2 3 2" xfId="30125" xr:uid="{E6E1909B-FF08-4B4E-B0B4-7C1001FD4073}"/>
    <cellStyle name="Comma 2 7 2 3 2 2" xfId="40014" xr:uid="{2E9946B4-5A59-41B0-8AF3-4F20DAC7EDA6}"/>
    <cellStyle name="Comma 2 7 2 3 2 3" xfId="36686" xr:uid="{F958AA08-5E87-4D18-95D3-0E69410DC6F5}"/>
    <cellStyle name="Comma 2 7 2 3 3" xfId="38389" xr:uid="{B8704885-07C4-42F1-A8C7-FE334D70DF24}"/>
    <cellStyle name="Comma 2 7 2 3 4" xfId="34903" xr:uid="{F0ED1DBF-5F65-45D6-B2BE-CCFEA595EA51}"/>
    <cellStyle name="Comma 2 7 2 4" xfId="22531" xr:uid="{4C72E30A-1A64-406F-993B-3EA1E5D5A27A}"/>
    <cellStyle name="Comma 2 7 2 4 2" xfId="36925" xr:uid="{E5F7617B-840E-4D1A-880A-5BE5363C4579}"/>
    <cellStyle name="Comma 2 7 2 4 2 2" xfId="40253" xr:uid="{9E2D4637-BD0D-4A00-9D93-E8330769DD6A}"/>
    <cellStyle name="Comma 2 7 2 4 3" xfId="38625" xr:uid="{CD5ABD59-4CF5-4AD1-A0AA-5C09E257C77D}"/>
    <cellStyle name="Comma 2 7 2 4 4" xfId="35139" xr:uid="{01D280A5-AE26-4897-9740-DF47D352D362}"/>
    <cellStyle name="Comma 2 7 2 5" xfId="21634" xr:uid="{B55E2BED-BF1E-475B-9A0F-28BA73B92229}"/>
    <cellStyle name="Comma 2 7 2 5 2" xfId="36591" xr:uid="{CAF1EA87-8A58-4DEA-852B-D711FF865659}"/>
    <cellStyle name="Comma 2 7 2 5 2 2" xfId="39919" xr:uid="{C1BB619E-041E-46E1-B6D5-49360BEBB01D}"/>
    <cellStyle name="Comma 2 7 2 5 3" xfId="38801" xr:uid="{D6EFBA64-D661-4EB8-B63B-896DA38FD7D6}"/>
    <cellStyle name="Comma 2 7 2 5 4" xfId="35320" xr:uid="{E21BB60E-27F8-40FE-A4D4-D9E92896105B}"/>
    <cellStyle name="Comma 2 7 2 6" xfId="26694" xr:uid="{5FEE124B-559E-458D-A780-7B7D7F833CA7}"/>
    <cellStyle name="Comma 2 7 2 6 2" xfId="39152" xr:uid="{4F1AF493-0E5E-4DB0-9017-61BE289C28C0}"/>
    <cellStyle name="Comma 2 7 2 6 3" xfId="35755" xr:uid="{39295024-00E9-445F-A9B5-14AA18CE4876}"/>
    <cellStyle name="Comma 2 7 2 7" xfId="38294" xr:uid="{DB5DA4C9-6D31-4C4D-A4EE-61B71B2AE0EC}"/>
    <cellStyle name="Comma 2 7 2 8" xfId="34808" xr:uid="{FE1C0BCE-7A72-4ABB-A8E7-B8CBC44CB648}"/>
    <cellStyle name="Comma 2 7 3" xfId="19285" xr:uid="{D2A5B863-AC26-456B-88DE-62A709986EB6}"/>
    <cellStyle name="Comma 2 7 3 2" xfId="23301" xr:uid="{60325755-CBA6-4BE2-926A-15F17ECB5896}"/>
    <cellStyle name="Comma 2 7 3 3" xfId="21782" xr:uid="{516E78DF-A70F-4417-892F-A6645B15E183}"/>
    <cellStyle name="Comma 2 7 3 3 2" xfId="30188" xr:uid="{3569FE8E-523C-4AAA-A723-A9416AF9C147}"/>
    <cellStyle name="Comma 2 7 3 3 2 2" xfId="40062" xr:uid="{AD1EC0FC-FEE5-425B-80C5-9A0F26C57FDE}"/>
    <cellStyle name="Comma 2 7 3 3 2 3" xfId="36734" xr:uid="{92CC6B97-FB79-44C2-AB43-720A24641BFC}"/>
    <cellStyle name="Comma 2 7 3 3 3" xfId="38850" xr:uid="{FF033304-57D5-4287-AF49-A866DFDBEE0F}"/>
    <cellStyle name="Comma 2 7 3 3 4" xfId="35369" xr:uid="{B3AB46E7-8B61-44F1-A446-30CBA86598BC}"/>
    <cellStyle name="Comma 2 7 3 4" xfId="26750" xr:uid="{B3147E20-BF84-4DBF-8A9F-7900899C282E}"/>
    <cellStyle name="Comma 2 7 3 4 2" xfId="39199" xr:uid="{06DD711B-2B08-475B-B42D-F338DD4C2493}"/>
    <cellStyle name="Comma 2 7 3 4 3" xfId="35802" xr:uid="{A0D1057D-94A8-450F-A819-24BF6ED5CBFE}"/>
    <cellStyle name="Comma 2 7 3 5" xfId="38437" xr:uid="{DC510E45-01C7-4AAC-860D-9E2608256043}"/>
    <cellStyle name="Comma 2 7 3 6" xfId="34951" xr:uid="{0351F6F4-AA2F-414A-BBC2-DD8A84884B29}"/>
    <cellStyle name="Comma 2 7 4" xfId="21684" xr:uid="{0A3D9516-D80D-49AA-8B0D-6CE1FD93B8C6}"/>
    <cellStyle name="Comma 2 7 4 2" xfId="26303" xr:uid="{68EEA4B9-9603-4B75-B67C-D31481B8AE9B}"/>
    <cellStyle name="Comma 2 7 4 2 2" xfId="39967" xr:uid="{BC45D578-11B5-4E5B-9837-E4C3B371B57E}"/>
    <cellStyle name="Comma 2 7 4 2 3" xfId="36639" xr:uid="{8959FAE8-689A-4FA8-8FFF-2D034C714C38}"/>
    <cellStyle name="Comma 2 7 4 3" xfId="38342" xr:uid="{E0DCF549-E09F-4269-985F-2306DF6855B8}"/>
    <cellStyle name="Comma 2 7 4 4" xfId="34856" xr:uid="{A35CB9EA-38BD-4256-A108-A0D645582388}"/>
    <cellStyle name="Comma 2 7 5" xfId="21887" xr:uid="{DD975F9C-2474-4F16-8C57-18E33798439A}"/>
    <cellStyle name="Comma 2 7 5 2" xfId="29993" xr:uid="{22381E8B-3984-4984-9342-3C6A9D4A7149}"/>
    <cellStyle name="Comma 2 7 5 2 2" xfId="40167" xr:uid="{3DE92FAB-3B15-4F5B-9C43-CBF158082063}"/>
    <cellStyle name="Comma 2 7 5 2 3" xfId="36839" xr:uid="{7F325188-EB01-4ADA-A717-391BA3ECB460}"/>
    <cellStyle name="Comma 2 7 5 3" xfId="38542" xr:uid="{02B12511-B907-4EC9-9C74-C54055D23B4B}"/>
    <cellStyle name="Comma 2 7 5 4" xfId="35056" xr:uid="{CBC89377-350D-4EC6-A02D-193F4DE835E9}"/>
    <cellStyle name="Comma 2 7 6" xfId="21991" xr:uid="{243B9FCD-D127-4C67-92BA-FDD39A111D1C}"/>
    <cellStyle name="Comma 2 7 6 2" xfId="36886" xr:uid="{E1511F51-3894-4FE5-B56A-BB1DD7C72BCE}"/>
    <cellStyle name="Comma 2 7 6 2 2" xfId="40214" xr:uid="{FCEAF154-7326-4671-BCA8-74FA51B6A1B7}"/>
    <cellStyle name="Comma 2 7 6 3" xfId="38588" xr:uid="{070075E6-4068-47D3-9705-C822652A0A4C}"/>
    <cellStyle name="Comma 2 7 6 4" xfId="35102" xr:uid="{987A2120-CBF2-4934-8252-1686460D34FB}"/>
    <cellStyle name="Comma 2 7 7" xfId="21577" xr:uid="{FC0BD1E9-272E-4513-8D73-A8CFA7AC95F9}"/>
    <cellStyle name="Comma 2 7 7 2" xfId="36544" xr:uid="{E8ED904A-912D-45B0-BCE9-CDB57E6FDA6A}"/>
    <cellStyle name="Comma 2 7 7 2 2" xfId="39871" xr:uid="{0C16C1F8-55EE-4977-B0BD-92B6DE6BA7FC}"/>
    <cellStyle name="Comma 2 7 7 3" xfId="38754" xr:uid="{4E3B6CDB-66DD-42F4-929C-9E87DE50D091}"/>
    <cellStyle name="Comma 2 7 7 4" xfId="35269" xr:uid="{2BB8EA24-EA74-472C-8CD6-839AB481BA62}"/>
    <cellStyle name="Comma 2 7 8" xfId="26028" xr:uid="{5FBB4A7E-BCDD-4A45-9D41-AE6429039338}"/>
    <cellStyle name="Comma 2 7 8 2" xfId="39035" xr:uid="{EF17024F-6914-4414-9B00-E947D63B0614}"/>
    <cellStyle name="Comma 2 7 8 3" xfId="35563" xr:uid="{155B2758-B772-4D45-9639-DDF33C8DE001}"/>
    <cellStyle name="Comma 2 7 9" xfId="17152" xr:uid="{E66D96E7-8F07-4309-BAF9-291737BD39C1}"/>
    <cellStyle name="Comma 2 7 9 2" xfId="38247" xr:uid="{A83B9443-67E4-4B2B-A213-309822B09CD7}"/>
    <cellStyle name="Comma 2 8" xfId="6591" xr:uid="{035547D7-7FC0-4176-9146-C255B5E1ACC6}"/>
    <cellStyle name="Comma 2 8 10" xfId="34771" xr:uid="{35BC1284-1C2E-40C8-80DE-45C273EB3830}"/>
    <cellStyle name="Comma 2 8 2" xfId="17942" xr:uid="{DF1F77DC-CD32-435D-A42A-2E2C6275E8C9}"/>
    <cellStyle name="Comma 2 8 2 2" xfId="21839" xr:uid="{D83B2860-B665-4736-B0F6-6022CE0DAFD3}"/>
    <cellStyle name="Comma 2 8 2 2 2" xfId="30284" xr:uid="{DACCBF51-5B8B-42F0-8F1E-E8A57A788772}"/>
    <cellStyle name="Comma 2 8 2 2 2 2" xfId="36791" xr:uid="{5B5D95CE-5A1F-46A8-919A-5414D1F9E351}"/>
    <cellStyle name="Comma 2 8 2 2 2 2 2" xfId="40119" xr:uid="{E289D3F1-1EFC-47A2-97A2-37D26C5EE405}"/>
    <cellStyle name="Comma 2 8 2 2 2 3" xfId="38901" xr:uid="{F20E8A71-987B-4025-9779-A53D0985A1BA}"/>
    <cellStyle name="Comma 2 8 2 2 2 4" xfId="35430" xr:uid="{AD036402-D331-4CE4-9E7E-190F6F9D02C3}"/>
    <cellStyle name="Comma 2 8 2 2 3" xfId="27026" xr:uid="{54DB1B56-80AE-4795-A5F3-74F0175CB0C2}"/>
    <cellStyle name="Comma 2 8 2 2 3 2" xfId="39247" xr:uid="{509352C6-BF3D-446D-A879-03E5B222B475}"/>
    <cellStyle name="Comma 2 8 2 2 3 3" xfId="35873" xr:uid="{FEB0BFAD-3720-43F6-9505-5F9D2CABDADB}"/>
    <cellStyle name="Comma 2 8 2 2 4" xfId="38494" xr:uid="{572EC557-EE96-4DC6-9051-784F13566EEB}"/>
    <cellStyle name="Comma 2 8 2 2 5" xfId="35008" xr:uid="{5F8EE5F6-C8FF-4B93-B1E2-E5A2637ACCB0}"/>
    <cellStyle name="Comma 2 8 2 3" xfId="21741" xr:uid="{0C1C109A-E10B-46EA-A4B4-675BAE185969}"/>
    <cellStyle name="Comma 2 8 2 3 2" xfId="30126" xr:uid="{EAE1977E-A9D3-4675-8819-4F9138D65DB5}"/>
    <cellStyle name="Comma 2 8 2 3 2 2" xfId="40024" xr:uid="{C8FE2BD8-CF7F-4D2E-9F24-F24DAEDA7978}"/>
    <cellStyle name="Comma 2 8 2 3 2 3" xfId="36696" xr:uid="{36388194-4CF8-4196-8D67-F8CE2E48C2B1}"/>
    <cellStyle name="Comma 2 8 2 3 3" xfId="38399" xr:uid="{C57B1159-F384-45CD-903B-094FD6E47BBA}"/>
    <cellStyle name="Comma 2 8 2 3 4" xfId="34913" xr:uid="{C10FFC6B-3DBA-40E8-BF67-4F45BA183667}"/>
    <cellStyle name="Comma 2 8 2 4" xfId="22532" xr:uid="{B1EBF2A5-347B-4429-9C6B-C3CBB708CB7B}"/>
    <cellStyle name="Comma 2 8 2 4 2" xfId="36926" xr:uid="{9EB6397C-82BA-4315-AF72-5950B4E3F9EC}"/>
    <cellStyle name="Comma 2 8 2 4 2 2" xfId="40254" xr:uid="{7D26C307-8708-4C61-8836-DD82AD51392C}"/>
    <cellStyle name="Comma 2 8 2 4 3" xfId="38626" xr:uid="{D02FC9CE-CB26-4900-BB94-9C8D5E7C90EB}"/>
    <cellStyle name="Comma 2 8 2 4 4" xfId="35140" xr:uid="{E6A0BA78-EEF5-4898-9E66-77315092DD71}"/>
    <cellStyle name="Comma 2 8 2 5" xfId="21644" xr:uid="{79D61FB3-3F81-4814-9658-3C2E980BD7EF}"/>
    <cellStyle name="Comma 2 8 2 5 2" xfId="36601" xr:uid="{C2573E05-DE5D-4D23-8C16-686A9C67BF40}"/>
    <cellStyle name="Comma 2 8 2 5 2 2" xfId="39929" xr:uid="{63947AEC-5541-4C04-AD71-D5390D5DF42E}"/>
    <cellStyle name="Comma 2 8 2 5 3" xfId="38802" xr:uid="{6D120B08-592E-49BB-9B57-B6B113121742}"/>
    <cellStyle name="Comma 2 8 2 5 4" xfId="35321" xr:uid="{67935C8F-12F2-4B97-8F9F-0A312D3698B6}"/>
    <cellStyle name="Comma 2 8 2 6" xfId="26695" xr:uid="{F437F4CA-620E-452B-A918-A5D4AAE3F234}"/>
    <cellStyle name="Comma 2 8 2 6 2" xfId="39153" xr:uid="{D9ACD691-817C-4D38-8C4C-9DEF68A3DEF7}"/>
    <cellStyle name="Comma 2 8 2 6 3" xfId="35756" xr:uid="{BE5B2DC4-3FB0-48E2-AC37-04B9BFEF915B}"/>
    <cellStyle name="Comma 2 8 2 7" xfId="38304" xr:uid="{0F75D1B1-5CD4-4A67-9A7C-AC7052C9CCD2}"/>
    <cellStyle name="Comma 2 8 2 8" xfId="34818" xr:uid="{DDE2758B-728D-4557-A790-67934F5688FA}"/>
    <cellStyle name="Comma 2 8 3" xfId="19286" xr:uid="{2005248F-ADF2-4496-8B93-8D06300D319C}"/>
    <cellStyle name="Comma 2 8 3 2" xfId="23302" xr:uid="{BFE727E1-C3CB-4067-85D4-A8BA4F9DF8EA}"/>
    <cellStyle name="Comma 2 8 3 3" xfId="21792" xr:uid="{8E240912-523B-4E26-A74F-EA433C45AF22}"/>
    <cellStyle name="Comma 2 8 3 3 2" xfId="30189" xr:uid="{ECBE8C76-74A0-40CA-891A-DAB09E07400D}"/>
    <cellStyle name="Comma 2 8 3 3 2 2" xfId="40072" xr:uid="{578FF972-BA79-4B3F-B17B-7C9AC8CEAF3B}"/>
    <cellStyle name="Comma 2 8 3 3 2 3" xfId="36744" xr:uid="{CC599928-D01A-458D-90C3-C056600B383D}"/>
    <cellStyle name="Comma 2 8 3 3 3" xfId="38851" xr:uid="{A7D743B8-6343-4C2F-96EB-9339DE372499}"/>
    <cellStyle name="Comma 2 8 3 3 4" xfId="35370" xr:uid="{8942894C-A626-4F17-B13F-F45712C7C430}"/>
    <cellStyle name="Comma 2 8 3 4" xfId="26751" xr:uid="{7020C206-09D7-47DA-9E34-1DA155D4374F}"/>
    <cellStyle name="Comma 2 8 3 4 2" xfId="39200" xr:uid="{2D1B9705-C7F9-404B-AECF-A6AD74453DF3}"/>
    <cellStyle name="Comma 2 8 3 4 3" xfId="35803" xr:uid="{1B353D2A-E0DD-4CB1-9DC1-D68FFEC08674}"/>
    <cellStyle name="Comma 2 8 3 5" xfId="38447" xr:uid="{CE48DA49-79E5-4DCE-AB76-9AD614A2D696}"/>
    <cellStyle name="Comma 2 8 3 6" xfId="34961" xr:uid="{97D0F58E-487B-4766-A4C3-F59E476C87ED}"/>
    <cellStyle name="Comma 2 8 4" xfId="21694" xr:uid="{C4DC262E-35C1-4375-81BF-E76067117C82}"/>
    <cellStyle name="Comma 2 8 4 2" xfId="26304" xr:uid="{AC4402AA-2B18-4EFD-9DE3-6B10C2E18A6E}"/>
    <cellStyle name="Comma 2 8 4 2 2" xfId="39977" xr:uid="{B05328F3-231A-4268-B0B0-BCEB5F3DF2FB}"/>
    <cellStyle name="Comma 2 8 4 2 3" xfId="36649" xr:uid="{9122C8F2-868C-4E13-8307-1384BFD158EC}"/>
    <cellStyle name="Comma 2 8 4 3" xfId="38352" xr:uid="{7DCDE060-20C1-4E1D-AB2D-6E62D9EFED7F}"/>
    <cellStyle name="Comma 2 8 4 4" xfId="34866" xr:uid="{0A41B387-3067-47C4-9EAA-76C81FD07FAF}"/>
    <cellStyle name="Comma 2 8 5" xfId="21888" xr:uid="{DFA8BFFD-80C5-4E5A-898A-C2A7C537D13D}"/>
    <cellStyle name="Comma 2 8 5 2" xfId="29994" xr:uid="{18EAD663-6FD3-4AA2-8884-E9304C72BDB6}"/>
    <cellStyle name="Comma 2 8 5 2 2" xfId="40168" xr:uid="{26B566D9-76B0-4898-B84E-240F566142E7}"/>
    <cellStyle name="Comma 2 8 5 2 3" xfId="36840" xr:uid="{860D42EE-7761-42BF-8A33-FF5E25263AE9}"/>
    <cellStyle name="Comma 2 8 5 3" xfId="38543" xr:uid="{B5EA2D39-0855-4F4B-AFC2-70ECBAB86637}"/>
    <cellStyle name="Comma 2 8 5 4" xfId="35057" xr:uid="{18B1494A-137D-494A-AB10-09351F76FEA3}"/>
    <cellStyle name="Comma 2 8 6" xfId="21992" xr:uid="{41B6FE3D-ADFE-4FB2-832B-0315EED9A356}"/>
    <cellStyle name="Comma 2 8 6 2" xfId="36887" xr:uid="{202FC6A2-4F04-4722-9D14-F57D7A0F3B18}"/>
    <cellStyle name="Comma 2 8 6 2 2" xfId="40215" xr:uid="{C5CAD833-CA27-42CB-AE04-913B5B267FFA}"/>
    <cellStyle name="Comma 2 8 6 3" xfId="38589" xr:uid="{CE73717F-2FA9-4BE5-9CC6-67CC294AA574}"/>
    <cellStyle name="Comma 2 8 6 4" xfId="35103" xr:uid="{151EE1E4-F9DB-4FD1-BA1A-3B25D70F93ED}"/>
    <cellStyle name="Comma 2 8 7" xfId="21587" xr:uid="{858C0AD5-2169-4A82-85BC-45E4149EABEA}"/>
    <cellStyle name="Comma 2 8 7 2" xfId="36554" xr:uid="{70808249-6832-4590-BBF0-C228D6D3692E}"/>
    <cellStyle name="Comma 2 8 7 2 2" xfId="39882" xr:uid="{AD480863-0EC6-4187-A4EC-A9A0A6FFD067}"/>
    <cellStyle name="Comma 2 8 7 3" xfId="38755" xr:uid="{E4A7EDAD-914A-4956-AB39-2E224FCA724C}"/>
    <cellStyle name="Comma 2 8 7 4" xfId="35270" xr:uid="{A3F4E2AA-091A-4848-A5A6-0519FAD3DE40}"/>
    <cellStyle name="Comma 2 8 8" xfId="24631" xr:uid="{51B880DF-6D66-4861-87F2-732F1D29FBDB}"/>
    <cellStyle name="Comma 2 8 8 2" xfId="39036" xr:uid="{0FDB8642-931D-4EE0-8A76-AD09EF9B60A6}"/>
    <cellStyle name="Comma 2 8 8 3" xfId="35564" xr:uid="{738BD923-F7F1-405E-A76E-B154C4704AC3}"/>
    <cellStyle name="Comma 2 8 9" xfId="17153" xr:uid="{16832814-5F70-4E7A-A9E2-2139ACCFD775}"/>
    <cellStyle name="Comma 2 8 9 2" xfId="38257" xr:uid="{C779984E-CAD1-4398-B244-0D057F5992BE}"/>
    <cellStyle name="Comma 2 9" xfId="5580" xr:uid="{A6245A6D-BB0E-46A8-A284-FF240BBB4788}"/>
    <cellStyle name="Comma 2 9 2" xfId="17943" xr:uid="{8BB3AEE6-77DF-4A74-826C-399499892464}"/>
    <cellStyle name="Comma 2 9 2 2" xfId="21844" xr:uid="{A06CEB19-FAEC-4A25-B13F-2D56367F6649}"/>
    <cellStyle name="Comma 2 9 2 2 2" xfId="30285" xr:uid="{90F90BF4-B906-4F8F-B549-81A23F9F533D}"/>
    <cellStyle name="Comma 2 9 2 2 2 2" xfId="36796" xr:uid="{2D1FA05E-D143-4982-8EDA-BDB33DF4F066}"/>
    <cellStyle name="Comma 2 9 2 2 2 2 2" xfId="40124" xr:uid="{18B8B42B-5AB3-4F8B-A49A-EAEB48A95223}"/>
    <cellStyle name="Comma 2 9 2 2 2 3" xfId="38902" xr:uid="{A35E7607-96BE-46D7-BAE2-EF3D80B55251}"/>
    <cellStyle name="Comma 2 9 2 2 2 4" xfId="35431" xr:uid="{FC7C053B-C0D9-43D4-A4F1-EAA5E2D80740}"/>
    <cellStyle name="Comma 2 9 2 2 3" xfId="27027" xr:uid="{4B8AFAAA-BD71-4FE4-BBFC-1A39A6AEEE53}"/>
    <cellStyle name="Comma 2 9 2 2 3 2" xfId="39248" xr:uid="{AC0CF427-166F-4A8B-89C1-C7A6F4988ACF}"/>
    <cellStyle name="Comma 2 9 2 2 3 3" xfId="35874" xr:uid="{3D804347-85D4-4889-9D76-595CB4AF0DC6}"/>
    <cellStyle name="Comma 2 9 2 2 4" xfId="38499" xr:uid="{D5932C29-7885-452E-84A0-376CAD4DA1C4}"/>
    <cellStyle name="Comma 2 9 2 2 5" xfId="35013" xr:uid="{CEB54CC7-5001-45D0-B752-A118BE57BE4C}"/>
    <cellStyle name="Comma 2 9 2 3" xfId="21746" xr:uid="{53BDFE9B-2670-468E-AB8F-B8BE602FF162}"/>
    <cellStyle name="Comma 2 9 2 3 2" xfId="30127" xr:uid="{0646FD69-5B65-4361-9F95-E2FECCDD8F1E}"/>
    <cellStyle name="Comma 2 9 2 3 2 2" xfId="40029" xr:uid="{FD46F423-732D-4D82-9EDB-C815FD49481C}"/>
    <cellStyle name="Comma 2 9 2 3 2 3" xfId="36701" xr:uid="{080ECD1B-8A95-4523-8E85-B894CE5BA0A4}"/>
    <cellStyle name="Comma 2 9 2 3 3" xfId="38404" xr:uid="{67A10BE7-3377-49D2-9118-4A42C6AE80CA}"/>
    <cellStyle name="Comma 2 9 2 3 4" xfId="34918" xr:uid="{7955ECDD-E747-4441-BD70-093150CD98DB}"/>
    <cellStyle name="Comma 2 9 2 4" xfId="22533" xr:uid="{41FEA2DD-D580-4314-A2E7-D450889C0987}"/>
    <cellStyle name="Comma 2 9 2 4 2" xfId="36927" xr:uid="{3124EBDA-3862-485E-8A9E-C674269690E0}"/>
    <cellStyle name="Comma 2 9 2 4 2 2" xfId="40255" xr:uid="{DB602EAC-7D58-44D6-9BEB-254ED77D3EAA}"/>
    <cellStyle name="Comma 2 9 2 4 3" xfId="38627" xr:uid="{E65E8782-9F98-45DD-8C74-E724935CF5CE}"/>
    <cellStyle name="Comma 2 9 2 4 4" xfId="35141" xr:uid="{2847538E-C50D-45D6-9A62-F27997D5A44D}"/>
    <cellStyle name="Comma 2 9 2 5" xfId="21649" xr:uid="{D4175F57-7EF2-4ACC-9418-52E68FB99670}"/>
    <cellStyle name="Comma 2 9 2 5 2" xfId="36606" xr:uid="{4AF32850-B4FF-4000-B0BD-68E2CAA53812}"/>
    <cellStyle name="Comma 2 9 2 5 2 2" xfId="39934" xr:uid="{56F55FED-EC24-4DE7-944D-D81468186ABC}"/>
    <cellStyle name="Comma 2 9 2 5 3" xfId="38803" xr:uid="{222D239C-2BB5-4CB6-8568-F9C972A27B70}"/>
    <cellStyle name="Comma 2 9 2 5 4" xfId="35322" xr:uid="{89337177-9430-45F7-AF0A-AC9EAAE5CE60}"/>
    <cellStyle name="Comma 2 9 2 6" xfId="26696" xr:uid="{3262CF4B-3CB5-46DD-9499-0C5E2D288471}"/>
    <cellStyle name="Comma 2 9 2 6 2" xfId="39154" xr:uid="{59749039-2461-4976-8F15-D7BC7AD3FBFF}"/>
    <cellStyle name="Comma 2 9 2 6 3" xfId="35757" xr:uid="{4B5DBB54-E011-4328-ABED-D92480279B7C}"/>
    <cellStyle name="Comma 2 9 2 7" xfId="38309" xr:uid="{01140794-74E3-477C-BCAD-7EB8F8913278}"/>
    <cellStyle name="Comma 2 9 2 8" xfId="34823" xr:uid="{E4D6ED9E-E113-46E7-ACFA-2ACE7F39C4F3}"/>
    <cellStyle name="Comma 2 9 3" xfId="19287" xr:uid="{1A0AE6ED-6F1E-4C2D-8886-148AE9B6231E}"/>
    <cellStyle name="Comma 2 9 3 2" xfId="23303" xr:uid="{F8DAEB74-1BB0-4558-A2F1-76B8EED65A16}"/>
    <cellStyle name="Comma 2 9 3 3" xfId="21797" xr:uid="{31038EE4-B8D4-4090-94A4-E69DE728D968}"/>
    <cellStyle name="Comma 2 9 3 3 2" xfId="30190" xr:uid="{E75A4E18-3723-4CA4-B13E-293331F9DAF0}"/>
    <cellStyle name="Comma 2 9 3 3 2 2" xfId="40077" xr:uid="{495559AD-05FE-469E-9FD1-20AD5DFE8DF0}"/>
    <cellStyle name="Comma 2 9 3 3 2 3" xfId="36749" xr:uid="{B3E92B48-730B-48BB-A6ED-2F07BFD7D1E8}"/>
    <cellStyle name="Comma 2 9 3 3 3" xfId="38852" xr:uid="{1E72F4A8-971D-4288-9D7B-DC24BC780410}"/>
    <cellStyle name="Comma 2 9 3 3 4" xfId="35371" xr:uid="{7871305F-376E-4CF6-B47F-6CF20A1EA420}"/>
    <cellStyle name="Comma 2 9 3 4" xfId="26752" xr:uid="{1C6B7F15-799F-40F0-AF33-B1556A0B06C5}"/>
    <cellStyle name="Comma 2 9 3 4 2" xfId="39201" xr:uid="{59E0F957-C135-4E8D-A0FF-00B166E1C2EF}"/>
    <cellStyle name="Comma 2 9 3 4 3" xfId="35804" xr:uid="{C82650FE-45CE-4107-9E2A-A31EC35B77D9}"/>
    <cellStyle name="Comma 2 9 3 5" xfId="38452" xr:uid="{9BCB9946-1FFA-4949-BCF1-B0E8CB2F9489}"/>
    <cellStyle name="Comma 2 9 3 6" xfId="34966" xr:uid="{B568A16C-649A-4107-9E10-BE9C321CA03C}"/>
    <cellStyle name="Comma 2 9 4" xfId="21699" xr:uid="{7448E605-E17B-41AE-A3B5-6C33E93A87BE}"/>
    <cellStyle name="Comma 2 9 4 2" xfId="29995" xr:uid="{F1137B5B-8DA7-439B-A703-91FB79A115C1}"/>
    <cellStyle name="Comma 2 9 4 2 2" xfId="39982" xr:uid="{5D9141C5-3347-446D-AC60-B629CBC72A3D}"/>
    <cellStyle name="Comma 2 9 4 2 3" xfId="36654" xr:uid="{B4C99D10-2E3F-440D-9AC0-E7D9D5E570A8}"/>
    <cellStyle name="Comma 2 9 4 3" xfId="38357" xr:uid="{09BC22D5-E4BC-40DD-A25D-F77935E14878}"/>
    <cellStyle name="Comma 2 9 4 4" xfId="34871" xr:uid="{E047A703-C890-41C0-9E35-FA5A10D6F4FA}"/>
    <cellStyle name="Comma 2 9 5" xfId="21993" xr:uid="{E5CA1A42-B88D-449D-8431-0B6F06D5D952}"/>
    <cellStyle name="Comma 2 9 5 2" xfId="36888" xr:uid="{724A4F43-CFD3-4725-A491-BEAE598AECB4}"/>
    <cellStyle name="Comma 2 9 5 2 2" xfId="40216" xr:uid="{B6DEA4D2-BF2E-4037-9FEE-CF472F9F7C3A}"/>
    <cellStyle name="Comma 2 9 5 3" xfId="38590" xr:uid="{376AF4A7-D5AA-4B9F-8AA6-E2252B3EFB95}"/>
    <cellStyle name="Comma 2 9 5 4" xfId="35104" xr:uid="{F44285FE-41A4-4754-8293-396E85C490BE}"/>
    <cellStyle name="Comma 2 9 6" xfId="21597" xr:uid="{547D63C8-0B8C-4A10-9E38-C26B8BB19084}"/>
    <cellStyle name="Comma 2 9 6 2" xfId="36559" xr:uid="{E233BFBF-1B05-4809-BCC0-38A5D6DA42FF}"/>
    <cellStyle name="Comma 2 9 6 2 2" xfId="39887" xr:uid="{4943A236-E45C-4C81-BA8A-A74B2135D0DB}"/>
    <cellStyle name="Comma 2 9 6 3" xfId="38756" xr:uid="{CFDB6234-8D12-4AC7-BDFF-79BE4B2F10F4}"/>
    <cellStyle name="Comma 2 9 6 4" xfId="35271" xr:uid="{97B93C03-002F-4AD2-A17F-1BD1A3D4F927}"/>
    <cellStyle name="Comma 2 9 7" xfId="26305" xr:uid="{A75C4DDD-0829-4EC8-9822-FF89CE91F725}"/>
    <cellStyle name="Comma 2 9 7 2" xfId="39037" xr:uid="{2CB4BFBC-3FA7-470F-A075-2C81587AE2EC}"/>
    <cellStyle name="Comma 2 9 7 3" xfId="35565" xr:uid="{9C43D0E1-3C3D-49A3-B0B5-3EB5BA7DEF32}"/>
    <cellStyle name="Comma 2 9 8" xfId="17154" xr:uid="{684520DC-5532-469D-B1BB-4BE89F5695D3}"/>
    <cellStyle name="Comma 2 9 8 2" xfId="38262" xr:uid="{85C81BD5-019E-4D8E-8AA1-394C81A66FD5}"/>
    <cellStyle name="Comma 2 9 9" xfId="34776" xr:uid="{69199081-970B-475A-8051-B47069728659}"/>
    <cellStyle name="Comma 2_PrimaryEnergyPrices_TIMES" xfId="32863" xr:uid="{8160539A-77D3-4ED4-B388-8FEA2FDA7884}"/>
    <cellStyle name="Comma 20" xfId="16383" xr:uid="{E5281A95-8CEB-4161-AAF0-497E3C90D95F}"/>
    <cellStyle name="Comma 20 2" xfId="24128" xr:uid="{E3F8BF0F-CA68-4764-8CEC-B67EE187C18F}"/>
    <cellStyle name="Comma 20 2 2" xfId="30942" xr:uid="{9D3A042C-D2C3-499F-88D6-9949C4FE459F}"/>
    <cellStyle name="Comma 20 2 2 2" xfId="40598" xr:uid="{9C2ADCE4-403F-46FA-8FDD-8A358958A17D}"/>
    <cellStyle name="Comma 20 2 2 3" xfId="37266" xr:uid="{FE1E6B1E-DEFC-479F-BAFB-427FB6D447C2}"/>
    <cellStyle name="Comma 20 2 3" xfId="38955" xr:uid="{12C3FB02-C00C-42BC-BC5C-296B05CBD280}"/>
    <cellStyle name="Comma 20 2 4" xfId="35484" xr:uid="{68ACF8CE-A365-4651-9590-B176FC3751ED}"/>
    <cellStyle name="Comma 20 3" xfId="28839" xr:uid="{3FAC1A05-ABDE-4ECF-9520-54DA372021F3}"/>
    <cellStyle name="Comma 20 3 2" xfId="39546" xr:uid="{4265BF78-5754-49B8-A0CE-F604EA8092F2}"/>
    <cellStyle name="Comma 20 3 3" xfId="36242" xr:uid="{F21CDA1B-5460-406C-A9EA-14632051D69D}"/>
    <cellStyle name="Comma 20 4" xfId="20790" xr:uid="{3A9D24A2-D162-4E93-879C-FCABD8038DEA}"/>
    <cellStyle name="Comma 20 4 2" xfId="38698" xr:uid="{E0A40655-E150-4BB8-B72A-9B02C5E885DD}"/>
    <cellStyle name="Comma 20 5" xfId="35213" xr:uid="{3D49B8FD-41B6-4939-8EF4-F0693EEA50E0}"/>
    <cellStyle name="Comma 21" xfId="20796" xr:uid="{7A0D9493-5210-459C-BF3C-68FADE8A1372}"/>
    <cellStyle name="Comma 21 2" xfId="24134" xr:uid="{F0036369-B3A3-4754-830D-D94C801B54B6}"/>
    <cellStyle name="Comma 21 2 2" xfId="30943" xr:uid="{AB7677F5-BE57-4BB2-8C8A-3104968F4032}"/>
    <cellStyle name="Comma 21 2 2 2" xfId="40599" xr:uid="{6A44739D-918C-4401-A846-951A12ACE402}"/>
    <cellStyle name="Comma 21 2 2 3" xfId="37267" xr:uid="{F6C31286-ED1E-4FDE-98ED-03FF091D718C}"/>
    <cellStyle name="Comma 21 2 3" xfId="38956" xr:uid="{018253E8-C280-49E0-A54E-3CAB4C4B52E3}"/>
    <cellStyle name="Comma 21 2 4" xfId="35485" xr:uid="{49817F80-8AA1-4A00-B55D-7054D5E16D40}"/>
    <cellStyle name="Comma 21 3" xfId="28845" xr:uid="{62886A3D-30D1-4F00-AD98-58C876A7CC60}"/>
    <cellStyle name="Comma 21 3 2" xfId="39547" xr:uid="{5F3BB66A-7558-4F53-9BF9-89E97E2706D6}"/>
    <cellStyle name="Comma 21 3 3" xfId="36243" xr:uid="{348E6E0E-69AC-42DF-ACD3-CB5B9BB3E1C9}"/>
    <cellStyle name="Comma 21 4" xfId="38699" xr:uid="{EC78BB53-EDF8-45F9-99F2-A6D40639B371}"/>
    <cellStyle name="Comma 21 5" xfId="35214" xr:uid="{704AA208-16C9-459B-BD2C-2268A379DCC0}"/>
    <cellStyle name="Comma 22" xfId="20797" xr:uid="{A9F28D60-6FA8-4857-800F-517091D6BE03}"/>
    <cellStyle name="Comma 22 2" xfId="24135" xr:uid="{981CD3B2-7DCF-414A-8933-637A7C81E349}"/>
    <cellStyle name="Comma 22 2 2" xfId="30944" xr:uid="{227EBF3A-D71D-4E58-964B-0A7F8577EADB}"/>
    <cellStyle name="Comma 22 2 2 2" xfId="40600" xr:uid="{5C588D65-812A-458C-895D-23F3D760AF8B}"/>
    <cellStyle name="Comma 22 2 2 3" xfId="37268" xr:uid="{5BC4BED9-F250-4DE3-B8B2-4FCCF5F1C987}"/>
    <cellStyle name="Comma 22 2 3" xfId="38957" xr:uid="{DEBBB780-36A1-43E1-8784-94EF252399E5}"/>
    <cellStyle name="Comma 22 2 4" xfId="35486" xr:uid="{206BD546-A22C-4AF7-A481-043ECD879275}"/>
    <cellStyle name="Comma 22 3" xfId="28846" xr:uid="{04615CA5-CFB2-4BF7-96B7-5ECD121FEAA5}"/>
    <cellStyle name="Comma 22 3 2" xfId="39548" xr:uid="{BD730E57-8011-4261-A7EC-4D869DAB906E}"/>
    <cellStyle name="Comma 22 3 3" xfId="36244" xr:uid="{E73FB3C8-1DD3-40B8-8B04-B4EF62789887}"/>
    <cellStyle name="Comma 22 4" xfId="38700" xr:uid="{8579D865-213E-47CE-8972-AE1E7C288B42}"/>
    <cellStyle name="Comma 22 5" xfId="35215" xr:uid="{A2E79A2D-89E3-496A-B8C2-25DFB7500C32}"/>
    <cellStyle name="Comma 23" xfId="24148" xr:uid="{CED1D113-1572-45F3-AC3D-37845A60CEA5}"/>
    <cellStyle name="Comma 23 2" xfId="30949" xr:uid="{437341C4-6EE5-4CBE-808E-F299166542B4}"/>
    <cellStyle name="Comma 23 2 2" xfId="37273" xr:uid="{08616764-212C-4E14-BADB-58DACC8FF1D9}"/>
    <cellStyle name="Comma 23 2 2 2" xfId="40604" xr:uid="{29FF534E-433A-4D41-B45F-2BD79C3BB18F}"/>
    <cellStyle name="Comma 23 2 3" xfId="38970" xr:uid="{52C26DBB-E572-410E-A578-E82704EF9077}"/>
    <cellStyle name="Comma 23 2 4" xfId="35499" xr:uid="{80A5560A-35D7-4EC3-B58D-80812BF30CFF}"/>
    <cellStyle name="Comma 23 3" xfId="28863" xr:uid="{3D5EE42C-5BBF-4112-ADB4-278FC0C3AA71}"/>
    <cellStyle name="Comma 23 3 2" xfId="39550" xr:uid="{14F449CD-AC09-4241-ADC7-FC8AC59D61C2}"/>
    <cellStyle name="Comma 23 3 3" xfId="36246" xr:uid="{47269431-DA8E-42CA-9073-1F707E87D4EF}"/>
    <cellStyle name="Comma 23 4" xfId="38705" xr:uid="{F56099D5-9539-45BE-893D-496FF9C67D2C}"/>
    <cellStyle name="Comma 23 5" xfId="35219" xr:uid="{AD67A161-2626-4ABF-AB3B-E4B59F447F8C}"/>
    <cellStyle name="Comma 24" xfId="24146" xr:uid="{125F519C-B761-438D-928C-399F8CB82384}"/>
    <cellStyle name="Comma 24 2" xfId="30948" xr:uid="{6601B9C6-26AA-4244-B762-0069F52641E4}"/>
    <cellStyle name="Comma 24 2 2" xfId="37271" xr:uid="{D4B02B3C-4FC6-4DD2-BD3A-D728D3A750E9}"/>
    <cellStyle name="Comma 24 2 2 2" xfId="40602" xr:uid="{3F50B555-AFBB-454E-A923-E8DF633F4516}"/>
    <cellStyle name="Comma 24 2 3" xfId="38969" xr:uid="{74057966-42B5-4039-8365-F20E15705C51}"/>
    <cellStyle name="Comma 24 2 4" xfId="35498" xr:uid="{746F037E-0DE7-4C73-BCF5-CB17F5894728}"/>
    <cellStyle name="Comma 24 3" xfId="28862" xr:uid="{6E881D19-C102-41EA-889B-BAA1EC228852}"/>
    <cellStyle name="Comma 24 3 2" xfId="39549" xr:uid="{F3DF1BEA-A1C9-49BE-940C-3047D985474C}"/>
    <cellStyle name="Comma 24 3 3" xfId="36245" xr:uid="{20FCF6A5-008D-46D6-BEF9-573E1FD835A8}"/>
    <cellStyle name="Comma 24 4" xfId="38703" xr:uid="{B5216FC9-E647-4341-96CE-19546A9FC691}"/>
    <cellStyle name="Comma 24 5" xfId="35217" xr:uid="{5B705A75-2C3A-4DE1-B7F8-92D87D79123D}"/>
    <cellStyle name="Comma 25" xfId="24147" xr:uid="{70DBF8F5-7BA3-49F8-9814-0DB35530E123}"/>
    <cellStyle name="Comma 25 2" xfId="30950" xr:uid="{C1F41DFE-A4CE-44BF-AD8B-E0E4B2D1ADAE}"/>
    <cellStyle name="Comma 25 2 2" xfId="37272" xr:uid="{D17766E7-4FBC-4E24-8880-4B01C9D9A5C6}"/>
    <cellStyle name="Comma 25 2 2 2" xfId="40603" xr:uid="{38A463DD-B1AB-4699-AC0B-3B4224770D6F}"/>
    <cellStyle name="Comma 25 2 3" xfId="38971" xr:uid="{7EF81F38-48C0-45A9-AE0A-090D5FB31450}"/>
    <cellStyle name="Comma 25 2 4" xfId="35500" xr:uid="{020FD80B-B7A4-4274-8410-B1DAAC036639}"/>
    <cellStyle name="Comma 25 3" xfId="28864" xr:uid="{7DDBD3D2-4C2D-4BF5-B3D1-8CC25B1E7F2A}"/>
    <cellStyle name="Comma 25 3 2" xfId="39551" xr:uid="{FFF67462-6612-4F44-9D71-956264916F68}"/>
    <cellStyle name="Comma 25 3 3" xfId="36247" xr:uid="{08170B3D-E15D-481D-AA52-CD0BAD0794CF}"/>
    <cellStyle name="Comma 25 4" xfId="38704" xr:uid="{8F1FF5B7-F8BA-41D5-B006-FCF885E50FEC}"/>
    <cellStyle name="Comma 25 5" xfId="35218" xr:uid="{8F9F7B36-61F9-4C26-8C6E-D4C0189D8DE4}"/>
    <cellStyle name="Comma 26" xfId="28865" xr:uid="{7FDC51E9-1790-451E-8F66-A0A4167C81E9}"/>
    <cellStyle name="Comma 26 2" xfId="30951" xr:uid="{D62E4868-C617-49AE-A0B5-DC6102C54165}"/>
    <cellStyle name="Comma 26 2 2" xfId="39552" xr:uid="{5DD59957-FD1C-4347-8123-AD556900F1AB}"/>
    <cellStyle name="Comma 26 2 3" xfId="36248" xr:uid="{4E823A71-E601-4A5F-A56F-21C6CFFBAA12}"/>
    <cellStyle name="Comma 26 3" xfId="38972" xr:uid="{7ECE42F7-F207-49C9-A5A1-8867154DE2E3}"/>
    <cellStyle name="Comma 26 4" xfId="35501" xr:uid="{358A01D6-F3AE-41B0-AD02-CFC37EF18705}"/>
    <cellStyle name="Comma 27" xfId="28941" xr:uid="{6A3E65E5-3029-485E-A36E-F2F45C858ECC}"/>
    <cellStyle name="Comma 27 2" xfId="30963" xr:uid="{8E68A656-BBD0-4EBE-AAD5-7D225EE60481}"/>
    <cellStyle name="Comma 27 2 2" xfId="39559" xr:uid="{D43DA84C-EC15-4829-B081-212F14393CEF}"/>
    <cellStyle name="Comma 27 2 3" xfId="36255" xr:uid="{8E9A1909-EA26-43EF-A4B8-057D7C5970F5}"/>
    <cellStyle name="Comma 27 3" xfId="38982" xr:uid="{293B06B2-6029-417F-8C23-4B1EAE92E8FA}"/>
    <cellStyle name="Comma 27 4" xfId="35510" xr:uid="{03C62185-728E-4857-AD3D-9B4A112E778C}"/>
    <cellStyle name="Comma 28" xfId="28946" xr:uid="{4EF8EC8F-CF90-4E61-A84C-215502525FBA}"/>
    <cellStyle name="Comma 28 2" xfId="30977" xr:uid="{AC652ED7-7E30-43D3-BEDB-F716577ED5D9}"/>
    <cellStyle name="Comma 28 2 2" xfId="39561" xr:uid="{25B11EA6-1226-4803-A43C-C42DA5F8C7C1}"/>
    <cellStyle name="Comma 28 2 3" xfId="36257" xr:uid="{4B921C38-4DBC-42A7-86A6-06037CE3FB12}"/>
    <cellStyle name="Comma 28 3" xfId="38984" xr:uid="{5C918D4A-F363-4E78-85F2-0B3D4B19D159}"/>
    <cellStyle name="Comma 28 4" xfId="35512" xr:uid="{21B19F91-ED50-430D-9B58-1E58C6C950FD}"/>
    <cellStyle name="Comma 29" xfId="28944" xr:uid="{70CABE72-2736-4473-B968-A0097A7BD43A}"/>
    <cellStyle name="Comma 29 2" xfId="30975" xr:uid="{A0F39E1C-6F72-43E9-B67B-19375818F55F}"/>
    <cellStyle name="Comma 29 2 2" xfId="39560" xr:uid="{59974192-B0FD-4EAA-B8C8-CE1A2E51D673}"/>
    <cellStyle name="Comma 29 2 3" xfId="36256" xr:uid="{1495104F-B309-4F79-99A4-B56E4B072253}"/>
    <cellStyle name="Comma 29 3" xfId="38983" xr:uid="{FFB7D244-9BEC-4085-BCF6-E6EDBEC0D2B1}"/>
    <cellStyle name="Comma 29 4" xfId="35511" xr:uid="{9DD55AD8-94DE-4306-AC97-B9972C8F21F9}"/>
    <cellStyle name="Comma 3" xfId="6" xr:uid="{00000000-0005-0000-0000-000031070000}"/>
    <cellStyle name="Comma 3 10" xfId="20302" xr:uid="{BCA4D0E6-06D7-4E55-8E92-3D9BACF4EA30}"/>
    <cellStyle name="Comma 3 10 2" xfId="23640" xr:uid="{CB54F45A-7B0B-4BFB-B1F5-0CD72C3E823A}"/>
    <cellStyle name="Comma 3 10 2 2" xfId="30824" xr:uid="{6025006C-DEDE-4E12-A78F-7F6C02F950BF}"/>
    <cellStyle name="Comma 3 10 2 2 2" xfId="40552" xr:uid="{187A2A0F-4187-41AC-93B2-2B54F4BC8010}"/>
    <cellStyle name="Comma 3 10 2 2 3" xfId="37220" xr:uid="{2F048508-8AD7-4C32-9E50-26450F6B1C66}"/>
    <cellStyle name="Comma 3 10 2 3" xfId="38936" xr:uid="{B0432E22-6225-48AB-9B17-E7091E57CCB3}"/>
    <cellStyle name="Comma 3 10 2 4" xfId="35465" xr:uid="{B9DFB872-1EC6-4077-8B1F-8F915ECE2566}"/>
    <cellStyle name="Comma 3 10 3" xfId="28351" xr:uid="{613C3B80-6F76-4680-805F-26EA73455E4D}"/>
    <cellStyle name="Comma 3 10 3 2" xfId="39509" xr:uid="{2F85AF43-81FB-4DA1-8C73-A229075B8A10}"/>
    <cellStyle name="Comma 3 10 3 3" xfId="36188" xr:uid="{0632C88B-7F55-4B2D-AE15-2C565F9BBB4F}"/>
    <cellStyle name="Comma 3 10 4" xfId="32864" xr:uid="{F97C0E3D-9C85-444E-B66F-5A4EDE887F66}"/>
    <cellStyle name="Comma 3 10 4 2" xfId="37353" xr:uid="{B3F31C37-75A1-4DD3-854A-AFDAEBDB20D6}"/>
    <cellStyle name="Comma 3 10 5" xfId="37699" xr:uid="{A1BFE6D5-6063-4A4D-9B9C-E2C60C98CE5B}"/>
    <cellStyle name="Comma 3 10 6" xfId="38681" xr:uid="{73EA5E6F-2B05-42CD-88DE-514F9CC3D687}"/>
    <cellStyle name="Comma 3 10 7" xfId="35196" xr:uid="{696CF6F7-EDAF-4D2E-9F4E-49AEDC58F67E}"/>
    <cellStyle name="Comma 3 11" xfId="20424" xr:uid="{ADF4E7F2-3895-4623-8A62-8B1DA10A878D}"/>
    <cellStyle name="Comma 3 11 2" xfId="23762" xr:uid="{F1C740A9-D66B-4DE9-AB51-1185524CC4D2}"/>
    <cellStyle name="Comma 3 11 2 2" xfId="30856" xr:uid="{B3982B90-9219-403E-AD98-9A04589E74DF}"/>
    <cellStyle name="Comma 3 11 2 2 2" xfId="40564" xr:uid="{39A343D0-717D-48E3-ACE3-84E0150633D1}"/>
    <cellStyle name="Comma 3 11 2 2 3" xfId="37232" xr:uid="{2551C736-B2BF-4CDC-A873-530752EC6CD9}"/>
    <cellStyle name="Comma 3 11 2 3" xfId="38942" xr:uid="{F7136A9B-DDE2-494F-85F0-82104F2A86E9}"/>
    <cellStyle name="Comma 3 11 2 4" xfId="35471" xr:uid="{E700C9CF-7324-45C1-B354-A1F5310917B0}"/>
    <cellStyle name="Comma 3 11 3" xfId="28473" xr:uid="{FF28AC99-5748-4BB0-8ECA-3979F2AF6C1A}"/>
    <cellStyle name="Comma 3 11 3 2" xfId="39520" xr:uid="{6D8FB357-BD79-4749-9999-64AF397682DA}"/>
    <cellStyle name="Comma 3 11 3 3" xfId="36203" xr:uid="{35AB1870-E0A2-4F83-8C91-668654096419}"/>
    <cellStyle name="Comma 3 11 4" xfId="38685" xr:uid="{96A81104-7A5A-489B-AAB8-EBB2E29A15DE}"/>
    <cellStyle name="Comma 3 11 5" xfId="35200" xr:uid="{B5846BFF-B840-4BB7-91C5-C84C0A648181}"/>
    <cellStyle name="Comma 3 12" xfId="20544" xr:uid="{9021F7E0-1D10-4C55-8123-2A19A4D2CFBC}"/>
    <cellStyle name="Comma 3 12 2" xfId="23882" xr:uid="{798C6085-82AF-44B6-9EF5-75987A204E2F}"/>
    <cellStyle name="Comma 3 12 2 2" xfId="30887" xr:uid="{EAD55F24-2AFC-450C-BA22-B734E2CA6D24}"/>
    <cellStyle name="Comma 3 12 2 2 2" xfId="40575" xr:uid="{DA54C801-F07F-4DA8-8554-231D747544EA}"/>
    <cellStyle name="Comma 3 12 2 2 3" xfId="37243" xr:uid="{20B9085E-BF8B-40D0-AA49-56B7CBEB4ED2}"/>
    <cellStyle name="Comma 3 12 2 3" xfId="38946" xr:uid="{BBF417D6-7544-4418-BD85-DFF246311034}"/>
    <cellStyle name="Comma 3 12 2 4" xfId="35475" xr:uid="{08AEEE82-89C1-4456-B6C2-4F33F9C045D8}"/>
    <cellStyle name="Comma 3 12 3" xfId="28593" xr:uid="{C012B2DB-8AC5-4F64-B4AD-E451E9A3E92F}"/>
    <cellStyle name="Comma 3 12 3 2" xfId="39529" xr:uid="{94438495-1AA8-441C-8475-DC249E210E27}"/>
    <cellStyle name="Comma 3 12 3 3" xfId="36216" xr:uid="{EB091DE2-5911-4598-8A63-C469B8C027D4}"/>
    <cellStyle name="Comma 3 12 4" xfId="38689" xr:uid="{AC4E1836-0DDA-4FB8-9C16-C0EF36AE383A}"/>
    <cellStyle name="Comma 3 12 5" xfId="35204" xr:uid="{605C3CDF-8269-4BF9-A23C-5910AC261855}"/>
    <cellStyle name="Comma 3 13" xfId="20665" xr:uid="{F3491D13-9981-4D17-A24E-5DDE8F20382D}"/>
    <cellStyle name="Comma 3 13 2" xfId="24003" xr:uid="{49F75B99-8246-4AA9-9092-FD886DF71909}"/>
    <cellStyle name="Comma 3 13 2 2" xfId="30918" xr:uid="{5D785662-5C65-4D95-A105-776DBACBFBA7}"/>
    <cellStyle name="Comma 3 13 2 2 2" xfId="40587" xr:uid="{D83B05B5-893C-4448-BFA2-D986CECA823D}"/>
    <cellStyle name="Comma 3 13 2 2 3" xfId="37255" xr:uid="{F6DD8DDC-09E7-4AF1-870E-9ACC0004DA29}"/>
    <cellStyle name="Comma 3 13 2 3" xfId="38951" xr:uid="{20E42326-1146-4C3B-BDD9-4CF94E38F561}"/>
    <cellStyle name="Comma 3 13 2 4" xfId="35480" xr:uid="{12B9E402-0DC6-4187-890C-2EC1294A60A4}"/>
    <cellStyle name="Comma 3 13 3" xfId="28714" xr:uid="{15C8CDFC-2926-4AF1-A869-5B9509711E34}"/>
    <cellStyle name="Comma 3 13 3 2" xfId="39538" xr:uid="{B5268F58-34EA-4D49-B200-802A62BAF1F2}"/>
    <cellStyle name="Comma 3 13 3 3" xfId="36230" xr:uid="{16A3705B-EEC1-4235-B370-FA0EFECDD3C3}"/>
    <cellStyle name="Comma 3 13 4" xfId="38694" xr:uid="{0AF20ED8-DF1C-4289-8258-71E12C1D64D5}"/>
    <cellStyle name="Comma 3 13 5" xfId="35209" xr:uid="{DBE8472C-9C3A-4BFB-A912-90D52126F92C}"/>
    <cellStyle name="Comma 3 14" xfId="20784" xr:uid="{370BCDD1-41D0-4151-8B06-02F47AF35D82}"/>
    <cellStyle name="Comma 3 14 2" xfId="24122" xr:uid="{B9932EF8-0D18-4656-AFF7-B53199C54A17}"/>
    <cellStyle name="Comma 3 14 2 2" xfId="30941" xr:uid="{C5725CEA-2045-4630-B8D3-5A0D56FB23B2}"/>
    <cellStyle name="Comma 3 14 2 2 2" xfId="40597" xr:uid="{13030B2E-E0DF-4257-962B-D5672C9407BE}"/>
    <cellStyle name="Comma 3 14 2 2 3" xfId="37265" xr:uid="{117876D3-D496-4A0F-8F9C-05D2E1EBE97C}"/>
    <cellStyle name="Comma 3 14 2 3" xfId="38954" xr:uid="{6A7810FF-0950-48FF-92EE-FAD82E27B640}"/>
    <cellStyle name="Comma 3 14 2 4" xfId="35483" xr:uid="{94203C3F-88E2-437F-9A8E-64CCBC03ADA9}"/>
    <cellStyle name="Comma 3 14 3" xfId="28833" xr:uid="{DBE5A2F5-6B63-4AC8-8998-DD07FC4AC361}"/>
    <cellStyle name="Comma 3 14 3 2" xfId="39545" xr:uid="{DBA01346-C390-480B-B1D1-8BF55A9D58D6}"/>
    <cellStyle name="Comma 3 14 3 3" xfId="36241" xr:uid="{109E99F6-9C88-418C-9E20-A79AA4F1C9F0}"/>
    <cellStyle name="Comma 3 14 4" xfId="38697" xr:uid="{0C51470E-F868-47C0-923B-9EDA2BD5217D}"/>
    <cellStyle name="Comma 3 14 5" xfId="35212" xr:uid="{76E427B9-3902-40FD-9BD5-DBD17813C594}"/>
    <cellStyle name="Comma 3 15" xfId="22644" xr:uid="{DE8738FD-CDC3-4664-933B-16D381E5CC74}"/>
    <cellStyle name="Comma 3 15 2" xfId="30957" xr:uid="{EBB9C335-137F-401A-BB19-295231981208}"/>
    <cellStyle name="Comma 3 15 2 2" xfId="36931" xr:uid="{8CDAA367-021F-4CE4-A414-6138661D242B}"/>
    <cellStyle name="Comma 3 15 2 2 2" xfId="40259" xr:uid="{FD62469C-933C-4C7F-94EB-5B088A34D4D8}"/>
    <cellStyle name="Comma 3 15 2 3" xfId="38978" xr:uid="{88746D61-9970-4ECE-819C-F762361A7815}"/>
    <cellStyle name="Comma 3 15 2 4" xfId="35506" xr:uid="{C38C5ECA-B122-411B-99B5-9173326EB252}"/>
    <cellStyle name="Comma 3 15 3" xfId="28911" xr:uid="{243579C8-FD14-4BDA-807E-52BE9205690A}"/>
    <cellStyle name="Comma 3 15 3 2" xfId="39557" xr:uid="{DBD9F2F4-A6CE-4EA5-9805-99BD9DB6C711}"/>
    <cellStyle name="Comma 3 15 3 3" xfId="36253" xr:uid="{D56EA7C0-73F2-4F4D-846B-D0D27540C4FF}"/>
    <cellStyle name="Comma 3 15 4" xfId="38628" xr:uid="{04906796-5A01-448B-BCB6-CDF7A5F5FC58}"/>
    <cellStyle name="Comma 3 15 5" xfId="35142" xr:uid="{742D204C-652D-4D70-BF83-E2152B08FF8E}"/>
    <cellStyle name="Comma 3 16" xfId="20814" xr:uid="{9BF63739-59C1-4816-B04D-B153F7EC71D8}"/>
    <cellStyle name="Comma 3 16 2" xfId="30983" xr:uid="{BD728ECE-CB37-434A-83C3-AF657993BEED}"/>
    <cellStyle name="Comma 3 16 2 2" xfId="37276" xr:uid="{FC40149D-1C66-477F-8EE2-6894101AF1CB}"/>
    <cellStyle name="Comma 3 16 2 2 2" xfId="40605" xr:uid="{AF27B7E5-433F-4919-9637-A5280C9FAF18}"/>
    <cellStyle name="Comma 3 16 2 3" xfId="38990" xr:uid="{342A0B37-541B-4E03-9FF1-5AF0EC8ACFBE}"/>
    <cellStyle name="Comma 3 16 2 4" xfId="35518" xr:uid="{B7D1E8DF-44A9-4D72-887F-AB67DCE44999}"/>
    <cellStyle name="Comma 3 16 3" xfId="28952" xr:uid="{15FF7C4B-E384-4D66-A890-89DDC94E01DD}"/>
    <cellStyle name="Comma 3 16 3 2" xfId="39567" xr:uid="{D4005975-B338-4CC1-BADB-EDCF7BFC1B40}"/>
    <cellStyle name="Comma 3 16 3 3" xfId="36263" xr:uid="{90FB5426-F469-47BA-AE08-9B6CBE961593}"/>
    <cellStyle name="Comma 3 16 4" xfId="38708" xr:uid="{91075211-BF4D-480D-8FF4-29782E836FEF}"/>
    <cellStyle name="Comma 3 16 5" xfId="35221" xr:uid="{9DED9D42-FA59-4048-B1D1-5490948B8392}"/>
    <cellStyle name="Comma 3 17" xfId="28959" xr:uid="{2576FB2C-9DE3-42BF-86B1-9A6F52544FE5}"/>
    <cellStyle name="Comma 3 17 2" xfId="30990" xr:uid="{1A8D0293-3D67-4E62-8CDF-647CAD05E017}"/>
    <cellStyle name="Comma 3 17 2 2" xfId="39574" xr:uid="{21FD6319-73DF-4E51-B6A8-147F8DB835F8}"/>
    <cellStyle name="Comma 3 17 2 3" xfId="36270" xr:uid="{D5716CFC-5DCC-436D-B5B7-A02CCC32663D}"/>
    <cellStyle name="Comma 3 17 3" xfId="38997" xr:uid="{6EA76F20-F435-4C28-ACD7-97B8438EFB98}"/>
    <cellStyle name="Comma 3 17 4" xfId="35525" xr:uid="{BC0FEFA1-9799-4666-96CA-B214A1582A55}"/>
    <cellStyle name="Comma 3 18" xfId="28988" xr:uid="{F5081FC3-5016-4A58-95B0-2CAA52E9BDB5}"/>
    <cellStyle name="Comma 3 18 2" xfId="31003" xr:uid="{604E8A7C-DDD7-4EF7-A2F9-C796BA94A70A}"/>
    <cellStyle name="Comma 3 18 2 2" xfId="39580" xr:uid="{F523BD6E-6D07-4D8E-93F1-8F56F5367429}"/>
    <cellStyle name="Comma 3 18 2 3" xfId="36276" xr:uid="{963B2CDC-01E1-4432-9564-E2F718AA6AC9}"/>
    <cellStyle name="Comma 3 18 3" xfId="38913" xr:uid="{FF274E30-C960-4A2F-B4C3-98D1AF60DB99}"/>
    <cellStyle name="Comma 3 18 4" xfId="35442" xr:uid="{F924DA27-A8C1-487B-BC39-7654FEE18FF9}"/>
    <cellStyle name="Comma 3 19" xfId="29206" xr:uid="{A711CE77-70D7-4F46-8D87-ED2BEB6F68E5}"/>
    <cellStyle name="Comma 3 19 2" xfId="31074" xr:uid="{970B5832-4D16-4F1C-A8E1-9B4D3C015DAD}"/>
    <cellStyle name="Comma 3 19 2 2" xfId="39259" xr:uid="{CA0802E3-3CD8-4A77-AAB7-20EAC1D9D4F8}"/>
    <cellStyle name="Comma 3 19 3" xfId="35897" xr:uid="{538A059D-C968-41CB-8618-E5CF5CFB8F2C}"/>
    <cellStyle name="Comma 3 2" xfId="3637" xr:uid="{00000000-0005-0000-0000-000032070000}"/>
    <cellStyle name="Comma 3 2 10" xfId="31406" xr:uid="{7E5E32D6-1A82-4AB3-8242-8B43B4AF7881}"/>
    <cellStyle name="Comma 3 2 2" xfId="4516" xr:uid="{00000000-0005-0000-0000-000034070000}"/>
    <cellStyle name="Comma 3 2 2 2" xfId="23305" xr:uid="{9F327103-D8DE-40AA-88C1-BA51ABA12433}"/>
    <cellStyle name="Comma 3 2 2 2 2" xfId="31004" xr:uid="{DAAD14AB-8D0E-43B6-A9D5-B47C3229476E}"/>
    <cellStyle name="Comma 3 2 2 2 2 2" xfId="40457" xr:uid="{F089C86B-2176-40DB-AF9D-C04EB8B1D4B4}"/>
    <cellStyle name="Comma 3 2 2 2 2 3" xfId="37125" xr:uid="{E97E567E-7BB1-49F7-B9EF-1ED0E5241656}"/>
    <cellStyle name="Comma 3 2 2 2 3" xfId="28989" xr:uid="{14BCC557-E66E-4505-91F2-8A66546418AC}"/>
    <cellStyle name="Comma 3 2 2 2 3 2" xfId="38928" xr:uid="{685BE578-448D-4D12-A79B-AE04647449A3}"/>
    <cellStyle name="Comma 3 2 2 2 4" xfId="35457" xr:uid="{9018D4B7-E786-4FB4-9AC5-EE6905DD806C}"/>
    <cellStyle name="Comma 3 2 2 3" xfId="30628" xr:uid="{F28A8A8B-9069-42ED-9EE9-1BDBA33242CF}"/>
    <cellStyle name="Comma 3 2 2 3 2" xfId="39424" xr:uid="{F9C4E646-E87C-4742-906D-7E230C9881A0}"/>
    <cellStyle name="Comma 3 2 2 3 3" xfId="36081" xr:uid="{5352832D-391D-4E77-B7F5-99DE6BEDB04C}"/>
    <cellStyle name="Comma 3 2 2 4" xfId="28006" xr:uid="{3020CDD5-64A0-4278-8CC3-683CD8BCAF0C}"/>
    <cellStyle name="Comma 3 2 2 4 2" xfId="37701" xr:uid="{D9E6BF6F-527C-4C4B-A044-E5E2B2024312}"/>
    <cellStyle name="Comma 3 2 2 5" xfId="32866" xr:uid="{1B10711A-6A93-4162-AA78-972A085AC2E3}"/>
    <cellStyle name="Comma 3 2 3" xfId="22781" xr:uid="{E3CC69B0-ADCB-49DF-AF37-06513A41C848}"/>
    <cellStyle name="Comma 3 2 3 2" xfId="28990" xr:uid="{3AC905D5-D2DE-4AFF-A81E-2237C97678AA}"/>
    <cellStyle name="Comma 3 2 3 2 2" xfId="31005" xr:uid="{3FDC7EB5-4548-4BFD-84BF-677DFFBA1C97}"/>
    <cellStyle name="Comma 3 2 3 2 2 2" xfId="40281" xr:uid="{B4A3AA64-F09E-443F-9CCC-7F447CBE9F46}"/>
    <cellStyle name="Comma 3 2 3 2 2 3" xfId="36951" xr:uid="{56E4D352-2182-43C7-A243-2BEB4B6331E5}"/>
    <cellStyle name="Comma 3 2 3 2 3" xfId="38979" xr:uid="{8B831863-51F6-491A-A209-5B6CE73F7C72}"/>
    <cellStyle name="Comma 3 2 3 2 4" xfId="35507" xr:uid="{1D376CDD-1C8D-4B77-A8E6-95C84F98FC5B}"/>
    <cellStyle name="Comma 3 2 3 3" xfId="30958" xr:uid="{2B45CBD3-C6AA-4B44-AB66-4997CFFFEB3B}"/>
    <cellStyle name="Comma 3 2 3 3 2" xfId="39558" xr:uid="{B5C95EB9-14B8-486F-8A01-1F8E720C2FDB}"/>
    <cellStyle name="Comma 3 2 3 3 3" xfId="36254" xr:uid="{64DB6431-E92D-47F6-B8AE-8819373F38CD}"/>
    <cellStyle name="Comma 3 2 3 4" xfId="28912" xr:uid="{82A99CAB-ACEF-407E-AEC3-254FAD4D4FD9}"/>
    <cellStyle name="Comma 3 2 3 4 2" xfId="37700" xr:uid="{2D8D87C5-2978-4D70-A3BA-AB74A7C817BB}"/>
    <cellStyle name="Comma 3 2 3 5" xfId="32865" xr:uid="{9AFB36BF-6F57-4D4B-A583-2880D032D7E6}"/>
    <cellStyle name="Comma 3 2 3 5 2" xfId="38639" xr:uid="{758CD2AD-6C4B-48F9-86BE-ED4D0995BBFF}"/>
    <cellStyle name="Comma 3 2 3 6" xfId="35145" xr:uid="{12177968-DBD4-4DC3-BD33-86753F6C4EC9}"/>
    <cellStyle name="Comma 3 2 4" xfId="21028" xr:uid="{90D8D3B3-39CE-47BD-97F1-125BA29B549F}"/>
    <cellStyle name="Comma 3 2 4 2" xfId="28991" xr:uid="{CF4F5617-79C7-4995-91EC-658CD92A4864}"/>
    <cellStyle name="Comma 3 2 4 2 2" xfId="31006" xr:uid="{FD3CE46B-6711-490B-943B-539E9C26CD56}"/>
    <cellStyle name="Comma 3 2 4 2 2 2" xfId="39568" xr:uid="{8FB43088-C132-44A0-88F5-8899C6FB1980}"/>
    <cellStyle name="Comma 3 2 4 2 3" xfId="36264" xr:uid="{0E3C5C45-FCD2-4D79-A180-C1F569039147}"/>
    <cellStyle name="Comma 3 2 4 3" xfId="30984" xr:uid="{D596BCB9-1CAD-46E2-A18D-E19BC8812ABE}"/>
    <cellStyle name="Comma 3 2 4 3 2" xfId="38991" xr:uid="{71CBC563-B226-4AF0-9166-27658EB68B01}"/>
    <cellStyle name="Comma 3 2 4 4" xfId="28953" xr:uid="{0BA30DC9-33C6-47F6-BE38-4C3C8E2675A3}"/>
    <cellStyle name="Comma 3 2 4 5" xfId="35519" xr:uid="{3CF0FD22-0A40-47E1-AACF-82F254D2E0A3}"/>
    <cellStyle name="Comma 3 2 5" xfId="28960" xr:uid="{531B46E9-CE49-4B92-B475-07A3D6CFEB41}"/>
    <cellStyle name="Comma 3 2 5 2" xfId="30991" xr:uid="{5A57ED91-206C-4818-B95F-7043DC73ED41}"/>
    <cellStyle name="Comma 3 2 5 2 2" xfId="39575" xr:uid="{FC0128E5-88A8-4542-954F-211CB438C53B}"/>
    <cellStyle name="Comma 3 2 5 2 3" xfId="36271" xr:uid="{2B4070D7-4773-40D4-9F58-AA4FB158099A}"/>
    <cellStyle name="Comma 3 2 5 3" xfId="38998" xr:uid="{D51CFBB4-276B-4E68-A300-14D1F3CB6FE6}"/>
    <cellStyle name="Comma 3 2 5 4" xfId="35526" xr:uid="{E215DEEC-6FA0-4DE3-944B-06BEFDF02DE7}"/>
    <cellStyle name="Comma 3 2 6" xfId="27480" xr:uid="{095072B1-C989-470F-99F6-905AD6C5F69A}"/>
    <cellStyle name="Comma 3 2 6 2" xfId="36469" xr:uid="{FBA4104C-9E01-4359-B8EF-A478A20B6F65}"/>
    <cellStyle name="Comma 3 2 6 2 2" xfId="39801" xr:uid="{82AE89FB-56D8-431F-B47D-93985446F525}"/>
    <cellStyle name="Comma 3 2 6 3" xfId="38916" xr:uid="{A4C8B483-9BDE-4CCE-813F-1E5C4C1B2E35}"/>
    <cellStyle name="Comma 3 2 6 4" xfId="35445" xr:uid="{468481B6-5296-4984-AFA7-F41DC1995F0E}"/>
    <cellStyle name="Comma 3 2 7" xfId="30354" xr:uid="{C218A3DA-9F15-4D14-9868-DB3C40D26695}"/>
    <cellStyle name="Comma 3 2 7 2" xfId="39269" xr:uid="{F1E5302A-501A-4DC3-8016-B048586A780F}"/>
    <cellStyle name="Comma 3 2 7 3" xfId="35911" xr:uid="{D51652EA-7752-4F7D-8C26-7336E5DD84B8}"/>
    <cellStyle name="Comma 3 2 8" xfId="25435" xr:uid="{1CA1F237-883D-4B0F-9ECC-F9F8D2986739}"/>
    <cellStyle name="Comma 3 2 8 2" xfId="37354" xr:uid="{55FBD89F-DF10-4A2F-9DBD-AD2740980BB7}"/>
    <cellStyle name="Comma 3 2 9" xfId="18425" xr:uid="{2F4FC11E-7D29-4DD9-B22E-5158239656E5}"/>
    <cellStyle name="Comma 3 2 9 2" xfId="37582" xr:uid="{037C772E-8FDE-4AD3-B120-211E49FD7AA1}"/>
    <cellStyle name="Comma 3 20" xfId="27329" xr:uid="{45E8C3C3-E80A-4569-B37B-92D6FE54A6CD}"/>
    <cellStyle name="Comma 3 20 2" xfId="37352" xr:uid="{987F4A61-E49E-47D4-BF74-CE4AC2F4CC13}"/>
    <cellStyle name="Comma 3 21" xfId="30319" xr:uid="{1B496FCB-F617-46F8-9306-B827A2723FD8}"/>
    <cellStyle name="Comma 3 21 2" xfId="37581" xr:uid="{4879E166-8192-4128-AB67-3F029A28367B}"/>
    <cellStyle name="Comma 3 22" xfId="24157" xr:uid="{61FE6A5D-FFFD-4251-896B-DE2D32EBFB98}"/>
    <cellStyle name="Comma 3 23" xfId="18249" xr:uid="{99356176-1F61-4AF1-9337-272F308DD929}"/>
    <cellStyle name="Comma 3 24" xfId="31405" xr:uid="{CC32C34B-37CB-4BA5-82E8-5E135DB557FB}"/>
    <cellStyle name="Comma 3 3" xfId="4341" xr:uid="{00000000-0005-0000-0000-000033070000}"/>
    <cellStyle name="Comma 3 3 2" xfId="19289" xr:uid="{92892B0B-43B0-463D-85D9-460181BDDC39}"/>
    <cellStyle name="Comma 3 3 2 2" xfId="23306" xr:uid="{027F4FFD-A6DE-4FB9-943F-F2A628096AB5}"/>
    <cellStyle name="Comma 3 3 2 2 2" xfId="30629" xr:uid="{FA1729D2-2122-4B82-A286-4B60A267239A}"/>
    <cellStyle name="Comma 3 3 2 2 2 2" xfId="40458" xr:uid="{22AB7460-E46E-41D4-9AC3-92571F1E7B2E}"/>
    <cellStyle name="Comma 3 3 2 2 2 3" xfId="37126" xr:uid="{C763B427-99B8-44DA-8B3D-D6881D7828AF}"/>
    <cellStyle name="Comma 3 3 2 2 3" xfId="38929" xr:uid="{5AFA10EE-5187-4124-943E-FE862A5EEE1F}"/>
    <cellStyle name="Comma 3 3 2 2 4" xfId="35458" xr:uid="{10918AC8-4D9C-41B8-8C77-A1E1925C1FA3}"/>
    <cellStyle name="Comma 3 3 2 3" xfId="28007" xr:uid="{0473F3F9-1121-4237-A691-BD06633CA652}"/>
    <cellStyle name="Comma 3 3 2 3 2" xfId="39425" xr:uid="{214F04B3-33C3-4BFF-B261-A228251A7697}"/>
    <cellStyle name="Comma 3 3 2 3 3" xfId="36082" xr:uid="{C200BB6A-B5C0-429B-952E-896A78FD0493}"/>
    <cellStyle name="Comma 3 3 2 4" xfId="32867" xr:uid="{FEE24B01-447D-485E-8FDB-C8384C7AFA49}"/>
    <cellStyle name="Comma 3 3 3" xfId="22903" xr:uid="{607A60C5-ACE9-4D95-9281-C0BC6C46DBED}"/>
    <cellStyle name="Comma 3 3 3 2" xfId="27606" xr:uid="{B37C4A62-1241-431A-BBCA-E979631D5183}"/>
    <cellStyle name="Comma 3 3 3 2 2" xfId="40298" xr:uid="{7F2F24C9-14E8-4751-933C-B9FB859F42A6}"/>
    <cellStyle name="Comma 3 3 3 2 3" xfId="36962" xr:uid="{1EF369A7-1DF0-4512-B3EB-5D7F16A5A6D2}"/>
    <cellStyle name="Comma 3 3 3 3" xfId="38919" xr:uid="{9BB868D5-9C49-4D2F-AED3-81E299C1A431}"/>
    <cellStyle name="Comma 3 3 3 4" xfId="35448" xr:uid="{BA7685B6-D8FA-4026-8970-827667A308A3}"/>
    <cellStyle name="Comma 3 3 4" xfId="30379" xr:uid="{A6C20199-0D11-4E2A-B4A9-047CAF29B530}"/>
    <cellStyle name="Comma 3 3 4 2" xfId="39277" xr:uid="{8E87B495-228A-4B3B-B09C-9C9F3A86CCB7}"/>
    <cellStyle name="Comma 3 3 4 3" xfId="35924" xr:uid="{9327EFB5-C8EA-4C72-AB70-485C9A9741B8}"/>
    <cellStyle name="Comma 3 3 5" xfId="26029" xr:uid="{8D825932-A8D9-49B6-A84E-565F956962CB}"/>
    <cellStyle name="Comma 3 3 5 2" xfId="37355" xr:uid="{D257D754-132A-48B7-92B0-7EF5E2392868}"/>
    <cellStyle name="Comma 3 3 6" xfId="18558" xr:uid="{81E7803A-67D9-464D-8130-C85E00E907B6}"/>
    <cellStyle name="Comma 3 3 6 2" xfId="37583" xr:uid="{52C8A5E5-9C85-4402-8BF1-98BB2714175E}"/>
    <cellStyle name="Comma 3 3 7" xfId="31407" xr:uid="{A3A5F7E5-F9E6-46F1-BAC1-E1409D9ED668}"/>
    <cellStyle name="Comma 3 3 7 2" xfId="38643" xr:uid="{1033A883-8F79-4DA9-964A-13959898B548}"/>
    <cellStyle name="Comma 3 3 8" xfId="35149" xr:uid="{868D0E23-6D7E-4DD4-A374-F673BA96FF8C}"/>
    <cellStyle name="Comma 3 4" xfId="6592" xr:uid="{699A61B3-D170-4C70-A3D2-5A0DA1806ADB}"/>
    <cellStyle name="Comma 3 4 2" xfId="19290" xr:uid="{60F0D7E5-CF08-49BF-B664-9BC53B40EAA1}"/>
    <cellStyle name="Comma 3 4 2 2" xfId="23307" xr:uid="{2F0A594A-B5EA-4700-89C8-62837E5249B5}"/>
    <cellStyle name="Comma 3 4 2 2 2" xfId="31007" xr:uid="{79FED6F6-5646-4AC5-B0D1-CDE907962773}"/>
    <cellStyle name="Comma 3 4 2 2 2 2" xfId="40459" xr:uid="{482F33B3-A6AA-4EDF-B934-E2077F31B5F0}"/>
    <cellStyle name="Comma 3 4 2 2 2 3" xfId="37127" xr:uid="{2555FE85-3464-480C-8BD8-305A5A3D1CDD}"/>
    <cellStyle name="Comma 3 4 2 2 3" xfId="28992" xr:uid="{3F6C5938-4D66-4530-AEE5-E10C9FD2CB61}"/>
    <cellStyle name="Comma 3 4 2 2 3 2" xfId="38930" xr:uid="{FACBAE22-C483-42CA-9149-34DED205CADF}"/>
    <cellStyle name="Comma 3 4 2 2 4" xfId="35459" xr:uid="{C4E3A384-207B-4E42-BDB7-610977E11E0B}"/>
    <cellStyle name="Comma 3 4 2 3" xfId="30630" xr:uid="{15BC93E7-49E5-47EF-9B77-40D86DB0B5F6}"/>
    <cellStyle name="Comma 3 4 2 3 2" xfId="39426" xr:uid="{F5E84B03-6B73-4BE6-B25B-A87BAF18A645}"/>
    <cellStyle name="Comma 3 4 2 3 3" xfId="36083" xr:uid="{6083A729-F731-4ADD-86BF-A7C9670AE936}"/>
    <cellStyle name="Comma 3 4 2 4" xfId="28008" xr:uid="{D60D4DFB-DB8B-445C-964F-19B49EB1E739}"/>
    <cellStyle name="Comma 3 4 2 4 2" xfId="37702" xr:uid="{161599E6-3699-4DDE-A43D-BBE40E90C12B}"/>
    <cellStyle name="Comma 3 4 2 5" xfId="32868" xr:uid="{3CCE1069-0348-4EA0-A1F0-74AEE070D090}"/>
    <cellStyle name="Comma 3 4 3" xfId="23021" xr:uid="{57268EC0-3F12-4141-A0C1-FE09DB4D4D9E}"/>
    <cellStyle name="Comma 3 4 3 2" xfId="27725" xr:uid="{F69222B5-E64E-41C5-B1BA-A48FFD488229}"/>
    <cellStyle name="Comma 3 4 3 2 2" xfId="40308" xr:uid="{EA44AD87-BBCF-41E4-A2C1-7B9423484511}"/>
    <cellStyle name="Comma 3 4 3 2 3" xfId="36972" xr:uid="{C68F84F0-92A1-44A1-B4A3-C92931F249CA}"/>
    <cellStyle name="Comma 3 4 3 3" xfId="38922" xr:uid="{B9DC170F-98F0-4B41-A00E-B5D0D799FF5F}"/>
    <cellStyle name="Comma 3 4 3 4" xfId="35451" xr:uid="{22B8F23D-8581-4BD0-9AEC-2AA7FF0FED3B}"/>
    <cellStyle name="Comma 3 4 4" xfId="30403" xr:uid="{4BC1F2B0-D093-411B-9E94-2F0665144E4E}"/>
    <cellStyle name="Comma 3 4 4 2" xfId="39285" xr:uid="{E5586B01-FBB2-467B-8A41-77462330D00E}"/>
    <cellStyle name="Comma 3 4 4 3" xfId="35937" xr:uid="{C49C3677-49F0-488C-B959-B8525DD99434}"/>
    <cellStyle name="Comma 3 4 5" xfId="24632" xr:uid="{116073F0-5954-4570-BE53-3E403BC541E2}"/>
    <cellStyle name="Comma 3 4 5 2" xfId="37356" xr:uid="{1B7867F2-E888-464B-9180-00A755708678}"/>
    <cellStyle name="Comma 3 4 6" xfId="18676" xr:uid="{2C7BED4B-330F-4DB7-8E39-7A4E32D78E5D}"/>
    <cellStyle name="Comma 3 4 6 2" xfId="37584" xr:uid="{B9BBC440-2384-4923-B5AF-E7A1FCE73B7D}"/>
    <cellStyle name="Comma 3 4 7" xfId="31408" xr:uid="{28C841A9-F25A-468B-BD74-E578CB89DD23}"/>
    <cellStyle name="Comma 3 4 7 2" xfId="38645" xr:uid="{AFE02ED8-064D-4B58-BEDD-A0811C316471}"/>
    <cellStyle name="Comma 3 4 8" xfId="35151" xr:uid="{E66977D7-BB36-45AD-B7D6-DA14825F0015}"/>
    <cellStyle name="Comma 3 5" xfId="5581" xr:uid="{B7106A6F-2987-49EC-ADF3-85B0E726D2F0}"/>
    <cellStyle name="Comma 3 5 2" xfId="19291" xr:uid="{C8C7C5D6-7FAB-45BD-B5B0-F8FB75C03870}"/>
    <cellStyle name="Comma 3 5 2 2" xfId="23308" xr:uid="{D3BA7675-6BF0-4EFE-8098-63DEFA889DE5}"/>
    <cellStyle name="Comma 3 5 2 2 2" xfId="30631" xr:uid="{19203468-173F-42FC-A04E-67A7445E2A5D}"/>
    <cellStyle name="Comma 3 5 2 2 2 2" xfId="40460" xr:uid="{CD902DCD-054C-4C90-97D5-68B453C2CC4E}"/>
    <cellStyle name="Comma 3 5 2 2 2 3" xfId="37128" xr:uid="{4B22F4CE-272E-4688-8BFC-C176D316AC80}"/>
    <cellStyle name="Comma 3 5 2 2 3" xfId="38931" xr:uid="{0FAC4D02-736A-487E-A6F5-B2C04533C257}"/>
    <cellStyle name="Comma 3 5 2 2 4" xfId="35460" xr:uid="{55FA642B-E25C-4283-98F9-9E099CE7DA03}"/>
    <cellStyle name="Comma 3 5 2 3" xfId="28009" xr:uid="{4C71568A-8AA7-4ECE-8DC9-3E091B126C04}"/>
    <cellStyle name="Comma 3 5 2 3 2" xfId="39427" xr:uid="{211896E3-0B50-4570-BFDA-AD580D2AC8CE}"/>
    <cellStyle name="Comma 3 5 2 3 3" xfId="36084" xr:uid="{376116DE-2B6B-46E2-BCB7-84C7BF138F76}"/>
    <cellStyle name="Comma 3 5 2 4" xfId="32869" xr:uid="{F5E08889-2F5C-4239-AF62-EAE2DE34EAF3}"/>
    <cellStyle name="Comma 3 5 3" xfId="23139" xr:uid="{C3BAA850-7E96-4F83-93E0-DFF2FAE6C4C5}"/>
    <cellStyle name="Comma 3 5 3 2" xfId="31008" xr:uid="{3DE0EBA6-D4F6-44D5-9587-6DDA079EA2B5}"/>
    <cellStyle name="Comma 3 5 3 2 2" xfId="40317" xr:uid="{A36B8E6C-C427-4C2B-A15F-9303B65415F0}"/>
    <cellStyle name="Comma 3 5 3 2 3" xfId="36981" xr:uid="{1A5AABC1-C950-46F9-8F54-60B838C802D1}"/>
    <cellStyle name="Comma 3 5 3 3" xfId="28993" xr:uid="{4986AD55-BD39-496F-B2E1-5308F7AD7975}"/>
    <cellStyle name="Comma 3 5 3 3 2" xfId="38925" xr:uid="{25D4EF74-E1BF-4A6E-ADFE-E34A7BFC12FA}"/>
    <cellStyle name="Comma 3 5 3 4" xfId="35454" xr:uid="{3BECE120-41D6-4715-ADBA-1E7130759B8F}"/>
    <cellStyle name="Comma 3 5 4" xfId="30432" xr:uid="{B847727C-118D-4D72-8DF8-F1AE971F6E98}"/>
    <cellStyle name="Comma 3 5 4 2" xfId="39293" xr:uid="{75951FC9-C62A-4AC2-BAE7-620580B1B85A}"/>
    <cellStyle name="Comma 3 5 4 3" xfId="35950" xr:uid="{16E8F0D3-D302-4FF3-96DB-1E9C24F191FD}"/>
    <cellStyle name="Comma 3 5 5" xfId="27844" xr:uid="{9F0430B9-97A7-4D85-9EFA-6426D93C829E}"/>
    <cellStyle name="Comma 3 5 5 2" xfId="37357" xr:uid="{B58C8C0C-0B3D-4A3B-A37E-3B403F7DD054}"/>
    <cellStyle name="Comma 3 5 6" xfId="18795" xr:uid="{F9E17C0D-C642-47C6-AD6E-CF41A3A24B54}"/>
    <cellStyle name="Comma 3 5 6 2" xfId="37585" xr:uid="{C19C9A5A-13CB-4FF5-A374-C1208AC23D92}"/>
    <cellStyle name="Comma 3 5 7" xfId="31409" xr:uid="{8D97BFC4-F14B-41BC-931D-D6187D0C6068}"/>
    <cellStyle name="Comma 3 5 7 2" xfId="38647" xr:uid="{E78F1765-F9E6-47FA-A105-D262E5BFE7D9}"/>
    <cellStyle name="Comma 3 5 8" xfId="35153" xr:uid="{FC7127A3-1EFC-4EB8-BC00-16F52800A786}"/>
    <cellStyle name="Comma 3 6" xfId="16384" xr:uid="{3AB29A72-B5CE-4B68-AEED-1A4EECE3931A}"/>
    <cellStyle name="Comma 3 6 2" xfId="23309" xr:uid="{0E5C3947-DABC-4AA9-AF49-05B6F228F4B2}"/>
    <cellStyle name="Comma 3 6 2 2" xfId="30632" xr:uid="{2E5BD3AC-FE31-4D01-8B24-22A0388C40F4}"/>
    <cellStyle name="Comma 3 6 2 2 2" xfId="40461" xr:uid="{47BF287A-BA06-4097-B43E-C373731BAEE8}"/>
    <cellStyle name="Comma 3 6 2 2 3" xfId="37129" xr:uid="{EFB3FE1F-6B11-4E0C-9E26-9C53839179AB}"/>
    <cellStyle name="Comma 3 6 2 3" xfId="32870" xr:uid="{F526C4C0-8D2B-4553-B5E3-2E83FB3C941D}"/>
    <cellStyle name="Comma 3 6 3" xfId="28010" xr:uid="{768DB76E-D5DD-455D-9026-8753A2310D5F}"/>
    <cellStyle name="Comma 3 6 3 2" xfId="39428" xr:uid="{2139AB2D-F53F-427B-BFF7-24B8AA57E43B}"/>
    <cellStyle name="Comma 3 6 3 3" xfId="36085" xr:uid="{7A256AAF-0E54-41DA-8472-7A5422D31B90}"/>
    <cellStyle name="Comma 3 6 4" xfId="19292" xr:uid="{9A59907D-5BE5-45CE-B91E-3126AF675D33}"/>
    <cellStyle name="Comma 3 6 4 2" xfId="37358" xr:uid="{EC86FAA0-F997-4C0A-B566-DD221BA760FB}"/>
    <cellStyle name="Comma 3 6 5" xfId="31410" xr:uid="{458D2A35-0522-4857-9433-EEB8B9AE752A}"/>
    <cellStyle name="Comma 3 7" xfId="19293" xr:uid="{5733C264-E936-4595-A4DD-FCF36E9E2E2E}"/>
    <cellStyle name="Comma 3 7 2" xfId="23310" xr:uid="{F6999F82-2CCD-45B7-9A12-3EDCFC96F641}"/>
    <cellStyle name="Comma 3 7 2 2" xfId="30633" xr:uid="{A1A5F7AD-E90B-4434-AAE4-57656D5B12DB}"/>
    <cellStyle name="Comma 3 7 2 2 2" xfId="40462" xr:uid="{305FC3CD-F171-41BF-AEDF-2D8E66510F71}"/>
    <cellStyle name="Comma 3 7 2 2 3" xfId="37130" xr:uid="{AABF8F2F-1C1C-4E03-BA7D-938024394C72}"/>
    <cellStyle name="Comma 3 7 2 3" xfId="32871" xr:uid="{EE4F6820-2B66-435F-80C8-35ADC0DD0250}"/>
    <cellStyle name="Comma 3 7 3" xfId="28011" xr:uid="{6E069352-C6AD-4AFA-95F4-078D5066F56F}"/>
    <cellStyle name="Comma 3 7 3 2" xfId="39429" xr:uid="{9849D363-DD8C-429C-862D-37B5930F9D56}"/>
    <cellStyle name="Comma 3 7 3 3" xfId="36086" xr:uid="{C2B5377C-D910-47AA-B4FA-5C88F347170D}"/>
    <cellStyle name="Comma 3 7 4" xfId="31411" xr:uid="{CA02E6B2-A20D-4568-BBF8-A83488382258}"/>
    <cellStyle name="Comma 3 7 5" xfId="37586" xr:uid="{6AC6F123-123B-4D8B-840F-1F7BB7046B26}"/>
    <cellStyle name="Comma 3 8" xfId="19294" xr:uid="{EE6CACD0-6554-43D4-B5A8-6E6BA6A5986B}"/>
    <cellStyle name="Comma 3 8 2" xfId="23311" xr:uid="{13C6217D-7764-4E45-9C17-043A25A1E1C3}"/>
    <cellStyle name="Comma 3 8 2 2" xfId="30634" xr:uid="{C8DD77B0-5AA9-4894-88B3-323CC156F3E2}"/>
    <cellStyle name="Comma 3 8 2 2 2" xfId="40463" xr:uid="{0E11584B-7655-425D-85D6-268F1AD83282}"/>
    <cellStyle name="Comma 3 8 2 2 3" xfId="37131" xr:uid="{DEA4F9DB-1C4D-4C41-B86A-307EABC28341}"/>
    <cellStyle name="Comma 3 8 2 3" xfId="32872" xr:uid="{0AF895B6-3449-4161-BE54-71C608B2157E}"/>
    <cellStyle name="Comma 3 8 3" xfId="28012" xr:uid="{3A53AD9E-A36D-46B3-B5A1-8FB3406D9A17}"/>
    <cellStyle name="Comma 3 8 3 2" xfId="39430" xr:uid="{B780640C-7246-4CA7-9AF4-2F7374B02338}"/>
    <cellStyle name="Comma 3 8 3 3" xfId="36087" xr:uid="{931F5F1D-ED26-45C1-A9C9-3D300872D7BB}"/>
    <cellStyle name="Comma 3 8 4" xfId="31412" xr:uid="{58A1C2F3-046D-4411-93BC-06153A1E7C2E}"/>
    <cellStyle name="Comma 3 8 5" xfId="37587" xr:uid="{F701E105-155B-433D-BEDA-CC5665ACF5A9}"/>
    <cellStyle name="Comma 3 9" xfId="19288" xr:uid="{E894A16B-6B87-4F8D-9870-83847C6A7190}"/>
    <cellStyle name="Comma 3 9 2" xfId="23304" xr:uid="{11628D1C-4A25-4C83-8646-B697001393E4}"/>
    <cellStyle name="Comma 3 9 2 2" xfId="30627" xr:uid="{E6C65A09-CC7F-402B-918C-0F84F9C9A89A}"/>
    <cellStyle name="Comma 3 9 2 2 2" xfId="40456" xr:uid="{53767210-05B7-4C72-A7B0-50B2E845F7CB}"/>
    <cellStyle name="Comma 3 9 2 2 3" xfId="37124" xr:uid="{BEFB0B79-452A-4A34-BF3E-CAF7E46A29ED}"/>
    <cellStyle name="Comma 3 9 2 3" xfId="38927" xr:uid="{059B7703-956A-4721-B8E9-E6752C4F8482}"/>
    <cellStyle name="Comma 3 9 2 4" xfId="35456" xr:uid="{A665E770-FE33-4F73-91A4-4BE9AAB6FA19}"/>
    <cellStyle name="Comma 3 9 3" xfId="28005" xr:uid="{E31DB6EC-4405-47C1-8B70-495F9922870C}"/>
    <cellStyle name="Comma 3 9 3 2" xfId="39423" xr:uid="{CEB8A38C-F905-4B50-A978-565C3CA9C98C}"/>
    <cellStyle name="Comma 3 9 3 3" xfId="36080" xr:uid="{FC33DECE-42C4-4C89-9D28-701BC360861B}"/>
    <cellStyle name="Comma 3 9 4" xfId="32873" xr:uid="{17E98950-ABDE-4EF7-A2D0-50488DAAE7F3}"/>
    <cellStyle name="Comma 3 9 5" xfId="37703" xr:uid="{F8E20B0A-E8E5-41C1-B0D3-A7B4EC4C4C1D}"/>
    <cellStyle name="Comma 30" xfId="28947" xr:uid="{3D12DF7A-4027-4FF5-9C7A-E2914D2CEDE1}"/>
    <cellStyle name="Comma 30 2" xfId="30978" xr:uid="{12BC83DA-6F76-4DFE-A057-CEC26EC4BBB9}"/>
    <cellStyle name="Comma 30 2 2" xfId="39562" xr:uid="{6F97B43D-FDCC-4E21-956D-0BA2F16F8273}"/>
    <cellStyle name="Comma 30 2 3" xfId="36258" xr:uid="{1820C16A-A4D9-486D-8790-5E47CDD7957C}"/>
    <cellStyle name="Comma 30 3" xfId="38985" xr:uid="{A7B5C558-824E-47C2-BC70-6F9108B79409}"/>
    <cellStyle name="Comma 30 4" xfId="35513" xr:uid="{ACE2321D-43D7-4592-9E82-071527AF81D7}"/>
    <cellStyle name="Comma 31" xfId="28954" xr:uid="{99AACD81-FF17-46FB-8037-3CFA9105DEBC}"/>
    <cellStyle name="Comma 31 2" xfId="30985" xr:uid="{8CF8B3E4-1A37-4C97-BE1C-4A5B1EFD9AE5}"/>
    <cellStyle name="Comma 31 2 2" xfId="39569" xr:uid="{C1E0BD0A-87DE-4F83-8F4F-1CDE5AE9D640}"/>
    <cellStyle name="Comma 31 2 3" xfId="36265" xr:uid="{44FD3181-BB33-4750-900F-AED98C637C59}"/>
    <cellStyle name="Comma 31 3" xfId="38992" xr:uid="{4A0B0D52-7405-4DC2-844D-E74BC3472AC7}"/>
    <cellStyle name="Comma 31 4" xfId="35520" xr:uid="{769553B0-581D-4A53-9A88-1916F4AEF5AA}"/>
    <cellStyle name="Comma 32" xfId="24152" xr:uid="{CEC59DFE-E0CF-426F-B839-F136C2DED09E}"/>
    <cellStyle name="Comma 33" xfId="40658" xr:uid="{8435034B-0556-4C13-8C01-68009DA047EB}"/>
    <cellStyle name="Comma 34" xfId="41705" xr:uid="{FE9B290D-F2E0-437D-94C7-B70156EAACC3}"/>
    <cellStyle name="Comma 4" xfId="4285" xr:uid="{00000000-0005-0000-0000-000033070000}"/>
    <cellStyle name="Comma 4 10" xfId="22678" xr:uid="{B30D73EF-715C-4C7A-8F4A-69FB02CE652B}"/>
    <cellStyle name="Comma 4 10 2" xfId="30952" xr:uid="{1BA3CC3D-3220-4466-B22C-FFD6DAFF6982}"/>
    <cellStyle name="Comma 4 10 2 2" xfId="36942" xr:uid="{F8EBD6EF-1E93-43E3-B197-426D62CFDA0B}"/>
    <cellStyle name="Comma 4 10 2 2 2" xfId="40271" xr:uid="{32EB05DD-5652-41B1-A548-5898CB848350}"/>
    <cellStyle name="Comma 4 10 2 3" xfId="38973" xr:uid="{82B224EE-8214-45EC-A285-D5EB127FE0B1}"/>
    <cellStyle name="Comma 4 10 2 4" xfId="35502" xr:uid="{4F1FDAA5-BF27-4C9C-BA9F-DBF229E4BA55}"/>
    <cellStyle name="Comma 4 10 3" xfId="28866" xr:uid="{42BCD6B2-F101-435B-87DA-0FE71E89438E}"/>
    <cellStyle name="Comma 4 10 3 2" xfId="39553" xr:uid="{2E732C6A-BD39-443C-A65F-A4DA8FF3C7FC}"/>
    <cellStyle name="Comma 4 10 3 3" xfId="36249" xr:uid="{B860B955-665E-472B-A647-596C5857E6FE}"/>
    <cellStyle name="Comma 4 10 4" xfId="32874" xr:uid="{E62FF221-BFFC-433D-9604-BF1DD63514AA}"/>
    <cellStyle name="Comma 4 10 5" xfId="38637" xr:uid="{33849E4E-50B3-4925-965C-909B7D508AD2}"/>
    <cellStyle name="Comma 4 10 6" xfId="35143" xr:uid="{F768A3E6-1B6E-471F-BA30-BD79F71E720A}"/>
    <cellStyle name="Comma 4 11" xfId="21058" xr:uid="{169919AF-A295-405C-AEDE-574EC3F63DDF}"/>
    <cellStyle name="Comma 4 11 2" xfId="30979" xr:uid="{841DD3E9-409C-4021-A93F-DACA46813E11}"/>
    <cellStyle name="Comma 4 11 2 2" xfId="37282" xr:uid="{1CF52C94-6E07-407E-BB1C-82E6EE87FCC1}"/>
    <cellStyle name="Comma 4 11 2 2 2" xfId="40611" xr:uid="{5E9A724B-79CB-4B4C-A23F-6D441BD863FD}"/>
    <cellStyle name="Comma 4 11 2 3" xfId="38986" xr:uid="{5E604278-4CD4-4DA4-8850-17148B676DB3}"/>
    <cellStyle name="Comma 4 11 2 4" xfId="35514" xr:uid="{6C6FD1BE-A46D-4F06-BD17-A02BF28F967E}"/>
    <cellStyle name="Comma 4 11 3" xfId="28948" xr:uid="{56E8A453-07B4-4BC4-A058-B7C2E1219F65}"/>
    <cellStyle name="Comma 4 11 3 2" xfId="39563" xr:uid="{77DB403A-020C-4711-9047-5AC42DB30166}"/>
    <cellStyle name="Comma 4 11 3 3" xfId="36259" xr:uid="{3A2E15AB-9EBB-481E-B40B-F1FE743EFC5C}"/>
    <cellStyle name="Comma 4 11 4" xfId="38714" xr:uid="{59A688A1-94C3-4D93-BBDE-4F58B87FF793}"/>
    <cellStyle name="Comma 4 11 5" xfId="35228" xr:uid="{6660CEBE-E924-4F6C-B0F7-431A798CCE9F}"/>
    <cellStyle name="Comma 4 12" xfId="28955" xr:uid="{7D456462-5A01-41FC-A696-40BE1226358D}"/>
    <cellStyle name="Comma 4 12 2" xfId="30986" xr:uid="{E8CFFC67-AB06-4C09-AF91-2068D5AD1E30}"/>
    <cellStyle name="Comma 4 12 2 2" xfId="39570" xr:uid="{B7556451-CD52-4C4A-9733-604EF3241C07}"/>
    <cellStyle name="Comma 4 12 2 3" xfId="36266" xr:uid="{6997437E-5C0C-4143-8FC0-6DE596C9EFC3}"/>
    <cellStyle name="Comma 4 12 3" xfId="38993" xr:uid="{956309F1-BCB2-40F7-AF97-0C41C05ACC7F}"/>
    <cellStyle name="Comma 4 12 4" xfId="35521" xr:uid="{B72DBAD8-5650-4078-9015-84F3E83B5375}"/>
    <cellStyle name="Comma 4 13" xfId="27373" xr:uid="{7FA966D5-E148-4814-9256-81EA0BE26CF6}"/>
    <cellStyle name="Comma 4 13 2" xfId="36472" xr:uid="{0EF28919-2FE5-4197-8277-3BACFDBF5AD5}"/>
    <cellStyle name="Comma 4 13 2 2" xfId="39804" xr:uid="{A96536BF-7E28-49F7-8A80-BE60825249D6}"/>
    <cellStyle name="Comma 4 13 3" xfId="38914" xr:uid="{9E38F0AE-6F86-4647-B3C0-5853E13DF728}"/>
    <cellStyle name="Comma 4 13 4" xfId="35443" xr:uid="{6026A20A-9E03-4529-B539-7908FE0B682D}"/>
    <cellStyle name="Comma 4 14" xfId="30332" xr:uid="{80B9EF0A-2D06-4A79-A610-AFCDD0776E7D}"/>
    <cellStyle name="Comma 4 14 2" xfId="39261" xr:uid="{66FA1FC5-4381-4830-84D6-1F6FE0F25121}"/>
    <cellStyle name="Comma 4 14 3" xfId="35899" xr:uid="{79901566-7C73-4B91-840E-684A9D29E9E1}"/>
    <cellStyle name="Comma 4 15" xfId="24155" xr:uid="{1753DDB6-CEDA-4CEF-B759-A0DDD8008466}"/>
    <cellStyle name="Comma 4 15 2" xfId="37588" xr:uid="{02D247E7-E166-415B-9F4B-98A1E344BD64}"/>
    <cellStyle name="Comma 4 16" xfId="18314" xr:uid="{700039D6-8683-48DD-8A2D-54C58B3D01B8}"/>
    <cellStyle name="Comma 4 17" xfId="31413" xr:uid="{79B68F5F-3D59-44C5-A2B8-686292ACD94E}"/>
    <cellStyle name="Comma 4 2" xfId="5030" xr:uid="{00000000-0005-0000-0000-000035070000}"/>
    <cellStyle name="Comma 4 2 2" xfId="23313" xr:uid="{AEF41285-B331-4A2A-AFE0-E4396BED63EF}"/>
    <cellStyle name="Comma 4 2 2 2" xfId="31009" xr:uid="{799A7004-55FA-4387-AE95-DA04416BDE8E}"/>
    <cellStyle name="Comma 4 2 2 2 2" xfId="40465" xr:uid="{4CE95342-EB03-401D-9DC1-AAEE34D99DD7}"/>
    <cellStyle name="Comma 4 2 2 2 3" xfId="37133" xr:uid="{B59BF29F-B183-462C-9700-C7A51F8945F0}"/>
    <cellStyle name="Comma 4 2 2 3" xfId="28994" xr:uid="{2317B10B-5387-4835-A189-584863393D19}"/>
    <cellStyle name="Comma 4 2 2 3 2" xfId="37704" xr:uid="{3110EC74-31F7-40D1-A3B4-6F9DB1987F20}"/>
    <cellStyle name="Comma 4 2 2 4" xfId="32875" xr:uid="{C59D516F-C6AB-4691-99BD-4A3B7241CE8D}"/>
    <cellStyle name="Comma 4 2 3" xfId="28995" xr:uid="{073C66C4-E87C-4A1F-9664-84F9489AE022}"/>
    <cellStyle name="Comma 4 2 3 2" xfId="31010" xr:uid="{D4F414C4-D520-404C-8C2E-3FD26A2FA309}"/>
    <cellStyle name="Comma 4 2 3 2 2" xfId="39432" xr:uid="{F60AFDC3-0D32-43F5-99EE-C5ECC1D92214}"/>
    <cellStyle name="Comma 4 2 3 3" xfId="36089" xr:uid="{7EA84744-D574-4E73-908D-3DCF97E4E415}"/>
    <cellStyle name="Comma 4 2 4" xfId="28014" xr:uid="{0C87CDE8-1524-4B8E-9CC4-074FFB026B6C}"/>
    <cellStyle name="Comma 4 2 4 2" xfId="37359" xr:uid="{05889763-0372-4CE2-9E1D-3F5B6FB36BC8}"/>
    <cellStyle name="Comma 4 2 5" xfId="30636" xr:uid="{EAA32DA2-1355-41E9-9448-3159B463FCAA}"/>
    <cellStyle name="Comma 4 2 5 2" xfId="37589" xr:uid="{245409F7-C7A7-458B-9DF0-8188AC184C5F}"/>
    <cellStyle name="Comma 4 2 6" xfId="25433" xr:uid="{BD296A3F-8BBE-4AC6-9BAE-AED02D34EBD4}"/>
    <cellStyle name="Comma 4 2 7" xfId="19296" xr:uid="{59645C71-2F6D-4BAD-844F-8E332BA7BBED}"/>
    <cellStyle name="Comma 4 2 8" xfId="31414" xr:uid="{1FC4C117-FAF0-49B6-9982-B96E4459B58F}"/>
    <cellStyle name="Comma 4 3" xfId="10519" xr:uid="{C82E4EAE-6545-4BB8-8505-8120014D1CDF}"/>
    <cellStyle name="Comma 4 3 2" xfId="23314" xr:uid="{859F69F1-C389-4D01-AE79-30A1BBED0AB3}"/>
    <cellStyle name="Comma 4 3 2 2" xfId="31011" xr:uid="{6E9D3465-569F-4CE6-B906-F44552E5128E}"/>
    <cellStyle name="Comma 4 3 2 2 2" xfId="40466" xr:uid="{8755FCCC-2AB6-4271-A80D-D40011BE4566}"/>
    <cellStyle name="Comma 4 3 2 2 3" xfId="37134" xr:uid="{A88AA7C4-E84A-4F0F-8358-45767AF0710E}"/>
    <cellStyle name="Comma 4 3 2 3" xfId="28996" xr:uid="{428BEC68-C03A-4B24-A001-FD1E51DDA0F1}"/>
    <cellStyle name="Comma 4 3 2 3 2" xfId="37705" xr:uid="{7F608D1A-FE45-48FC-A8DD-1636D5B21038}"/>
    <cellStyle name="Comma 4 3 2 4" xfId="32876" xr:uid="{504F4B8B-D248-4A62-8454-E272DFB88133}"/>
    <cellStyle name="Comma 4 3 3" xfId="28015" xr:uid="{9A8E5914-F45B-4438-9E24-378D3747BEB8}"/>
    <cellStyle name="Comma 4 3 3 2" xfId="39433" xr:uid="{F1F28BC3-B474-4793-A9CD-DE7527747148}"/>
    <cellStyle name="Comma 4 3 3 3" xfId="36090" xr:uid="{1F387FF1-A8E1-4F2F-A2BA-7D45B5F55467}"/>
    <cellStyle name="Comma 4 3 4" xfId="30637" xr:uid="{27D427CA-D276-4738-BE39-B5FCDD066D39}"/>
    <cellStyle name="Comma 4 3 4 2" xfId="37360" xr:uid="{BDF38FEA-1912-4386-BB45-3575FD59DF53}"/>
    <cellStyle name="Comma 4 3 5" xfId="26027" xr:uid="{52C68683-771E-43C0-B01A-6D4777D791AB}"/>
    <cellStyle name="Comma 4 3 5 2" xfId="37590" xr:uid="{D82619B4-22AD-40E5-A8E6-5FE770CDD0BB}"/>
    <cellStyle name="Comma 4 3 6" xfId="19297" xr:uid="{6425537D-F775-420D-BC24-534898F6C5E6}"/>
    <cellStyle name="Comma 4 3 7" xfId="31415" xr:uid="{C3512913-FBBD-4A0C-A8C4-09D6B5EBFC51}"/>
    <cellStyle name="Comma 4 4" xfId="6590" xr:uid="{0A91CF6A-FEA7-4F89-8648-B79F9E5EE704}"/>
    <cellStyle name="Comma 4 4 2" xfId="23315" xr:uid="{997B4AFB-6FDF-4DE4-B4ED-8CBD29D510AB}"/>
    <cellStyle name="Comma 4 4 2 2" xfId="31012" xr:uid="{133FDFDE-2F6A-453E-A9AA-8E88955E00A2}"/>
    <cellStyle name="Comma 4 4 2 2 2" xfId="40467" xr:uid="{2F5FCD45-312B-49A0-96CF-551A66DBA27B}"/>
    <cellStyle name="Comma 4 4 2 2 3" xfId="37135" xr:uid="{66600FF0-FE6D-4BB6-9EC6-AF0F6343D37B}"/>
    <cellStyle name="Comma 4 4 2 3" xfId="28997" xr:uid="{75CF0990-D4D3-4686-929E-E908A02D0FB8}"/>
    <cellStyle name="Comma 4 4 2 3 2" xfId="37706" xr:uid="{05A2AAE2-1716-4097-BC8B-A3C4885304F0}"/>
    <cellStyle name="Comma 4 4 2 4" xfId="32877" xr:uid="{7989498C-D333-43D6-AD0B-69633B079141}"/>
    <cellStyle name="Comma 4 4 3" xfId="28016" xr:uid="{95A37204-456B-4E33-BB0A-7D691666B3DD}"/>
    <cellStyle name="Comma 4 4 3 2" xfId="39434" xr:uid="{C2E78A66-4E3C-43C2-A9D7-48ABF0BA0155}"/>
    <cellStyle name="Comma 4 4 3 3" xfId="36091" xr:uid="{F31B5680-C2E7-4AFE-9F18-59C0D3E1E8CF}"/>
    <cellStyle name="Comma 4 4 4" xfId="30638" xr:uid="{B0A697F4-1D39-4330-9FC5-3D70A4688774}"/>
    <cellStyle name="Comma 4 4 4 2" xfId="37361" xr:uid="{7AC5EAC1-CA6F-4E90-BC5B-541B6F2D6F06}"/>
    <cellStyle name="Comma 4 4 5" xfId="24630" xr:uid="{339C85EA-4E5C-42C6-B35D-E064B2287F18}"/>
    <cellStyle name="Comma 4 4 5 2" xfId="37591" xr:uid="{04F2F84B-1C23-417B-BE9A-8A88FB970C78}"/>
    <cellStyle name="Comma 4 4 6" xfId="19298" xr:uid="{43B38AD8-C16C-4631-BC8F-2C004D128458}"/>
    <cellStyle name="Comma 4 4 7" xfId="31416" xr:uid="{9B30ABCA-D28A-415E-BE30-61CC069842C6}"/>
    <cellStyle name="Comma 4 5" xfId="5579" xr:uid="{60E83B0F-0B7F-4475-A402-6B69B91A5E8A}"/>
    <cellStyle name="Comma 4 5 2" xfId="23316" xr:uid="{E54099B2-20B4-4EAA-BC63-2AC39FCFB5D1}"/>
    <cellStyle name="Comma 4 5 2 2" xfId="31013" xr:uid="{889CF6C4-C719-4533-90F0-FA9085E768D3}"/>
    <cellStyle name="Comma 4 5 2 2 2" xfId="40468" xr:uid="{A3543B12-C3BB-4B1F-8B4C-E64A96A0809D}"/>
    <cellStyle name="Comma 4 5 2 2 3" xfId="37136" xr:uid="{818D1E56-CE2B-4598-852E-72635E3C61BD}"/>
    <cellStyle name="Comma 4 5 2 3" xfId="28998" xr:uid="{68E16F11-628E-4FCD-9F3E-862A7817D1E8}"/>
    <cellStyle name="Comma 4 5 2 3 2" xfId="37707" xr:uid="{24109C35-23BC-4003-88FD-4AFDBCCFB0A6}"/>
    <cellStyle name="Comma 4 5 2 4" xfId="32878" xr:uid="{A3460313-2B80-436F-9362-869D07EC35AE}"/>
    <cellStyle name="Comma 4 5 3" xfId="30639" xr:uid="{315DBD9D-19E8-4389-9D54-4D3D362C782C}"/>
    <cellStyle name="Comma 4 5 3 2" xfId="39435" xr:uid="{5306F71B-858B-4B0C-98EB-FAEB9127F351}"/>
    <cellStyle name="Comma 4 5 3 3" xfId="36092" xr:uid="{D145ADCD-5C93-4B6F-A911-5328CD069E5F}"/>
    <cellStyle name="Comma 4 5 4" xfId="28017" xr:uid="{5539A748-CE58-4BE3-A8CD-9A538594DB25}"/>
    <cellStyle name="Comma 4 5 4 2" xfId="37362" xr:uid="{F060A32C-5FB7-4555-AA11-7C38947C7E1F}"/>
    <cellStyle name="Comma 4 5 5" xfId="19299" xr:uid="{8BA314C3-06D2-4C08-9FB2-1F9865C3BEDF}"/>
    <cellStyle name="Comma 4 5 5 2" xfId="37592" xr:uid="{4C93C8C6-DB93-4B79-A1B2-AD40BFE8FF55}"/>
    <cellStyle name="Comma 4 5 6" xfId="31417" xr:uid="{8DF90799-20AC-49B9-B57F-C515799CB51B}"/>
    <cellStyle name="Comma 4 6" xfId="19300" xr:uid="{A8E46C0C-CF22-4FA8-A2B3-40E3FE715018}"/>
    <cellStyle name="Comma 4 6 2" xfId="23317" xr:uid="{74949DC1-0609-4555-9752-662A54736B3B}"/>
    <cellStyle name="Comma 4 6 2 2" xfId="31014" xr:uid="{6C2660AA-171E-4468-A820-B886571E6FE0}"/>
    <cellStyle name="Comma 4 6 2 2 2" xfId="40469" xr:uid="{24000263-B3D7-4675-86A9-308A121BE110}"/>
    <cellStyle name="Comma 4 6 2 2 3" xfId="37137" xr:uid="{1FEA3D66-6A08-4870-B6A4-7DC8EE970603}"/>
    <cellStyle name="Comma 4 6 2 3" xfId="28999" xr:uid="{78CC508A-BCCE-4F9D-AF88-C8E80BD2742D}"/>
    <cellStyle name="Comma 4 6 2 3 2" xfId="37708" xr:uid="{D9408BB6-447E-4705-93B4-6D96995F1974}"/>
    <cellStyle name="Comma 4 6 2 4" xfId="32879" xr:uid="{429AC3FB-CBFA-4EFE-9ABD-F76B99CB4938}"/>
    <cellStyle name="Comma 4 6 3" xfId="30640" xr:uid="{1FA6A531-840E-46C3-9611-E5E8CC28D3E2}"/>
    <cellStyle name="Comma 4 6 3 2" xfId="39436" xr:uid="{24A2A639-CC54-4F4B-88F2-93E6C3A1EDA6}"/>
    <cellStyle name="Comma 4 6 3 3" xfId="36093" xr:uid="{A22C0447-1A2D-4103-8B15-6C9C7F165B92}"/>
    <cellStyle name="Comma 4 6 4" xfId="28018" xr:uid="{4C7F3547-A0DC-40D4-B0CA-81D3A5AF28CC}"/>
    <cellStyle name="Comma 4 6 4 2" xfId="37363" xr:uid="{3FCE50F0-9D5A-4FE9-BC34-554454FE9180}"/>
    <cellStyle name="Comma 4 6 5" xfId="31418" xr:uid="{6D11500F-615A-449D-B50F-50C354BD7264}"/>
    <cellStyle name="Comma 4 7" xfId="19301" xr:uid="{0BCCA8AD-0806-4A6A-AF08-E82664F12E11}"/>
    <cellStyle name="Comma 4 7 2" xfId="23318" xr:uid="{B7AC89FC-2FE2-44CD-858F-9C0E83D72A3F}"/>
    <cellStyle name="Comma 4 7 2 2" xfId="30641" xr:uid="{7E3028BB-EFAB-45EF-B233-A4DF602B8FA4}"/>
    <cellStyle name="Comma 4 7 2 2 2" xfId="40470" xr:uid="{88C24456-106A-4521-837A-BB2EF2E9A966}"/>
    <cellStyle name="Comma 4 7 2 2 3" xfId="37138" xr:uid="{84F5A9EF-CF39-4ADE-BBA5-C60D693C4D39}"/>
    <cellStyle name="Comma 4 7 2 3" xfId="32880" xr:uid="{333DB4C4-2C15-4527-A7CC-994E30373F10}"/>
    <cellStyle name="Comma 4 7 3" xfId="28019" xr:uid="{6E9B7569-E651-4DF3-9C2B-1C2F21E0A811}"/>
    <cellStyle name="Comma 4 7 3 2" xfId="39437" xr:uid="{7AD25ADF-DDB9-44D6-867D-6A5BCE65967F}"/>
    <cellStyle name="Comma 4 7 3 3" xfId="36094" xr:uid="{C3BA29B4-F91D-4C4F-B881-C594D64AA6DA}"/>
    <cellStyle name="Comma 4 7 4" xfId="31419" xr:uid="{27BE1F27-6B54-4802-9F05-F89A88FE9935}"/>
    <cellStyle name="Comma 4 7 5" xfId="37593" xr:uid="{891189C5-E0F9-46BE-9F2B-4382596E23C6}"/>
    <cellStyle name="Comma 4 8" xfId="19302" xr:uid="{8DAFDAF8-30FF-42BF-9530-66430D50BF68}"/>
    <cellStyle name="Comma 4 8 2" xfId="23319" xr:uid="{80106393-4F84-4F31-BE82-078B2856DCE6}"/>
    <cellStyle name="Comma 4 8 2 2" xfId="30642" xr:uid="{2D63D971-3E81-4981-B714-EE014B66EE95}"/>
    <cellStyle name="Comma 4 8 2 2 2" xfId="40471" xr:uid="{C4664E9B-5527-4263-AF7E-F1F481960BCE}"/>
    <cellStyle name="Comma 4 8 2 2 3" xfId="37139" xr:uid="{3C509E4A-EFC6-45B9-88D0-D147A0621DEC}"/>
    <cellStyle name="Comma 4 8 2 3" xfId="32881" xr:uid="{BFF4CF3A-A529-4F22-A889-01904F348199}"/>
    <cellStyle name="Comma 4 8 3" xfId="28020" xr:uid="{A33BE367-C7E0-47D7-A380-EA8CB208D731}"/>
    <cellStyle name="Comma 4 8 3 2" xfId="39438" xr:uid="{4D872A9A-05B1-4B62-BBC8-0E994483B6E6}"/>
    <cellStyle name="Comma 4 8 3 3" xfId="36095" xr:uid="{3023CCFA-8C65-4937-8A77-25326D700F1C}"/>
    <cellStyle name="Comma 4 8 4" xfId="31420" xr:uid="{661550EF-2011-4F0B-9122-E4F5C1A3278A}"/>
    <cellStyle name="Comma 4 8 5" xfId="37594" xr:uid="{35FE1738-178F-43F7-A972-1A895A9BF5A1}"/>
    <cellStyle name="Comma 4 9" xfId="19295" xr:uid="{2B2A7E3A-94F9-400F-BE3A-20D10BF4DBFE}"/>
    <cellStyle name="Comma 4 9 2" xfId="23312" xr:uid="{1AA26546-4B7D-4292-8E9F-A9AF3BA160DB}"/>
    <cellStyle name="Comma 4 9 2 2" xfId="30635" xr:uid="{50594EF6-85AA-4458-89A6-2F5399FCA1C0}"/>
    <cellStyle name="Comma 4 9 2 2 2" xfId="40464" xr:uid="{2FA47DCE-200C-4BAB-8F9F-AB9CCDEB09CC}"/>
    <cellStyle name="Comma 4 9 2 2 3" xfId="37132" xr:uid="{691770CB-11E5-4939-970E-866D71ED5306}"/>
    <cellStyle name="Comma 4 9 2 3" xfId="38932" xr:uid="{5CBF5BE4-A381-400D-84FE-537460D8238B}"/>
    <cellStyle name="Comma 4 9 2 4" xfId="35461" xr:uid="{6AB390FE-B50A-45FB-9467-8D6B6375C9C9}"/>
    <cellStyle name="Comma 4 9 3" xfId="28013" xr:uid="{D63212D7-8F4C-4BB5-88D8-4BCBEACF95E1}"/>
    <cellStyle name="Comma 4 9 3 2" xfId="39431" xr:uid="{A7506E75-15A3-4086-9008-43775F18660F}"/>
    <cellStyle name="Comma 4 9 3 3" xfId="36088" xr:uid="{BCD9DC3F-4C98-4FC6-A31A-EDA6D53A6281}"/>
    <cellStyle name="Comma 4 9 4" xfId="32882" xr:uid="{0196D882-FF2A-4789-9077-35AFA0AB6EAC}"/>
    <cellStyle name="Comma 4 9 5" xfId="37709" xr:uid="{653F4DED-FA69-4DC7-85D2-7EF329604E21}"/>
    <cellStyle name="Comma 5" xfId="4314" xr:uid="{00000000-0005-0000-0000-000034070000}"/>
    <cellStyle name="Comma 5 10" xfId="22795" xr:uid="{B2220CF6-EC0C-4EC9-B285-8CD34E1A7D19}"/>
    <cellStyle name="Comma 5 10 2" xfId="30992" xr:uid="{B292DAE3-452D-466D-AA6F-0210B04B5A3B}"/>
    <cellStyle name="Comma 5 10 2 2" xfId="36953" xr:uid="{6156F829-9CE3-4335-9EE4-00FDC5914673}"/>
    <cellStyle name="Comma 5 10 2 2 2" xfId="40289" xr:uid="{772B01C3-787D-44B9-97CF-54B07580005E}"/>
    <cellStyle name="Comma 5 10 2 3" xfId="38999" xr:uid="{B51C6AAF-B801-4B00-888C-868F0F39FF7C}"/>
    <cellStyle name="Comma 5 10 2 4" xfId="35527" xr:uid="{14DE7090-6A2F-4C3E-8A24-58DBCCA0A0F6}"/>
    <cellStyle name="Comma 5 10 3" xfId="28961" xr:uid="{8493079B-F3A1-4106-AAA5-76C0BA41A022}"/>
    <cellStyle name="Comma 5 10 3 2" xfId="39576" xr:uid="{C8A89997-1663-4D95-97E0-43A36F28977C}"/>
    <cellStyle name="Comma 5 10 3 3" xfId="36272" xr:uid="{D00A9B79-DE6E-4AD6-8804-D604EA2F010F}"/>
    <cellStyle name="Comma 5 10 4" xfId="38641" xr:uid="{868C3D22-B91C-40DA-A9E9-B9BA179A6B36}"/>
    <cellStyle name="Comma 5 10 5" xfId="35147" xr:uid="{95224CD2-933E-497A-A48E-3565DD8C8C1F}"/>
    <cellStyle name="Comma 5 11" xfId="21940" xr:uid="{98BE24A4-4635-4612-9495-DD1F6D3FB835}"/>
    <cellStyle name="Comma 5 11 2" xfId="31015" xr:uid="{DBBA1A26-830B-4C3D-8E5D-490FC5C0B055}"/>
    <cellStyle name="Comma 5 11 2 2" xfId="40613" xr:uid="{82BA5EB7-45DC-402C-92D5-127CB8F15D46}"/>
    <cellStyle name="Comma 5 11 2 3" xfId="37284" xr:uid="{B9CF9C40-7C08-4E1D-B8A6-3716E43075C9}"/>
    <cellStyle name="Comma 5 11 3" xfId="29000" xr:uid="{E5D1CC91-E400-48E7-908F-561AB2DD0196}"/>
    <cellStyle name="Comma 5 11 3 2" xfId="38716" xr:uid="{8A6C94DB-18AA-4AB5-9826-B2C01EDC83EA}"/>
    <cellStyle name="Comma 5 11 4" xfId="35230" xr:uid="{5DBDC109-D95C-4FFF-B3A7-D6D1A6E551B3}"/>
    <cellStyle name="Comma 5 12" xfId="27498" xr:uid="{34CD27A9-A707-4BCE-9743-B793F2834FFA}"/>
    <cellStyle name="Comma 5 12 2" xfId="36846" xr:uid="{2DEE1C10-3EA4-4D35-91A0-2B5EA1A5A4C3}"/>
    <cellStyle name="Comma 5 12 2 2" xfId="40174" xr:uid="{A2AC1755-7CCD-453C-92FC-A32896D5BECA}"/>
    <cellStyle name="Comma 5 12 3" xfId="38917" xr:uid="{C7F78BEB-25C4-4AD0-AE7A-FA13D081CD87}"/>
    <cellStyle name="Comma 5 12 4" xfId="35446" xr:uid="{DE956250-DAA9-4D74-A5D8-5C940F57DC8D}"/>
    <cellStyle name="Comma 5 13" xfId="30356" xr:uid="{3CC78C72-95C1-447A-93CE-4EE7A5FA90E3}"/>
    <cellStyle name="Comma 5 13 2" xfId="39270" xr:uid="{B985F430-1461-47AF-959F-82DECEE4F856}"/>
    <cellStyle name="Comma 5 13 3" xfId="35912" xr:uid="{89E9580A-9143-4AFB-928E-174254EF12CB}"/>
    <cellStyle name="Comma 5 14" xfId="24163" xr:uid="{65F03898-8267-4C6F-A257-B6F1FE41B537}"/>
    <cellStyle name="Comma 5 14 2" xfId="37364" xr:uid="{18B3C0A4-B25A-4835-8E83-FF2BD20D1A9E}"/>
    <cellStyle name="Comma 5 15" xfId="18451" xr:uid="{685920DC-CCC3-4830-98D4-BF43D8BA354A}"/>
    <cellStyle name="Comma 5 15 2" xfId="37595" xr:uid="{4B8964A5-D4DC-4C2B-A82D-131C42C80761}"/>
    <cellStyle name="Comma 5 16" xfId="31421" xr:uid="{A0EC68A6-8AF4-49C2-B4E9-0CE1FB5E4051}"/>
    <cellStyle name="Comma 5 2" xfId="5033" xr:uid="{00000000-0005-0000-0000-000036070000}"/>
    <cellStyle name="Comma 5 2 2" xfId="23321" xr:uid="{A3A61031-F51E-4E35-9BF5-0B10E381D858}"/>
    <cellStyle name="Comma 5 2 2 2" xfId="28022" xr:uid="{D37F2838-585E-4E09-BECF-12C7DF126092}"/>
    <cellStyle name="Comma 5 2 2 2 2" xfId="40473" xr:uid="{BB4F2FD7-949A-4512-A7CC-D0AAB5CA22DC}"/>
    <cellStyle name="Comma 5 2 2 2 3" xfId="37141" xr:uid="{CFC7C387-A23A-4A52-AA47-C8B0DEE4CA19}"/>
    <cellStyle name="Comma 5 2 2 3" xfId="32884" xr:uid="{CEDFECA3-094F-40B5-BE5C-9BCF3A06FF03}"/>
    <cellStyle name="Comma 5 2 3" xfId="30644" xr:uid="{71568684-C173-46EF-A993-EA19F572AFE7}"/>
    <cellStyle name="Comma 5 2 3 2" xfId="39440" xr:uid="{0F65E0D2-94CD-4825-8F44-190554003F76}"/>
    <cellStyle name="Comma 5 2 3 3" xfId="36097" xr:uid="{A8F6D64B-0D5E-44BA-B3ED-074218BE8905}"/>
    <cellStyle name="Comma 5 2 4" xfId="25439" xr:uid="{35571C80-35C0-47F9-B526-054A742B66CE}"/>
    <cellStyle name="Comma 5 2 4 2" xfId="37365" xr:uid="{6F3D855A-8A1F-40AD-962C-9D9643A35F1C}"/>
    <cellStyle name="Comma 5 2 5" xfId="19304" xr:uid="{7D279CBA-89FB-40F6-845C-77CCAA13469A}"/>
    <cellStyle name="Comma 5 2 5 2" xfId="37596" xr:uid="{DDC030AC-878B-4F33-963D-E488C7ACAEDB}"/>
    <cellStyle name="Comma 5 2 6" xfId="31422" xr:uid="{0E534961-ABFC-4B61-8931-B0A88F9672BD}"/>
    <cellStyle name="Comma 5 3" xfId="10530" xr:uid="{17F39111-8172-4CC6-AC92-30A59A56B9F9}"/>
    <cellStyle name="Comma 5 3 2" xfId="23322" xr:uid="{AE9CD81B-A52F-4C43-905E-028BE9AB0AC2}"/>
    <cellStyle name="Comma 5 3 2 2" xfId="28023" xr:uid="{08BF85E6-6F51-49A8-8BCC-653E9B7B845E}"/>
    <cellStyle name="Comma 5 3 2 2 2" xfId="40474" xr:uid="{CAE7C697-A3B7-49B5-ACFE-69F6A50790C2}"/>
    <cellStyle name="Comma 5 3 2 2 3" xfId="37142" xr:uid="{B3C151B2-833E-478C-8775-661EC23D224E}"/>
    <cellStyle name="Comma 5 3 2 3" xfId="32886" xr:uid="{4C8441A4-22A7-45FA-A4C4-1C4F3DA4C546}"/>
    <cellStyle name="Comma 5 3 3" xfId="30645" xr:uid="{F3581EBB-6A01-45D5-9DFF-2EB0380DAD35}"/>
    <cellStyle name="Comma 5 3 3 2" xfId="32885" xr:uid="{FC2F6E88-A887-43D9-946F-05F908A0A62D}"/>
    <cellStyle name="Comma 5 3 4" xfId="26033" xr:uid="{822FDACB-9DE3-4539-9A5D-312AD3A0A40A}"/>
    <cellStyle name="Comma 5 3 4 2" xfId="37366" xr:uid="{295B91F3-71D9-4653-B96A-FD2A237D9D07}"/>
    <cellStyle name="Comma 5 3 5" xfId="19305" xr:uid="{C0DD9117-EE18-4537-AE64-D4BBC9FBEB90}"/>
    <cellStyle name="Comma 5 3 5 2" xfId="37597" xr:uid="{BF3511A7-D34D-4B7B-9B10-590A6A67785F}"/>
    <cellStyle name="Comma 5 3 6" xfId="31423" xr:uid="{836EFCEE-E924-40DC-8FB3-7D79A494A332}"/>
    <cellStyle name="Comma 5 4" xfId="6602" xr:uid="{7AB476BF-6C46-41F0-AA78-EFB845C4F123}"/>
    <cellStyle name="Comma 5 4 2" xfId="23323" xr:uid="{F0EC8852-A14B-4AD4-966E-31828E3B6048}"/>
    <cellStyle name="Comma 5 4 2 2" xfId="28024" xr:uid="{8C69477E-FB21-49F4-86E5-59D812EA3BC5}"/>
    <cellStyle name="Comma 5 4 2 2 2" xfId="40475" xr:uid="{F8D24D29-D34D-481F-BFBE-696622B270E8}"/>
    <cellStyle name="Comma 5 4 2 2 3" xfId="37143" xr:uid="{11C85264-C942-43FA-9060-424602EE1BC8}"/>
    <cellStyle name="Comma 5 4 2 3" xfId="32887" xr:uid="{3663AF44-4152-47A2-8744-C1B97096E6B1}"/>
    <cellStyle name="Comma 5 4 3" xfId="30646" xr:uid="{9CBA8AB3-667E-4482-BD96-9A211AAF2AF3}"/>
    <cellStyle name="Comma 5 4 3 2" xfId="39441" xr:uid="{9565092A-9951-4614-A899-DE18ADD1311D}"/>
    <cellStyle name="Comma 5 4 3 3" xfId="36098" xr:uid="{D252855C-C4CC-4C78-B97A-74518A759398}"/>
    <cellStyle name="Comma 5 4 4" xfId="24636" xr:uid="{3B48FE50-541E-4126-8F3B-743C9EBB83A1}"/>
    <cellStyle name="Comma 5 4 4 2" xfId="37367" xr:uid="{320D2930-CBAA-421F-A464-E003A798B485}"/>
    <cellStyle name="Comma 5 4 5" xfId="19306" xr:uid="{DB9EF7D3-03CC-4D95-8E0E-11300E778DC2}"/>
    <cellStyle name="Comma 5 4 5 2" xfId="37598" xr:uid="{12B21486-C3CE-4BFB-BA39-697EDE51EE04}"/>
    <cellStyle name="Comma 5 4 6" xfId="31424" xr:uid="{A0B2407C-9FE7-40B4-AE81-C2E8D0B9A5A5}"/>
    <cellStyle name="Comma 5 5" xfId="5602" xr:uid="{D7601260-EC2F-4D63-8D8E-349EE568FE4D}"/>
    <cellStyle name="Comma 5 5 2" xfId="23324" xr:uid="{A3313468-8D17-441E-8760-93449883BCC8}"/>
    <cellStyle name="Comma 5 5 2 2" xfId="30647" xr:uid="{F0F3D1A8-FA4E-4F61-ABC5-ABE016CB8CAC}"/>
    <cellStyle name="Comma 5 5 2 2 2" xfId="40476" xr:uid="{CBA8A236-62D6-4EE7-A774-270A597080C3}"/>
    <cellStyle name="Comma 5 5 2 2 3" xfId="37144" xr:uid="{790745E1-FE49-4AE2-ACD2-D8C7BBFB529D}"/>
    <cellStyle name="Comma 5 5 2 3" xfId="32888" xr:uid="{C439F6C3-F6E9-4742-8D62-FCC6881A7D2D}"/>
    <cellStyle name="Comma 5 5 3" xfId="28025" xr:uid="{1F0732A1-347B-42E3-B26A-72A3E66E5680}"/>
    <cellStyle name="Comma 5 5 3 2" xfId="39442" xr:uid="{6B2CD5C8-E78C-4350-A81D-689CB0CFC6CE}"/>
    <cellStyle name="Comma 5 5 3 3" xfId="36099" xr:uid="{F0855C5B-03AA-49C8-BC12-2F357271D8BC}"/>
    <cellStyle name="Comma 5 5 4" xfId="19307" xr:uid="{5C445BA3-9461-4783-9594-D5A12025B5AF}"/>
    <cellStyle name="Comma 5 5 4 2" xfId="37368" xr:uid="{2FF74713-67B6-47A9-B819-2E1E10C15652}"/>
    <cellStyle name="Comma 5 5 5" xfId="31425" xr:uid="{B374B47A-40C3-4798-97D5-2E1187EBE6EB}"/>
    <cellStyle name="Comma 5 6" xfId="19308" xr:uid="{48B4A932-32E8-4EC0-B932-20510B2DE5C0}"/>
    <cellStyle name="Comma 5 6 2" xfId="23325" xr:uid="{800661D0-480C-42AF-8C23-627606200609}"/>
    <cellStyle name="Comma 5 6 2 2" xfId="30648" xr:uid="{6FC49E00-8137-4484-885C-EE18DF8DF81E}"/>
    <cellStyle name="Comma 5 6 2 2 2" xfId="40477" xr:uid="{279F92D7-5796-4F25-9542-A0C2705DEFD0}"/>
    <cellStyle name="Comma 5 6 2 2 3" xfId="37145" xr:uid="{A168456E-F0A1-48DD-935B-3F062A3495E0}"/>
    <cellStyle name="Comma 5 6 2 3" xfId="32889" xr:uid="{96F67EC6-2201-4A73-ACB4-B70BF9A5DCC3}"/>
    <cellStyle name="Comma 5 6 3" xfId="28026" xr:uid="{CDF5180B-1BB4-4F9D-9A78-BB167C7EA919}"/>
    <cellStyle name="Comma 5 6 3 2" xfId="39443" xr:uid="{52A8971A-49B7-40AB-A0CD-4DD22AE9A498}"/>
    <cellStyle name="Comma 5 6 3 3" xfId="36100" xr:uid="{C0CAC75A-7329-4917-8D19-4A7CA9EF928C}"/>
    <cellStyle name="Comma 5 6 4" xfId="31426" xr:uid="{ED5587FF-D8A1-4F6B-8598-2571CEE22864}"/>
    <cellStyle name="Comma 5 6 5" xfId="37599" xr:uid="{73F39464-C21B-43FE-BC42-E3741B41F2BB}"/>
    <cellStyle name="Comma 5 7" xfId="19309" xr:uid="{6BC030BB-E2BE-46FE-BC80-6BFEFB76E907}"/>
    <cellStyle name="Comma 5 7 2" xfId="23326" xr:uid="{BFDEEF4D-7FF3-49A3-A009-7EB12E645D22}"/>
    <cellStyle name="Comma 5 7 2 2" xfId="30649" xr:uid="{ACABEE71-77F0-40EC-ABF7-CB7EA2B896B4}"/>
    <cellStyle name="Comma 5 7 2 2 2" xfId="40478" xr:uid="{24A2C683-2232-422A-8E3A-CFB87A6189AF}"/>
    <cellStyle name="Comma 5 7 2 2 3" xfId="37146" xr:uid="{6B8193AC-484C-429A-884A-499BD274E60B}"/>
    <cellStyle name="Comma 5 7 2 3" xfId="32890" xr:uid="{B7728A9D-E6A7-4F11-97A5-00415D76CF4C}"/>
    <cellStyle name="Comma 5 7 3" xfId="28027" xr:uid="{31CF02A3-71BA-4D40-9719-291238583875}"/>
    <cellStyle name="Comma 5 7 3 2" xfId="39444" xr:uid="{744F288D-E92E-4B36-9222-718838B9FE11}"/>
    <cellStyle name="Comma 5 7 3 3" xfId="36101" xr:uid="{5C0A0E82-0650-496B-8A9C-0BE1765E5682}"/>
    <cellStyle name="Comma 5 7 4" xfId="31427" xr:uid="{A21B7D13-FF16-49F8-B68E-288A6D438C40}"/>
    <cellStyle name="Comma 5 7 5" xfId="37600" xr:uid="{5B7B4DA5-91EC-4218-8F61-9C7F168CE5B3}"/>
    <cellStyle name="Comma 5 8" xfId="19310" xr:uid="{D7A51385-E980-4874-BF8C-726FCB41A55D}"/>
    <cellStyle name="Comma 5 8 2" xfId="23327" xr:uid="{EA0C02ED-6BFD-4002-B74C-573460872DD7}"/>
    <cellStyle name="Comma 5 8 2 2" xfId="30650" xr:uid="{07B19267-2BF7-409C-8771-6D78ED741805}"/>
    <cellStyle name="Comma 5 8 2 2 2" xfId="40479" xr:uid="{E026B5CF-299D-4C1B-AC1C-F276DC0EBAED}"/>
    <cellStyle name="Comma 5 8 2 2 3" xfId="37147" xr:uid="{AFBBC342-0870-4DF2-A4CE-FD8F7D23893F}"/>
    <cellStyle name="Comma 5 8 2 3" xfId="32891" xr:uid="{E773B14F-0F02-40C4-AFFA-7775E04F4A20}"/>
    <cellStyle name="Comma 5 8 3" xfId="28028" xr:uid="{27FB8D23-A646-4097-B586-941974E3718E}"/>
    <cellStyle name="Comma 5 8 3 2" xfId="39445" xr:uid="{AF293D7D-6D40-41D3-81F4-4AAC8C4D89AF}"/>
    <cellStyle name="Comma 5 8 3 3" xfId="36102" xr:uid="{FEB5247F-92F6-4C4A-AA38-0EB75B616EFE}"/>
    <cellStyle name="Comma 5 8 4" xfId="31428" xr:uid="{9E6594E5-A555-4382-84A3-7C70BA329C66}"/>
    <cellStyle name="Comma 5 8 5" xfId="37601" xr:uid="{48D4EA0C-C12F-44AD-95DC-A7C1ECA3F3D1}"/>
    <cellStyle name="Comma 5 9" xfId="19303" xr:uid="{D1E79813-C8D5-4AEB-891B-A7F124FF0B73}"/>
    <cellStyle name="Comma 5 9 2" xfId="23320" xr:uid="{86AC7A7D-08B6-49D5-99EF-8BE36EB758E0}"/>
    <cellStyle name="Comma 5 9 2 2" xfId="30643" xr:uid="{29828B5D-903D-4838-AA7C-533D22D2CD2F}"/>
    <cellStyle name="Comma 5 9 2 2 2" xfId="40472" xr:uid="{EAF853D3-8E8A-4ED6-B75E-AEE265381AF6}"/>
    <cellStyle name="Comma 5 9 2 2 3" xfId="37140" xr:uid="{53C1DDE3-2E24-4B19-85A2-4E990E502B2A}"/>
    <cellStyle name="Comma 5 9 2 3" xfId="38933" xr:uid="{2322A499-80F6-43D9-B311-50E06D1E3AAC}"/>
    <cellStyle name="Comma 5 9 2 4" xfId="35462" xr:uid="{379C6401-7422-449F-8C04-30C3DAB0AD8A}"/>
    <cellStyle name="Comma 5 9 3" xfId="28021" xr:uid="{9A1574AA-F9B4-418F-B793-7C6886069CAC}"/>
    <cellStyle name="Comma 5 9 3 2" xfId="39439" xr:uid="{777F7A68-B528-4F40-9C60-C09817692110}"/>
    <cellStyle name="Comma 5 9 3 3" xfId="36096" xr:uid="{AE9E06DC-496E-49C8-873F-B377C896187E}"/>
    <cellStyle name="Comma 5 9 4" xfId="32883" xr:uid="{0F2F84BB-F1F5-4462-B448-726BFA9FD5FC}"/>
    <cellStyle name="Comma 6" xfId="4286" xr:uid="{00000000-0005-0000-0000-000035070000}"/>
    <cellStyle name="Comma 6 10" xfId="22914" xr:uid="{83618339-3469-436E-BB6B-F8B76FF8A8FE}"/>
    <cellStyle name="Comma 6 10 2" xfId="30993" xr:uid="{42FA379E-106F-4CFE-97A9-825F7C358215}"/>
    <cellStyle name="Comma 6 10 2 2" xfId="37283" xr:uid="{2E7A5E3C-8A34-4A8C-BEA8-6A1537309EBE}"/>
    <cellStyle name="Comma 6 10 2 2 2" xfId="40612" xr:uid="{7CD60FDA-8FF3-477F-8026-2FAF1CFFB41F}"/>
    <cellStyle name="Comma 6 10 2 3" xfId="39000" xr:uid="{081B919E-EECA-421D-BB82-DB891FD006CA}"/>
    <cellStyle name="Comma 6 10 2 4" xfId="35528" xr:uid="{C4078D8E-0D5C-43B3-9C3B-C2B3192BA1CB}"/>
    <cellStyle name="Comma 6 10 3" xfId="28962" xr:uid="{AF17155C-F960-4EC8-A491-4F159C61750F}"/>
    <cellStyle name="Comma 6 10 3 2" xfId="39577" xr:uid="{87A69A55-A13E-4FA4-8ECF-412C98AC7370}"/>
    <cellStyle name="Comma 6 10 3 3" xfId="36273" xr:uid="{247C3411-4796-4C3E-BF08-45EDD7444CAA}"/>
    <cellStyle name="Comma 6 10 4" xfId="38715" xr:uid="{49EE70BB-11F0-4183-A4C3-685C35238F04}"/>
    <cellStyle name="Comma 6 10 5" xfId="35229" xr:uid="{8B99DB41-A9E5-40EC-A6DB-B53BBD5D0182}"/>
    <cellStyle name="Comma 6 11" xfId="27617" xr:uid="{95AE771F-E00B-4E37-9CE4-A2AAF48FA50F}"/>
    <cellStyle name="Comma 6 11 2" xfId="36963" xr:uid="{1B5D2D57-098E-4489-98AE-5FA30925BFA5}"/>
    <cellStyle name="Comma 6 11 2 2" xfId="40299" xr:uid="{7CDF840E-07E5-4070-B14A-13DC6A3833FF}"/>
    <cellStyle name="Comma 6 11 3" xfId="38920" xr:uid="{E43690BB-B5ED-4EF3-90B4-B10D89109200}"/>
    <cellStyle name="Comma 6 11 4" xfId="35449" xr:uid="{A8AFA704-CFE9-4C58-84E2-D6401CD07916}"/>
    <cellStyle name="Comma 6 12" xfId="30380" xr:uid="{F8B7FA50-2685-437C-8854-66E651DAEE01}"/>
    <cellStyle name="Comma 6 12 2" xfId="39278" xr:uid="{FA2ADE50-D554-446A-BF90-BFAA3454DD28}"/>
    <cellStyle name="Comma 6 12 3" xfId="35925" xr:uid="{CA42DEC3-9013-4EC0-863F-3F8D0307AAE2}"/>
    <cellStyle name="Comma 6 13" xfId="24622" xr:uid="{84258C68-4016-4A03-912E-9E47C232541A}"/>
    <cellStyle name="Comma 6 13 2" xfId="37369" xr:uid="{00FF2D74-2FB2-4AF0-8B40-7D1BBE4FB076}"/>
    <cellStyle name="Comma 6 14" xfId="18569" xr:uid="{11A1DC62-A2EF-4158-AEEC-C03760B0A2F0}"/>
    <cellStyle name="Comma 6 14 2" xfId="37602" xr:uid="{86EDB7CA-D6C4-481A-B20D-144AA75D60D6}"/>
    <cellStyle name="Comma 6 15" xfId="31429" xr:uid="{50CA2B0D-ACBD-4466-87CC-0188A5E69F79}"/>
    <cellStyle name="Comma 6 2" xfId="5031" xr:uid="{00000000-0005-0000-0000-000037070000}"/>
    <cellStyle name="Comma 6 2 2" xfId="23329" xr:uid="{9F47C627-F8B6-4098-B902-518B948FD2AC}"/>
    <cellStyle name="Comma 6 2 2 2" xfId="31016" xr:uid="{C2FF4DFF-5BC1-4DD3-8E24-2546D043FA3E}"/>
    <cellStyle name="Comma 6 2 2 2 2" xfId="40481" xr:uid="{F2B6A116-3E4A-44AF-BFD3-C5F6AD8589D7}"/>
    <cellStyle name="Comma 6 2 2 2 3" xfId="37149" xr:uid="{2E159DAC-5687-46CD-9EE8-E7821C048DA4}"/>
    <cellStyle name="Comma 6 2 2 3" xfId="29001" xr:uid="{8D092F6F-202C-42DF-BA1E-1938BBCAB95D}"/>
    <cellStyle name="Comma 6 2 2 3 2" xfId="37710" xr:uid="{D2B80811-D1F1-40F6-B936-F09DF9628907}"/>
    <cellStyle name="Comma 6 2 2 4" xfId="32893" xr:uid="{5AB14493-1FE3-4B9D-95C9-7A5E946AB243}"/>
    <cellStyle name="Comma 6 2 3" xfId="28030" xr:uid="{A472F4B6-B29A-4CD0-9BE8-CB582B2E890D}"/>
    <cellStyle name="Comma 6 2 3 2" xfId="39447" xr:uid="{71C67991-4CE2-4D6A-942C-535B3460F16A}"/>
    <cellStyle name="Comma 6 2 3 3" xfId="36104" xr:uid="{63DC9C50-4B50-4A19-8D76-C4D5255157EC}"/>
    <cellStyle name="Comma 6 2 4" xfId="30652" xr:uid="{CA981849-4B0C-499C-8331-67A99ACF2078}"/>
    <cellStyle name="Comma 6 2 4 2" xfId="37370" xr:uid="{C0754E27-7DE6-4514-BDB7-E4863BA241EB}"/>
    <cellStyle name="Comma 6 2 5" xfId="25767" xr:uid="{2EA42359-C3C9-47A6-B4C3-60D07BBEC075}"/>
    <cellStyle name="Comma 6 2 5 2" xfId="37603" xr:uid="{09E3642A-2ECB-46CA-8523-F53574F597E8}"/>
    <cellStyle name="Comma 6 2 6" xfId="19312" xr:uid="{D53D1D9A-9C57-4CA4-9B00-19AEA22C1925}"/>
    <cellStyle name="Comma 6 2 7" xfId="31430" xr:uid="{28E2BB09-DD2F-4078-9094-C2803764A1FC}"/>
    <cellStyle name="Comma 6 3" xfId="11231" xr:uid="{479E7588-92B3-4A2A-B77A-7631E424EDB4}"/>
    <cellStyle name="Comma 6 3 2" xfId="23330" xr:uid="{3F1CC612-7C0C-4640-B6D5-590ACF2E4803}"/>
    <cellStyle name="Comma 6 3 2 2" xfId="28031" xr:uid="{E1395F46-2939-48CB-8DB8-EB53FA9637FC}"/>
    <cellStyle name="Comma 6 3 2 2 2" xfId="40482" xr:uid="{D297706D-7C96-4091-8533-C2E5AFFAA161}"/>
    <cellStyle name="Comma 6 3 2 2 3" xfId="37150" xr:uid="{A686582F-9BB0-4127-BB87-C403C700F24D}"/>
    <cellStyle name="Comma 6 3 2 3" xfId="32894" xr:uid="{82203F68-9B64-4297-8359-8318787BBE90}"/>
    <cellStyle name="Comma 6 3 3" xfId="30653" xr:uid="{9B0197AC-20EA-42AF-9596-1CBB8368D29C}"/>
    <cellStyle name="Comma 6 3 3 2" xfId="39448" xr:uid="{7C2659EC-F21A-4500-A0BA-B76C6BF045CA}"/>
    <cellStyle name="Comma 6 3 3 3" xfId="36105" xr:uid="{38D4883A-1F8F-416F-8941-CD5BD9299780}"/>
    <cellStyle name="Comma 6 3 4" xfId="26196" xr:uid="{09A77692-F385-4F6A-9CD1-A478D99F69D9}"/>
    <cellStyle name="Comma 6 3 4 2" xfId="37371" xr:uid="{43E40A85-084D-4A64-8214-3C3C3C54985B}"/>
    <cellStyle name="Comma 6 3 5" xfId="19313" xr:uid="{C2F62328-FCE5-4348-B0AF-22E9B73A9DA1}"/>
    <cellStyle name="Comma 6 3 5 2" xfId="37604" xr:uid="{A7217648-3E6F-41F2-B701-940652EF5BE9}"/>
    <cellStyle name="Comma 6 3 6" xfId="31431" xr:uid="{EF5AAA4D-FCBD-4B90-ACB4-02F217D90712}"/>
    <cellStyle name="Comma 6 4" xfId="7248" xr:uid="{A01E0BDF-7850-447E-A83E-453EE06A9B6A}"/>
    <cellStyle name="Comma 6 4 2" xfId="23331" xr:uid="{BBA0A82D-4837-4927-A4FA-FE1A4DE43E76}"/>
    <cellStyle name="Comma 6 4 2 2" xfId="28032" xr:uid="{FC2E2863-F5FA-48A3-AF11-2D053F1D378F}"/>
    <cellStyle name="Comma 6 4 2 2 2" xfId="40483" xr:uid="{7BFCA6E1-4720-4D6B-ACFC-3E897C86EB9D}"/>
    <cellStyle name="Comma 6 4 2 2 3" xfId="37151" xr:uid="{B3352DAD-6E8E-4E30-8616-8E3C3D2B6D9B}"/>
    <cellStyle name="Comma 6 4 2 3" xfId="32895" xr:uid="{117D4484-49A1-403B-98AF-6885145C470D}"/>
    <cellStyle name="Comma 6 4 3" xfId="30654" xr:uid="{B7301C8B-9DC0-4B27-B8CE-4060C45DE6E9}"/>
    <cellStyle name="Comma 6 4 3 2" xfId="39449" xr:uid="{E9550460-CE34-4CC5-B013-6A0E142E5D24}"/>
    <cellStyle name="Comma 6 4 3 3" xfId="36106" xr:uid="{025B50E1-2E0F-4349-BD06-FD5977E5AFC3}"/>
    <cellStyle name="Comma 6 4 4" xfId="24799" xr:uid="{07CD22B2-7AB9-4869-9B3F-6ACBEFEDEF38}"/>
    <cellStyle name="Comma 6 4 4 2" xfId="37372" xr:uid="{9DAAEF7C-C92B-4E96-89C1-0F77BADA0695}"/>
    <cellStyle name="Comma 6 4 5" xfId="19314" xr:uid="{39020967-E069-4C48-9487-5CD9F52BE653}"/>
    <cellStyle name="Comma 6 4 5 2" xfId="37605" xr:uid="{D7F847D6-4BF8-47BF-90D4-9FEC8DA8BC48}"/>
    <cellStyle name="Comma 6 4 6" xfId="31432" xr:uid="{2C5A6E1D-C64A-49E5-A1ED-781AA54DEAB0}"/>
    <cellStyle name="Comma 6 5" xfId="6576" xr:uid="{B8D57F08-684D-4514-86B9-0D70E9183E28}"/>
    <cellStyle name="Comma 6 5 2" xfId="23332" xr:uid="{D9D46AF0-8D23-4528-A833-13B76B67BBC8}"/>
    <cellStyle name="Comma 6 5 2 2" xfId="30655" xr:uid="{BC291D03-8A2C-4673-9F6E-878E8EE35E84}"/>
    <cellStyle name="Comma 6 5 2 2 2" xfId="40484" xr:uid="{5C37D278-A397-4985-BF95-207287FC1F70}"/>
    <cellStyle name="Comma 6 5 2 2 3" xfId="37152" xr:uid="{151B266E-E625-48D5-8316-64520DBFF9A3}"/>
    <cellStyle name="Comma 6 5 2 3" xfId="32896" xr:uid="{2505EAC0-FB38-4D82-BC75-9F083B7FE15F}"/>
    <cellStyle name="Comma 6 5 3" xfId="28033" xr:uid="{A42FC5EC-60EC-4566-A440-CA3F2F3B4BC8}"/>
    <cellStyle name="Comma 6 5 3 2" xfId="39450" xr:uid="{300FC8F8-E300-4EB7-8E5E-836AB36132E3}"/>
    <cellStyle name="Comma 6 5 3 3" xfId="36107" xr:uid="{3C528869-8AF6-49BD-AA1A-C9A91A291311}"/>
    <cellStyle name="Comma 6 5 4" xfId="19315" xr:uid="{2C94B597-FBF6-4B60-B3D6-BFEA33F45108}"/>
    <cellStyle name="Comma 6 5 4 2" xfId="37373" xr:uid="{BB0A9530-1C9D-47E9-B4D4-C4CC112491C8}"/>
    <cellStyle name="Comma 6 5 5" xfId="31433" xr:uid="{A20B2CA9-56E6-4FFD-A804-CC241BB1889E}"/>
    <cellStyle name="Comma 6 6" xfId="19316" xr:uid="{E25ABE1E-A372-4BA2-AA3F-6C512A42269E}"/>
    <cellStyle name="Comma 6 6 2" xfId="23333" xr:uid="{06ACCE8F-33D4-4118-B1D7-863496829710}"/>
    <cellStyle name="Comma 6 6 2 2" xfId="30656" xr:uid="{D9B3474B-C538-4BC1-B5CB-5123496FE59F}"/>
    <cellStyle name="Comma 6 6 2 2 2" xfId="40485" xr:uid="{D027E92C-AAFC-42C7-AA02-92F36D6BE196}"/>
    <cellStyle name="Comma 6 6 2 2 3" xfId="37153" xr:uid="{2E710937-E979-40A5-8A7B-6179979E0941}"/>
    <cellStyle name="Comma 6 6 2 3" xfId="32897" xr:uid="{C4391DEA-0850-41BB-9050-09DE4E98C60F}"/>
    <cellStyle name="Comma 6 6 3" xfId="28034" xr:uid="{F28DD8A0-F674-47D9-9104-6994709B1D9B}"/>
    <cellStyle name="Comma 6 6 3 2" xfId="39451" xr:uid="{251C7305-F4BB-4269-9417-A1CA178B1EBA}"/>
    <cellStyle name="Comma 6 6 3 3" xfId="36108" xr:uid="{7BE3165C-58F1-430D-BBE8-9BEB75941777}"/>
    <cellStyle name="Comma 6 6 4" xfId="31434" xr:uid="{4D969F85-C88C-4C2E-92B1-0A7BC539FE8A}"/>
    <cellStyle name="Comma 6 6 5" xfId="37606" xr:uid="{F1B082A6-86A1-4E6C-838F-D59AB2B4ECED}"/>
    <cellStyle name="Comma 6 7" xfId="19317" xr:uid="{0E929477-CAC8-470E-9951-8AE8B4FA815C}"/>
    <cellStyle name="Comma 6 7 2" xfId="23334" xr:uid="{23B748B0-C512-4596-993F-D79AC7241E86}"/>
    <cellStyle name="Comma 6 7 2 2" xfId="30657" xr:uid="{A759214C-66A3-4AEF-A114-F5D6EF06F1AA}"/>
    <cellStyle name="Comma 6 7 2 2 2" xfId="40486" xr:uid="{14EF224E-3141-48EF-AFA3-62F58D0429C2}"/>
    <cellStyle name="Comma 6 7 2 2 3" xfId="37154" xr:uid="{557B6317-0FA5-432A-BBF9-F95F878791A3}"/>
    <cellStyle name="Comma 6 7 2 3" xfId="32898" xr:uid="{CCB6178A-6722-417B-9DC1-365E20D5A537}"/>
    <cellStyle name="Comma 6 7 3" xfId="28035" xr:uid="{D7225633-30CB-456F-9353-DE7C6DEEBD54}"/>
    <cellStyle name="Comma 6 7 3 2" xfId="39452" xr:uid="{39E1BD85-ADD8-48B4-A2D6-430DD54E659B}"/>
    <cellStyle name="Comma 6 7 3 3" xfId="36109" xr:uid="{1C909738-E741-40F9-860F-07E0ECF57DA5}"/>
    <cellStyle name="Comma 6 7 4" xfId="31435" xr:uid="{220339D7-EEBB-469B-8166-926878AA84EF}"/>
    <cellStyle name="Comma 6 7 5" xfId="37607" xr:uid="{AC4C1DA2-4FFD-4E6E-82AF-BBBB65E711B7}"/>
    <cellStyle name="Comma 6 8" xfId="19318" xr:uid="{35125EB1-3F59-4843-814F-87C46B1D4AE3}"/>
    <cellStyle name="Comma 6 8 2" xfId="23335" xr:uid="{29235E08-1447-4451-9C7E-8DE89D04C520}"/>
    <cellStyle name="Comma 6 8 2 2" xfId="30658" xr:uid="{06991D46-464B-40AC-9BA3-388E11590918}"/>
    <cellStyle name="Comma 6 8 2 2 2" xfId="40487" xr:uid="{19BC5CE1-4949-4BD2-910D-4C502016A3AA}"/>
    <cellStyle name="Comma 6 8 2 2 3" xfId="37155" xr:uid="{93AE1828-27C3-46B8-B28C-4FC6AD9331E2}"/>
    <cellStyle name="Comma 6 8 2 3" xfId="32899" xr:uid="{DAFC0BB4-30DA-4C15-8144-0B84D53E97F9}"/>
    <cellStyle name="Comma 6 8 3" xfId="28036" xr:uid="{97C71171-6D37-485C-83AC-85457D3DBE1A}"/>
    <cellStyle name="Comma 6 8 3 2" xfId="39453" xr:uid="{8983A87C-DF41-4E93-A6E1-7E4D1800D94B}"/>
    <cellStyle name="Comma 6 8 3 3" xfId="36110" xr:uid="{240DF1BE-5642-4A58-89FF-121C3335CD73}"/>
    <cellStyle name="Comma 6 8 4" xfId="31436" xr:uid="{04336F3D-D70B-49CE-9364-F44681FC3E94}"/>
    <cellStyle name="Comma 6 8 5" xfId="37608" xr:uid="{315614B2-EC01-458A-BA4F-FB4D45359EA9}"/>
    <cellStyle name="Comma 6 9" xfId="19311" xr:uid="{D4E1B0DB-18B1-4D7A-8187-2E3435911007}"/>
    <cellStyle name="Comma 6 9 2" xfId="23328" xr:uid="{076550FC-F460-4836-B2D1-2ACFE266DCB0}"/>
    <cellStyle name="Comma 6 9 2 2" xfId="30651" xr:uid="{4490A95F-537D-4E06-8352-278E1D9D8BFE}"/>
    <cellStyle name="Comma 6 9 2 2 2" xfId="40480" xr:uid="{3C621FD0-43BC-4DF6-8AED-5B9BAE6515EA}"/>
    <cellStyle name="Comma 6 9 2 2 3" xfId="37148" xr:uid="{D0E127B7-F33C-48E0-8819-A90F8890B8AD}"/>
    <cellStyle name="Comma 6 9 2 3" xfId="38934" xr:uid="{475431E8-D006-4214-9119-C36321AE458B}"/>
    <cellStyle name="Comma 6 9 2 4" xfId="35463" xr:uid="{BB50B098-A8C1-4142-BB1F-0C4160F3FE7C}"/>
    <cellStyle name="Comma 6 9 3" xfId="28029" xr:uid="{493EFF0D-9F52-431E-873B-835855F532E5}"/>
    <cellStyle name="Comma 6 9 3 2" xfId="39446" xr:uid="{0C898745-B94C-43B4-A820-C0AB386B3CA7}"/>
    <cellStyle name="Comma 6 9 3 3" xfId="36103" xr:uid="{1195D711-53A9-46FA-8F19-C95D2355D621}"/>
    <cellStyle name="Comma 6 9 4" xfId="32892" xr:uid="{432F84EE-6989-40C4-835F-3B94F5DB4461}"/>
    <cellStyle name="Comma 7" xfId="4338" xr:uid="{00000000-0005-0000-0000-000036070000}"/>
    <cellStyle name="Comma 7 10" xfId="19320" xr:uid="{7DA3A596-2B7B-4683-8251-3467E5470077}"/>
    <cellStyle name="Comma 7 10 2" xfId="23336" xr:uid="{67B4E3F6-9221-4964-BEDD-9E385B96B2A4}"/>
    <cellStyle name="Comma 7 10 2 2" xfId="30659" xr:uid="{1958F142-B70D-4ED9-BA01-346B4DBF412D}"/>
    <cellStyle name="Comma 7 10 2 2 2" xfId="40488" xr:uid="{B6F12BA8-6635-4773-9AD8-297025D79BD9}"/>
    <cellStyle name="Comma 7 10 2 2 3" xfId="37156" xr:uid="{691A1194-1C40-4E23-A862-44D401C5385F}"/>
    <cellStyle name="Comma 7 10 2 3" xfId="32900" xr:uid="{5784A5C1-1326-408F-BE48-59020AA16849}"/>
    <cellStyle name="Comma 7 10 3" xfId="28037" xr:uid="{59047A49-A7DF-4BA0-9300-E55CC1E59002}"/>
    <cellStyle name="Comma 7 10 3 2" xfId="39454" xr:uid="{A91DAEA9-3E14-4C20-B51A-60E876CF7FBA}"/>
    <cellStyle name="Comma 7 10 3 3" xfId="36111" xr:uid="{BF5F8668-E0BF-4C6E-A3B1-665AEA3CFFCE}"/>
    <cellStyle name="Comma 7 10 4" xfId="31437" xr:uid="{AE36397D-C595-4FA2-A845-0047EAB2E086}"/>
    <cellStyle name="Comma 7 10 5" xfId="37609" xr:uid="{3B8A228A-F772-4550-82D6-D2A30C811857}"/>
    <cellStyle name="Comma 7 11" xfId="19321" xr:uid="{B6F3B401-3233-4946-8AC6-E84C526F0D64}"/>
    <cellStyle name="Comma 7 11 2" xfId="23337" xr:uid="{B0ECF834-F8B3-4D75-8DF4-D0731A999794}"/>
    <cellStyle name="Comma 7 11 2 2" xfId="30660" xr:uid="{75AD7A5C-84D0-473F-A2EA-4B3CACF76C65}"/>
    <cellStyle name="Comma 7 11 2 2 2" xfId="40489" xr:uid="{F2000AE5-ACF0-4540-A57F-103BFABFABE2}"/>
    <cellStyle name="Comma 7 11 2 2 3" xfId="37157" xr:uid="{46A06A3F-45DF-49D3-88E5-212B2E7833E7}"/>
    <cellStyle name="Comma 7 11 2 3" xfId="32901" xr:uid="{C640C1CA-D8CD-49AE-AABA-7B91170F1527}"/>
    <cellStyle name="Comma 7 11 3" xfId="28038" xr:uid="{941CF775-CADB-4D23-B417-EC3324F3248F}"/>
    <cellStyle name="Comma 7 11 3 2" xfId="39455" xr:uid="{159C4FB3-5D35-4603-B637-814ADD11194A}"/>
    <cellStyle name="Comma 7 11 3 3" xfId="36112" xr:uid="{FD16AD1D-0812-4AFA-9296-0346C7072D5D}"/>
    <cellStyle name="Comma 7 11 4" xfId="31438" xr:uid="{C1730A2A-F2FB-4F65-ADCE-53B916380785}"/>
    <cellStyle name="Comma 7 12" xfId="19322" xr:uid="{606A2759-DECF-4E3B-A705-3AD6DF8B096E}"/>
    <cellStyle name="Comma 7 12 2" xfId="23338" xr:uid="{6A846BA2-6B4D-4890-A06F-C58BC8BFA15B}"/>
    <cellStyle name="Comma 7 12 2 2" xfId="30661" xr:uid="{C75D4679-1CC6-4426-AE24-41E6FDB011D2}"/>
    <cellStyle name="Comma 7 12 2 2 2" xfId="40490" xr:uid="{9C7E5819-7CBA-4E6A-849D-977E227A668B}"/>
    <cellStyle name="Comma 7 12 2 2 3" xfId="37158" xr:uid="{CB2B8FBE-2CB6-4998-90A8-E5F74B49568C}"/>
    <cellStyle name="Comma 7 12 2 3" xfId="32902" xr:uid="{D02D29DF-8B9F-44E2-9289-09758F6F1CF7}"/>
    <cellStyle name="Comma 7 12 3" xfId="28039" xr:uid="{4F5F77D4-E0B2-4CA6-AFA4-2243CC9337CC}"/>
    <cellStyle name="Comma 7 12 3 2" xfId="39456" xr:uid="{9A034E50-DF69-4628-BFBB-DD851051C6DD}"/>
    <cellStyle name="Comma 7 12 3 3" xfId="36113" xr:uid="{E7C4926A-EA3F-4B39-975C-0BE3DCA80EC7}"/>
    <cellStyle name="Comma 7 12 4" xfId="31439" xr:uid="{1824A5FB-80B5-4942-B16A-06F4B86A7966}"/>
    <cellStyle name="Comma 7 12 5" xfId="37610" xr:uid="{0B39CA1C-BAD9-4081-B4F6-2C70F4CD6B90}"/>
    <cellStyle name="Comma 7 13" xfId="19323" xr:uid="{1305280C-5B70-4E4D-B8B3-451CE2A6FEB9}"/>
    <cellStyle name="Comma 7 13 2" xfId="23339" xr:uid="{91D7F1D2-4A7A-40C5-ACC2-966B1C7E19B2}"/>
    <cellStyle name="Comma 7 13 2 2" xfId="30662" xr:uid="{350D735E-017B-4810-9076-B091488445EA}"/>
    <cellStyle name="Comma 7 13 2 2 2" xfId="40491" xr:uid="{EC3DC0FE-6BA1-4C2E-B143-F1575BA77F6F}"/>
    <cellStyle name="Comma 7 13 2 2 3" xfId="37159" xr:uid="{72C18D74-4044-4945-9077-179013BB0426}"/>
    <cellStyle name="Comma 7 13 2 3" xfId="32903" xr:uid="{E53720BD-0C2F-4731-8D88-8DB81C036A54}"/>
    <cellStyle name="Comma 7 13 3" xfId="28040" xr:uid="{022394EF-422E-429B-9896-94A07572DC84}"/>
    <cellStyle name="Comma 7 13 3 2" xfId="39457" xr:uid="{1926D1DC-C508-4B27-A3F7-E0879F91C8E2}"/>
    <cellStyle name="Comma 7 13 3 3" xfId="36114" xr:uid="{F35600B3-F9C8-4E22-8C05-FFCDADBC0814}"/>
    <cellStyle name="Comma 7 13 4" xfId="31440" xr:uid="{B67324A0-053E-4444-B77E-D3EA18978E9F}"/>
    <cellStyle name="Comma 7 13 5" xfId="37611" xr:uid="{0AEF2C18-7DF0-4550-8FE6-FF222D9A2C29}"/>
    <cellStyle name="Comma 7 14" xfId="19324" xr:uid="{DD0B811D-51B4-4406-96B8-DB6BEC0BEB80}"/>
    <cellStyle name="Comma 7 14 2" xfId="23340" xr:uid="{BF4C5908-4FBB-4589-90B0-3FA0C36A3DAE}"/>
    <cellStyle name="Comma 7 14 2 2" xfId="30663" xr:uid="{615F5C30-11C2-4AB7-A232-FF3479A75715}"/>
    <cellStyle name="Comma 7 14 2 2 2" xfId="40492" xr:uid="{235519A7-9826-4C77-B629-F4DB5207AB6F}"/>
    <cellStyle name="Comma 7 14 2 2 3" xfId="37160" xr:uid="{AD208577-CF31-4B84-A244-C23F1F004D43}"/>
    <cellStyle name="Comma 7 14 2 3" xfId="32904" xr:uid="{D1F62A7B-2B60-4782-A2D0-DF6DE2FC07B7}"/>
    <cellStyle name="Comma 7 14 3" xfId="28041" xr:uid="{1967D68C-5CD5-4AD2-9211-C7FF63ABAF17}"/>
    <cellStyle name="Comma 7 14 3 2" xfId="39458" xr:uid="{3A4925D0-E537-404B-BD2C-D8A390CF728B}"/>
    <cellStyle name="Comma 7 14 3 3" xfId="36115" xr:uid="{0FFD0A45-6B57-48BC-8071-AB78694E2285}"/>
    <cellStyle name="Comma 7 14 4" xfId="31441" xr:uid="{F5F69E5E-0053-476B-A38F-7BBDCB1D5EAC}"/>
    <cellStyle name="Comma 7 14 5" xfId="37612" xr:uid="{B14B0480-6BA6-4BE7-A00B-AC2CAEC6E29F}"/>
    <cellStyle name="Comma 7 15" xfId="19325" xr:uid="{8C304123-BD0B-4523-9503-E7180D35AF16}"/>
    <cellStyle name="Comma 7 15 2" xfId="23341" xr:uid="{DB9F93A2-F910-45CA-9004-6DE3BD69FDD9}"/>
    <cellStyle name="Comma 7 15 2 2" xfId="30664" xr:uid="{832BC3DB-FF88-4496-AFB9-CC52B8FD297A}"/>
    <cellStyle name="Comma 7 15 2 2 2" xfId="40493" xr:uid="{59B42A92-697E-47A0-9480-99A45C26F204}"/>
    <cellStyle name="Comma 7 15 2 2 3" xfId="37161" xr:uid="{0D14905A-F35A-41D3-A1C4-C9EF22D77C26}"/>
    <cellStyle name="Comma 7 15 2 3" xfId="32905" xr:uid="{7E45309B-6248-4849-8B63-9049C47B9557}"/>
    <cellStyle name="Comma 7 15 3" xfId="28042" xr:uid="{1E7D56EB-F770-4D85-9E07-67F2C1F03C5F}"/>
    <cellStyle name="Comma 7 15 3 2" xfId="39459" xr:uid="{A69ED39B-627C-42FB-96C7-4745E2349584}"/>
    <cellStyle name="Comma 7 15 3 3" xfId="36116" xr:uid="{B1818DC5-2A88-481C-AB99-E1F6735C3D19}"/>
    <cellStyle name="Comma 7 15 4" xfId="31442" xr:uid="{4474FFFD-A7AC-4C5B-AB2E-F3136E9F626C}"/>
    <cellStyle name="Comma 7 15 5" xfId="37613" xr:uid="{FD8977DA-6B0E-499A-AAAC-9F97614C5BD3}"/>
    <cellStyle name="Comma 7 16" xfId="19326" xr:uid="{55C0521B-5B01-4A14-9289-2B2932071A74}"/>
    <cellStyle name="Comma 7 16 2" xfId="23342" xr:uid="{EC75DB78-E567-4C0C-913D-58C33A92BEB1}"/>
    <cellStyle name="Comma 7 16 2 2" xfId="30665" xr:uid="{2301EF90-FD5C-48DE-93B6-084541F353CE}"/>
    <cellStyle name="Comma 7 16 2 2 2" xfId="40494" xr:uid="{600466F8-9839-48B7-AC9B-312811570F69}"/>
    <cellStyle name="Comma 7 16 2 2 3" xfId="37162" xr:uid="{DC85F308-0F17-4CD6-A264-CBE2389BA804}"/>
    <cellStyle name="Comma 7 16 2 3" xfId="32906" xr:uid="{61455864-9E3C-473F-9EF1-85FF4B34C349}"/>
    <cellStyle name="Comma 7 16 3" xfId="28043" xr:uid="{A9E8885F-16AF-4541-9174-F95C618A5236}"/>
    <cellStyle name="Comma 7 16 3 2" xfId="39460" xr:uid="{3326A4BF-D744-484C-AFEC-1A0F2615A984}"/>
    <cellStyle name="Comma 7 16 3 3" xfId="36117" xr:uid="{9641156F-C0EC-4470-BEE8-1BB6C6F8E984}"/>
    <cellStyle name="Comma 7 16 4" xfId="31443" xr:uid="{6651FCBC-D357-4A9F-8D9F-02CA3F2C22F5}"/>
    <cellStyle name="Comma 7 17" xfId="19327" xr:uid="{C932839E-60A5-4DDB-94BC-2C31CDBAB69A}"/>
    <cellStyle name="Comma 7 17 2" xfId="23343" xr:uid="{2CFA4702-BBB5-4A1C-AA9A-20A840ED5837}"/>
    <cellStyle name="Comma 7 17 2 2" xfId="30666" xr:uid="{3A071355-B641-4D70-8EF9-99D497522847}"/>
    <cellStyle name="Comma 7 17 2 2 2" xfId="40495" xr:uid="{BCA912C9-FCF5-45F5-8196-92CC4631B9FB}"/>
    <cellStyle name="Comma 7 17 2 2 3" xfId="37163" xr:uid="{654C5977-5C77-4ADE-B170-57BB0ADDADA7}"/>
    <cellStyle name="Comma 7 17 2 3" xfId="32907" xr:uid="{BDA7AA17-48C2-4480-AB64-92F2D7C31E08}"/>
    <cellStyle name="Comma 7 17 3" xfId="28044" xr:uid="{B071D1A1-49F2-486A-BD3F-C8B55D4F0DC0}"/>
    <cellStyle name="Comma 7 17 3 2" xfId="39461" xr:uid="{7EEBDA83-4B08-4AA4-8BFD-5C5A2E614F5C}"/>
    <cellStyle name="Comma 7 17 3 3" xfId="36118" xr:uid="{81454339-AF03-4875-851E-90B92B6EA4AD}"/>
    <cellStyle name="Comma 7 17 4" xfId="31444" xr:uid="{7DE8B69E-615F-49E4-BA5C-4D57C0D47FE7}"/>
    <cellStyle name="Comma 7 18" xfId="19328" xr:uid="{C433DF68-A44A-41AC-ADAD-AA5BF87769A4}"/>
    <cellStyle name="Comma 7 18 2" xfId="23344" xr:uid="{0ACEC5B4-2389-4778-905A-1E9A7D0264C6}"/>
    <cellStyle name="Comma 7 18 2 2" xfId="30667" xr:uid="{BB1D361A-CFA8-470B-9DAE-0FA63EE4ED44}"/>
    <cellStyle name="Comma 7 18 2 2 2" xfId="40496" xr:uid="{164D9042-CED3-4153-9751-C0539FDF36DD}"/>
    <cellStyle name="Comma 7 18 2 2 3" xfId="37164" xr:uid="{2FA40C90-00C0-4EB1-B979-828D936055F8}"/>
    <cellStyle name="Comma 7 18 2 3" xfId="32908" xr:uid="{9539D55B-1833-44B2-8EB4-4AE869D9240D}"/>
    <cellStyle name="Comma 7 18 3" xfId="28045" xr:uid="{98AEFA08-5A7C-4695-A55F-A36EC8B69467}"/>
    <cellStyle name="Comma 7 18 3 2" xfId="39462" xr:uid="{F92B553A-6890-48FA-A74C-44DB40F65866}"/>
    <cellStyle name="Comma 7 18 3 3" xfId="36119" xr:uid="{6AE1C80A-E9B7-49BE-93C5-DD39D3727E4D}"/>
    <cellStyle name="Comma 7 18 4" xfId="31445" xr:uid="{35AF46F7-9EC7-4696-AE74-623E3927C650}"/>
    <cellStyle name="Comma 7 19" xfId="19329" xr:uid="{3C405E9B-1BFC-4560-97C8-FEDBE963359A}"/>
    <cellStyle name="Comma 7 19 2" xfId="23345" xr:uid="{93897C83-7CBF-4D36-B159-FCA65B5B16DF}"/>
    <cellStyle name="Comma 7 19 2 2" xfId="30668" xr:uid="{ECEAC1D3-4CF0-4B40-8E10-F3D7CC365E65}"/>
    <cellStyle name="Comma 7 19 2 2 2" xfId="40497" xr:uid="{745A2508-DB27-47C1-A963-A9806C14CFBF}"/>
    <cellStyle name="Comma 7 19 2 2 3" xfId="37165" xr:uid="{4AD64834-CE17-459E-A042-F40754C5B3BF}"/>
    <cellStyle name="Comma 7 19 2 3" xfId="32909" xr:uid="{242F590C-4E87-4986-8E75-9AB43B2CB286}"/>
    <cellStyle name="Comma 7 19 3" xfId="28046" xr:uid="{3F1F6A0F-AA29-4862-AEDF-4E971459ED56}"/>
    <cellStyle name="Comma 7 19 3 2" xfId="39463" xr:uid="{A4B5F00A-58C6-42DD-BFB1-C0DD07E3DC73}"/>
    <cellStyle name="Comma 7 19 3 3" xfId="36120" xr:uid="{DE158F4F-806C-49BB-9ABE-42FDBF29C267}"/>
    <cellStyle name="Comma 7 19 4" xfId="31446" xr:uid="{1032767B-0CA5-486C-8762-7D03B0187CBC}"/>
    <cellStyle name="Comma 7 2" xfId="5035" xr:uid="{00000000-0005-0000-0000-000038070000}"/>
    <cellStyle name="Comma 7 2 2" xfId="23346" xr:uid="{B78BA9D4-DAF4-4C07-ABE3-C69D894FB6D7}"/>
    <cellStyle name="Comma 7 2 2 2" xfId="28047" xr:uid="{9F816F18-54B7-4F94-BD37-E06FCBC263A6}"/>
    <cellStyle name="Comma 7 2 2 2 2" xfId="40498" xr:uid="{D4ABAE6A-50EE-434B-8AFD-A21D2823DBE4}"/>
    <cellStyle name="Comma 7 2 2 2 3" xfId="37166" xr:uid="{1A3481CF-110F-4F0C-8C2D-F48871FC9AD0}"/>
    <cellStyle name="Comma 7 2 2 3" xfId="32910" xr:uid="{E6D31A1E-26FB-4406-9CAD-43D75A388199}"/>
    <cellStyle name="Comma 7 2 3" xfId="30669" xr:uid="{ADAFFC8C-163D-458C-8FDB-801E0368BFA0}"/>
    <cellStyle name="Comma 7 2 3 2" xfId="39464" xr:uid="{66BA60A9-0936-438B-9930-A0D4D7769D64}"/>
    <cellStyle name="Comma 7 2 3 3" xfId="36121" xr:uid="{2610A729-8F45-42C5-858B-D25F0AC55992}"/>
    <cellStyle name="Comma 7 2 4" xfId="25775" xr:uid="{660C1C31-5935-45D8-B41A-44D4C980C8BD}"/>
    <cellStyle name="Comma 7 2 4 2" xfId="37374" xr:uid="{9D3E9A90-F545-41C2-99FC-D03929BA7812}"/>
    <cellStyle name="Comma 7 2 5" xfId="19330" xr:uid="{8A416AB8-6454-4462-90BA-2808B894E40A}"/>
    <cellStyle name="Comma 7 2 5 2" xfId="37614" xr:uid="{9667D82B-8E7D-43BE-8B00-9DE5BBC90D83}"/>
    <cellStyle name="Comma 7 2 6" xfId="31447" xr:uid="{C36C03BC-3042-4FF8-A489-0DAACDA2C46B}"/>
    <cellStyle name="Comma 7 20" xfId="19331" xr:uid="{B4C46297-0895-4598-AB2D-62EAB45A43FD}"/>
    <cellStyle name="Comma 7 20 2" xfId="23347" xr:uid="{552A9FA4-C911-46B6-976A-F5EDB37EC768}"/>
    <cellStyle name="Comma 7 20 2 2" xfId="30670" xr:uid="{154EA575-CF76-4597-8077-D2126DEA0178}"/>
    <cellStyle name="Comma 7 20 2 2 2" xfId="40499" xr:uid="{B454A5A6-C0DA-4C07-94DF-D06ED2E412A3}"/>
    <cellStyle name="Comma 7 20 2 2 3" xfId="37167" xr:uid="{EC34C206-9B14-4080-A79A-34930AE1DC46}"/>
    <cellStyle name="Comma 7 20 2 3" xfId="32911" xr:uid="{8B5281F0-710B-451F-ABD3-02E17A86FDDD}"/>
    <cellStyle name="Comma 7 20 3" xfId="28048" xr:uid="{4FCAE52D-29B7-4F01-9CF2-2AA9D906220C}"/>
    <cellStyle name="Comma 7 20 3 2" xfId="39465" xr:uid="{029597D2-0FD6-497B-9A85-8DD5EF16B353}"/>
    <cellStyle name="Comma 7 20 3 3" xfId="36122" xr:uid="{239792EF-DA67-4173-84F7-4FA98DB64B8D}"/>
    <cellStyle name="Comma 7 20 4" xfId="31448" xr:uid="{5B3A22C2-B03F-4209-AA77-5EB2D642F580}"/>
    <cellStyle name="Comma 7 21" xfId="19332" xr:uid="{8CB852F2-3366-4768-BA1E-2580B6FF78F1}"/>
    <cellStyle name="Comma 7 21 2" xfId="23348" xr:uid="{8586B272-5A59-4AE7-BC5E-AFEF2996E6DE}"/>
    <cellStyle name="Comma 7 21 2 2" xfId="30671" xr:uid="{6A456F8A-FE78-46D0-96F4-255561357985}"/>
    <cellStyle name="Comma 7 21 2 2 2" xfId="40500" xr:uid="{BFB07F88-E7E9-49F8-8828-B55FEC442543}"/>
    <cellStyle name="Comma 7 21 2 2 3" xfId="37168" xr:uid="{AFADE3B8-921B-4FD7-8AE7-A956445A7FB5}"/>
    <cellStyle name="Comma 7 21 2 3" xfId="32912" xr:uid="{87F86E25-457C-4C74-8E89-28944E0457FE}"/>
    <cellStyle name="Comma 7 21 3" xfId="28049" xr:uid="{8B99FB72-11C2-4235-A995-3D584183FB69}"/>
    <cellStyle name="Comma 7 21 3 2" xfId="39466" xr:uid="{7E7B29C3-18A2-4148-9B1A-4ABEBCE9E8CC}"/>
    <cellStyle name="Comma 7 21 3 3" xfId="36123" xr:uid="{CC8A3D0B-6677-444C-8A40-12140F92DE1B}"/>
    <cellStyle name="Comma 7 21 4" xfId="31449" xr:uid="{621C8FFA-F81A-4717-BBA2-4906DD89BE1C}"/>
    <cellStyle name="Comma 7 22" xfId="19319" xr:uid="{EB3D1DCC-8A7E-49A6-86F7-ECBD11900969}"/>
    <cellStyle name="Comma 7 23" xfId="23032" xr:uid="{01A60734-64CE-4E92-AA74-3A3A029400AB}"/>
    <cellStyle name="Comma 7 23 2" xfId="27736" xr:uid="{09807DB7-7CCA-4D14-B17F-DB539DB14254}"/>
    <cellStyle name="Comma 7 23 2 2" xfId="40615" xr:uid="{48DBD23B-5A4D-4CA1-BA85-EC240DDC7AFB}"/>
    <cellStyle name="Comma 7 23 2 3" xfId="37286" xr:uid="{276DBA4B-D80E-4BC5-A490-69F378E68A4D}"/>
    <cellStyle name="Comma 7 23 3" xfId="38719" xr:uid="{EC874DC9-0346-48DD-910A-FA3B058D05CA}"/>
    <cellStyle name="Comma 7 23 4" xfId="35234" xr:uid="{07C5B4F9-56B0-40C6-B5AF-6D385740BC5A}"/>
    <cellStyle name="Comma 7 24" xfId="30405" xr:uid="{869449DB-B75B-4290-B9FC-CD27F624775C}"/>
    <cellStyle name="Comma 7 24 2" xfId="36973" xr:uid="{3FD12370-57A7-4955-BAF4-DE55E39967EF}"/>
    <cellStyle name="Comma 7 24 2 2" xfId="40309" xr:uid="{ED90DA42-815F-48C8-914D-6FEEEA8B44A2}"/>
    <cellStyle name="Comma 7 24 3" xfId="38923" xr:uid="{30F34BD4-A8D4-47F7-AD2E-88D54550E599}"/>
    <cellStyle name="Comma 7 24 4" xfId="35452" xr:uid="{4BA5EE8C-2EA6-4C1F-9897-AF6C3B4FC0F0}"/>
    <cellStyle name="Comma 7 25" xfId="24625" xr:uid="{01D458E1-A9D0-4F0F-AE2B-32A97AB477C6}"/>
    <cellStyle name="Comma 7 25 2" xfId="39286" xr:uid="{697519E0-9E6B-4C86-B4EC-A47694632DE3}"/>
    <cellStyle name="Comma 7 25 3" xfId="35938" xr:uid="{AC1E676D-6D80-430C-AB24-41680102F1D8}"/>
    <cellStyle name="Comma 7 26" xfId="18687" xr:uid="{E4B6CB36-38F3-430D-8CCF-94A75682E731}"/>
    <cellStyle name="Comma 7 3" xfId="11237" xr:uid="{03DCDDA2-A630-442F-A6DF-89DF0487B3E5}"/>
    <cellStyle name="Comma 7 3 10" xfId="19334" xr:uid="{4FE0B20B-25C9-4DF9-BFB3-DBB49805275A}"/>
    <cellStyle name="Comma 7 3 10 2" xfId="23350" xr:uid="{9A05EAF5-4B07-4DEF-860F-49CA1AABF0DB}"/>
    <cellStyle name="Comma 7 3 10 2 2" xfId="30673" xr:uid="{0FED2BD3-0707-4CC2-BCC4-7351498C51E1}"/>
    <cellStyle name="Comma 7 3 10 2 2 2" xfId="40502" xr:uid="{90A82B91-6412-4CBB-97B0-E3E741DAA98A}"/>
    <cellStyle name="Comma 7 3 10 2 2 3" xfId="37170" xr:uid="{41CEB240-AD7D-4AC3-AEE6-D50069888936}"/>
    <cellStyle name="Comma 7 3 10 2 3" xfId="32914" xr:uid="{1B468F8B-A15F-4B50-96EE-C1F7B107931F}"/>
    <cellStyle name="Comma 7 3 10 3" xfId="28051" xr:uid="{B2C0B9B7-6B5F-4998-A69A-5E80CEC1A3A0}"/>
    <cellStyle name="Comma 7 3 10 3 2" xfId="39468" xr:uid="{609CE78E-D492-48DD-993F-D95AEF1DFF56}"/>
    <cellStyle name="Comma 7 3 10 3 3" xfId="36125" xr:uid="{E1E568FE-7FC2-401E-AB4B-487D2641AE62}"/>
    <cellStyle name="Comma 7 3 10 4" xfId="31451" xr:uid="{5904C21C-49C7-4FB5-B1C6-6BD241B3E7BA}"/>
    <cellStyle name="Comma 7 3 10 5" xfId="37616" xr:uid="{4C603658-0DCF-4E3B-A5EE-DFFC9EDA1BD5}"/>
    <cellStyle name="Comma 7 3 11" xfId="19335" xr:uid="{E89DAF72-0206-43BC-83F0-05357989B93D}"/>
    <cellStyle name="Comma 7 3 11 2" xfId="23351" xr:uid="{BD6B8745-D52A-436F-BF73-F8925F609FE2}"/>
    <cellStyle name="Comma 7 3 11 2 2" xfId="30674" xr:uid="{A3501A5A-3C0D-4019-82AD-D66C0FC111EE}"/>
    <cellStyle name="Comma 7 3 11 2 2 2" xfId="40503" xr:uid="{E9551C8D-1EA0-4E94-B524-1E17FA9D4177}"/>
    <cellStyle name="Comma 7 3 11 2 2 3" xfId="37171" xr:uid="{B4D353F5-61E5-465E-A7C5-DCA88A2A4ABE}"/>
    <cellStyle name="Comma 7 3 11 2 3" xfId="32915" xr:uid="{BD23F12F-8E39-4642-8F7D-0E06D8AD465E}"/>
    <cellStyle name="Comma 7 3 11 3" xfId="28052" xr:uid="{183D3F7A-639E-41E7-AEFE-CECF0B3BD5AA}"/>
    <cellStyle name="Comma 7 3 11 3 2" xfId="39469" xr:uid="{4508B86A-B084-47B2-86EF-331083CC3859}"/>
    <cellStyle name="Comma 7 3 11 3 3" xfId="36126" xr:uid="{123D425E-E8B4-4496-9571-D935029335F2}"/>
    <cellStyle name="Comma 7 3 11 4" xfId="31452" xr:uid="{9A154675-5A21-4BC8-AE44-FADC98FF1739}"/>
    <cellStyle name="Comma 7 3 11 5" xfId="37617" xr:uid="{D5B3B3B8-9A3B-4E90-998B-8D9E9FD57E1C}"/>
    <cellStyle name="Comma 7 3 12" xfId="19336" xr:uid="{9511D55E-1B83-44DF-9CD1-F4D24ADCF262}"/>
    <cellStyle name="Comma 7 3 12 2" xfId="23352" xr:uid="{5A54D75E-9018-4C52-9A53-32BB77863DBA}"/>
    <cellStyle name="Comma 7 3 12 2 2" xfId="30675" xr:uid="{E1E17314-2AE5-4B83-80FD-6AC27B8BFCBE}"/>
    <cellStyle name="Comma 7 3 12 2 2 2" xfId="40504" xr:uid="{8E66A647-71DD-438D-A54E-6E2925F73A53}"/>
    <cellStyle name="Comma 7 3 12 2 2 3" xfId="37172" xr:uid="{D5FD5492-81FF-4A88-ADD4-158176BC6684}"/>
    <cellStyle name="Comma 7 3 12 2 3" xfId="32916" xr:uid="{0A25677E-7F68-4073-BA4E-940354130288}"/>
    <cellStyle name="Comma 7 3 12 3" xfId="28053" xr:uid="{DD17A91B-5C12-4111-A55C-A8ED98A9BEFB}"/>
    <cellStyle name="Comma 7 3 12 3 2" xfId="39470" xr:uid="{A9AD7E97-6206-445D-9086-0E3941FE90B9}"/>
    <cellStyle name="Comma 7 3 12 3 3" xfId="36127" xr:uid="{31C0CA2E-D4B3-4D60-AEAA-91789DA26109}"/>
    <cellStyle name="Comma 7 3 12 4" xfId="31453" xr:uid="{126B7555-C230-4E16-81FB-5A5F49904AF2}"/>
    <cellStyle name="Comma 7 3 12 5" xfId="37618" xr:uid="{212E4FD5-92D3-4F5D-98E3-48070A5F4D4A}"/>
    <cellStyle name="Comma 7 3 13" xfId="19337" xr:uid="{513B6549-98FF-45C9-B836-4F42201CF1C8}"/>
    <cellStyle name="Comma 7 3 13 2" xfId="23353" xr:uid="{925E106E-49C5-452B-8EEC-00BD5BE8A8CE}"/>
    <cellStyle name="Comma 7 3 13 2 2" xfId="30676" xr:uid="{F88F91A7-4947-47CB-A5EF-AB9E4E879162}"/>
    <cellStyle name="Comma 7 3 13 2 2 2" xfId="40505" xr:uid="{60F09918-8D42-4AF1-A84B-7715BE4EC73B}"/>
    <cellStyle name="Comma 7 3 13 2 2 3" xfId="37173" xr:uid="{AB86E4AB-247D-4F98-975B-AA3E168E46D0}"/>
    <cellStyle name="Comma 7 3 13 2 3" xfId="32917" xr:uid="{DD369BF3-BA17-4052-8093-5C0B0F3548C0}"/>
    <cellStyle name="Comma 7 3 13 3" xfId="28054" xr:uid="{A456C094-6697-4C38-834A-6918A98D50DA}"/>
    <cellStyle name="Comma 7 3 13 3 2" xfId="39471" xr:uid="{DEB9A246-CFA9-4ECC-8655-0F5E79B1D864}"/>
    <cellStyle name="Comma 7 3 13 3 3" xfId="36128" xr:uid="{9FA57362-94F5-4AC2-A06C-8D9DB17F9C53}"/>
    <cellStyle name="Comma 7 3 13 4" xfId="31454" xr:uid="{06A6AC0A-21B8-42C7-8E03-56E8C3F30ECC}"/>
    <cellStyle name="Comma 7 3 13 5" xfId="37619" xr:uid="{ACC1CEE0-064E-45F9-BA38-71401D2D4C05}"/>
    <cellStyle name="Comma 7 3 14" xfId="19338" xr:uid="{84AFCC62-0B2D-4C57-A200-17C222626D8C}"/>
    <cellStyle name="Comma 7 3 14 2" xfId="23354" xr:uid="{21EC66EC-3872-4DA7-B95A-EF8EB35DB65D}"/>
    <cellStyle name="Comma 7 3 14 2 2" xfId="30677" xr:uid="{589A5005-AF0A-483C-9C90-AC9BCD0AAD25}"/>
    <cellStyle name="Comma 7 3 14 2 2 2" xfId="40506" xr:uid="{BDE828BB-8D12-4E59-AD0A-492C627F5162}"/>
    <cellStyle name="Comma 7 3 14 2 2 3" xfId="37174" xr:uid="{B34AA75A-8DEF-422D-8DDC-FEDCDC654116}"/>
    <cellStyle name="Comma 7 3 14 2 3" xfId="32918" xr:uid="{CC2BCF97-43E5-4828-882F-87B2AFB5860D}"/>
    <cellStyle name="Comma 7 3 14 3" xfId="28055" xr:uid="{376C73CE-7E41-4003-AE22-8D7AE5D693D2}"/>
    <cellStyle name="Comma 7 3 14 3 2" xfId="39472" xr:uid="{091F6D31-30E9-4947-9052-BF29B648604A}"/>
    <cellStyle name="Comma 7 3 14 3 3" xfId="36129" xr:uid="{2E8A5BAA-6039-42E1-B923-9E8A04781C66}"/>
    <cellStyle name="Comma 7 3 14 4" xfId="31455" xr:uid="{4CD4B3E3-801D-423A-8BD3-60A469D0313F}"/>
    <cellStyle name="Comma 7 3 14 5" xfId="37620" xr:uid="{2F84C98B-F170-4D40-A490-03F4372F1EA0}"/>
    <cellStyle name="Comma 7 3 15" xfId="19339" xr:uid="{3CE76784-F49D-4461-9680-B4AA0B8B468F}"/>
    <cellStyle name="Comma 7 3 15 2" xfId="23355" xr:uid="{565CAC6D-B10D-4701-BC2A-7D5C12E5CE7A}"/>
    <cellStyle name="Comma 7 3 15 2 2" xfId="30678" xr:uid="{58AE1463-2FCF-4800-8A6B-AAC6543B5491}"/>
    <cellStyle name="Comma 7 3 15 2 2 2" xfId="40507" xr:uid="{7230348F-E1B4-426E-BF23-A962E4EC1308}"/>
    <cellStyle name="Comma 7 3 15 2 2 3" xfId="37175" xr:uid="{9360D52B-6D33-473B-A010-3099F9D782B3}"/>
    <cellStyle name="Comma 7 3 15 2 3" xfId="32919" xr:uid="{BE274B64-9C2F-414E-8CBF-43C44F2905BA}"/>
    <cellStyle name="Comma 7 3 15 3" xfId="28056" xr:uid="{81B3DD6D-8188-471F-A8BA-B5FF1CF023C1}"/>
    <cellStyle name="Comma 7 3 15 3 2" xfId="39473" xr:uid="{093F175B-7FA5-4638-B212-234C92E578CC}"/>
    <cellStyle name="Comma 7 3 15 3 3" xfId="36130" xr:uid="{53A6729F-2FB3-44C6-8A82-0E3148A37C9B}"/>
    <cellStyle name="Comma 7 3 15 4" xfId="31456" xr:uid="{95BB3794-ACD7-4364-8700-35E737D4291D}"/>
    <cellStyle name="Comma 7 3 15 5" xfId="37621" xr:uid="{D8B9F2DD-FEFD-492B-A957-00A58A686727}"/>
    <cellStyle name="Comma 7 3 16" xfId="23349" xr:uid="{C348A545-3D1E-46C3-94C9-C5DD62D2EAB4}"/>
    <cellStyle name="Comma 7 3 16 2" xfId="28050" xr:uid="{5C5566A4-6E53-4991-AB30-4CAE0EFB9DA8}"/>
    <cellStyle name="Comma 7 3 16 2 2" xfId="40501" xr:uid="{DF07A6CB-3CAA-428C-8D25-ADF78D1A2F3F}"/>
    <cellStyle name="Comma 7 3 16 2 3" xfId="37169" xr:uid="{0999E39C-AE84-41B7-89F8-E487B0FE2244}"/>
    <cellStyle name="Comma 7 3 16 3" xfId="32913" xr:uid="{9DD0E2AF-3BA6-4B80-9062-2D0BFC11FB7F}"/>
    <cellStyle name="Comma 7 3 17" xfId="30672" xr:uid="{8A04C97B-EEA9-4D8A-B90D-B7C827318D9D}"/>
    <cellStyle name="Comma 7 3 17 2" xfId="39467" xr:uid="{C71B3123-C5EC-4363-A3A0-E87F0DB15D2E}"/>
    <cellStyle name="Comma 7 3 17 3" xfId="36124" xr:uid="{FD783B04-70E5-45C7-89C1-3DF5BCA95A5F}"/>
    <cellStyle name="Comma 7 3 18" xfId="26199" xr:uid="{A77F0FF9-3F5A-4A45-9462-0B65E3046EC7}"/>
    <cellStyle name="Comma 7 3 18 2" xfId="37615" xr:uid="{0450F750-3F62-4FE9-A8AF-10580C1A8FBC}"/>
    <cellStyle name="Comma 7 3 19" xfId="19333" xr:uid="{2B1C13E9-53C2-480C-B39E-B2E36FAF5549}"/>
    <cellStyle name="Comma 7 3 2" xfId="19340" xr:uid="{2B0CB0A6-C272-449E-9585-265CFFD58F52}"/>
    <cellStyle name="Comma 7 3 2 2" xfId="23356" xr:uid="{F11440E1-B135-40EE-85AA-9A8A8C5C5055}"/>
    <cellStyle name="Comma 7 3 2 2 2" xfId="30679" xr:uid="{F74ECE7C-4AE4-442A-9D11-183ADD5D655D}"/>
    <cellStyle name="Comma 7 3 2 2 2 2" xfId="40508" xr:uid="{8CB20870-C084-4253-B613-D353014F2EF8}"/>
    <cellStyle name="Comma 7 3 2 2 2 3" xfId="37176" xr:uid="{08753F0F-1FEB-41AD-B875-5EB77115EE52}"/>
    <cellStyle name="Comma 7 3 2 2 3" xfId="32920" xr:uid="{C1A64FE1-1281-4A86-B0FE-276566A3CF3B}"/>
    <cellStyle name="Comma 7 3 2 3" xfId="28057" xr:uid="{822D506E-72FE-4DD7-83A0-61450CD9D561}"/>
    <cellStyle name="Comma 7 3 2 3 2" xfId="39474" xr:uid="{BA16BF94-0115-4208-886C-A53B26968D9A}"/>
    <cellStyle name="Comma 7 3 2 3 3" xfId="36131" xr:uid="{5FB40F44-C7A3-48DE-81E2-4A45BFD02201}"/>
    <cellStyle name="Comma 7 3 2 4" xfId="31457" xr:uid="{B90A498B-D042-4F96-B8BD-A2F340B298CE}"/>
    <cellStyle name="Comma 7 3 2 5" xfId="37622" xr:uid="{1C838ACD-5057-418F-A0DE-79BE426EF757}"/>
    <cellStyle name="Comma 7 3 20" xfId="31450" xr:uid="{A7762F26-D7C0-4A3E-AFE3-C92526E9C92E}"/>
    <cellStyle name="Comma 7 3 3" xfId="19341" xr:uid="{A350DADF-00FC-4B14-A689-427E675BCF00}"/>
    <cellStyle name="Comma 7 3 3 2" xfId="23357" xr:uid="{5DB7CC3E-47D3-4627-903B-23849A2AEA15}"/>
    <cellStyle name="Comma 7 3 3 2 2" xfId="30680" xr:uid="{2FC445B2-7E3D-447C-A83E-0D3AC1CAF200}"/>
    <cellStyle name="Comma 7 3 3 2 2 2" xfId="40509" xr:uid="{D521CFCC-175E-41CC-B156-522F850DFF5F}"/>
    <cellStyle name="Comma 7 3 3 2 2 3" xfId="37177" xr:uid="{848A1D7D-9EF5-4B32-827C-AF4FDF661A89}"/>
    <cellStyle name="Comma 7 3 3 2 3" xfId="32921" xr:uid="{D16AE433-9A41-4EB6-9D07-9F8D77D1D956}"/>
    <cellStyle name="Comma 7 3 3 3" xfId="28058" xr:uid="{2FA1AB92-93D8-4F11-9408-9CB01F1877CA}"/>
    <cellStyle name="Comma 7 3 3 3 2" xfId="39475" xr:uid="{24A9DE55-8CC5-4C6E-A1B7-7553ABC82C84}"/>
    <cellStyle name="Comma 7 3 3 3 3" xfId="36132" xr:uid="{095BD86D-E51F-47BA-AEF3-68316A0CD040}"/>
    <cellStyle name="Comma 7 3 3 4" xfId="31458" xr:uid="{9969769F-E1B5-44DD-842A-B6B22C11F44E}"/>
    <cellStyle name="Comma 7 3 3 5" xfId="37623" xr:uid="{C5F6B049-F087-4ED1-8544-F65C298A6B85}"/>
    <cellStyle name="Comma 7 3 4" xfId="19342" xr:uid="{C50452B3-1024-47C4-8E2F-639139DE56F2}"/>
    <cellStyle name="Comma 7 3 4 2" xfId="23358" xr:uid="{78482CC4-BA1C-404C-B2AD-A1EED98BE551}"/>
    <cellStyle name="Comma 7 3 4 2 2" xfId="30681" xr:uid="{0DE137C8-E667-4A2B-9D37-A7C845F5105D}"/>
    <cellStyle name="Comma 7 3 4 2 2 2" xfId="40510" xr:uid="{6BEBA237-409C-4A0C-8112-8D4C1975D87A}"/>
    <cellStyle name="Comma 7 3 4 2 2 3" xfId="37178" xr:uid="{04F594BC-755D-492B-839A-11D105C715FC}"/>
    <cellStyle name="Comma 7 3 4 2 3" xfId="32922" xr:uid="{82717E3C-01BE-4F0E-8EC3-54CF5014CDC0}"/>
    <cellStyle name="Comma 7 3 4 3" xfId="28059" xr:uid="{BBABC839-BD58-4D4F-AEE6-BC67BE875791}"/>
    <cellStyle name="Comma 7 3 4 3 2" xfId="39476" xr:uid="{BEE1F9F5-0B53-4EB6-A3C9-BF4C9A5450E7}"/>
    <cellStyle name="Comma 7 3 4 3 3" xfId="36133" xr:uid="{5232B6B9-B235-4474-B4E3-C4496D1E4960}"/>
    <cellStyle name="Comma 7 3 4 4" xfId="31459" xr:uid="{A2AD47BD-6E53-4EDA-BD1E-AB7B883AA942}"/>
    <cellStyle name="Comma 7 3 4 5" xfId="37624" xr:uid="{2677041D-1EE5-420A-811A-04EBCF715997}"/>
    <cellStyle name="Comma 7 3 5" xfId="19343" xr:uid="{4285BC52-874C-41B6-9EBE-CAB8AE22CF35}"/>
    <cellStyle name="Comma 7 3 5 2" xfId="23359" xr:uid="{832A5DB4-5A26-4177-8C5E-B8F3CB394E5B}"/>
    <cellStyle name="Comma 7 3 5 2 2" xfId="30682" xr:uid="{CBC245A7-85C4-494D-8263-D9A00ECAD4FD}"/>
    <cellStyle name="Comma 7 3 5 2 2 2" xfId="40511" xr:uid="{ED673FAF-4E76-402E-979C-CCB29ABAF2F0}"/>
    <cellStyle name="Comma 7 3 5 2 2 3" xfId="37179" xr:uid="{0CD7049F-DE65-4F80-9C28-66ECEDEE8255}"/>
    <cellStyle name="Comma 7 3 5 2 3" xfId="32923" xr:uid="{305D7072-36E9-4617-B3E1-18D0E9190ED8}"/>
    <cellStyle name="Comma 7 3 5 3" xfId="28060" xr:uid="{19182DE8-DC1D-448C-AA97-57780593E65A}"/>
    <cellStyle name="Comma 7 3 5 3 2" xfId="39477" xr:uid="{7C4E3661-4B71-4EBA-9F4F-E40695AAD43A}"/>
    <cellStyle name="Comma 7 3 5 3 3" xfId="36134" xr:uid="{C9A40AD2-7FBF-4FF8-BAC7-79265FAA695C}"/>
    <cellStyle name="Comma 7 3 5 4" xfId="31460" xr:uid="{2105C866-A1B3-4F22-B9E5-DEFB3DB5B71F}"/>
    <cellStyle name="Comma 7 3 5 5" xfId="37625" xr:uid="{968B3E17-5873-4814-9D96-DD9C7CD0090F}"/>
    <cellStyle name="Comma 7 3 6" xfId="19344" xr:uid="{E949515A-AB50-432F-9283-EB8838E37A4F}"/>
    <cellStyle name="Comma 7 3 6 2" xfId="23360" xr:uid="{885973C1-4F06-456C-A495-B0FC86E5A744}"/>
    <cellStyle name="Comma 7 3 6 2 2" xfId="30683" xr:uid="{3AB18469-A331-4677-80AD-385289F35527}"/>
    <cellStyle name="Comma 7 3 6 2 2 2" xfId="40512" xr:uid="{06691879-5519-4ED7-A2C6-C44CAD8C6562}"/>
    <cellStyle name="Comma 7 3 6 2 2 3" xfId="37180" xr:uid="{3CF420CB-C349-446D-B873-7DF66A8EE331}"/>
    <cellStyle name="Comma 7 3 6 2 3" xfId="32924" xr:uid="{0351011E-8225-49D4-9588-2C341A860B24}"/>
    <cellStyle name="Comma 7 3 6 3" xfId="28061" xr:uid="{AE90F469-B949-49D8-B509-4B7863C2CC69}"/>
    <cellStyle name="Comma 7 3 6 3 2" xfId="39478" xr:uid="{38078EA3-81B7-4D58-B400-552BF577593E}"/>
    <cellStyle name="Comma 7 3 6 3 3" xfId="36135" xr:uid="{16256B69-F06D-4319-851A-44D5C039ECDD}"/>
    <cellStyle name="Comma 7 3 6 4" xfId="31461" xr:uid="{9B799D0F-829C-49D2-A5C7-70E3472611AA}"/>
    <cellStyle name="Comma 7 3 6 5" xfId="37626" xr:uid="{27C61E8D-76B1-4FC1-AB43-FB1677A0DE96}"/>
    <cellStyle name="Comma 7 3 7" xfId="19345" xr:uid="{32C2F0F8-A441-41CF-800D-9B79B85357EB}"/>
    <cellStyle name="Comma 7 3 7 2" xfId="23361" xr:uid="{C2673D8E-D921-4C8B-A3B9-85A57CDA962A}"/>
    <cellStyle name="Comma 7 3 7 2 2" xfId="30684" xr:uid="{B1B61C6F-F24E-43ED-B6CA-B0F76EDC5144}"/>
    <cellStyle name="Comma 7 3 7 2 2 2" xfId="40513" xr:uid="{984813A4-76CE-4DE0-B3A4-907DAC59691E}"/>
    <cellStyle name="Comma 7 3 7 2 2 3" xfId="37181" xr:uid="{E5EB6866-2B98-4063-AC21-0D473261DE51}"/>
    <cellStyle name="Comma 7 3 7 2 3" xfId="32925" xr:uid="{2CE2D3B2-0AE0-44C6-90F5-4372703BEFA8}"/>
    <cellStyle name="Comma 7 3 7 3" xfId="28062" xr:uid="{2741D485-7BF9-43EC-AA59-1B9E578F138B}"/>
    <cellStyle name="Comma 7 3 7 3 2" xfId="39479" xr:uid="{05B0B58A-6BCD-4C05-9AD0-496DEE75F045}"/>
    <cellStyle name="Comma 7 3 7 3 3" xfId="36136" xr:uid="{A008ED57-E7D0-4663-A297-8F0C1023517D}"/>
    <cellStyle name="Comma 7 3 7 4" xfId="31462" xr:uid="{BD824FD8-98B1-4019-B6D4-9EEE8A56A910}"/>
    <cellStyle name="Comma 7 3 7 5" xfId="37627" xr:uid="{D0AEF341-FC92-4655-9B1C-C697B56FD7C3}"/>
    <cellStyle name="Comma 7 3 8" xfId="19346" xr:uid="{A2086AB0-0A03-49C4-99B1-88989D2A5828}"/>
    <cellStyle name="Comma 7 3 8 2" xfId="23362" xr:uid="{F669066B-E4F1-4385-B9A2-DE029D56812B}"/>
    <cellStyle name="Comma 7 3 8 2 2" xfId="30685" xr:uid="{A0468FF2-D3F2-4CCA-9B9A-2B90114A0B5E}"/>
    <cellStyle name="Comma 7 3 8 2 2 2" xfId="40514" xr:uid="{60FFD082-D07D-4F80-95EC-93156B23299C}"/>
    <cellStyle name="Comma 7 3 8 2 2 3" xfId="37182" xr:uid="{1B0CD17D-B195-4CEC-AC2D-33BE8634B886}"/>
    <cellStyle name="Comma 7 3 8 2 3" xfId="32926" xr:uid="{E9CB4B4F-1ACA-442D-9E81-6ECA3C8A1E6C}"/>
    <cellStyle name="Comma 7 3 8 3" xfId="28063" xr:uid="{B0FEF00D-59C1-47A1-9010-8693FEFE8E24}"/>
    <cellStyle name="Comma 7 3 8 3 2" xfId="39480" xr:uid="{33644FCC-0890-473C-826D-D2A8A1347C9F}"/>
    <cellStyle name="Comma 7 3 8 3 3" xfId="36137" xr:uid="{ABA45262-E56F-4321-A5D5-BE3844D0AC3E}"/>
    <cellStyle name="Comma 7 3 8 4" xfId="31463" xr:uid="{14B544EA-61E3-48DC-88FE-54F1BA064E05}"/>
    <cellStyle name="Comma 7 3 8 5" xfId="37628" xr:uid="{E340DC4A-7258-4600-A7C7-5145A4E9CD73}"/>
    <cellStyle name="Comma 7 3 9" xfId="19347" xr:uid="{8ABD5379-B27C-4FF7-86C6-C07F62274836}"/>
    <cellStyle name="Comma 7 3 9 2" xfId="23363" xr:uid="{EA6DA75E-7C38-4D9A-BA53-4E43E296A582}"/>
    <cellStyle name="Comma 7 3 9 2 2" xfId="30686" xr:uid="{BD36E50A-1373-4146-B889-5181CBE24516}"/>
    <cellStyle name="Comma 7 3 9 2 2 2" xfId="40515" xr:uid="{7C3E4E70-54EB-4F36-8A82-586A460BE92E}"/>
    <cellStyle name="Comma 7 3 9 2 2 3" xfId="37183" xr:uid="{B81DD64C-67F8-4B70-BAF2-68DA046B306E}"/>
    <cellStyle name="Comma 7 3 9 2 3" xfId="32927" xr:uid="{33A338BC-9523-4B27-908A-ED7E7BECC4E3}"/>
    <cellStyle name="Comma 7 3 9 3" xfId="28064" xr:uid="{E5E215B0-5427-4582-8F81-7F7C03ABE618}"/>
    <cellStyle name="Comma 7 3 9 3 2" xfId="39481" xr:uid="{C1C3387E-222A-4089-835F-DB4CA007B5A7}"/>
    <cellStyle name="Comma 7 3 9 3 3" xfId="36138" xr:uid="{C0E5989D-7F78-40C3-A038-84F2E3841912}"/>
    <cellStyle name="Comma 7 3 9 4" xfId="31464" xr:uid="{06560CDC-D539-432E-84DC-360AC69F6D90}"/>
    <cellStyle name="Comma 7 3 9 5" xfId="37629" xr:uid="{1FEE2437-5543-43FE-B784-5290EAC7E42D}"/>
    <cellStyle name="Comma 7 4" xfId="7253" xr:uid="{6FBA064A-316B-406E-9A67-B73B24942F6A}"/>
    <cellStyle name="Comma 7 4 2" xfId="23364" xr:uid="{230B1624-3B51-43B1-985D-16C74116E0CE}"/>
    <cellStyle name="Comma 7 4 2 2" xfId="28065" xr:uid="{8FB33260-AD31-43F2-B344-705B499ECC33}"/>
    <cellStyle name="Comma 7 4 2 2 2" xfId="40516" xr:uid="{6A117D1F-33B4-4C62-9679-EF9B26E9940B}"/>
    <cellStyle name="Comma 7 4 2 2 3" xfId="37184" xr:uid="{E943C3B3-30E6-46C3-92C3-6F47A808E545}"/>
    <cellStyle name="Comma 7 4 2 3" xfId="32928" xr:uid="{AEC32525-7719-45EF-B1BF-E0EF0E8F6857}"/>
    <cellStyle name="Comma 7 4 3" xfId="30687" xr:uid="{F034596C-0B28-4DEC-95A9-5F50EF523F11}"/>
    <cellStyle name="Comma 7 4 3 2" xfId="39482" xr:uid="{0C18B7B5-07B4-4A49-8A07-CB647B3B0435}"/>
    <cellStyle name="Comma 7 4 3 3" xfId="36139" xr:uid="{FE31F5DF-CD90-469D-9A90-7797FC4D2E32}"/>
    <cellStyle name="Comma 7 4 4" xfId="24802" xr:uid="{E17FB45A-5DE8-4667-B53B-C44C77F376DA}"/>
    <cellStyle name="Comma 7 4 4 2" xfId="37375" xr:uid="{6DEF59A6-1B0D-4B16-BB63-930147645BB3}"/>
    <cellStyle name="Comma 7 4 5" xfId="19348" xr:uid="{564D4EEC-2432-40E4-B7C5-EA3DD3173EBB}"/>
    <cellStyle name="Comma 7 4 5 2" xfId="37630" xr:uid="{0A091A52-A4DD-4BA8-AA7E-1307E1DBD669}"/>
    <cellStyle name="Comma 7 4 6" xfId="31465" xr:uid="{02B88DAB-F51A-4EF6-8060-F6499DD32865}"/>
    <cellStyle name="Comma 7 5" xfId="6583" xr:uid="{E5DA7FF3-54AC-4FB6-85EA-38B5EEA2F5B7}"/>
    <cellStyle name="Comma 7 5 2" xfId="23365" xr:uid="{88BD2CFB-D810-40DA-AC11-015DB5B3C422}"/>
    <cellStyle name="Comma 7 5 2 2" xfId="30688" xr:uid="{1A62E9AC-648E-4EAA-826B-07961063683D}"/>
    <cellStyle name="Comma 7 5 2 2 2" xfId="40517" xr:uid="{2A12D55D-A350-4211-A41A-769365CFFB1B}"/>
    <cellStyle name="Comma 7 5 2 2 3" xfId="37185" xr:uid="{C7D83052-8B79-4056-8425-9DBB884D8C14}"/>
    <cellStyle name="Comma 7 5 2 3" xfId="32929" xr:uid="{F6DE1366-A759-43FA-B7D7-DA8C87586873}"/>
    <cellStyle name="Comma 7 5 3" xfId="28066" xr:uid="{F694B9B9-A7C7-4FAA-BC04-41FBF537FEE9}"/>
    <cellStyle name="Comma 7 5 3 2" xfId="39483" xr:uid="{7AD3D1E7-6BB2-4A4A-AFC5-F1C68E3E4963}"/>
    <cellStyle name="Comma 7 5 3 3" xfId="36140" xr:uid="{28EEFCE8-F79E-4A52-8848-5F79A284A1C7}"/>
    <cellStyle name="Comma 7 5 4" xfId="19349" xr:uid="{1B3D22B8-8A4A-45CF-B98A-096E2A96DDB2}"/>
    <cellStyle name="Comma 7 5 4 2" xfId="37376" xr:uid="{C186F1BA-53A7-40BB-A063-D1CEE2782BBA}"/>
    <cellStyle name="Comma 7 5 5" xfId="31466" xr:uid="{2A6F07E6-3077-4852-B89D-4AA6E1069094}"/>
    <cellStyle name="Comma 7 6" xfId="19350" xr:uid="{44202E4F-23A2-43AC-8B0B-FAFDC57D8364}"/>
    <cellStyle name="Comma 7 6 2" xfId="23366" xr:uid="{D39BCDB2-2AAD-4C50-922F-0C22BCBE6600}"/>
    <cellStyle name="Comma 7 6 2 2" xfId="30689" xr:uid="{2887467A-F4FD-45F2-B852-5291C8898420}"/>
    <cellStyle name="Comma 7 6 2 2 2" xfId="40518" xr:uid="{312AD174-E17F-462E-B89D-BB749AECD234}"/>
    <cellStyle name="Comma 7 6 2 2 3" xfId="37186" xr:uid="{181C3A56-6075-47A6-B33E-318B62FA75E6}"/>
    <cellStyle name="Comma 7 6 2 3" xfId="32930" xr:uid="{EAF3D236-C313-4095-9F61-B3FB979D15CD}"/>
    <cellStyle name="Comma 7 6 3" xfId="28067" xr:uid="{1C76C7D6-3632-42C8-A486-7DF5BBEE155F}"/>
    <cellStyle name="Comma 7 6 3 2" xfId="39484" xr:uid="{591B7AC7-F18E-4A4A-97AF-86415D714925}"/>
    <cellStyle name="Comma 7 6 3 3" xfId="36141" xr:uid="{86A8931B-267A-4038-AFE6-051802AEEF7C}"/>
    <cellStyle name="Comma 7 6 4" xfId="31467" xr:uid="{60A671AA-2713-48AA-B668-4AB34539B623}"/>
    <cellStyle name="Comma 7 6 5" xfId="37631" xr:uid="{4A2DD2FD-EB56-45FC-A4B1-58D04E3731B9}"/>
    <cellStyle name="Comma 7 7" xfId="19351" xr:uid="{35E8374A-E5E8-4EBA-A33F-035AFAE5845C}"/>
    <cellStyle name="Comma 7 7 2" xfId="23367" xr:uid="{B0FB2E67-EC84-4B09-8BDE-69C7112F99CD}"/>
    <cellStyle name="Comma 7 7 2 2" xfId="30690" xr:uid="{668991E1-F1BF-4094-90D1-1FC52A0AB2E9}"/>
    <cellStyle name="Comma 7 7 2 2 2" xfId="40519" xr:uid="{F5D25C5C-703B-4672-920F-62C02F953C21}"/>
    <cellStyle name="Comma 7 7 2 2 3" xfId="37187" xr:uid="{17839BF6-EC44-4532-AD7B-053310D8BE51}"/>
    <cellStyle name="Comma 7 7 2 3" xfId="32931" xr:uid="{7EA20D36-7466-413F-AC74-8516EE0F3741}"/>
    <cellStyle name="Comma 7 7 3" xfId="28068" xr:uid="{FF288DCE-84E4-4AC6-A1B0-07520D27EF44}"/>
    <cellStyle name="Comma 7 7 3 2" xfId="39485" xr:uid="{4FE34C1B-C4EC-4206-A25F-B48E3823B09A}"/>
    <cellStyle name="Comma 7 7 3 3" xfId="36142" xr:uid="{5B7EDAAE-2443-4918-BBDB-83A2AA06CF88}"/>
    <cellStyle name="Comma 7 7 4" xfId="31468" xr:uid="{E07FA4A9-20D1-4E82-883F-9501AA301075}"/>
    <cellStyle name="Comma 7 7 5" xfId="37632" xr:uid="{94822E2A-83BF-43ED-9B7F-B0197DF7427B}"/>
    <cellStyle name="Comma 7 8" xfId="19352" xr:uid="{52240572-90F6-4B6A-8C59-06DA39CD0077}"/>
    <cellStyle name="Comma 7 8 2" xfId="23368" xr:uid="{D1EFB698-D0ED-4F79-ABA5-03FED43C4F8A}"/>
    <cellStyle name="Comma 7 8 2 2" xfId="30691" xr:uid="{6E8F231F-5F97-418C-AC84-FC1DB98BE6BD}"/>
    <cellStyle name="Comma 7 8 2 2 2" xfId="40520" xr:uid="{F89E7535-4019-4E7C-B67C-0045153BB731}"/>
    <cellStyle name="Comma 7 8 2 2 3" xfId="37188" xr:uid="{F7B48EDA-58AB-47A2-938A-D21C2DEF13D8}"/>
    <cellStyle name="Comma 7 8 2 3" xfId="32932" xr:uid="{3B7ABAFA-ECEE-48F4-AB89-BA1E739F13CC}"/>
    <cellStyle name="Comma 7 8 3" xfId="28069" xr:uid="{20A7DA23-04D3-498D-A890-3D74B1FD53B0}"/>
    <cellStyle name="Comma 7 8 3 2" xfId="39486" xr:uid="{2D07889B-5BEE-497C-B2CA-17D4E50BE32C}"/>
    <cellStyle name="Comma 7 8 3 3" xfId="36143" xr:uid="{35EFE269-7F75-4FDA-ADF7-E771A6DE348E}"/>
    <cellStyle name="Comma 7 8 4" xfId="31469" xr:uid="{D603ADB9-44D4-4E79-A355-B10E746553D8}"/>
    <cellStyle name="Comma 7 8 5" xfId="37633" xr:uid="{36086344-E465-49F8-A6C7-F9467DE36D40}"/>
    <cellStyle name="Comma 7 9" xfId="19353" xr:uid="{B07C81EC-F1AB-4707-9454-2B531C98A639}"/>
    <cellStyle name="Comma 7 9 2" xfId="23369" xr:uid="{CD082D75-0B25-4345-B957-BE99CDF3DA61}"/>
    <cellStyle name="Comma 7 9 2 2" xfId="30692" xr:uid="{856F0006-7F4D-4A70-89F0-01BD4F4AE76D}"/>
    <cellStyle name="Comma 7 9 2 2 2" xfId="40521" xr:uid="{C18A3086-FEB7-4F3F-969F-9AFFFFC25ADD}"/>
    <cellStyle name="Comma 7 9 2 2 3" xfId="37189" xr:uid="{6686F739-2EF5-4B23-8366-5DD47D755EA8}"/>
    <cellStyle name="Comma 7 9 2 3" xfId="32933" xr:uid="{40951AAC-7549-403E-BA34-59BEF98AE893}"/>
    <cellStyle name="Comma 7 9 3" xfId="28070" xr:uid="{B022B155-66A7-4DC9-8B8F-44DB3A4DFCB7}"/>
    <cellStyle name="Comma 7 9 3 2" xfId="39487" xr:uid="{3576054D-1289-434B-88D7-554DD54B604E}"/>
    <cellStyle name="Comma 7 9 3 3" xfId="36144" xr:uid="{09222B07-AF27-4C1F-AC84-29EF08174698}"/>
    <cellStyle name="Comma 7 9 4" xfId="31470" xr:uid="{F510C5AA-2F11-4F9E-BD30-8B39952EAE7F}"/>
    <cellStyle name="Comma 7 9 5" xfId="37634" xr:uid="{7F0BA115-2606-4827-B39B-18E7C2537374}"/>
    <cellStyle name="Comma 8" xfId="6587" xr:uid="{0DB757E6-6D65-438F-AA62-8C837306DBBE}"/>
    <cellStyle name="Comma 8 10" xfId="24628" xr:uid="{B7AD01CA-6B72-4FA9-9E6F-088CA574C632}"/>
    <cellStyle name="Comma 8 11" xfId="19354" xr:uid="{E59164AD-26B1-4D20-B559-C08FF3EF8A45}"/>
    <cellStyle name="Comma 8 2" xfId="19355" xr:uid="{019A7F30-ECB4-4D5E-8EC5-80E38CD7F61E}"/>
    <cellStyle name="Comma 8 2 2" xfId="23370" xr:uid="{D6BD89D2-BC3A-4436-A244-8218D089CB61}"/>
    <cellStyle name="Comma 8 2 2 2" xfId="30694" xr:uid="{7B87A352-A546-4CA3-BDA9-6C36A8EED69A}"/>
    <cellStyle name="Comma 8 2 2 2 2" xfId="40522" xr:uid="{2D303978-49F1-4286-AB2D-C524BF204B4A}"/>
    <cellStyle name="Comma 8 2 2 2 3" xfId="37190" xr:uid="{B7277F42-7587-4811-830A-368881F1A900}"/>
    <cellStyle name="Comma 8 2 2 3" xfId="32935" xr:uid="{742DD631-4425-4BAD-A96C-9F3D6D676217}"/>
    <cellStyle name="Comma 8 2 3" xfId="28072" xr:uid="{9700D601-4A65-484D-9C46-B02611151440}"/>
    <cellStyle name="Comma 8 2 3 2" xfId="32934" xr:uid="{A0867172-235A-44B3-8352-4BBDFFAB9BC0}"/>
    <cellStyle name="Comma 8 2 4" xfId="31471" xr:uid="{3D4AB22D-B755-48FA-BBBA-841C74FEC902}"/>
    <cellStyle name="Comma 8 3" xfId="19356" xr:uid="{2B06FA84-21DD-481F-9E6F-83AB94C662BA}"/>
    <cellStyle name="Comma 8 3 2" xfId="23371" xr:uid="{6BE4588E-6456-4E01-8062-7310826CB82D}"/>
    <cellStyle name="Comma 8 3 2 2" xfId="30695" xr:uid="{4C46922A-A820-440E-9F99-FE484B29A2D7}"/>
    <cellStyle name="Comma 8 3 2 2 2" xfId="40523" xr:uid="{0AE79A27-6AF4-4478-B6B7-DB5AB0F81630}"/>
    <cellStyle name="Comma 8 3 2 2 3" xfId="37191" xr:uid="{D56AB90F-7327-497B-BF88-C731C2240205}"/>
    <cellStyle name="Comma 8 3 2 3" xfId="32936" xr:uid="{7A9EB6A6-E093-4A3C-BBEC-CB3FD076E9C6}"/>
    <cellStyle name="Comma 8 3 3" xfId="28073" xr:uid="{3016E38D-DD01-41CB-9DEE-8074F09D2C80}"/>
    <cellStyle name="Comma 8 3 3 2" xfId="39488" xr:uid="{8CED2B25-6F76-4421-9956-60FE4C1A38E0}"/>
    <cellStyle name="Comma 8 3 3 3" xfId="36145" xr:uid="{817542F7-164D-4874-A2CA-C0D71991FF21}"/>
    <cellStyle name="Comma 8 3 4" xfId="31472" xr:uid="{45F85F76-8DB0-47C6-BCA0-6BEEB0060511}"/>
    <cellStyle name="Comma 8 4" xfId="19357" xr:uid="{5238CB65-DFE9-4734-A137-23A743AFB2A3}"/>
    <cellStyle name="Comma 8 4 2" xfId="23372" xr:uid="{1A851418-7539-4A05-9B83-16D01D4B56F3}"/>
    <cellStyle name="Comma 8 4 2 2" xfId="30696" xr:uid="{65914304-B13C-4864-8243-4F94ED5423AF}"/>
    <cellStyle name="Comma 8 4 2 2 2" xfId="40524" xr:uid="{AB58914A-8708-49A9-9196-6B8E62CC9A63}"/>
    <cellStyle name="Comma 8 4 2 2 3" xfId="37192" xr:uid="{F8D2FD7B-9F74-4C61-8E9F-00C1E316FBEE}"/>
    <cellStyle name="Comma 8 4 2 3" xfId="32937" xr:uid="{95D64057-B387-4B03-9BF2-9287802756B0}"/>
    <cellStyle name="Comma 8 4 3" xfId="28074" xr:uid="{4AB27ED7-8495-4CB9-8BDB-1AE846BB6522}"/>
    <cellStyle name="Comma 8 4 3 2" xfId="39489" xr:uid="{5CDB9D69-DCF8-4D4F-B693-604C93D21EB1}"/>
    <cellStyle name="Comma 8 4 3 3" xfId="36146" xr:uid="{58590781-1E0F-482D-854A-5267650C3EF0}"/>
    <cellStyle name="Comma 8 4 4" xfId="31473" xr:uid="{5242E722-37BF-4545-979C-EBCF4B6AD825}"/>
    <cellStyle name="Comma 8 5" xfId="19358" xr:uid="{332B17BC-6264-4682-B09F-ADD65BE955CA}"/>
    <cellStyle name="Comma 8 5 2" xfId="23373" xr:uid="{C1A81D3F-F2FC-470A-B336-59D000BB6808}"/>
    <cellStyle name="Comma 8 5 2 2" xfId="30697" xr:uid="{9E51CBFA-2FCC-4879-95AA-12CE3A727B2D}"/>
    <cellStyle name="Comma 8 5 2 2 2" xfId="40525" xr:uid="{40BD26DD-1535-4428-B02F-2CE2AE245673}"/>
    <cellStyle name="Comma 8 5 2 2 3" xfId="37193" xr:uid="{DF3C8D3B-9C5B-462D-9D96-FB5B07A5D7EB}"/>
    <cellStyle name="Comma 8 5 2 3" xfId="32938" xr:uid="{C3240F73-D801-44A2-B9D8-2606C509FBDA}"/>
    <cellStyle name="Comma 8 5 3" xfId="28075" xr:uid="{AE2A9E40-A6EF-4E1B-B1BB-ACA0EAB91C34}"/>
    <cellStyle name="Comma 8 5 3 2" xfId="39490" xr:uid="{53068AEE-AFB9-4AAA-8FD5-DABD4027000F}"/>
    <cellStyle name="Comma 8 5 3 3" xfId="36147" xr:uid="{6103A4CD-97D5-4E3D-A744-D9C7BE8D339C}"/>
    <cellStyle name="Comma 8 5 4" xfId="31474" xr:uid="{9B74CDDE-4EA2-49FC-A823-0A7893D0AA9E}"/>
    <cellStyle name="Comma 8 6" xfId="19359" xr:uid="{A60932E2-07FA-4B34-9C28-F42142265C87}"/>
    <cellStyle name="Comma 8 6 2" xfId="23374" xr:uid="{D280CEE8-8DB3-44DB-B722-ED589D437E8A}"/>
    <cellStyle name="Comma 8 6 2 2" xfId="30698" xr:uid="{B0A361CA-AFCE-4A81-AD9E-A95E82181B8D}"/>
    <cellStyle name="Comma 8 6 2 2 2" xfId="40526" xr:uid="{72F3B379-2F08-4656-B5F9-A441E4FD4B3C}"/>
    <cellStyle name="Comma 8 6 2 2 3" xfId="37194" xr:uid="{9D9ECF3C-6F87-49BC-97AF-12171BB277D9}"/>
    <cellStyle name="Comma 8 6 2 3" xfId="32939" xr:uid="{67E7D1C1-FE7E-444F-9D10-390F5605A3D0}"/>
    <cellStyle name="Comma 8 6 3" xfId="28076" xr:uid="{062EF18C-3EF0-4D63-A900-1BC3FA48B0D1}"/>
    <cellStyle name="Comma 8 6 3 2" xfId="39491" xr:uid="{149BF828-E7DC-4A92-8D89-BDC0A66DDF7C}"/>
    <cellStyle name="Comma 8 6 3 3" xfId="36148" xr:uid="{BBC67E3A-4834-432B-B6BC-9D18F594B73B}"/>
    <cellStyle name="Comma 8 6 4" xfId="31475" xr:uid="{8B88E576-CB5C-4AD6-ABD3-8E53B9027491}"/>
    <cellStyle name="Comma 8 7" xfId="19360" xr:uid="{B321230E-7A7E-457F-A821-5F97F413A037}"/>
    <cellStyle name="Comma 8 7 2" xfId="23375" xr:uid="{9F279183-7A5C-4A8E-A041-0242EE88D620}"/>
    <cellStyle name="Comma 8 7 2 2" xfId="30699" xr:uid="{AD22FDE7-F581-4CC1-92C3-36E870B0C32A}"/>
    <cellStyle name="Comma 8 7 2 2 2" xfId="40527" xr:uid="{6EC6A062-9CD9-4C12-802C-FC7895C8204A}"/>
    <cellStyle name="Comma 8 7 2 2 3" xfId="37195" xr:uid="{FB62B48E-EB91-4FA3-9BE8-1D3AA7D9697E}"/>
    <cellStyle name="Comma 8 7 2 3" xfId="32940" xr:uid="{CEC1327A-A27D-46A0-83EA-DC916D9D6156}"/>
    <cellStyle name="Comma 8 7 3" xfId="28077" xr:uid="{80050BF6-A080-4761-B8EB-A615F793F7B4}"/>
    <cellStyle name="Comma 8 7 3 2" xfId="39492" xr:uid="{579A63D0-A39F-4A2F-A1F8-11449EFA4D21}"/>
    <cellStyle name="Comma 8 7 3 3" xfId="36149" xr:uid="{786C4E23-284F-4061-9848-A8FE0FA8910A}"/>
    <cellStyle name="Comma 8 7 4" xfId="31476" xr:uid="{E16C5F4A-0C6C-4738-85D4-44E43F3C1254}"/>
    <cellStyle name="Comma 8 8" xfId="19361" xr:uid="{D8B805BC-3428-4F01-929B-0BF1B3DDC7CF}"/>
    <cellStyle name="Comma 8 8 2" xfId="23376" xr:uid="{B2B5581D-C45E-403D-8ADC-132C4A301CD3}"/>
    <cellStyle name="Comma 8 8 2 2" xfId="30700" xr:uid="{201D7E90-1C30-4186-98D1-1290FBAC217E}"/>
    <cellStyle name="Comma 8 8 2 2 2" xfId="40528" xr:uid="{8623DAB5-60A7-4A9C-9485-98FD329DBD40}"/>
    <cellStyle name="Comma 8 8 2 2 3" xfId="37196" xr:uid="{18C1479F-7DA9-4CE9-81BA-1A6CBF46B571}"/>
    <cellStyle name="Comma 8 8 2 3" xfId="32941" xr:uid="{EA537EEB-5A5D-41E9-A1AD-1755658796C2}"/>
    <cellStyle name="Comma 8 8 3" xfId="28078" xr:uid="{ABA0C746-8BD7-49C6-9C42-3D4325D3D1E6}"/>
    <cellStyle name="Comma 8 8 3 2" xfId="39493" xr:uid="{63F6F4EC-FBB8-4B86-862D-6F0ABAE7FE86}"/>
    <cellStyle name="Comma 8 8 3 3" xfId="36150" xr:uid="{C6D521B4-204F-4242-B1F2-C8CE82681E6D}"/>
    <cellStyle name="Comma 8 8 4" xfId="31477" xr:uid="{EA97C91A-AA24-46D7-A093-CF1E1B9D31F3}"/>
    <cellStyle name="Comma 8 9" xfId="28071" xr:uid="{E693DAA1-DEA7-441C-8B67-5CD005854499}"/>
    <cellStyle name="Comma 9" xfId="6586" xr:uid="{A29AEFD2-7B96-4C94-B9C3-807B7C23070E}"/>
    <cellStyle name="Comma 9 10" xfId="23532" xr:uid="{3AB58D92-6D98-4A51-AD80-1251FE173DFF}"/>
    <cellStyle name="Comma 9 10 2" xfId="28243" xr:uid="{741A2FA7-3717-474E-9D39-41D62401A78E}"/>
    <cellStyle name="Comma 9 10 2 2" xfId="40544" xr:uid="{69EAC4B5-13E2-47EC-BE8C-80F30C9FCED9}"/>
    <cellStyle name="Comma 9 10 2 3" xfId="37212" xr:uid="{A6E84C67-45CB-4773-882B-E6C9EA3B4EF2}"/>
    <cellStyle name="Comma 9 10 3" xfId="32943" xr:uid="{3F5EB1F4-94A2-42FD-A63A-0DAEDC192245}"/>
    <cellStyle name="Comma 9 11" xfId="30798" xr:uid="{2CB4D41F-730C-411A-9217-AC27EDBED869}"/>
    <cellStyle name="Comma 9 11 2" xfId="39502" xr:uid="{486A1246-FD0B-4696-8FF4-927D8A5F03AA}"/>
    <cellStyle name="Comma 9 11 3" xfId="36176" xr:uid="{CA542F1E-F875-4219-ACC3-95F08A621820}"/>
    <cellStyle name="Comma 9 12" xfId="24627" xr:uid="{CED51678-E090-4D7E-BBD6-4FA2463EE587}"/>
    <cellStyle name="Comma 9 12 2" xfId="37711" xr:uid="{E2CBB844-4462-43E9-9A98-CAF2236EB0C9}"/>
    <cellStyle name="Comma 9 13" xfId="20194" xr:uid="{B90F8189-ECEF-4DC1-832F-A67B121F9592}"/>
    <cellStyle name="Comma 9 14" xfId="32942" xr:uid="{1E3BCC4F-EC11-4CC8-8D3F-7A08B0919701}"/>
    <cellStyle name="Comma 9 2" xfId="19362" xr:uid="{DC32D1A0-D048-4E5C-B90D-1C15923D062F}"/>
    <cellStyle name="Comma 9 2 2" xfId="23377" xr:uid="{8162E552-36FC-4316-9FC8-668A1306BE32}"/>
    <cellStyle name="Comma 9 2 2 2" xfId="30701" xr:uid="{B1B23EAE-813B-4B07-BE12-35CEF67A290D}"/>
    <cellStyle name="Comma 9 2 2 2 2" xfId="40529" xr:uid="{79516583-6424-49E1-A9E8-0E763A2ECC53}"/>
    <cellStyle name="Comma 9 2 2 2 3" xfId="37197" xr:uid="{D18F5BB9-CBEE-4B5D-B49B-A912BF91F971}"/>
    <cellStyle name="Comma 9 2 2 3" xfId="32944" xr:uid="{E95CAA82-6AA4-43E4-B718-0CE49DD3D4BB}"/>
    <cellStyle name="Comma 9 2 3" xfId="28079" xr:uid="{04C55671-C162-477A-AEA6-BFA111B7CAB7}"/>
    <cellStyle name="Comma 9 2 3 2" xfId="39494" xr:uid="{DE1AB43C-B1E9-4E9C-8F6C-7FBC9F79A8BB}"/>
    <cellStyle name="Comma 9 2 3 3" xfId="36151" xr:uid="{19EDD3AF-AD58-40F0-9C70-75AC9185643E}"/>
    <cellStyle name="Comma 9 2 4" xfId="31478" xr:uid="{56890E57-EDF4-47C0-B91E-274FA2AABF22}"/>
    <cellStyle name="Comma 9 2 5" xfId="37635" xr:uid="{1F6985E3-8088-4127-9191-DF235251D75B}"/>
    <cellStyle name="Comma 9 3" xfId="19363" xr:uid="{CB162D0B-7820-4486-8D66-6DF30271347D}"/>
    <cellStyle name="Comma 9 3 2" xfId="23378" xr:uid="{72050FB3-739E-4A8E-A6AC-F1062ED9B8B9}"/>
    <cellStyle name="Comma 9 3 2 2" xfId="30702" xr:uid="{7BF8AA78-0562-4289-A0FE-CAD4A5849539}"/>
    <cellStyle name="Comma 9 3 2 2 2" xfId="40530" xr:uid="{E6C0A633-2842-4F8F-A488-AA1610CBCD29}"/>
    <cellStyle name="Comma 9 3 2 2 3" xfId="37198" xr:uid="{5FCBAFA2-6178-493C-8B50-C6550CCA0AC0}"/>
    <cellStyle name="Comma 9 3 2 3" xfId="32945" xr:uid="{85FE70FE-0562-42AF-BE6E-7C0828E5F71F}"/>
    <cellStyle name="Comma 9 3 3" xfId="28080" xr:uid="{EE4DFC47-454F-496B-9291-6D697E711581}"/>
    <cellStyle name="Comma 9 3 3 2" xfId="39495" xr:uid="{2AADD681-0BC5-4147-A82D-9ECFFD5C9492}"/>
    <cellStyle name="Comma 9 3 3 3" xfId="36152" xr:uid="{F4C35DDA-9DF6-43C8-BEA1-2235BBB97956}"/>
    <cellStyle name="Comma 9 3 4" xfId="31479" xr:uid="{9A9F7522-62E8-4139-96DB-9A32FD73FD54}"/>
    <cellStyle name="Comma 9 3 5" xfId="37636" xr:uid="{D62DD5D7-C175-4E2D-B289-208F9F6F5D15}"/>
    <cellStyle name="Comma 9 4" xfId="19364" xr:uid="{B07C5911-70D0-46C5-8334-749E42DD8AEC}"/>
    <cellStyle name="Comma 9 4 2" xfId="23379" xr:uid="{5DABD992-7FBC-4E6B-9A8A-104610E2A1CA}"/>
    <cellStyle name="Comma 9 4 2 2" xfId="30703" xr:uid="{5A96E4EF-C062-4959-BD6E-71E48A6CD20B}"/>
    <cellStyle name="Comma 9 4 2 2 2" xfId="40531" xr:uid="{55B58BE8-CEB5-4CD6-808B-678F9ECFBD67}"/>
    <cellStyle name="Comma 9 4 2 2 3" xfId="37199" xr:uid="{1ED61952-BEA4-461D-B7E8-1D46B8CC0414}"/>
    <cellStyle name="Comma 9 4 2 3" xfId="32946" xr:uid="{8ADF7E83-08B4-43F9-B34A-BD977E7C9F98}"/>
    <cellStyle name="Comma 9 4 3" xfId="28081" xr:uid="{55E6C2E0-91B5-494C-B000-0C7DA77E4079}"/>
    <cellStyle name="Comma 9 4 3 2" xfId="39496" xr:uid="{05720A36-B197-411C-B12B-FCCFD5D35E8C}"/>
    <cellStyle name="Comma 9 4 3 3" xfId="36153" xr:uid="{9C40CD4F-D870-4AE7-B591-33A8E105F9A6}"/>
    <cellStyle name="Comma 9 4 4" xfId="31480" xr:uid="{8F9059E3-1A70-446F-9DD2-8F02C8B6F678}"/>
    <cellStyle name="Comma 9 4 5" xfId="37637" xr:uid="{F324FA20-91B8-4405-9708-FF89C07FBDCA}"/>
    <cellStyle name="Comma 9 5" xfId="19365" xr:uid="{1848AFF3-1753-449C-A071-E3FFA966E9D0}"/>
    <cellStyle name="Comma 9 5 2" xfId="23380" xr:uid="{351CA3EA-856C-4AAD-80FD-91BDE10CA918}"/>
    <cellStyle name="Comma 9 5 2 2" xfId="30704" xr:uid="{4A291E9B-6B55-4A3A-B130-AFD208F7DF73}"/>
    <cellStyle name="Comma 9 5 2 2 2" xfId="40532" xr:uid="{6D026BA0-38A5-4970-B162-1031C2EEC704}"/>
    <cellStyle name="Comma 9 5 2 2 3" xfId="37200" xr:uid="{EBFC1F15-1BB1-4C62-84F6-C966F79A5953}"/>
    <cellStyle name="Comma 9 5 2 3" xfId="32947" xr:uid="{FCDE7C0C-B6C2-4F24-ABCA-4038D7402D49}"/>
    <cellStyle name="Comma 9 5 3" xfId="28082" xr:uid="{E5610300-D2A9-4DF7-BAA9-71C1D502812E}"/>
    <cellStyle name="Comma 9 5 3 2" xfId="39497" xr:uid="{F3631E7F-53FA-44FF-8A71-97BF73CE70C6}"/>
    <cellStyle name="Comma 9 5 3 3" xfId="36154" xr:uid="{30DE476F-1185-47D0-8C6A-61B7433A4368}"/>
    <cellStyle name="Comma 9 5 4" xfId="31481" xr:uid="{1ED21FD4-C377-488E-A54E-00CF3B03F49C}"/>
    <cellStyle name="Comma 9 5 5" xfId="37638" xr:uid="{2858A50A-214E-404D-B19F-5BB0F7986C2E}"/>
    <cellStyle name="Comma 9 6" xfId="19366" xr:uid="{86627318-1441-4A33-AB91-9588D9E65C5B}"/>
    <cellStyle name="Comma 9 6 2" xfId="23381" xr:uid="{6F55B2BF-8315-4E3E-B670-1ADB202F3AE6}"/>
    <cellStyle name="Comma 9 6 2 2" xfId="30705" xr:uid="{33ECBB99-EBB0-48BF-BEBB-2A9421E981DA}"/>
    <cellStyle name="Comma 9 6 2 2 2" xfId="40533" xr:uid="{68030DDB-5B9B-4089-AA18-949D197093FB}"/>
    <cellStyle name="Comma 9 6 2 2 3" xfId="37201" xr:uid="{9F863BBD-9ED9-4BF3-ACC4-E6D848F84B03}"/>
    <cellStyle name="Comma 9 6 2 3" xfId="32948" xr:uid="{3E8DD365-BB3F-46F5-9583-8BE84C2FFEE0}"/>
    <cellStyle name="Comma 9 6 3" xfId="28083" xr:uid="{3500D7F4-5F8B-4820-B20C-DA84E537718C}"/>
    <cellStyle name="Comma 9 6 3 2" xfId="39498" xr:uid="{A46930ED-9A5F-4CD8-B209-C2637C2016DD}"/>
    <cellStyle name="Comma 9 6 3 3" xfId="36155" xr:uid="{D1960E46-77E1-4E7C-99ED-71DF57FDB3AC}"/>
    <cellStyle name="Comma 9 6 4" xfId="31482" xr:uid="{8E8F364D-F7FF-4CDB-9D65-31E63DBA56EE}"/>
    <cellStyle name="Comma 9 6 5" xfId="37639" xr:uid="{8949941F-783B-421D-B494-513592B357D4}"/>
    <cellStyle name="Comma 9 7" xfId="19367" xr:uid="{E7FA6C34-BD06-4D16-99C0-65717107D101}"/>
    <cellStyle name="Comma 9 7 2" xfId="23382" xr:uid="{C6043345-3F44-4418-9D86-22120AD26831}"/>
    <cellStyle name="Comma 9 7 2 2" xfId="30706" xr:uid="{DF0777A4-FA6B-49FD-BADA-C940D770F4CA}"/>
    <cellStyle name="Comma 9 7 2 2 2" xfId="40534" xr:uid="{28D177B6-04DF-4E94-A841-DC6E51EFB146}"/>
    <cellStyle name="Comma 9 7 2 2 3" xfId="37202" xr:uid="{786EE579-C48D-4821-ADC5-61D9C99382B1}"/>
    <cellStyle name="Comma 9 7 2 3" xfId="32949" xr:uid="{42539FD8-3338-4795-85B4-95F9F84B38E4}"/>
    <cellStyle name="Comma 9 7 3" xfId="28084" xr:uid="{D855C646-30B8-4098-88C2-F728623DB68B}"/>
    <cellStyle name="Comma 9 7 3 2" xfId="39499" xr:uid="{42069894-8584-45B1-9B0E-E8B3BD08C2C0}"/>
    <cellStyle name="Comma 9 7 3 3" xfId="36156" xr:uid="{20CABA77-AA56-4234-8692-7C6C7F6857BE}"/>
    <cellStyle name="Comma 9 7 4" xfId="31483" xr:uid="{98E0669A-4B2F-41B5-8360-996BF423FF76}"/>
    <cellStyle name="Comma 9 7 5" xfId="37640" xr:uid="{4315AF95-0893-4381-9D4A-FA3B72D13EEF}"/>
    <cellStyle name="Comma 9 8" xfId="19368" xr:uid="{4B36F56D-9055-4D6A-A2F8-38D75318AF14}"/>
    <cellStyle name="Comma 9 8 2" xfId="23383" xr:uid="{8A90784A-F9BB-4F45-8184-83780A9B5B08}"/>
    <cellStyle name="Comma 9 8 2 2" xfId="30707" xr:uid="{1FCACE58-64EB-4D5C-9893-36F85669C426}"/>
    <cellStyle name="Comma 9 8 2 2 2" xfId="40535" xr:uid="{834A4948-D1C0-494A-9931-6D96A2D60E10}"/>
    <cellStyle name="Comma 9 8 2 2 3" xfId="37203" xr:uid="{712DBB79-1920-46C1-B7EB-B4F4F0000602}"/>
    <cellStyle name="Comma 9 8 2 3" xfId="32950" xr:uid="{D047BA6A-FF55-4D3A-BF4B-F0DDD94FDF52}"/>
    <cellStyle name="Comma 9 8 3" xfId="28085" xr:uid="{15ED7F32-0C36-421D-8B3F-94324534C1FB}"/>
    <cellStyle name="Comma 9 8 3 2" xfId="39500" xr:uid="{94EC9A57-D56D-40A9-BA9B-4AA9996D9985}"/>
    <cellStyle name="Comma 9 8 3 3" xfId="36157" xr:uid="{B35518CA-B1A6-41BA-81BB-BC71C0C3B6CC}"/>
    <cellStyle name="Comma 9 8 4" xfId="31484" xr:uid="{372AE3E6-4573-4A2B-B46F-4203F00E8888}"/>
    <cellStyle name="Comma 9 8 5" xfId="37641" xr:uid="{FE5E0A88-9145-471E-90DD-139088FCEACB}"/>
    <cellStyle name="Comma 9 9" xfId="19369" xr:uid="{C0CD0187-2D60-4C64-809F-8B18B7B4718F}"/>
    <cellStyle name="Comma 9 9 2" xfId="23384" xr:uid="{3446776F-DE82-4E3A-816D-EFBCA82922F9}"/>
    <cellStyle name="Comma 9 9 2 2" xfId="30708" xr:uid="{BBD57C01-8792-446E-A0CB-FAE45C30C92F}"/>
    <cellStyle name="Comma 9 9 2 2 2" xfId="40536" xr:uid="{FBFC504F-5213-47AB-8802-3CD4F6568B05}"/>
    <cellStyle name="Comma 9 9 2 2 3" xfId="37204" xr:uid="{A26E797B-FF67-4FBE-ACBA-44A47FA2A896}"/>
    <cellStyle name="Comma 9 9 2 3" xfId="32951" xr:uid="{5AF370E5-AF74-4C19-A4E6-25D0D4A851E6}"/>
    <cellStyle name="Comma 9 9 3" xfId="28086" xr:uid="{45A1440D-FDFC-428E-9416-4BC86EF2A821}"/>
    <cellStyle name="Comma 9 9 3 2" xfId="39501" xr:uid="{A652C6C6-4874-422E-A13B-41DA98639E0A}"/>
    <cellStyle name="Comma 9 9 3 3" xfId="36158" xr:uid="{DCD6315C-40AF-4613-B801-38152774B9D4}"/>
    <cellStyle name="Comma 9 9 4" xfId="31485" xr:uid="{51CDA892-127A-4411-B9D0-FDBD28A83A58}"/>
    <cellStyle name="Comma 9 9 5" xfId="37642" xr:uid="{95F97287-C9C9-492A-B30A-4C139D648788}"/>
    <cellStyle name="Commentaire" xfId="5582" xr:uid="{9B2F627D-B880-405A-874C-D88957F36E99}"/>
    <cellStyle name="Commentaire 10" xfId="6593" xr:uid="{4E8F979F-F4BE-4F44-8060-708164A2A9F0}"/>
    <cellStyle name="Commentaire 10 2" xfId="11760" xr:uid="{8225A867-6B29-4F5A-AFF2-0429B11A15CC}"/>
    <cellStyle name="Commentaire 10 3" xfId="24633" xr:uid="{2FD7872B-8945-4E7E-A27D-4AFFF99E8774}"/>
    <cellStyle name="Commentaire 11" xfId="6232" xr:uid="{9DB890A0-6222-499A-B3E7-0154D3A6026C}"/>
    <cellStyle name="Commentaire 12" xfId="24158" xr:uid="{8B37D2A6-60C3-4BED-A641-AB10FFAB900A}"/>
    <cellStyle name="Commentaire 2" xfId="5599" xr:uid="{9D5DFFCB-97AD-4EC7-B97C-210501F0C96D}"/>
    <cellStyle name="Commentaire 2 10" xfId="6226" xr:uid="{2BE7469B-A56B-413D-A873-F71495E79FF6}"/>
    <cellStyle name="Commentaire 2 11" xfId="24162" xr:uid="{C2AEAE64-5894-40DD-AB91-0F88194CB1DD}"/>
    <cellStyle name="Commentaire 2 2" xfId="7266" xr:uid="{6D35E88A-36E4-46AF-AC90-A5DF2E3D9960}"/>
    <cellStyle name="Commentaire 2 2 2" xfId="12424" xr:uid="{C5D685C2-87BB-4FF7-8944-1F69A89BB970}"/>
    <cellStyle name="Commentaire 2 2 3" xfId="24805" xr:uid="{7B2C58F9-7072-4F15-B35B-D20584648527}"/>
    <cellStyle name="Commentaire 2 3" xfId="8163" xr:uid="{A4792FD6-290F-40C8-A561-144C2DC7499A}"/>
    <cellStyle name="Commentaire 2 3 2" xfId="13322" xr:uid="{5BB99C02-6AED-47F3-BCBF-94F12A2BA219}"/>
    <cellStyle name="Commentaire 2 3 3" xfId="25412" xr:uid="{036BBEC8-A513-433A-B2B7-36EDBC45D4D4}"/>
    <cellStyle name="Commentaire 2 4" xfId="8262" xr:uid="{77F05E16-5169-4F2F-A267-B54E69CB0664}"/>
    <cellStyle name="Commentaire 2 4 2" xfId="13418" xr:uid="{1142E1F3-B622-4E5B-81BB-BE2BC381415E}"/>
    <cellStyle name="Commentaire 2 4 3" xfId="25438" xr:uid="{CBF7BA71-4AEF-4CFD-A3A5-8621E0B8CC15}"/>
    <cellStyle name="Commentaire 2 5" xfId="9360" xr:uid="{0937AA06-0EE8-4EC0-893F-83C3F6D92973}"/>
    <cellStyle name="Commentaire 2 5 2" xfId="14515" xr:uid="{44AC92C0-4E80-4104-9A56-1240A8BA599F}"/>
    <cellStyle name="Commentaire 2 5 3" xfId="25736" xr:uid="{77E42F24-0EE8-4A2A-9B42-46B23D3481D0}"/>
    <cellStyle name="Commentaire 2 6" xfId="8501" xr:uid="{18E02A70-356E-4158-85D6-8C82E5E4B27A}"/>
    <cellStyle name="Commentaire 2 6 2" xfId="13656" xr:uid="{0067A22F-FB61-4B94-A74C-C8D1D9AFA056}"/>
    <cellStyle name="Commentaire 2 6 3" xfId="25522" xr:uid="{1BBFFDE0-09C5-4FA9-9302-B8B2F44B4B7E}"/>
    <cellStyle name="Commentaire 2 7" xfId="9809" xr:uid="{07FC52F4-902D-42FF-AF49-398C7DB3284B}"/>
    <cellStyle name="Commentaire 2 7 2" xfId="14963" xr:uid="{4A2BE961-A89D-4B78-9C22-D5F4BEFCD4CB}"/>
    <cellStyle name="Commentaire 2 7 3" xfId="25868" xr:uid="{10A397D8-F4E6-46BC-BB33-5B74E95C38BA}"/>
    <cellStyle name="Commentaire 2 8" xfId="10527" xr:uid="{B801C958-4244-4100-B501-E36D2803EBA8}"/>
    <cellStyle name="Commentaire 2 8 2" xfId="15677" xr:uid="{132932BF-EB61-4C2E-806E-A171CA95D401}"/>
    <cellStyle name="Commentaire 2 8 3" xfId="26032" xr:uid="{142A8044-900C-4341-A9EA-6390CF606001}"/>
    <cellStyle name="Commentaire 2 9" xfId="6599" xr:uid="{C2659577-A1E0-456A-963C-BF69E00751E7}"/>
    <cellStyle name="Commentaire 2 9 2" xfId="11766" xr:uid="{10398495-DEF9-49BF-A1F6-80975F18DD48}"/>
    <cellStyle name="Commentaire 2 9 3" xfId="24635" xr:uid="{134B16A8-D7A8-426C-8834-5F70863CD8E0}"/>
    <cellStyle name="Commentaire 3" xfId="7257" xr:uid="{5BF4EE2B-1684-4121-866D-00DA3A524610}"/>
    <cellStyle name="Commentaire 3 2" xfId="12415" xr:uid="{E9ABAE96-4752-4E18-8CE2-72E2D8380375}"/>
    <cellStyle name="Commentaire 3 3" xfId="24804" xr:uid="{6658E2CE-2923-4E65-AADC-4CA2ADB3FFB6}"/>
    <cellStyle name="Commentaire 4" xfId="8170" xr:uid="{9D7E7B51-BD3C-4D9E-8C67-45438789E47E}"/>
    <cellStyle name="Commentaire 4 2" xfId="13329" xr:uid="{3AD4D6B0-C8A7-4E73-AF64-11581220C1F3}"/>
    <cellStyle name="Commentaire 4 3" xfId="25414" xr:uid="{07433321-7B55-45C5-BC12-19806EF820DD}"/>
    <cellStyle name="Commentaire 5" xfId="8256" xr:uid="{C7900013-D4AA-4660-8061-80DE61063F3C}"/>
    <cellStyle name="Commentaire 5 2" xfId="13412" xr:uid="{99E37693-2148-444C-89A0-B773485710D3}"/>
    <cellStyle name="Commentaire 5 3" xfId="25436" xr:uid="{82D2B70A-3EF8-46C5-AEA2-20AACDE9B679}"/>
    <cellStyle name="Commentaire 6" xfId="9374" xr:uid="{3D71B6C3-A39A-4D73-8FBB-677BF9D95801}"/>
    <cellStyle name="Commentaire 6 2" xfId="14529" xr:uid="{90B9505F-0F18-4E00-9E93-0B6C429560E6}"/>
    <cellStyle name="Commentaire 6 3" xfId="25741" xr:uid="{462808CB-5ECB-4C5A-9D3B-86805529A192}"/>
    <cellStyle name="Commentaire 7" xfId="8496" xr:uid="{D573E869-07CA-4B96-B970-163B10F98506}"/>
    <cellStyle name="Commentaire 7 2" xfId="13651" xr:uid="{2009E5E7-4FC0-4B41-A8A9-195C30A9B8E7}"/>
    <cellStyle name="Commentaire 7 3" xfId="25521" xr:uid="{1E017619-0BF7-4925-A960-C8A1CDDB0572}"/>
    <cellStyle name="Commentaire 8" xfId="9814" xr:uid="{B9D2FEEE-9047-4BB2-9D71-07CB9233A85A}"/>
    <cellStyle name="Commentaire 8 2" xfId="14968" xr:uid="{B255B04D-8A8A-4BAA-B779-BBE4716A0F3D}"/>
    <cellStyle name="Commentaire 8 3" xfId="25870" xr:uid="{AF0E7FA9-4D79-4D36-AA9F-014D29E12FA1}"/>
    <cellStyle name="Commentaire 9" xfId="10521" xr:uid="{70ADFDBB-D7C6-4E84-8A5F-ABF7CBBE78B5}"/>
    <cellStyle name="Commentaire 9 2" xfId="15671" xr:uid="{455F652F-18BE-4B69-A9AC-605C9BF9F17D}"/>
    <cellStyle name="Commentaire 9 3" xfId="26030" xr:uid="{F346024D-3983-4A8B-BD04-A136E2132CE5}"/>
    <cellStyle name="Constants" xfId="18250" xr:uid="{119A5852-53CE-4022-BEFA-D7A8967BADE1}"/>
    <cellStyle name="Currency 2" xfId="29002" xr:uid="{7F36D75B-D22C-43D4-8F43-A16FC21147B0}"/>
    <cellStyle name="Currency 2 2" xfId="19370" xr:uid="{2D4C6C4D-50A1-486D-9139-70B0402F6061}"/>
    <cellStyle name="Currency 2 2 2" xfId="29003" xr:uid="{114FA97C-8317-4BA8-8C24-4E4EAAF97518}"/>
    <cellStyle name="Currency 2 2 2 2" xfId="31018" xr:uid="{251687CF-3E55-45B4-B494-1558EEDAB4DF}"/>
    <cellStyle name="Currency 2 3" xfId="31017" xr:uid="{22A99993-8014-41C0-BD7F-C6CF411BE81A}"/>
    <cellStyle name="Currency 2 4" xfId="32952" xr:uid="{3869932F-ADD3-4595-8275-E2F80D318E8F}"/>
    <cellStyle name="CustomCellsOrange" xfId="18299" xr:uid="{4D7AD44D-CC4D-4F94-913B-3C6882CB1027}"/>
    <cellStyle name="CustomCellsOrange 2" xfId="29445" xr:uid="{96F93BBA-C99A-4E8C-99B0-F94F028930B7}"/>
    <cellStyle name="CustomizationCells" xfId="1656" xr:uid="{00000000-0005-0000-0000-000037070000}"/>
    <cellStyle name="CustomizationCells 10" xfId="5907" xr:uid="{27679F9E-E0C1-46CC-A11D-79676D8EC387}"/>
    <cellStyle name="CustomizationCells 10 2" xfId="30777" xr:uid="{561BD1E6-19A6-4586-8DDA-DD9C5363FCF4}"/>
    <cellStyle name="CustomizationCells 11" xfId="5728" xr:uid="{AA8E2CEB-589F-4EAE-87DD-70F6F9A84161}"/>
    <cellStyle name="CustomizationCells 2" xfId="7486" xr:uid="{C65126FF-6B50-4092-9045-2808FD99A2B4}"/>
    <cellStyle name="CustomizationCells 2 2" xfId="12644" xr:uid="{4BB0BD86-5A45-4E89-8B02-735A63AA3C16}"/>
    <cellStyle name="CustomizationCells 3" xfId="7343" xr:uid="{AE33A144-39D2-49AE-B54C-8C98BC40898F}"/>
    <cellStyle name="CustomizationCells 3 2" xfId="12501" xr:uid="{ADB3BCB6-17FE-4913-83DF-377C6AB41409}"/>
    <cellStyle name="CustomizationCells 4" xfId="7342" xr:uid="{DC11CDA3-DD9F-4F04-8709-D6C926BD0F98}"/>
    <cellStyle name="CustomizationCells 4 2" xfId="12500" xr:uid="{04821DA6-D63B-4DD8-BC2D-C625B1ABC2CC}"/>
    <cellStyle name="CustomizationCells 5" xfId="8990" xr:uid="{156B5AF0-3EFE-4C6D-A05A-FEA882F69031}"/>
    <cellStyle name="CustomizationCells 5 2" xfId="14145" xr:uid="{13CB5EB8-F1A2-499D-B087-3E736E5DAAB0}"/>
    <cellStyle name="CustomizationCells 6" xfId="8991" xr:uid="{CE8FB7F2-2739-44E6-84FA-66D2690676D6}"/>
    <cellStyle name="CustomizationCells 6 2" xfId="14146" xr:uid="{AAF51109-D3F9-4BC4-A7BA-B2D6BA45ACD0}"/>
    <cellStyle name="CustomizationCells 7" xfId="9168" xr:uid="{7E9D5B19-EAAC-4F48-BEB3-79856BD0BE2F}"/>
    <cellStyle name="CustomizationCells 7 2" xfId="14323" xr:uid="{9F761860-EE42-4815-8298-1BCD50ABCBCA}"/>
    <cellStyle name="CustomizationCells 8" xfId="10656" xr:uid="{7E9B7BA9-CDD9-48F6-9E05-59BD07ED381E}"/>
    <cellStyle name="CustomizationCells 8 2" xfId="15804" xr:uid="{57F97953-F5EF-4F85-8DE3-C82393C83794}"/>
    <cellStyle name="CustomizationCells 9" xfId="6670" xr:uid="{B1FF371A-B92F-49C6-90A4-99763D7BA214}"/>
    <cellStyle name="CustomizationCells 9 2" xfId="11834" xr:uid="{6942EA77-F55B-4EB4-96FF-715013EFE6D1}"/>
    <cellStyle name="CustomizationGreenCells" xfId="18300" xr:uid="{AEC03948-3B9D-48B1-B749-18AD0F9DD735}"/>
    <cellStyle name="Data" xfId="29004" xr:uid="{3E99F279-05F5-470A-AB63-6661469BF43F}"/>
    <cellStyle name="Data 2" xfId="31258" xr:uid="{826B409B-0A60-4373-8C72-29C7CAD2A420}"/>
    <cellStyle name="Defn" xfId="29005" xr:uid="{DCF3F5A0-CE7C-44D8-A7AE-23BAF97708A8}"/>
    <cellStyle name="Defn 2" xfId="29006" xr:uid="{67E0C3BD-32B5-4E8C-9EC5-CF03CF5BA801}"/>
    <cellStyle name="Desc" xfId="29007" xr:uid="{A90F34E4-70DB-4E32-AC2E-96E2C6E5D35D}"/>
    <cellStyle name="Desc 2" xfId="29008" xr:uid="{A1896031-A731-4F5C-9452-88D4DFEBF6A8}"/>
    <cellStyle name="Desc 2 2" xfId="29009" xr:uid="{6E3FC98D-B7CB-412C-8B0F-6AC0DDF06548}"/>
    <cellStyle name="Desc 2 2 2" xfId="31021" xr:uid="{B090A709-74CE-4398-878A-118A488B9CE1}"/>
    <cellStyle name="Desc 2 2 3" xfId="31143" xr:uid="{DD6A43D3-96C7-4A5D-8AA4-DCB949AE2924}"/>
    <cellStyle name="Desc 2 2 4" xfId="31084" xr:uid="{719F8AF0-AAD0-49C8-981F-A5F00EC01D07}"/>
    <cellStyle name="Desc 2 3" xfId="31020" xr:uid="{D88DEA5C-0552-4161-81F9-596B690E3D22}"/>
    <cellStyle name="Desc 2 4" xfId="31142" xr:uid="{B87266C3-743F-4C74-BF12-963E2A861902}"/>
    <cellStyle name="Desc 2 5" xfId="29572" xr:uid="{9C3B2D08-4D2F-430A-9343-5DC6E15F1EC8}"/>
    <cellStyle name="Desc 2 6" xfId="34384" xr:uid="{77FCABEE-CB81-46DF-8394-2FA14EF7EF21}"/>
    <cellStyle name="Desc 3" xfId="29010" xr:uid="{F03AFC1A-86DD-4B58-B44D-7B448A2D1DE8}"/>
    <cellStyle name="Desc 3 2" xfId="29011" xr:uid="{7A9D307E-A04A-4AE5-A174-9EC41E6BA661}"/>
    <cellStyle name="Desc 4" xfId="29012" xr:uid="{79DAA4C6-B07E-4E51-9AEC-E8EBE6E1D986}"/>
    <cellStyle name="Desc 5" xfId="29013" xr:uid="{BBE3703E-AE40-4752-8277-6FEDD2FEDCBF}"/>
    <cellStyle name="Desc 5 2" xfId="31022" xr:uid="{664976FC-A185-411D-B84A-F06D2C926499}"/>
    <cellStyle name="Desc 5 3" xfId="31144" xr:uid="{383ED387-365E-44C7-80E5-CF4895A46D3E}"/>
    <cellStyle name="Desc 5 4" xfId="29745" xr:uid="{2BC7E0D3-4129-4B62-8DD5-CBC860C01662}"/>
    <cellStyle name="Desc 6" xfId="31019" xr:uid="{8B4D9C7F-7AA2-47AB-ABE0-8E08BB2D9DBD}"/>
    <cellStyle name="Desc 7" xfId="31141" xr:uid="{A3118EAE-7FDC-4A1F-8A5E-FC6EAAF8341B}"/>
    <cellStyle name="Desc 8" xfId="29742" xr:uid="{57D94FB2-65DA-4C26-AEF7-047F565E6F56}"/>
    <cellStyle name="Desc 9" xfId="34387" xr:uid="{A2D2E48F-A2D5-40E2-B3EC-E238947634C4}"/>
    <cellStyle name="Description" xfId="29014" xr:uid="{49F9F071-1E23-414A-92C1-48600B1563DA}"/>
    <cellStyle name="DocBox_EmptyRow" xfId="18251" xr:uid="{0858B0B9-2C93-465A-8621-22708CF2F496}"/>
    <cellStyle name="donn_normal" xfId="3242" xr:uid="{00000000-0005-0000-0000-000038070000}"/>
    <cellStyle name="EEMS Header" xfId="18301" xr:uid="{7B8673D6-E948-4BEC-9B04-FACF088E9DE2}"/>
    <cellStyle name="EEMS row" xfId="18302" xr:uid="{9AEE92D4-F1EA-480D-8393-D5B4A434FA78}"/>
    <cellStyle name="Eingabe" xfId="28913" xr:uid="{EEC3E95A-7819-4AA1-B40B-C534378B39C4}"/>
    <cellStyle name="Eingabe 2" xfId="31115" xr:uid="{D0234031-F8F2-43D9-A959-792AA06E314C}"/>
    <cellStyle name="Eingabe 2 2" xfId="37712" xr:uid="{58576439-2FF3-4E7F-A81A-9DFA00BAA491}"/>
    <cellStyle name="Eingabe 3" xfId="31206" xr:uid="{B34E665B-51AC-49E0-81D7-9A9088CAB0D1}"/>
    <cellStyle name="Eingabe 4" xfId="30202" xr:uid="{605B269A-6299-40BD-BEB4-905055F391EA}"/>
    <cellStyle name="Eingabe 5" xfId="32953" xr:uid="{77BD1D65-4C0B-4B45-92FD-A142B4D93102}"/>
    <cellStyle name="Ellenőrzőcella" xfId="34" xr:uid="{00000000-0005-0000-0000-000039070000}"/>
    <cellStyle name="Ellenőrzőcella 2" xfId="7276" xr:uid="{B4E24D34-BE12-4F4B-8753-756B9A1F63B6}"/>
    <cellStyle name="Ellenőrzőcella 2 2" xfId="12434" xr:uid="{929250D3-762C-4E3E-953D-285405A074C5}"/>
    <cellStyle name="Ellenőrzőcella 3" xfId="8279" xr:uid="{A9F785DA-EF89-4AD7-90AF-6197787F2179}"/>
    <cellStyle name="Ellenőrzőcella 3 2" xfId="13435" xr:uid="{BE623F90-2D00-4A80-A057-98B9D02C221C}"/>
    <cellStyle name="Ellenőrzőcella 4" xfId="9461" xr:uid="{D2F8CE37-CFAF-4944-BEB5-01C89FBF97A1}"/>
    <cellStyle name="Ellenőrzőcella 4 2" xfId="14615" xr:uid="{AF2AB018-9D6D-4966-A98C-F08911A1EA7D}"/>
    <cellStyle name="Ellenőrzőcella 5" xfId="9746" xr:uid="{4B54F56D-361C-404C-A9F9-676A1AD1F884}"/>
    <cellStyle name="Ellenőrzőcella 5 2" xfId="14900" xr:uid="{0B1DC36A-795B-4B32-8928-BA6E3A605DD6}"/>
    <cellStyle name="Ellenőrzőcella 6" xfId="10532" xr:uid="{F80E2F0E-02A6-4880-8DA7-3D8AFB0C2CD3}"/>
    <cellStyle name="Ellenőrzőcella 6 2" xfId="15681" xr:uid="{446DF807-4899-4BCF-BD14-4D6E571BAFA5}"/>
    <cellStyle name="Ellenőrzőcella 7" xfId="6162" xr:uid="{B1802669-B11C-4A2B-9AF3-9A3F39A1B300}"/>
    <cellStyle name="Empty_B_border" xfId="18303" xr:uid="{3832183C-34B2-4943-B198-295EA3FFC09B}"/>
    <cellStyle name="ent_col_ser" xfId="3243" xr:uid="{00000000-0005-0000-0000-00003A070000}"/>
    <cellStyle name="entete_source" xfId="3244" xr:uid="{00000000-0005-0000-0000-00003B070000}"/>
    <cellStyle name="Entrée" xfId="5583" xr:uid="{6BEF18E6-2C31-4526-AACC-87F457B520C8}"/>
    <cellStyle name="Entrée 10" xfId="6594" xr:uid="{53A07B87-ADFD-4DBB-AC5F-AC3AB715F1A7}"/>
    <cellStyle name="Entrée 10 2" xfId="11761" xr:uid="{48915690-E1F4-48E7-9FB4-3D8EC0F740AA}"/>
    <cellStyle name="Entrée 11" xfId="6231" xr:uid="{6A6B16B3-C434-4C13-B059-072EBFD90701}"/>
    <cellStyle name="Entrée 2" xfId="5600" xr:uid="{5CF3E536-81F4-46A4-AE85-9B252F9E55CE}"/>
    <cellStyle name="Entrée 2 10" xfId="6225" xr:uid="{26112A03-FB9A-40E6-965B-87BEA53A5C8E}"/>
    <cellStyle name="Entrée 2 2" xfId="7267" xr:uid="{17E8CF24-D4A4-4597-91E6-2F400C5ECE3F}"/>
    <cellStyle name="Entrée 2 2 2" xfId="12425" xr:uid="{15721A5D-69E0-435A-A757-15CD29DC3BDD}"/>
    <cellStyle name="Entrée 2 3" xfId="8162" xr:uid="{B169E029-77FE-4CF9-919D-24C416E9FC52}"/>
    <cellStyle name="Entrée 2 3 2" xfId="13321" xr:uid="{C43EA0BA-3AB6-4D71-BDC0-64C20F90FA07}"/>
    <cellStyle name="Entrée 2 4" xfId="8263" xr:uid="{BB7D0A2D-D687-4BE6-8E1D-E518B392B321}"/>
    <cellStyle name="Entrée 2 4 2" xfId="13419" xr:uid="{9897D4C5-FD17-48F9-A073-439E09D47821}"/>
    <cellStyle name="Entrée 2 5" xfId="9359" xr:uid="{ED557B93-9CD1-4F35-A279-E95A6E5C4471}"/>
    <cellStyle name="Entrée 2 5 2" xfId="14514" xr:uid="{1F1F1429-40B9-45B7-A441-DB178022A785}"/>
    <cellStyle name="Entrée 2 6" xfId="8502" xr:uid="{C43DD181-DFB7-4E9C-9BAC-F8341D5F3C3F}"/>
    <cellStyle name="Entrée 2 6 2" xfId="13657" xr:uid="{DCAC3A7B-16BC-4D92-8B97-7775E79BDC1C}"/>
    <cellStyle name="Entrée 2 7" xfId="9808" xr:uid="{1E7FC4F4-26D1-4A69-8A52-EDE9EC62CA33}"/>
    <cellStyle name="Entrée 2 7 2" xfId="14962" xr:uid="{8D434444-F382-497D-81E3-59666D58E732}"/>
    <cellStyle name="Entrée 2 8" xfId="10528" xr:uid="{40399938-5EA9-4359-BE0D-135784B106D5}"/>
    <cellStyle name="Entrée 2 8 2" xfId="15678" xr:uid="{27AE5BF1-2C01-4591-9603-5957538BB22B}"/>
    <cellStyle name="Entrée 2 9" xfId="6600" xr:uid="{3089A34A-9C5B-4B5E-A20A-8A980EAE3FBD}"/>
    <cellStyle name="Entrée 2 9 2" xfId="11767" xr:uid="{A1E7B29A-311E-4D25-92B5-DDAF4B8F55D4}"/>
    <cellStyle name="Entrée 3" xfId="7258" xr:uid="{C4F064B5-F35A-467F-98FB-0772EE19280E}"/>
    <cellStyle name="Entrée 3 2" xfId="12416" xr:uid="{F224FBFE-9F92-4A57-9005-8D8C9E88299F}"/>
    <cellStyle name="Entrée 4" xfId="8169" xr:uid="{BFD8DF81-50F2-40DF-80C3-A0009CBCC7C6}"/>
    <cellStyle name="Entrée 4 2" xfId="13328" xr:uid="{9E00CECE-C56C-4AE8-BFBD-AF5F9CBCE994}"/>
    <cellStyle name="Entrée 5" xfId="8257" xr:uid="{AC21127E-2E4E-4159-AACD-6A8BE8BCE5E1}"/>
    <cellStyle name="Entrée 5 2" xfId="13413" xr:uid="{C8E17E44-EBDD-4BA9-9F19-2789400F2D8F}"/>
    <cellStyle name="Entrée 6" xfId="9373" xr:uid="{52D6D2FF-8FEA-49F2-BF51-15D090165184}"/>
    <cellStyle name="Entrée 6 2" xfId="14528" xr:uid="{71028853-87BD-42CA-AB54-E69F2896AB78}"/>
    <cellStyle name="Entrée 7" xfId="8497" xr:uid="{23DACAA4-3F21-4C4F-AEA3-E3550FD070B1}"/>
    <cellStyle name="Entrée 7 2" xfId="13652" xr:uid="{EAA57EE9-FF47-4C9A-B070-BA3C72F4ACB3}"/>
    <cellStyle name="Entrée 8" xfId="9813" xr:uid="{7D17F864-3FCB-4FA9-8726-8CCF1CD2C518}"/>
    <cellStyle name="Entrée 8 2" xfId="14967" xr:uid="{568FED18-8FF7-4D96-A944-7DF15FC02CDF}"/>
    <cellStyle name="Entrée 9" xfId="10522" xr:uid="{FE03FAC6-F7BC-485C-9DD4-BBC55D5EDDE8}"/>
    <cellStyle name="Entrée 9 2" xfId="15672" xr:uid="{E5137B01-7088-4B9A-82B7-AB837F96DBE9}"/>
    <cellStyle name="Ergebnis" xfId="28914" xr:uid="{3CA73A4D-B5B5-4B1A-B090-9B1DDBB6F251}"/>
    <cellStyle name="Ergebnis 2" xfId="31116" xr:uid="{5761D3A3-09C0-4F28-BC5A-C587AE651030}"/>
    <cellStyle name="Ergebnis 2 2" xfId="37713" xr:uid="{AAEA62F5-A132-43A7-BA40-6781A74873E2}"/>
    <cellStyle name="Ergebnis 3" xfId="31138" xr:uid="{DF15C8B9-39F1-45A3-BAA8-F093C0CE3444}"/>
    <cellStyle name="Ergebnis 4" xfId="32954" xr:uid="{52ED57D7-65B2-43F8-B662-2649ED104DF6}"/>
    <cellStyle name="Erklärender Text" xfId="28915" xr:uid="{1DC341B0-7548-40FE-8E32-C82D1EE6A327}"/>
    <cellStyle name="Estilo 1" xfId="32955" xr:uid="{C881E718-73CC-4D6C-AC49-940DAAACB8FF}"/>
    <cellStyle name="Euro" xfId="1657" xr:uid="{00000000-0005-0000-0000-00003C070000}"/>
    <cellStyle name="Euro 10" xfId="1658" xr:uid="{00000000-0005-0000-0000-00003D070000}"/>
    <cellStyle name="Euro 10 2" xfId="1659" xr:uid="{00000000-0005-0000-0000-00003E070000}"/>
    <cellStyle name="Euro 10 2 2" xfId="29016" xr:uid="{619EFA5D-9D68-4838-BDAB-FE0BACE119D3}"/>
    <cellStyle name="Euro 10 2 2 2" xfId="37714" xr:uid="{F8B33393-06AF-4CFD-A8ED-68E0635E4FD2}"/>
    <cellStyle name="Euro 10 2 3" xfId="29017" xr:uid="{9CFA7984-3DD0-49CE-9CEC-8F50E22D5AF2}"/>
    <cellStyle name="Euro 10 2 4" xfId="29015" xr:uid="{3241BDD5-B0E5-43A9-8111-9E0552D540AF}"/>
    <cellStyle name="Euro 10 2 5" xfId="32958" xr:uid="{F351FB8B-CCDB-4EFB-B575-F612A10AB1CE}"/>
    <cellStyle name="Euro 10 3" xfId="1660" xr:uid="{00000000-0005-0000-0000-00003F070000}"/>
    <cellStyle name="Euro 10 3 2" xfId="29018" xr:uid="{F752539B-9418-4A0E-BBB6-542FADD58614}"/>
    <cellStyle name="Euro 10 4" xfId="1661" xr:uid="{00000000-0005-0000-0000-000040070000}"/>
    <cellStyle name="Euro 10 5" xfId="1662" xr:uid="{00000000-0005-0000-0000-000041070000}"/>
    <cellStyle name="Euro 10 6" xfId="32957" xr:uid="{5A167310-566E-4D32-9BC4-6BD01133CFD9}"/>
    <cellStyle name="Euro 11" xfId="1663" xr:uid="{00000000-0005-0000-0000-000042070000}"/>
    <cellStyle name="Euro 11 2" xfId="1664" xr:uid="{00000000-0005-0000-0000-000043070000}"/>
    <cellStyle name="Euro 11 2 2" xfId="29020" xr:uid="{161C29D2-69D7-498C-8052-084B649A2A9B}"/>
    <cellStyle name="Euro 11 2 2 2" xfId="37715" xr:uid="{3EC062E8-08EF-4D81-9529-5239619C98FE}"/>
    <cellStyle name="Euro 11 2 3" xfId="29021" xr:uid="{BD039F6E-DC42-4C80-B013-5A95B639F5F8}"/>
    <cellStyle name="Euro 11 2 4" xfId="29019" xr:uid="{5E13BC2A-272C-499E-B130-55E19D4F60DB}"/>
    <cellStyle name="Euro 11 2 5" xfId="32960" xr:uid="{491C65C1-D1C7-4B9B-BE0C-AC935AE4C25F}"/>
    <cellStyle name="Euro 11 3" xfId="1665" xr:uid="{00000000-0005-0000-0000-000044070000}"/>
    <cellStyle name="Euro 11 3 2" xfId="29022" xr:uid="{ED5FE6F5-CFD1-4470-B4BD-B413B6486E52}"/>
    <cellStyle name="Euro 11 4" xfId="1666" xr:uid="{00000000-0005-0000-0000-000045070000}"/>
    <cellStyle name="Euro 11 5" xfId="1667" xr:uid="{00000000-0005-0000-0000-000046070000}"/>
    <cellStyle name="Euro 11 6" xfId="32959" xr:uid="{51B99277-B23E-423C-B9CA-ABDA75AEF2CD}"/>
    <cellStyle name="Euro 12" xfId="1668" xr:uid="{00000000-0005-0000-0000-000047070000}"/>
    <cellStyle name="Euro 12 2" xfId="1669" xr:uid="{00000000-0005-0000-0000-000048070000}"/>
    <cellStyle name="Euro 12 2 2" xfId="29024" xr:uid="{3531A6D1-FDAE-491B-979E-CB2D36EA37DF}"/>
    <cellStyle name="Euro 12 2 3" xfId="29025" xr:uid="{53F2F1E1-56DE-40F5-8C09-7DAE19DD5E4D}"/>
    <cellStyle name="Euro 12 2 4" xfId="29023" xr:uid="{51C47E91-D796-46B4-9B5A-4704F3284DB8}"/>
    <cellStyle name="Euro 12 3" xfId="18426" xr:uid="{4AF184B9-874D-4D7E-A1FC-74269090491B}"/>
    <cellStyle name="Euro 12 4" xfId="32961" xr:uid="{0178E0E9-2AAE-45EE-AF2A-5ED5030FC90E}"/>
    <cellStyle name="Euro 13" xfId="1670" xr:uid="{00000000-0005-0000-0000-000049070000}"/>
    <cellStyle name="Euro 13 2" xfId="29027" xr:uid="{CF0D3A0F-9B16-4472-92C5-52C82045B377}"/>
    <cellStyle name="Euro 13 2 2" xfId="37716" xr:uid="{0E9F73F6-BF0A-4D77-9CB5-12511BA8FC5D}"/>
    <cellStyle name="Euro 13 3" xfId="29028" xr:uid="{C73C44FC-3505-49D8-8D85-D6E174B522AF}"/>
    <cellStyle name="Euro 13 4" xfId="29026" xr:uid="{6575A8CB-6C92-4043-9442-0AE84F1B25C0}"/>
    <cellStyle name="Euro 13 5" xfId="32962" xr:uid="{FC5AEA66-A2A7-4B69-A88F-381A660D4469}"/>
    <cellStyle name="Euro 14" xfId="1671" xr:uid="{00000000-0005-0000-0000-00004A070000}"/>
    <cellStyle name="Euro 14 2" xfId="1672" xr:uid="{00000000-0005-0000-0000-00004B070000}"/>
    <cellStyle name="Euro 14 2 2" xfId="29030" xr:uid="{B3678E87-CE7C-4F29-ADDF-B400D27C9A09}"/>
    <cellStyle name="Euro 14 3" xfId="17155" xr:uid="{EFCF22A6-8193-43D2-8548-54ED2E64BC70}"/>
    <cellStyle name="Euro 14 4" xfId="29029" xr:uid="{4287654C-657A-43C5-A824-CB5F60B04DA5}"/>
    <cellStyle name="Euro 15" xfId="1673" xr:uid="{00000000-0005-0000-0000-00004C070000}"/>
    <cellStyle name="Euro 15 2" xfId="1674" xr:uid="{00000000-0005-0000-0000-00004D070000}"/>
    <cellStyle name="Euro 15 3" xfId="17156" xr:uid="{D1DC9A69-F086-43EE-A325-4AF2B734F025}"/>
    <cellStyle name="Euro 15 4" xfId="29031" xr:uid="{631BE255-2DBB-4EB0-9827-2471D78E18ED}"/>
    <cellStyle name="Euro 16" xfId="1675" xr:uid="{00000000-0005-0000-0000-00004E070000}"/>
    <cellStyle name="Euro 17" xfId="1676" xr:uid="{00000000-0005-0000-0000-00004F070000}"/>
    <cellStyle name="Euro 18" xfId="1677" xr:uid="{00000000-0005-0000-0000-000050070000}"/>
    <cellStyle name="Euro 19" xfId="1678" xr:uid="{00000000-0005-0000-0000-000051070000}"/>
    <cellStyle name="Euro 19 2" xfId="17157" xr:uid="{0C3A6518-9862-4581-82A3-7181730B87DD}"/>
    <cellStyle name="Euro 19 3" xfId="32963" xr:uid="{3DFB4088-4AB5-4E4B-8F76-E735D1AA9DB0}"/>
    <cellStyle name="Euro 2" xfId="1679" xr:uid="{00000000-0005-0000-0000-000052070000}"/>
    <cellStyle name="Euro 2 2" xfId="1680" xr:uid="{00000000-0005-0000-0000-000053070000}"/>
    <cellStyle name="Euro 2 2 2" xfId="3630" xr:uid="{00000000-0005-0000-0000-000054070000}"/>
    <cellStyle name="Euro 2 2 2 2" xfId="21889" xr:uid="{A00A25D5-DBBB-46DC-9C9E-2B77AD21E162}"/>
    <cellStyle name="Euro 2 2 2 2 2" xfId="29033" xr:uid="{B998B9FD-C87C-4D46-9362-B8C103A7EF85}"/>
    <cellStyle name="Euro 2 2 2 3" xfId="20823" xr:uid="{AED5B459-5D6B-49CC-A60F-206E8966EEDE}"/>
    <cellStyle name="Euro 2 2 2 3 2" xfId="26306" xr:uid="{95D2ADF1-48E7-4682-8D34-877387CB9394}"/>
    <cellStyle name="Euro 2 2 2 4" xfId="17158" xr:uid="{D5DF5345-530D-4A6E-830E-8BBA7BEF9CEB}"/>
    <cellStyle name="Euro 2 2 3" xfId="17159" xr:uid="{2396E178-F512-4557-9BA3-275EDF7535DB}"/>
    <cellStyle name="Euro 2 2 3 2" xfId="29034" xr:uid="{76110F28-593D-4C38-B50F-86C06D7222F6}"/>
    <cellStyle name="Euro 2 2 4" xfId="28917" xr:uid="{8209A8EC-B7C5-4C2C-A9FF-51F64AC6E8BD}"/>
    <cellStyle name="Euro 2 2 5" xfId="29032" xr:uid="{7274E72E-E8D2-4F30-A708-205E797A403A}"/>
    <cellStyle name="Euro 2 3" xfId="1681" xr:uid="{00000000-0005-0000-0000-000055070000}"/>
    <cellStyle name="Euro 2 3 2" xfId="3631" xr:uid="{00000000-0005-0000-0000-000056070000}"/>
    <cellStyle name="Euro 2 3 2 2" xfId="29035" xr:uid="{F6051AF5-4DD1-4B41-853E-49251CEA88F4}"/>
    <cellStyle name="Euro 2 3 2 2 2" xfId="37717" xr:uid="{9F4BA905-BA9C-49EC-8F67-2D5D5F6B8EFD}"/>
    <cellStyle name="Euro 2 3 2 3" xfId="32966" xr:uid="{4A88FBD7-77A6-4432-9230-0A741072946D}"/>
    <cellStyle name="Euro 2 3 3" xfId="32965" xr:uid="{088EBC49-7DEF-41B4-98CC-8E67404AB391}"/>
    <cellStyle name="Euro 2 4" xfId="1682" xr:uid="{00000000-0005-0000-0000-000057070000}"/>
    <cellStyle name="Euro 2 4 2" xfId="4316" xr:uid="{00000000-0005-0000-0000-000058070000}"/>
    <cellStyle name="Euro 2 4 3" xfId="32967" xr:uid="{6EC05C16-B977-4D40-8E35-A5F5D53C8A43}"/>
    <cellStyle name="Euro 2 5" xfId="1683" xr:uid="{00000000-0005-0000-0000-000059070000}"/>
    <cellStyle name="Euro 2 5 2" xfId="32964" xr:uid="{EB66D0F2-1D88-4FAB-90A8-4D75527ECED0}"/>
    <cellStyle name="Euro 2 6" xfId="1684" xr:uid="{00000000-0005-0000-0000-00005A070000}"/>
    <cellStyle name="Euro 2 6 2" xfId="28916" xr:uid="{5B147CE8-86A2-43B7-AFEA-23F4C6E49AFF}"/>
    <cellStyle name="Euro 2 6 2 2" xfId="36315" xr:uid="{0EB01205-79EE-496A-B56D-55E929F448A2}"/>
    <cellStyle name="Euro 2 7" xfId="3245" xr:uid="{00000000-0005-0000-0000-00005B070000}"/>
    <cellStyle name="Euro 2 8" xfId="3629" xr:uid="{00000000-0005-0000-0000-00005C070000}"/>
    <cellStyle name="Euro 20" xfId="1685" xr:uid="{00000000-0005-0000-0000-00005D070000}"/>
    <cellStyle name="Euro 20 2" xfId="32968" xr:uid="{AF29FC32-6DAC-4B94-A359-53842C1D4AF5}"/>
    <cellStyle name="Euro 21" xfId="1686" xr:uid="{00000000-0005-0000-0000-00005E070000}"/>
    <cellStyle name="Euro 21 2" xfId="17160" xr:uid="{3979583E-87CE-4D43-83AB-F89927E69886}"/>
    <cellStyle name="Euro 21 3" xfId="32969" xr:uid="{1A850749-BEA7-484A-8412-3B714C0EE15B}"/>
    <cellStyle name="Euro 22" xfId="3628" xr:uid="{00000000-0005-0000-0000-00005F070000}"/>
    <cellStyle name="Euro 22 2" xfId="21106" xr:uid="{D479BFEC-B7C9-4621-929F-06E1BC318A57}"/>
    <cellStyle name="Euro 22 3" xfId="21105" xr:uid="{FA348385-F636-4D65-974A-4333B476A3BB}"/>
    <cellStyle name="Euro 22 4" xfId="20824" xr:uid="{BFDD788C-9319-4B68-AB26-25F8A495D92D}"/>
    <cellStyle name="Euro 22 5" xfId="17161" xr:uid="{703FAFE6-95F8-4AAE-A26C-ABEA813BE2BE}"/>
    <cellStyle name="Euro 22 5 2" xfId="37718" xr:uid="{DE99F9A1-BDB0-456F-B941-462950694F48}"/>
    <cellStyle name="Euro 22 6" xfId="32970" xr:uid="{C6E6E4B1-9730-4FEA-A44B-FE8A5648CBBB}"/>
    <cellStyle name="Euro 23" xfId="17162" xr:uid="{75939061-546F-4DE0-8638-D7382EF75C68}"/>
    <cellStyle name="Euro 23 2" xfId="21107" xr:uid="{930772A3-23CB-4423-9185-F70EC7E96F9F}"/>
    <cellStyle name="Euro 24" xfId="18313" xr:uid="{A8DB00EC-4ABD-4499-A84D-0102F52053BB}"/>
    <cellStyle name="Euro 24 2" xfId="22677" xr:uid="{C1A9FC67-55D3-408A-BBD6-BE4602AE73D6}"/>
    <cellStyle name="Euro 24 2 2" xfId="37719" xr:uid="{3FE12150-CA50-4D37-9406-2847B13DC6EE}"/>
    <cellStyle name="Euro 24 3" xfId="32971" xr:uid="{EA9EFC9D-BB5A-4A72-A18E-32B177B5EECB}"/>
    <cellStyle name="Euro 25" xfId="32972" xr:uid="{54A1EB38-B25D-4FA3-984D-F621E99E2B17}"/>
    <cellStyle name="Euro 26" xfId="32973" xr:uid="{6A401DAA-681D-4454-980A-8096C04293B9}"/>
    <cellStyle name="Euro 27" xfId="32974" xr:uid="{04DA77DC-6D28-414A-B57F-FC825C817A15}"/>
    <cellStyle name="Euro 28" xfId="32975" xr:uid="{DEFF6063-F96C-4064-A7B4-87B9F14204E5}"/>
    <cellStyle name="Euro 29" xfId="32976" xr:uid="{189CFF4E-A073-42E3-BF7B-32A3237624E4}"/>
    <cellStyle name="Euro 3" xfId="1687" xr:uid="{00000000-0005-0000-0000-000060070000}"/>
    <cellStyle name="Euro 3 2" xfId="1688" xr:uid="{00000000-0005-0000-0000-000061070000}"/>
    <cellStyle name="Euro 3 2 2" xfId="29037" xr:uid="{2549B922-900D-490D-A3FF-E66694444E18}"/>
    <cellStyle name="Euro 3 2 2 2" xfId="32978" xr:uid="{7059A71D-F3B5-4C2C-BBA3-90F0C06E056F}"/>
    <cellStyle name="Euro 3 2 3" xfId="29038" xr:uid="{A61FA209-08E4-417E-BB39-21F4E15245A1}"/>
    <cellStyle name="Euro 3 2 3 2" xfId="37720" xr:uid="{887AD114-6D0B-4A62-8D80-E42EE497F67B}"/>
    <cellStyle name="Euro 3 2 4" xfId="29036" xr:uid="{C49F07E4-5973-4135-894C-5A3B2A7012BE}"/>
    <cellStyle name="Euro 3 2 5" xfId="32977" xr:uid="{F5E91816-8D5F-4458-8F05-62079E9A9AC0}"/>
    <cellStyle name="Euro 3 3" xfId="1689" xr:uid="{00000000-0005-0000-0000-000062070000}"/>
    <cellStyle name="Euro 3 3 2" xfId="17163" xr:uid="{A07816D3-01F4-44BA-88A0-91C4E9D86DC1}"/>
    <cellStyle name="Euro 3 3 3" xfId="17164" xr:uid="{4DC09221-D6B0-4010-A0FE-F4EBD6B9CFFE}"/>
    <cellStyle name="Euro 3 3 4" xfId="17165" xr:uid="{F12CAD63-3C0A-44CA-86D0-8A252A2C99A9}"/>
    <cellStyle name="Euro 3 3 5" xfId="29039" xr:uid="{F00AC806-59B5-4F8F-8F3D-2D4206C5128E}"/>
    <cellStyle name="Euro 3 3 5 2" xfId="37721" xr:uid="{9F5726D1-802E-480B-88F9-4B2CAE7FB02A}"/>
    <cellStyle name="Euro 3 3 6" xfId="32979" xr:uid="{8AB44E64-9EAD-4667-84C6-9C0FD7B69A66}"/>
    <cellStyle name="Euro 3 4" xfId="1690" xr:uid="{00000000-0005-0000-0000-000063070000}"/>
    <cellStyle name="Euro 3 4 2" xfId="17166" xr:uid="{B51A25F4-66A8-4E67-8066-A2A9CB13E4E8}"/>
    <cellStyle name="Euro 3 5" xfId="1691" xr:uid="{00000000-0005-0000-0000-000064070000}"/>
    <cellStyle name="Euro 3 6" xfId="1692" xr:uid="{00000000-0005-0000-0000-000065070000}"/>
    <cellStyle name="Euro 3 7" xfId="1693" xr:uid="{00000000-0005-0000-0000-000066070000}"/>
    <cellStyle name="Euro 3 7 2" xfId="21890" xr:uid="{B6592116-3977-4A10-9670-3B3F7480790E}"/>
    <cellStyle name="Euro 3 7 3" xfId="20825" xr:uid="{6D2BDD50-7B08-4416-8146-2860F58C8B75}"/>
    <cellStyle name="Euro 3 7 4" xfId="17167" xr:uid="{6C9FC9D5-4A67-444B-B6FE-EDF4885F1488}"/>
    <cellStyle name="Euro 3 8" xfId="3632" xr:uid="{00000000-0005-0000-0000-000067070000}"/>
    <cellStyle name="Euro 3_PrimaryEnergyPrices_TIMES" xfId="32980" xr:uid="{1C87D4F6-EB7C-4B32-928D-E8D7C1DEC43F}"/>
    <cellStyle name="Euro 30" xfId="32981" xr:uid="{AE3D2391-4A8A-4A5D-974D-90EB87666E2F}"/>
    <cellStyle name="Euro 31" xfId="32982" xr:uid="{08F35C3B-C27F-44A2-BBBF-181566B81C27}"/>
    <cellStyle name="Euro 32" xfId="32983" xr:uid="{8E6BA784-65DD-4038-B067-4F0AC6184EE5}"/>
    <cellStyle name="Euro 33" xfId="32984" xr:uid="{F332E099-A19A-49D0-8F04-14ECA25477BB}"/>
    <cellStyle name="Euro 34" xfId="32985" xr:uid="{0AEFD328-D495-43F8-805C-FD0555A309AD}"/>
    <cellStyle name="Euro 35" xfId="32986" xr:uid="{8A6D862B-8942-41BF-BD4F-11DA9714E5C8}"/>
    <cellStyle name="Euro 36" xfId="32987" xr:uid="{5FF1AE8E-EEFB-4C2C-B3F8-FC1972BA1155}"/>
    <cellStyle name="Euro 37" xfId="32988" xr:uid="{9224E5C9-73B4-49C8-A0FC-5E9A598D3AAC}"/>
    <cellStyle name="Euro 38" xfId="32989" xr:uid="{B3AABD82-EA1C-466C-B4CF-08EA4E9FEA61}"/>
    <cellStyle name="Euro 39" xfId="32990" xr:uid="{B4062B08-3E3D-4CCF-AEE1-E5C27FE49FC6}"/>
    <cellStyle name="Euro 4" xfId="1694" xr:uid="{00000000-0005-0000-0000-000068070000}"/>
    <cellStyle name="Euro 4 2" xfId="1695" xr:uid="{00000000-0005-0000-0000-000069070000}"/>
    <cellStyle name="Euro 4 2 2" xfId="17168" xr:uid="{C8556B1A-20E9-4C8B-9179-75600A7F76AC}"/>
    <cellStyle name="Euro 4 2 2 2" xfId="32992" xr:uid="{8A70A557-C769-4E68-AB5D-B3667E1D4916}"/>
    <cellStyle name="Euro 4 2 3" xfId="29040" xr:uid="{8ECD8478-2174-446A-93C2-0283505EB6A8}"/>
    <cellStyle name="Euro 4 2 3 2" xfId="37722" xr:uid="{63F3F148-3CF3-47D2-925A-C36EEC6D189B}"/>
    <cellStyle name="Euro 4 2 4" xfId="32991" xr:uid="{E6D4A094-2338-468C-BC62-A1A198D19CE7}"/>
    <cellStyle name="Euro 4 3" xfId="1696" xr:uid="{00000000-0005-0000-0000-00006A070000}"/>
    <cellStyle name="Euro 4 3 2" xfId="17169" xr:uid="{1B94A4C7-9EE2-44AA-BBCD-CD6F72982FBF}"/>
    <cellStyle name="Euro 4 3 3" xfId="17170" xr:uid="{861E8768-386C-40CA-B246-5AB03C9E729F}"/>
    <cellStyle name="Euro 4 3 4" xfId="17171" xr:uid="{12809F22-B846-4480-AF28-32F2E882F93F}"/>
    <cellStyle name="Euro 4 3 5" xfId="29041" xr:uid="{CE47719F-A0AF-4DCF-AF59-F93603B2283B}"/>
    <cellStyle name="Euro 4 4" xfId="1697" xr:uid="{00000000-0005-0000-0000-00006B070000}"/>
    <cellStyle name="Euro 4 4 2" xfId="17172" xr:uid="{025CF5EF-8122-4651-96FE-B9C7A8C19A82}"/>
    <cellStyle name="Euro 4 4 3" xfId="37377" xr:uid="{057F8B61-1434-465A-A566-0802D7DE17F9}"/>
    <cellStyle name="Euro 4 5" xfId="1698" xr:uid="{00000000-0005-0000-0000-00006C070000}"/>
    <cellStyle name="Euro 4 6" xfId="17173" xr:uid="{C7B4583E-B124-4938-844A-F8E6CA0B90E6}"/>
    <cellStyle name="Euro 40" xfId="32993" xr:uid="{D4C02DEC-C504-4A09-8B3C-81AC54435D53}"/>
    <cellStyle name="Euro 41" xfId="32994" xr:uid="{D753D1D3-AB77-45CC-A323-CD11499F1942}"/>
    <cellStyle name="Euro 42" xfId="32995" xr:uid="{A6E137D1-FC51-45C6-ADC7-866B036CB965}"/>
    <cellStyle name="Euro 43" xfId="32996" xr:uid="{44E89957-2D4C-4C87-A1C3-7204A54FD2D3}"/>
    <cellStyle name="Euro 44" xfId="32997" xr:uid="{5ED28D97-6826-42D3-BD2B-6939A2228E17}"/>
    <cellStyle name="Euro 45" xfId="32998" xr:uid="{F5072BE9-1968-4221-B34D-69B66963036B}"/>
    <cellStyle name="Euro 46" xfId="32999" xr:uid="{AF9E6B8E-5EBD-4C1E-A8B7-B98C2EF61B1D}"/>
    <cellStyle name="Euro 47" xfId="33000" xr:uid="{24DA5337-DE5F-4FF3-B43D-D9AB6074C986}"/>
    <cellStyle name="Euro 48" xfId="33001" xr:uid="{E31EC989-75C5-42F9-80E9-4B4C8D617FA2}"/>
    <cellStyle name="Euro 48 2" xfId="33002" xr:uid="{1D9B4B46-DEF0-49D9-8E33-6560C1499D55}"/>
    <cellStyle name="Euro 49" xfId="33003" xr:uid="{0BF9B1F7-4A38-4E89-AD39-E4326CEE07C5}"/>
    <cellStyle name="Euro 49 2" xfId="33004" xr:uid="{E998CC4B-D9D3-4CE3-9696-631F444FF349}"/>
    <cellStyle name="Euro 5" xfId="1699" xr:uid="{00000000-0005-0000-0000-00006D070000}"/>
    <cellStyle name="Euro 5 2" xfId="1700" xr:uid="{00000000-0005-0000-0000-00006E070000}"/>
    <cellStyle name="Euro 5 2 2" xfId="17174" xr:uid="{9D836E61-2C6A-4B2E-A21A-C18D967DE2A7}"/>
    <cellStyle name="Euro 5 2 2 2" xfId="29043" xr:uid="{AF268486-352F-4146-A4C7-051B06CD237E}"/>
    <cellStyle name="Euro 5 2 2 2 2" xfId="37723" xr:uid="{84216029-A98A-441B-BC3B-0047E4359B11}"/>
    <cellStyle name="Euro 5 2 2 3" xfId="33005" xr:uid="{F3FA72CF-9BFF-4B29-BC67-1C992701BBAB}"/>
    <cellStyle name="Euro 5 2 3" xfId="29044" xr:uid="{EE1F8DE8-B8CA-4FDE-A64F-3AC5B1346C80}"/>
    <cellStyle name="Euro 5 2 4" xfId="29042" xr:uid="{1FDA22A7-3F7F-414F-A914-75154A18A01B}"/>
    <cellStyle name="Euro 5 3" xfId="1701" xr:uid="{00000000-0005-0000-0000-00006F070000}"/>
    <cellStyle name="Euro 5 3 2" xfId="17175" xr:uid="{A467EE59-8DB0-4662-BF7A-1D33DA630330}"/>
    <cellStyle name="Euro 5 3 3" xfId="29045" xr:uid="{59CE5EF4-9513-49D0-85F4-B3DA8B47F3B0}"/>
    <cellStyle name="Euro 5 4" xfId="1702" xr:uid="{00000000-0005-0000-0000-000070070000}"/>
    <cellStyle name="Euro 5 5" xfId="1703" xr:uid="{00000000-0005-0000-0000-000071070000}"/>
    <cellStyle name="Euro 5 6" xfId="17176" xr:uid="{2E2CB830-1F3E-494C-9BAF-6EA4F4BDEC4A}"/>
    <cellStyle name="Euro 50" xfId="33006" xr:uid="{7CB3B6D9-DC08-481B-9D36-E8FFAC5A1E1A}"/>
    <cellStyle name="Euro 50 2" xfId="33007" xr:uid="{06D5329C-C8BF-472A-83E3-A5FE3FF02BF8}"/>
    <cellStyle name="Euro 51" xfId="33008" xr:uid="{46ECE7EE-840D-4914-89B0-4AC9DF0ECA20}"/>
    <cellStyle name="Euro 51 2" xfId="33009" xr:uid="{B548F24A-0BB0-4094-84B7-5352E2DDE7CF}"/>
    <cellStyle name="Euro 52" xfId="33010" xr:uid="{DF8BB603-DE7D-4D16-9B70-513366AB26D0}"/>
    <cellStyle name="Euro 52 2" xfId="33011" xr:uid="{27D6C852-16E8-463D-8774-22EA4BAD3C4B}"/>
    <cellStyle name="Euro 53" xfId="33012" xr:uid="{D83A0E9C-8948-405E-9E06-4955BEFC5F24}"/>
    <cellStyle name="Euro 53 2" xfId="33013" xr:uid="{AEE794EA-0081-486E-A07B-E474345DA532}"/>
    <cellStyle name="Euro 54" xfId="33014" xr:uid="{9249C2A5-DC48-4D8A-9662-1490FB18AEFA}"/>
    <cellStyle name="Euro 54 2" xfId="33015" xr:uid="{08B0C071-583E-4FB5-9645-A803D418A432}"/>
    <cellStyle name="Euro 55" xfId="33016" xr:uid="{3E247D7F-01A1-4209-A931-484A70F1DC3A}"/>
    <cellStyle name="Euro 55 2" xfId="33017" xr:uid="{9BD05636-7D8E-41DF-B21A-3B919A69ACEF}"/>
    <cellStyle name="Euro 56" xfId="33018" xr:uid="{2321CD44-A76D-4ABE-A88D-068CF6BBFB71}"/>
    <cellStyle name="Euro 56 2" xfId="33019" xr:uid="{13E11BD9-F3FD-4A37-B4A0-938CBE4D4C14}"/>
    <cellStyle name="Euro 57" xfId="33020" xr:uid="{F93B3339-D753-470D-981A-CD5B1B6507D7}"/>
    <cellStyle name="Euro 58" xfId="33021" xr:uid="{E71FF372-964D-43AB-B022-7F403ACC7BFD}"/>
    <cellStyle name="Euro 59" xfId="32956" xr:uid="{B8231BCC-D0D8-45A3-9A46-3722F8AFB504}"/>
    <cellStyle name="Euro 6" xfId="1704" xr:uid="{00000000-0005-0000-0000-000072070000}"/>
    <cellStyle name="Euro 6 2" xfId="1705" xr:uid="{00000000-0005-0000-0000-000073070000}"/>
    <cellStyle name="Euro 6 2 2" xfId="29047" xr:uid="{CEC415F9-D0E7-4B81-BB73-2FCE4665C117}"/>
    <cellStyle name="Euro 6 2 2 2" xfId="33024" xr:uid="{A5EC73E2-F5E8-4B64-A2F9-37B36E84CAA3}"/>
    <cellStyle name="Euro 6 2 3" xfId="29048" xr:uid="{DFBCDADA-5504-46FF-8D72-1773C3C187CE}"/>
    <cellStyle name="Euro 6 2 3 2" xfId="37724" xr:uid="{6AA3684A-4B4A-4CE9-AE98-9C60989F6872}"/>
    <cellStyle name="Euro 6 2 4" xfId="29046" xr:uid="{DAB8B7EA-9A9B-4ED0-AE13-9ABF55D16EB8}"/>
    <cellStyle name="Euro 6 2 5" xfId="33023" xr:uid="{34624090-5D3F-420B-83EC-2715729A5438}"/>
    <cellStyle name="Euro 6 3" xfId="1706" xr:uid="{00000000-0005-0000-0000-000074070000}"/>
    <cellStyle name="Euro 6 3 2" xfId="29049" xr:uid="{8F9B2976-8CDA-4F5D-A754-D386EDFBC5AE}"/>
    <cellStyle name="Euro 6 4" xfId="1707" xr:uid="{00000000-0005-0000-0000-000075070000}"/>
    <cellStyle name="Euro 6 5" xfId="1708" xr:uid="{00000000-0005-0000-0000-000076070000}"/>
    <cellStyle name="Euro 6 6" xfId="17177" xr:uid="{DEBBA5AC-C3A1-47E7-A2FF-6982CF3B3FB2}"/>
    <cellStyle name="Euro 6 7" xfId="33022" xr:uid="{F17C6DD1-4BB3-4C2E-968C-866EFEED0ECC}"/>
    <cellStyle name="Euro 7" xfId="1709" xr:uid="{00000000-0005-0000-0000-000077070000}"/>
    <cellStyle name="Euro 7 2" xfId="1710" xr:uid="{00000000-0005-0000-0000-000078070000}"/>
    <cellStyle name="Euro 7 2 2" xfId="29051" xr:uid="{D06FB3D0-B33F-4592-971A-50D71D683D65}"/>
    <cellStyle name="Euro 7 2 2 2" xfId="37725" xr:uid="{9CD2F415-A002-4AC6-BF89-D4F6C84762E9}"/>
    <cellStyle name="Euro 7 2 3" xfId="29052" xr:uid="{1304398E-5AFD-4071-946E-23CAB7E90B2F}"/>
    <cellStyle name="Euro 7 2 4" xfId="29050" xr:uid="{201DC113-4742-49E2-9520-7C1F8A1B27D7}"/>
    <cellStyle name="Euro 7 2 5" xfId="33026" xr:uid="{BC1E0366-AD79-4DC8-B3DD-61F39C0A0655}"/>
    <cellStyle name="Euro 7 3" xfId="1711" xr:uid="{00000000-0005-0000-0000-000079070000}"/>
    <cellStyle name="Euro 7 3 2" xfId="29053" xr:uid="{03820DE8-5E1B-4E42-B5D4-26B05889506B}"/>
    <cellStyle name="Euro 7 4" xfId="1712" xr:uid="{00000000-0005-0000-0000-00007A070000}"/>
    <cellStyle name="Euro 7 5" xfId="1713" xr:uid="{00000000-0005-0000-0000-00007B070000}"/>
    <cellStyle name="Euro 7 6" xfId="33025" xr:uid="{21C6B506-D9D9-484A-BBDF-1AF788B8A40E}"/>
    <cellStyle name="Euro 8" xfId="1714" xr:uid="{00000000-0005-0000-0000-00007C070000}"/>
    <cellStyle name="Euro 8 2" xfId="1715" xr:uid="{00000000-0005-0000-0000-00007D070000}"/>
    <cellStyle name="Euro 8 2 2" xfId="29055" xr:uid="{CD580B42-C6BB-4B12-9838-C3D784939BB2}"/>
    <cellStyle name="Euro 8 2 2 2" xfId="37726" xr:uid="{E279F3CB-0B4D-4E76-83AA-453629396DFC}"/>
    <cellStyle name="Euro 8 2 3" xfId="29056" xr:uid="{532C13AB-217E-4CCF-8285-8461C6439D27}"/>
    <cellStyle name="Euro 8 2 4" xfId="29054" xr:uid="{65F1E47C-7E35-422F-AE5D-D3F3F174B7ED}"/>
    <cellStyle name="Euro 8 2 5" xfId="33028" xr:uid="{35B12DD7-0EF9-498A-B26D-0B48F0E57DAF}"/>
    <cellStyle name="Euro 8 3" xfId="1716" xr:uid="{00000000-0005-0000-0000-00007E070000}"/>
    <cellStyle name="Euro 8 3 2" xfId="29057" xr:uid="{E1C1E8ED-AC0C-4933-A363-D6D36F616CCB}"/>
    <cellStyle name="Euro 8 4" xfId="1717" xr:uid="{00000000-0005-0000-0000-00007F070000}"/>
    <cellStyle name="Euro 8 5" xfId="1718" xr:uid="{00000000-0005-0000-0000-000080070000}"/>
    <cellStyle name="Euro 8 6" xfId="33027" xr:uid="{5E460B7C-59D8-4A82-BE2D-9D0AC803F074}"/>
    <cellStyle name="Euro 9" xfId="1719" xr:uid="{00000000-0005-0000-0000-000081070000}"/>
    <cellStyle name="Euro 9 2" xfId="1720" xr:uid="{00000000-0005-0000-0000-000082070000}"/>
    <cellStyle name="Euro 9 2 2" xfId="29059" xr:uid="{028AC889-5D95-4357-84FF-320E36DB3289}"/>
    <cellStyle name="Euro 9 2 2 2" xfId="37727" xr:uid="{5F936946-3696-46AF-BAE8-CC91CFBB58DC}"/>
    <cellStyle name="Euro 9 2 3" xfId="29060" xr:uid="{4F15A2C0-C828-4BA2-ADA0-EB8539402798}"/>
    <cellStyle name="Euro 9 2 4" xfId="29058" xr:uid="{217C0895-6B49-48BF-AB51-0D5053A2AEAC}"/>
    <cellStyle name="Euro 9 2 5" xfId="33030" xr:uid="{FFBFB463-DF0F-4D33-A9A8-7AA44C5055D4}"/>
    <cellStyle name="Euro 9 3" xfId="1721" xr:uid="{00000000-0005-0000-0000-000083070000}"/>
    <cellStyle name="Euro 9 3 2" xfId="29061" xr:uid="{84B9E3DB-A107-4136-9762-F2D0FE7EE804}"/>
    <cellStyle name="Euro 9 4" xfId="1722" xr:uid="{00000000-0005-0000-0000-000084070000}"/>
    <cellStyle name="Euro 9 5" xfId="1723" xr:uid="{00000000-0005-0000-0000-000085070000}"/>
    <cellStyle name="Euro 9 6" xfId="33029" xr:uid="{08FA4614-26A5-4790-B910-38934B30CC77}"/>
    <cellStyle name="Euro_Potentials in TIMES" xfId="28918" xr:uid="{ADB4062A-1512-49C0-9225-EF170F43C33A}"/>
    <cellStyle name="Excel Built-in Normal" xfId="6585" xr:uid="{04C15667-825E-493E-B9BE-7CA694A9BF63}"/>
    <cellStyle name="Explanatory Text" xfId="5528" builtinId="53" customBuiltin="1"/>
    <cellStyle name="Explanatory Text 10" xfId="1724" xr:uid="{00000000-0005-0000-0000-000087070000}"/>
    <cellStyle name="Explanatory Text 11" xfId="33031" xr:uid="{F8D96982-2E61-4F2D-B1A0-BA8728D1F49B}"/>
    <cellStyle name="Explanatory Text 12" xfId="33032" xr:uid="{4A85F0A0-85EC-43B8-97B5-B645E6CE93FB}"/>
    <cellStyle name="Explanatory Text 13" xfId="33033" xr:uid="{DF5300A8-C94C-4823-9CF1-2A60C71F18B6}"/>
    <cellStyle name="Explanatory Text 14" xfId="33034" xr:uid="{B36780B3-7C58-4DE2-AFA3-C8866AA2CDD5}"/>
    <cellStyle name="Explanatory Text 15" xfId="33035" xr:uid="{0F63A795-BAE3-4996-9E1F-ECD07F5DD6EE}"/>
    <cellStyle name="Explanatory Text 16" xfId="33036" xr:uid="{01437BF9-B24E-4CA8-BE25-1D51E4705A00}"/>
    <cellStyle name="Explanatory Text 17" xfId="33037" xr:uid="{D61AAEFF-4C36-45CC-B803-C38F2B825BF1}"/>
    <cellStyle name="Explanatory Text 18" xfId="33038" xr:uid="{691B2569-D62A-456D-8E78-53758EE12F4D}"/>
    <cellStyle name="Explanatory Text 19" xfId="33039" xr:uid="{26218EB9-6DFC-45AE-A094-EB79F1EAB464}"/>
    <cellStyle name="Explanatory Text 2" xfId="1725" xr:uid="{00000000-0005-0000-0000-000088070000}"/>
    <cellStyle name="Explanatory Text 2 10" xfId="1726" xr:uid="{00000000-0005-0000-0000-000089070000}"/>
    <cellStyle name="Explanatory Text 2 11" xfId="1727" xr:uid="{00000000-0005-0000-0000-00008A070000}"/>
    <cellStyle name="Explanatory Text 2 2" xfId="1728" xr:uid="{00000000-0005-0000-0000-00008B070000}"/>
    <cellStyle name="Explanatory Text 2 3" xfId="1729" xr:uid="{00000000-0005-0000-0000-00008C070000}"/>
    <cellStyle name="Explanatory Text 2 4" xfId="1730" xr:uid="{00000000-0005-0000-0000-00008D070000}"/>
    <cellStyle name="Explanatory Text 2 5" xfId="1731" xr:uid="{00000000-0005-0000-0000-00008E070000}"/>
    <cellStyle name="Explanatory Text 2 6" xfId="1732" xr:uid="{00000000-0005-0000-0000-00008F070000}"/>
    <cellStyle name="Explanatory Text 2 7" xfId="1733" xr:uid="{00000000-0005-0000-0000-000090070000}"/>
    <cellStyle name="Explanatory Text 2 8" xfId="1734" xr:uid="{00000000-0005-0000-0000-000091070000}"/>
    <cellStyle name="Explanatory Text 2 9" xfId="1735" xr:uid="{00000000-0005-0000-0000-000092070000}"/>
    <cellStyle name="Explanatory Text 20" xfId="33040" xr:uid="{A52A7CA1-79B9-42C7-8DE4-8266124FA3E5}"/>
    <cellStyle name="Explanatory Text 21" xfId="33041" xr:uid="{5A18C700-6F4D-4935-A4F1-5D821F3AAD1B}"/>
    <cellStyle name="Explanatory Text 22" xfId="33042" xr:uid="{C6C907AE-B512-4D3A-9EBF-0389707D6AC9}"/>
    <cellStyle name="Explanatory Text 23" xfId="33043" xr:uid="{C1551E4B-2866-4C8E-93F6-EB31ECCBB8B0}"/>
    <cellStyle name="Explanatory Text 24" xfId="33044" xr:uid="{C17D8383-4FF0-4C07-A96E-1657113C9E61}"/>
    <cellStyle name="Explanatory Text 25" xfId="33045" xr:uid="{AD074C64-8ECA-4A82-9BC0-91B386CC95B7}"/>
    <cellStyle name="Explanatory Text 26" xfId="33046" xr:uid="{0AAADC94-14E9-4E18-8BA6-89509B5B80EC}"/>
    <cellStyle name="Explanatory Text 27" xfId="33047" xr:uid="{8AE1B420-BEED-45F1-925D-C92A968FE41F}"/>
    <cellStyle name="Explanatory Text 28" xfId="33048" xr:uid="{52513353-61A0-478E-A843-07F1DD139EFD}"/>
    <cellStyle name="Explanatory Text 29" xfId="33049" xr:uid="{D2148A41-8B85-40C7-BE0B-76A36C3FF285}"/>
    <cellStyle name="Explanatory Text 3" xfId="1736" xr:uid="{00000000-0005-0000-0000-000093070000}"/>
    <cellStyle name="Explanatory Text 3 10" xfId="1737" xr:uid="{00000000-0005-0000-0000-000094070000}"/>
    <cellStyle name="Explanatory Text 3 11" xfId="1738" xr:uid="{00000000-0005-0000-0000-000095070000}"/>
    <cellStyle name="Explanatory Text 3 2" xfId="1739" xr:uid="{00000000-0005-0000-0000-000096070000}"/>
    <cellStyle name="Explanatory Text 3 3" xfId="1740" xr:uid="{00000000-0005-0000-0000-000097070000}"/>
    <cellStyle name="Explanatory Text 3 4" xfId="1741" xr:uid="{00000000-0005-0000-0000-000098070000}"/>
    <cellStyle name="Explanatory Text 3 5" xfId="1742" xr:uid="{00000000-0005-0000-0000-000099070000}"/>
    <cellStyle name="Explanatory Text 3 6" xfId="1743" xr:uid="{00000000-0005-0000-0000-00009A070000}"/>
    <cellStyle name="Explanatory Text 3 7" xfId="1744" xr:uid="{00000000-0005-0000-0000-00009B070000}"/>
    <cellStyle name="Explanatory Text 3 8" xfId="1745" xr:uid="{00000000-0005-0000-0000-00009C070000}"/>
    <cellStyle name="Explanatory Text 3 9" xfId="1746" xr:uid="{00000000-0005-0000-0000-00009D070000}"/>
    <cellStyle name="Explanatory Text 30" xfId="33050" xr:uid="{436354A7-1B18-484A-9060-9338CB691B99}"/>
    <cellStyle name="Explanatory Text 31" xfId="33051" xr:uid="{A27A26A2-B2E4-45E0-924F-05ACA9062339}"/>
    <cellStyle name="Explanatory Text 32" xfId="33052" xr:uid="{BF2B57B7-1C8B-4954-9719-1D1CADAD61F9}"/>
    <cellStyle name="Explanatory Text 33" xfId="33053" xr:uid="{E298D702-B3C6-42CC-9ED1-41E72FB2CFB3}"/>
    <cellStyle name="Explanatory Text 34" xfId="33054" xr:uid="{721B9BCA-59FE-417A-9EF1-CE4504DBA2FD}"/>
    <cellStyle name="Explanatory Text 35" xfId="33055" xr:uid="{524513A0-F646-4B0D-91B1-27B714E37853}"/>
    <cellStyle name="Explanatory Text 36" xfId="33056" xr:uid="{50F2E874-5581-477D-888A-0AA510669428}"/>
    <cellStyle name="Explanatory Text 37" xfId="33057" xr:uid="{EC23F265-8AFF-4DB5-BE22-893B2AA1C3F9}"/>
    <cellStyle name="Explanatory Text 38" xfId="33058" xr:uid="{B0D40D07-4C31-409C-AB02-2B26A56A5D3B}"/>
    <cellStyle name="Explanatory Text 39" xfId="33059" xr:uid="{D3154035-32BE-414F-BFE3-BC1DE6DC30C4}"/>
    <cellStyle name="Explanatory Text 4" xfId="1747" xr:uid="{00000000-0005-0000-0000-00009E070000}"/>
    <cellStyle name="Explanatory Text 4 10" xfId="1748" xr:uid="{00000000-0005-0000-0000-00009F070000}"/>
    <cellStyle name="Explanatory Text 4 11" xfId="1749" xr:uid="{00000000-0005-0000-0000-0000A0070000}"/>
    <cellStyle name="Explanatory Text 4 2" xfId="1750" xr:uid="{00000000-0005-0000-0000-0000A1070000}"/>
    <cellStyle name="Explanatory Text 4 3" xfId="1751" xr:uid="{00000000-0005-0000-0000-0000A2070000}"/>
    <cellStyle name="Explanatory Text 4 4" xfId="1752" xr:uid="{00000000-0005-0000-0000-0000A3070000}"/>
    <cellStyle name="Explanatory Text 4 5" xfId="1753" xr:uid="{00000000-0005-0000-0000-0000A4070000}"/>
    <cellStyle name="Explanatory Text 4 6" xfId="1754" xr:uid="{00000000-0005-0000-0000-0000A5070000}"/>
    <cellStyle name="Explanatory Text 4 7" xfId="1755" xr:uid="{00000000-0005-0000-0000-0000A6070000}"/>
    <cellStyle name="Explanatory Text 4 8" xfId="1756" xr:uid="{00000000-0005-0000-0000-0000A7070000}"/>
    <cellStyle name="Explanatory Text 4 9" xfId="1757" xr:uid="{00000000-0005-0000-0000-0000A8070000}"/>
    <cellStyle name="Explanatory Text 40" xfId="33060" xr:uid="{4A58DD0B-FAEC-411E-8510-A3C9AFD38F47}"/>
    <cellStyle name="Explanatory Text 41" xfId="33061" xr:uid="{2D9A5F8C-0552-4E4B-9180-727B0FCCA904}"/>
    <cellStyle name="Explanatory Text 42" xfId="33062" xr:uid="{54905280-C41C-4588-8955-D1B101EFE533}"/>
    <cellStyle name="Explanatory Text 43" xfId="33063" xr:uid="{A63B0A92-0F73-4450-9B93-05766F4880D4}"/>
    <cellStyle name="Explanatory Text 5" xfId="1758" xr:uid="{00000000-0005-0000-0000-0000A9070000}"/>
    <cellStyle name="Explanatory Text 5 10" xfId="1759" xr:uid="{00000000-0005-0000-0000-0000AA070000}"/>
    <cellStyle name="Explanatory Text 5 11" xfId="1760" xr:uid="{00000000-0005-0000-0000-0000AB070000}"/>
    <cellStyle name="Explanatory Text 5 2" xfId="1761" xr:uid="{00000000-0005-0000-0000-0000AC070000}"/>
    <cellStyle name="Explanatory Text 5 3" xfId="1762" xr:uid="{00000000-0005-0000-0000-0000AD070000}"/>
    <cellStyle name="Explanatory Text 5 4" xfId="1763" xr:uid="{00000000-0005-0000-0000-0000AE070000}"/>
    <cellStyle name="Explanatory Text 5 5" xfId="1764" xr:uid="{00000000-0005-0000-0000-0000AF070000}"/>
    <cellStyle name="Explanatory Text 5 6" xfId="1765" xr:uid="{00000000-0005-0000-0000-0000B0070000}"/>
    <cellStyle name="Explanatory Text 5 7" xfId="1766" xr:uid="{00000000-0005-0000-0000-0000B1070000}"/>
    <cellStyle name="Explanatory Text 5 8" xfId="1767" xr:uid="{00000000-0005-0000-0000-0000B2070000}"/>
    <cellStyle name="Explanatory Text 5 9" xfId="1768" xr:uid="{00000000-0005-0000-0000-0000B3070000}"/>
    <cellStyle name="Explanatory Text 6" xfId="1769" xr:uid="{00000000-0005-0000-0000-0000B4070000}"/>
    <cellStyle name="Explanatory Text 6 10" xfId="1770" xr:uid="{00000000-0005-0000-0000-0000B5070000}"/>
    <cellStyle name="Explanatory Text 6 11" xfId="1771" xr:uid="{00000000-0005-0000-0000-0000B6070000}"/>
    <cellStyle name="Explanatory Text 6 2" xfId="1772" xr:uid="{00000000-0005-0000-0000-0000B7070000}"/>
    <cellStyle name="Explanatory Text 6 3" xfId="1773" xr:uid="{00000000-0005-0000-0000-0000B8070000}"/>
    <cellStyle name="Explanatory Text 6 4" xfId="1774" xr:uid="{00000000-0005-0000-0000-0000B9070000}"/>
    <cellStyle name="Explanatory Text 6 5" xfId="1775" xr:uid="{00000000-0005-0000-0000-0000BA070000}"/>
    <cellStyle name="Explanatory Text 6 6" xfId="1776" xr:uid="{00000000-0005-0000-0000-0000BB070000}"/>
    <cellStyle name="Explanatory Text 6 7" xfId="1777" xr:uid="{00000000-0005-0000-0000-0000BC070000}"/>
    <cellStyle name="Explanatory Text 6 8" xfId="1778" xr:uid="{00000000-0005-0000-0000-0000BD070000}"/>
    <cellStyle name="Explanatory Text 6 9" xfId="1779" xr:uid="{00000000-0005-0000-0000-0000BE070000}"/>
    <cellStyle name="Explanatory Text 7" xfId="1780" xr:uid="{00000000-0005-0000-0000-0000BF070000}"/>
    <cellStyle name="Explanatory Text 8" xfId="1781" xr:uid="{00000000-0005-0000-0000-0000C0070000}"/>
    <cellStyle name="Explanatory Text 9" xfId="1782" xr:uid="{00000000-0005-0000-0000-0000C1070000}"/>
    <cellStyle name="Ezres_vegleges_en" xfId="35" xr:uid="{00000000-0005-0000-0000-0000C2070000}"/>
    <cellStyle name="Figyelmeztetés" xfId="36" xr:uid="{00000000-0005-0000-0000-0000C3070000}"/>
    <cellStyle name="Float" xfId="1783" xr:uid="{00000000-0005-0000-0000-0000C4070000}"/>
    <cellStyle name="Float 2" xfId="1784" xr:uid="{00000000-0005-0000-0000-0000C5070000}"/>
    <cellStyle name="Float 2 2" xfId="29062" xr:uid="{71E27CA3-99BB-4FA3-94E1-5C9F828C7216}"/>
    <cellStyle name="Float 2 2 2" xfId="29063" xr:uid="{684F8DBB-CF62-4C73-8C02-5885D48973A4}"/>
    <cellStyle name="Float 2 2 3" xfId="29064" xr:uid="{1995EDB0-4B95-4E71-B96C-3A86667C5641}"/>
    <cellStyle name="Float 2 3" xfId="29065" xr:uid="{22A8E0B6-BA9C-48F2-ABE6-5546FE9B4B26}"/>
    <cellStyle name="Float 3" xfId="29066" xr:uid="{3771555C-5AB4-44DA-8871-386BBFF543E1}"/>
    <cellStyle name="Float 3 2" xfId="29067" xr:uid="{5A5DDE41-07BC-44DE-B614-C469138123EC}"/>
    <cellStyle name="Float 3 3" xfId="29068" xr:uid="{53670013-2306-4CF3-BEEB-1B129F9A3B53}"/>
    <cellStyle name="Float 4" xfId="29069" xr:uid="{CFB84D04-268F-4192-B27B-44CB1D000DC5}"/>
    <cellStyle name="Good" xfId="5519" builtinId="26" customBuiltin="1"/>
    <cellStyle name="Good 10" xfId="1785" xr:uid="{00000000-0005-0000-0000-0000C6070000}"/>
    <cellStyle name="Good 11" xfId="33064" xr:uid="{2B37D696-8F4A-4B03-B7FF-95BC0FF69D4F}"/>
    <cellStyle name="Good 12" xfId="33065" xr:uid="{028F7C8E-7FC2-4B6F-90D5-4F3692A53889}"/>
    <cellStyle name="Good 13" xfId="33066" xr:uid="{C4829978-1042-4630-AD1B-2846FC51E21F}"/>
    <cellStyle name="Good 14" xfId="33067" xr:uid="{0EAE014D-FE9C-4461-89E1-1E2BBE32B758}"/>
    <cellStyle name="Good 15" xfId="33068" xr:uid="{D1A671AA-A996-485B-91DB-DC8A0761FB54}"/>
    <cellStyle name="Good 16" xfId="33069" xr:uid="{CBAE5E6D-510A-4A87-B96F-47CB68EE844E}"/>
    <cellStyle name="Good 17" xfId="33070" xr:uid="{F8F7662B-58F7-4B90-A07E-82FD64D8F732}"/>
    <cellStyle name="Good 18" xfId="33071" xr:uid="{9B0E0D41-67EC-4AD4-94B9-73630FA1D8F1}"/>
    <cellStyle name="Good 19" xfId="33072" xr:uid="{6B369391-0773-466F-99B6-64D72DFC3BAC}"/>
    <cellStyle name="Good 2" xfId="1786" xr:uid="{00000000-0005-0000-0000-0000C7070000}"/>
    <cellStyle name="Good 2 10" xfId="1787" xr:uid="{00000000-0005-0000-0000-0000C8070000}"/>
    <cellStyle name="Good 2 10 2" xfId="19371" xr:uid="{CE70FC5F-F11D-4B7B-B109-90B91AC77526}"/>
    <cellStyle name="Good 2 11" xfId="1788" xr:uid="{00000000-0005-0000-0000-0000C9070000}"/>
    <cellStyle name="Good 2 2" xfId="1789" xr:uid="{00000000-0005-0000-0000-0000CA070000}"/>
    <cellStyle name="Good 2 2 2" xfId="19372" xr:uid="{570B3C34-B2AE-4544-9738-01A2B6681FA2}"/>
    <cellStyle name="Good 2 3" xfId="1790" xr:uid="{00000000-0005-0000-0000-0000CB070000}"/>
    <cellStyle name="Good 2 3 2" xfId="19373" xr:uid="{3634E81B-7C77-4371-B53A-F60B2BC51B7A}"/>
    <cellStyle name="Good 2 4" xfId="1791" xr:uid="{00000000-0005-0000-0000-0000CC070000}"/>
    <cellStyle name="Good 2 4 2" xfId="19374" xr:uid="{1D081F50-E9D6-42E4-8632-3FAEF284E660}"/>
    <cellStyle name="Good 2 5" xfId="1792" xr:uid="{00000000-0005-0000-0000-0000CD070000}"/>
    <cellStyle name="Good 2 5 2" xfId="19375" xr:uid="{3D1D8C4A-FDFE-403D-B50E-0976A540BE19}"/>
    <cellStyle name="Good 2 6" xfId="1793" xr:uid="{00000000-0005-0000-0000-0000CE070000}"/>
    <cellStyle name="Good 2 6 2" xfId="19376" xr:uid="{31D5DB1F-F152-4466-81C0-AEE16F88FD75}"/>
    <cellStyle name="Good 2 7" xfId="1794" xr:uid="{00000000-0005-0000-0000-0000CF070000}"/>
    <cellStyle name="Good 2 7 2" xfId="19377" xr:uid="{5897F5E4-7E41-4F34-B74E-3F740389AE5D}"/>
    <cellStyle name="Good 2 8" xfId="1795" xr:uid="{00000000-0005-0000-0000-0000D0070000}"/>
    <cellStyle name="Good 2 8 2" xfId="19378" xr:uid="{2A54E8A2-0DB2-47E3-A651-FCF41CA62A87}"/>
    <cellStyle name="Good 2 9" xfId="1796" xr:uid="{00000000-0005-0000-0000-0000D1070000}"/>
    <cellStyle name="Good 2 9 2" xfId="19379" xr:uid="{143C2B78-1DA0-4D46-B995-C8D63F49C3C1}"/>
    <cellStyle name="Good 20" xfId="33073" xr:uid="{819519B7-AB20-4206-8968-DCD773950EA8}"/>
    <cellStyle name="Good 21" xfId="33074" xr:uid="{1A381D00-FEF0-4D16-BE78-1F9D873F22D6}"/>
    <cellStyle name="Good 22" xfId="33075" xr:uid="{0496287B-61F1-4515-A9D1-89966ED829C2}"/>
    <cellStyle name="Good 23" xfId="33076" xr:uid="{795D73A6-B737-449F-B2D5-156165862877}"/>
    <cellStyle name="Good 24" xfId="33077" xr:uid="{FAC41459-F6C1-4561-BFD2-F3B206BA3F41}"/>
    <cellStyle name="Good 25" xfId="33078" xr:uid="{9DFD964A-9532-41C0-942E-F1F741031CA5}"/>
    <cellStyle name="Good 26" xfId="33079" xr:uid="{6FBF31EA-F87B-4F6C-97D8-4BB0E94FAC7C}"/>
    <cellStyle name="Good 27" xfId="33080" xr:uid="{7B3FE0F9-5D18-41F2-B859-A975019D7CCC}"/>
    <cellStyle name="Good 28" xfId="33081" xr:uid="{9EF8123B-79AD-4D94-AF22-8DD23B7B6476}"/>
    <cellStyle name="Good 29" xfId="33082" xr:uid="{661DB129-8CA2-47E2-A291-D2363020D83B}"/>
    <cellStyle name="Good 3" xfId="1797" xr:uid="{00000000-0005-0000-0000-0000D2070000}"/>
    <cellStyle name="Good 3 10" xfId="1798" xr:uid="{00000000-0005-0000-0000-0000D3070000}"/>
    <cellStyle name="Good 3 11" xfId="1799" xr:uid="{00000000-0005-0000-0000-0000D4070000}"/>
    <cellStyle name="Good 3 12" xfId="19380" xr:uid="{C75C903B-A370-4F3C-BF77-19DE55032FAB}"/>
    <cellStyle name="Good 3 2" xfId="1800" xr:uid="{00000000-0005-0000-0000-0000D5070000}"/>
    <cellStyle name="Good 3 2 2" xfId="33083" xr:uid="{929E9DDC-6486-434A-AEA8-39A470CD80BB}"/>
    <cellStyle name="Good 3 3" xfId="1801" xr:uid="{00000000-0005-0000-0000-0000D6070000}"/>
    <cellStyle name="Good 3 4" xfId="1802" xr:uid="{00000000-0005-0000-0000-0000D7070000}"/>
    <cellStyle name="Good 3 5" xfId="1803" xr:uid="{00000000-0005-0000-0000-0000D8070000}"/>
    <cellStyle name="Good 3 6" xfId="1804" xr:uid="{00000000-0005-0000-0000-0000D9070000}"/>
    <cellStyle name="Good 3 7" xfId="1805" xr:uid="{00000000-0005-0000-0000-0000DA070000}"/>
    <cellStyle name="Good 3 8" xfId="1806" xr:uid="{00000000-0005-0000-0000-0000DB070000}"/>
    <cellStyle name="Good 3 9" xfId="1807" xr:uid="{00000000-0005-0000-0000-0000DC070000}"/>
    <cellStyle name="Good 30" xfId="33084" xr:uid="{8795CE42-47D9-45F9-85AE-6E88C3FDE778}"/>
    <cellStyle name="Good 31" xfId="33085" xr:uid="{F44DC2BF-E526-41C9-B0D0-395845F26316}"/>
    <cellStyle name="Good 32" xfId="33086" xr:uid="{5EDEAAEC-CECA-4D06-B83C-232B6A86B8BE}"/>
    <cellStyle name="Good 33" xfId="33087" xr:uid="{DD952415-3538-4EDA-A5CD-9E2DED56F744}"/>
    <cellStyle name="Good 34" xfId="33088" xr:uid="{B82A713F-F566-4659-B5E9-DCA2310D9F77}"/>
    <cellStyle name="Good 35" xfId="33089" xr:uid="{2A13739E-DD9A-4BF3-8F09-AE3A5E6C8D6F}"/>
    <cellStyle name="Good 36" xfId="33090" xr:uid="{F92D439D-53C1-4125-8760-E05D301ABF05}"/>
    <cellStyle name="Good 37" xfId="33091" xr:uid="{0C62B6FE-D7E5-45B4-978B-3ED9631018DB}"/>
    <cellStyle name="Good 38" xfId="33092" xr:uid="{A764B7CD-5A53-4E60-9FCD-3AB8C6622F5A}"/>
    <cellStyle name="Good 39" xfId="33093" xr:uid="{DC323977-EBDF-42D4-A7F3-9C2BDB7AD1DB}"/>
    <cellStyle name="Good 4" xfId="1808" xr:uid="{00000000-0005-0000-0000-0000DD070000}"/>
    <cellStyle name="Good 4 10" xfId="1809" xr:uid="{00000000-0005-0000-0000-0000DE070000}"/>
    <cellStyle name="Good 4 11" xfId="1810" xr:uid="{00000000-0005-0000-0000-0000DF070000}"/>
    <cellStyle name="Good 4 2" xfId="1811" xr:uid="{00000000-0005-0000-0000-0000E0070000}"/>
    <cellStyle name="Good 4 3" xfId="1812" xr:uid="{00000000-0005-0000-0000-0000E1070000}"/>
    <cellStyle name="Good 4 4" xfId="1813" xr:uid="{00000000-0005-0000-0000-0000E2070000}"/>
    <cellStyle name="Good 4 5" xfId="1814" xr:uid="{00000000-0005-0000-0000-0000E3070000}"/>
    <cellStyle name="Good 4 6" xfId="1815" xr:uid="{00000000-0005-0000-0000-0000E4070000}"/>
    <cellStyle name="Good 4 7" xfId="1816" xr:uid="{00000000-0005-0000-0000-0000E5070000}"/>
    <cellStyle name="Good 4 8" xfId="1817" xr:uid="{00000000-0005-0000-0000-0000E6070000}"/>
    <cellStyle name="Good 4 9" xfId="1818" xr:uid="{00000000-0005-0000-0000-0000E7070000}"/>
    <cellStyle name="Good 40" xfId="33094" xr:uid="{D6055888-02B5-48B4-9450-CCC516F4264C}"/>
    <cellStyle name="Good 41" xfId="33095" xr:uid="{1B3FDAE2-2054-4432-BA0F-04494631261A}"/>
    <cellStyle name="Good 5" xfId="1819" xr:uid="{00000000-0005-0000-0000-0000E8070000}"/>
    <cellStyle name="Good 5 10" xfId="1820" xr:uid="{00000000-0005-0000-0000-0000E9070000}"/>
    <cellStyle name="Good 5 11" xfId="1821" xr:uid="{00000000-0005-0000-0000-0000EA070000}"/>
    <cellStyle name="Good 5 2" xfId="1822" xr:uid="{00000000-0005-0000-0000-0000EB070000}"/>
    <cellStyle name="Good 5 3" xfId="1823" xr:uid="{00000000-0005-0000-0000-0000EC070000}"/>
    <cellStyle name="Good 5 4" xfId="1824" xr:uid="{00000000-0005-0000-0000-0000ED070000}"/>
    <cellStyle name="Good 5 5" xfId="1825" xr:uid="{00000000-0005-0000-0000-0000EE070000}"/>
    <cellStyle name="Good 5 6" xfId="1826" xr:uid="{00000000-0005-0000-0000-0000EF070000}"/>
    <cellStyle name="Good 5 7" xfId="1827" xr:uid="{00000000-0005-0000-0000-0000F0070000}"/>
    <cellStyle name="Good 5 8" xfId="1828" xr:uid="{00000000-0005-0000-0000-0000F1070000}"/>
    <cellStyle name="Good 5 9" xfId="1829" xr:uid="{00000000-0005-0000-0000-0000F2070000}"/>
    <cellStyle name="Good 6" xfId="1830" xr:uid="{00000000-0005-0000-0000-0000F3070000}"/>
    <cellStyle name="Good 6 10" xfId="1831" xr:uid="{00000000-0005-0000-0000-0000F4070000}"/>
    <cellStyle name="Good 6 11" xfId="1832" xr:uid="{00000000-0005-0000-0000-0000F5070000}"/>
    <cellStyle name="Good 6 2" xfId="1833" xr:uid="{00000000-0005-0000-0000-0000F6070000}"/>
    <cellStyle name="Good 6 3" xfId="1834" xr:uid="{00000000-0005-0000-0000-0000F7070000}"/>
    <cellStyle name="Good 6 4" xfId="1835" xr:uid="{00000000-0005-0000-0000-0000F8070000}"/>
    <cellStyle name="Good 6 5" xfId="1836" xr:uid="{00000000-0005-0000-0000-0000F9070000}"/>
    <cellStyle name="Good 6 6" xfId="1837" xr:uid="{00000000-0005-0000-0000-0000FA070000}"/>
    <cellStyle name="Good 6 7" xfId="1838" xr:uid="{00000000-0005-0000-0000-0000FB070000}"/>
    <cellStyle name="Good 6 8" xfId="1839" xr:uid="{00000000-0005-0000-0000-0000FC070000}"/>
    <cellStyle name="Good 6 9" xfId="1840" xr:uid="{00000000-0005-0000-0000-0000FD070000}"/>
    <cellStyle name="Good 7" xfId="1841" xr:uid="{00000000-0005-0000-0000-0000FE070000}"/>
    <cellStyle name="Good 8" xfId="1842" xr:uid="{00000000-0005-0000-0000-0000FF070000}"/>
    <cellStyle name="Good 9" xfId="1843" xr:uid="{00000000-0005-0000-0000-000000080000}"/>
    <cellStyle name="Gut" xfId="28919" xr:uid="{7D030572-4390-4C1F-ACF8-9C000C97E501}"/>
    <cellStyle name="Heading" xfId="55" xr:uid="{00000000-0005-0000-0000-000001080000}"/>
    <cellStyle name="Heading 1" xfId="5515" builtinId="16" customBuiltin="1"/>
    <cellStyle name="Heading 1 10" xfId="1844" xr:uid="{00000000-0005-0000-0000-000002080000}"/>
    <cellStyle name="Heading 1 11" xfId="33096" xr:uid="{6A46ABC6-E236-4F48-A810-313B3ED396E8}"/>
    <cellStyle name="Heading 1 12" xfId="33097" xr:uid="{85B9E0E7-E22C-401C-ABB6-50571BE474E5}"/>
    <cellStyle name="Heading 1 13" xfId="33098" xr:uid="{5DD53529-7F53-4D35-BFEB-495BF2C97532}"/>
    <cellStyle name="Heading 1 14" xfId="33099" xr:uid="{41C8E873-911D-4985-8E58-8267E5A8E33D}"/>
    <cellStyle name="Heading 1 15" xfId="33100" xr:uid="{EFDEE78E-525B-4662-A1EE-3AD64E5EF78A}"/>
    <cellStyle name="Heading 1 16" xfId="33101" xr:uid="{61E438CE-4058-4E95-ACCD-2BD3A5A25165}"/>
    <cellStyle name="Heading 1 17" xfId="33102" xr:uid="{979D9593-45F3-4E44-B3C7-0305E7B4808D}"/>
    <cellStyle name="Heading 1 18" xfId="33103" xr:uid="{DCBD1998-B41B-4E77-9BBB-CDE08D3C4E7D}"/>
    <cellStyle name="Heading 1 19" xfId="33104" xr:uid="{AD0D3FDD-9977-4953-8819-DDFC59EBCCC3}"/>
    <cellStyle name="Heading 1 2" xfId="1845" xr:uid="{00000000-0005-0000-0000-000003080000}"/>
    <cellStyle name="Heading 1 2 10" xfId="1846" xr:uid="{00000000-0005-0000-0000-000004080000}"/>
    <cellStyle name="Heading 1 2 10 2" xfId="19381" xr:uid="{B282CF03-57F5-46E1-A030-4D97B7CE7E59}"/>
    <cellStyle name="Heading 1 2 11" xfId="1847" xr:uid="{00000000-0005-0000-0000-000005080000}"/>
    <cellStyle name="Heading 1 2 2" xfId="1848" xr:uid="{00000000-0005-0000-0000-000006080000}"/>
    <cellStyle name="Heading 1 2 2 2" xfId="19382" xr:uid="{FEDEF4CA-D92C-4176-86FC-3D5199F4FF38}"/>
    <cellStyle name="Heading 1 2 3" xfId="1849" xr:uid="{00000000-0005-0000-0000-000007080000}"/>
    <cellStyle name="Heading 1 2 3 2" xfId="19383" xr:uid="{0E4ACB07-00E9-4D59-909C-56A8B4FB35FF}"/>
    <cellStyle name="Heading 1 2 4" xfId="1850" xr:uid="{00000000-0005-0000-0000-000008080000}"/>
    <cellStyle name="Heading 1 2 4 2" xfId="19384" xr:uid="{32D61B57-8D2B-44C2-BA1D-B1B779F11F63}"/>
    <cellStyle name="Heading 1 2 5" xfId="1851" xr:uid="{00000000-0005-0000-0000-000009080000}"/>
    <cellStyle name="Heading 1 2 5 2" xfId="19385" xr:uid="{E0BAFFC0-42E5-451C-8911-7B7F04B4E386}"/>
    <cellStyle name="Heading 1 2 6" xfId="1852" xr:uid="{00000000-0005-0000-0000-00000A080000}"/>
    <cellStyle name="Heading 1 2 6 2" xfId="19386" xr:uid="{5F8871F2-034C-4CA8-8B3B-32F6D39785D0}"/>
    <cellStyle name="Heading 1 2 7" xfId="1853" xr:uid="{00000000-0005-0000-0000-00000B080000}"/>
    <cellStyle name="Heading 1 2 7 2" xfId="19387" xr:uid="{ED1A218A-4683-46BF-9817-335E6449255A}"/>
    <cellStyle name="Heading 1 2 8" xfId="1854" xr:uid="{00000000-0005-0000-0000-00000C080000}"/>
    <cellStyle name="Heading 1 2 8 2" xfId="19388" xr:uid="{43FEC1B7-AED2-4014-9D92-DA379C86F382}"/>
    <cellStyle name="Heading 1 2 9" xfId="1855" xr:uid="{00000000-0005-0000-0000-00000D080000}"/>
    <cellStyle name="Heading 1 2 9 2" xfId="19389" xr:uid="{E917E4D1-33B1-452B-BE40-261B8AC27497}"/>
    <cellStyle name="Heading 1 20" xfId="33105" xr:uid="{AAA5EBF8-8305-4206-9154-E20F24B1236A}"/>
    <cellStyle name="Heading 1 21" xfId="33106" xr:uid="{EE331BDB-3839-47A8-B955-C91F8433A156}"/>
    <cellStyle name="Heading 1 22" xfId="33107" xr:uid="{917F1368-2EE6-4560-B1E7-F07292486DEA}"/>
    <cellStyle name="Heading 1 23" xfId="33108" xr:uid="{4DA79BF6-2BB6-42C2-A1AB-9002C0E5C06A}"/>
    <cellStyle name="Heading 1 24" xfId="33109" xr:uid="{8140E24B-A4BB-4C0D-890D-F635A1B1A692}"/>
    <cellStyle name="Heading 1 25" xfId="33110" xr:uid="{F100C175-3566-4351-9D6C-41D1C346468B}"/>
    <cellStyle name="Heading 1 26" xfId="33111" xr:uid="{139E6CEE-6284-44C4-A939-D0770535E89E}"/>
    <cellStyle name="Heading 1 27" xfId="33112" xr:uid="{8B729309-969F-41C6-A184-32F11B347F4A}"/>
    <cellStyle name="Heading 1 28" xfId="33113" xr:uid="{8AFA01E9-C9E0-44C2-A860-DAEC9F857A75}"/>
    <cellStyle name="Heading 1 29" xfId="33114" xr:uid="{89E126EA-3AA1-4694-AC2D-D58ADF75F923}"/>
    <cellStyle name="Heading 1 3" xfId="1856" xr:uid="{00000000-0005-0000-0000-00000E080000}"/>
    <cellStyle name="Heading 1 3 10" xfId="1857" xr:uid="{00000000-0005-0000-0000-00000F080000}"/>
    <cellStyle name="Heading 1 3 11" xfId="1858" xr:uid="{00000000-0005-0000-0000-000010080000}"/>
    <cellStyle name="Heading 1 3 12" xfId="19390" xr:uid="{8CF23C2B-1A53-436C-BDFE-D60673C22B1C}"/>
    <cellStyle name="Heading 1 3 2" xfId="1859" xr:uid="{00000000-0005-0000-0000-000011080000}"/>
    <cellStyle name="Heading 1 3 2 2" xfId="33115" xr:uid="{D0A34388-A375-4ED9-9E7C-7C1FE74C027F}"/>
    <cellStyle name="Heading 1 3 3" xfId="1860" xr:uid="{00000000-0005-0000-0000-000012080000}"/>
    <cellStyle name="Heading 1 3 4" xfId="1861" xr:uid="{00000000-0005-0000-0000-000013080000}"/>
    <cellStyle name="Heading 1 3 5" xfId="1862" xr:uid="{00000000-0005-0000-0000-000014080000}"/>
    <cellStyle name="Heading 1 3 6" xfId="1863" xr:uid="{00000000-0005-0000-0000-000015080000}"/>
    <cellStyle name="Heading 1 3 7" xfId="1864" xr:uid="{00000000-0005-0000-0000-000016080000}"/>
    <cellStyle name="Heading 1 3 8" xfId="1865" xr:uid="{00000000-0005-0000-0000-000017080000}"/>
    <cellStyle name="Heading 1 3 9" xfId="1866" xr:uid="{00000000-0005-0000-0000-000018080000}"/>
    <cellStyle name="Heading 1 30" xfId="33116" xr:uid="{FC02B2A7-E51E-4300-8548-7EFE1FF8B068}"/>
    <cellStyle name="Heading 1 31" xfId="33117" xr:uid="{743A6085-D614-4014-B442-8C80CABA8857}"/>
    <cellStyle name="Heading 1 32" xfId="33118" xr:uid="{44CCCE7F-9E30-4F98-A02B-05C76D4E35B3}"/>
    <cellStyle name="Heading 1 33" xfId="33119" xr:uid="{698E68A0-2A03-4E32-9485-093C9276ADC9}"/>
    <cellStyle name="Heading 1 34" xfId="33120" xr:uid="{3EFA826C-490A-4368-8AA8-7D68C48142BD}"/>
    <cellStyle name="Heading 1 35" xfId="33121" xr:uid="{6CB50B64-325D-4F23-BE4F-623082B26A8E}"/>
    <cellStyle name="Heading 1 36" xfId="33122" xr:uid="{E18BECB4-2FA5-4B34-980F-931E6C47821D}"/>
    <cellStyle name="Heading 1 37" xfId="33123" xr:uid="{9D974594-F069-4E1C-97C8-13591137A112}"/>
    <cellStyle name="Heading 1 38" xfId="33124" xr:uid="{810E6DE6-41A6-4A6A-BAFC-88D9B9CAE5D2}"/>
    <cellStyle name="Heading 1 39" xfId="33125" xr:uid="{B65D5C05-1D27-46E6-AD02-FF9866319393}"/>
    <cellStyle name="Heading 1 4" xfId="1867" xr:uid="{00000000-0005-0000-0000-000019080000}"/>
    <cellStyle name="Heading 1 4 10" xfId="1868" xr:uid="{00000000-0005-0000-0000-00001A080000}"/>
    <cellStyle name="Heading 1 4 11" xfId="1869" xr:uid="{00000000-0005-0000-0000-00001B080000}"/>
    <cellStyle name="Heading 1 4 2" xfId="1870" xr:uid="{00000000-0005-0000-0000-00001C080000}"/>
    <cellStyle name="Heading 1 4 3" xfId="1871" xr:uid="{00000000-0005-0000-0000-00001D080000}"/>
    <cellStyle name="Heading 1 4 4" xfId="1872" xr:uid="{00000000-0005-0000-0000-00001E080000}"/>
    <cellStyle name="Heading 1 4 5" xfId="1873" xr:uid="{00000000-0005-0000-0000-00001F080000}"/>
    <cellStyle name="Heading 1 4 6" xfId="1874" xr:uid="{00000000-0005-0000-0000-000020080000}"/>
    <cellStyle name="Heading 1 4 7" xfId="1875" xr:uid="{00000000-0005-0000-0000-000021080000}"/>
    <cellStyle name="Heading 1 4 8" xfId="1876" xr:uid="{00000000-0005-0000-0000-000022080000}"/>
    <cellStyle name="Heading 1 4 9" xfId="1877" xr:uid="{00000000-0005-0000-0000-000023080000}"/>
    <cellStyle name="Heading 1 40" xfId="33126" xr:uid="{26821EEA-7C7C-4F42-ACF9-44E148E54C39}"/>
    <cellStyle name="Heading 1 41" xfId="33127" xr:uid="{F1A7818D-26CF-4FBC-AE91-3354ED45F454}"/>
    <cellStyle name="Heading 1 5" xfId="1878" xr:uid="{00000000-0005-0000-0000-000024080000}"/>
    <cellStyle name="Heading 1 5 10" xfId="1879" xr:uid="{00000000-0005-0000-0000-000025080000}"/>
    <cellStyle name="Heading 1 5 11" xfId="1880" xr:uid="{00000000-0005-0000-0000-000026080000}"/>
    <cellStyle name="Heading 1 5 2" xfId="1881" xr:uid="{00000000-0005-0000-0000-000027080000}"/>
    <cellStyle name="Heading 1 5 3" xfId="1882" xr:uid="{00000000-0005-0000-0000-000028080000}"/>
    <cellStyle name="Heading 1 5 4" xfId="1883" xr:uid="{00000000-0005-0000-0000-000029080000}"/>
    <cellStyle name="Heading 1 5 5" xfId="1884" xr:uid="{00000000-0005-0000-0000-00002A080000}"/>
    <cellStyle name="Heading 1 5 6" xfId="1885" xr:uid="{00000000-0005-0000-0000-00002B080000}"/>
    <cellStyle name="Heading 1 5 7" xfId="1886" xr:uid="{00000000-0005-0000-0000-00002C080000}"/>
    <cellStyle name="Heading 1 5 8" xfId="1887" xr:uid="{00000000-0005-0000-0000-00002D080000}"/>
    <cellStyle name="Heading 1 5 9" xfId="1888" xr:uid="{00000000-0005-0000-0000-00002E080000}"/>
    <cellStyle name="Heading 1 6" xfId="1889" xr:uid="{00000000-0005-0000-0000-00002F080000}"/>
    <cellStyle name="Heading 1 6 10" xfId="1890" xr:uid="{00000000-0005-0000-0000-000030080000}"/>
    <cellStyle name="Heading 1 6 11" xfId="1891" xr:uid="{00000000-0005-0000-0000-000031080000}"/>
    <cellStyle name="Heading 1 6 2" xfId="1892" xr:uid="{00000000-0005-0000-0000-000032080000}"/>
    <cellStyle name="Heading 1 6 3" xfId="1893" xr:uid="{00000000-0005-0000-0000-000033080000}"/>
    <cellStyle name="Heading 1 6 4" xfId="1894" xr:uid="{00000000-0005-0000-0000-000034080000}"/>
    <cellStyle name="Heading 1 6 5" xfId="1895" xr:uid="{00000000-0005-0000-0000-000035080000}"/>
    <cellStyle name="Heading 1 6 6" xfId="1896" xr:uid="{00000000-0005-0000-0000-000036080000}"/>
    <cellStyle name="Heading 1 6 7" xfId="1897" xr:uid="{00000000-0005-0000-0000-000037080000}"/>
    <cellStyle name="Heading 1 6 8" xfId="1898" xr:uid="{00000000-0005-0000-0000-000038080000}"/>
    <cellStyle name="Heading 1 6 9" xfId="1899" xr:uid="{00000000-0005-0000-0000-000039080000}"/>
    <cellStyle name="Heading 1 7" xfId="1900" xr:uid="{00000000-0005-0000-0000-00003A080000}"/>
    <cellStyle name="Heading 1 8" xfId="1901" xr:uid="{00000000-0005-0000-0000-00003B080000}"/>
    <cellStyle name="Heading 1 9" xfId="1902" xr:uid="{00000000-0005-0000-0000-00003C080000}"/>
    <cellStyle name="Heading 2" xfId="5516" builtinId="17" customBuiltin="1"/>
    <cellStyle name="Heading 2 10" xfId="1903" xr:uid="{00000000-0005-0000-0000-00003D080000}"/>
    <cellStyle name="Heading 2 11" xfId="33128" xr:uid="{61B67B2A-26A3-4A90-BA8D-54578548861F}"/>
    <cellStyle name="Heading 2 12" xfId="33129" xr:uid="{4BD1757B-4532-4C4A-B14A-A86B8913E9BE}"/>
    <cellStyle name="Heading 2 13" xfId="33130" xr:uid="{FB2A67D4-86A2-4252-B96B-EF944B631B12}"/>
    <cellStyle name="Heading 2 14" xfId="33131" xr:uid="{4A60A204-DFB3-4B20-B784-F39E6F48FE49}"/>
    <cellStyle name="Heading 2 15" xfId="33132" xr:uid="{7D81B328-A60B-4409-A973-DC32043FDD38}"/>
    <cellStyle name="Heading 2 16" xfId="33133" xr:uid="{09307350-E73E-45B5-B64A-9EF28FB9941A}"/>
    <cellStyle name="Heading 2 17" xfId="33134" xr:uid="{4BD1B9CA-F6BA-4364-BDA0-5BAD5E0FD982}"/>
    <cellStyle name="Heading 2 18" xfId="33135" xr:uid="{D25F7A13-58E0-4D05-AF63-8A9343732016}"/>
    <cellStyle name="Heading 2 19" xfId="33136" xr:uid="{015A94FA-7EEE-4FAF-A7F7-F8CB527CF5B0}"/>
    <cellStyle name="Heading 2 2" xfId="1904" xr:uid="{00000000-0005-0000-0000-00003E080000}"/>
    <cellStyle name="Heading 2 2 10" xfId="1905" xr:uid="{00000000-0005-0000-0000-00003F080000}"/>
    <cellStyle name="Heading 2 2 10 2" xfId="19391" xr:uid="{672D3D86-00F2-405E-A97E-9A8A816C6321}"/>
    <cellStyle name="Heading 2 2 11" xfId="1906" xr:uid="{00000000-0005-0000-0000-000040080000}"/>
    <cellStyle name="Heading 2 2 2" xfId="1907" xr:uid="{00000000-0005-0000-0000-000041080000}"/>
    <cellStyle name="Heading 2 2 2 2" xfId="19392" xr:uid="{8E8CAD51-DF46-4DD4-8377-C7E45814E348}"/>
    <cellStyle name="Heading 2 2 3" xfId="1908" xr:uid="{00000000-0005-0000-0000-000042080000}"/>
    <cellStyle name="Heading 2 2 3 2" xfId="19393" xr:uid="{46041CB4-8B9A-45C1-A2B8-569FFC07C464}"/>
    <cellStyle name="Heading 2 2 4" xfId="1909" xr:uid="{00000000-0005-0000-0000-000043080000}"/>
    <cellStyle name="Heading 2 2 4 2" xfId="19394" xr:uid="{C37C3B7D-D2AD-4718-8D96-114589A7E804}"/>
    <cellStyle name="Heading 2 2 5" xfId="1910" xr:uid="{00000000-0005-0000-0000-000044080000}"/>
    <cellStyle name="Heading 2 2 5 2" xfId="19395" xr:uid="{BF6B9C95-34B6-4F5D-A285-73DF3382534C}"/>
    <cellStyle name="Heading 2 2 6" xfId="1911" xr:uid="{00000000-0005-0000-0000-000045080000}"/>
    <cellStyle name="Heading 2 2 6 2" xfId="19396" xr:uid="{ECF428B2-DEA6-4BF0-AFCE-9576CDFBCB00}"/>
    <cellStyle name="Heading 2 2 7" xfId="1912" xr:uid="{00000000-0005-0000-0000-000046080000}"/>
    <cellStyle name="Heading 2 2 7 2" xfId="19397" xr:uid="{5C31247B-7887-4C3D-B962-AEFC615B2D58}"/>
    <cellStyle name="Heading 2 2 8" xfId="1913" xr:uid="{00000000-0005-0000-0000-000047080000}"/>
    <cellStyle name="Heading 2 2 8 2" xfId="19398" xr:uid="{A383BDC4-170E-4A23-91D6-AA792CBE2C17}"/>
    <cellStyle name="Heading 2 2 9" xfId="1914" xr:uid="{00000000-0005-0000-0000-000048080000}"/>
    <cellStyle name="Heading 2 2 9 2" xfId="19399" xr:uid="{36CF49AE-4CEB-4F20-8F86-9A05D9C7E22F}"/>
    <cellStyle name="Heading 2 20" xfId="33137" xr:uid="{0C0AA3BE-1B16-4AFD-9BA2-47B055BEDA5A}"/>
    <cellStyle name="Heading 2 21" xfId="33138" xr:uid="{B552CD23-7F04-4BE0-830E-D97452B16A0F}"/>
    <cellStyle name="Heading 2 22" xfId="33139" xr:uid="{158A4C47-CE36-426A-9A3C-4276D5D2DF94}"/>
    <cellStyle name="Heading 2 23" xfId="33140" xr:uid="{40555137-599E-40D4-9DDC-DEE7A451C4E2}"/>
    <cellStyle name="Heading 2 24" xfId="33141" xr:uid="{0A3BFFE8-85ED-4E86-8B8D-80B4CE9B1049}"/>
    <cellStyle name="Heading 2 25" xfId="33142" xr:uid="{102B7DFB-9893-479A-B619-87130C909509}"/>
    <cellStyle name="Heading 2 26" xfId="33143" xr:uid="{19D0BA0D-98EF-4419-A863-AFF8A9538FB3}"/>
    <cellStyle name="Heading 2 27" xfId="33144" xr:uid="{B73A208C-08F0-442C-B71F-DDB00C80ADF0}"/>
    <cellStyle name="Heading 2 28" xfId="33145" xr:uid="{48233522-5634-4B0F-BA0E-099F6D4CAA98}"/>
    <cellStyle name="Heading 2 29" xfId="33146" xr:uid="{54ABAB30-18B1-4023-ABC9-34583D6C226B}"/>
    <cellStyle name="Heading 2 3" xfId="1915" xr:uid="{00000000-0005-0000-0000-000049080000}"/>
    <cellStyle name="Heading 2 3 10" xfId="1916" xr:uid="{00000000-0005-0000-0000-00004A080000}"/>
    <cellStyle name="Heading 2 3 11" xfId="1917" xr:uid="{00000000-0005-0000-0000-00004B080000}"/>
    <cellStyle name="Heading 2 3 12" xfId="19400" xr:uid="{50E1A270-52BA-4D01-97E3-93C24DDC7961}"/>
    <cellStyle name="Heading 2 3 2" xfId="1918" xr:uid="{00000000-0005-0000-0000-00004C080000}"/>
    <cellStyle name="Heading 2 3 2 2" xfId="33147" xr:uid="{C98A9C70-2888-4B47-B0B8-70FE95956C0A}"/>
    <cellStyle name="Heading 2 3 3" xfId="1919" xr:uid="{00000000-0005-0000-0000-00004D080000}"/>
    <cellStyle name="Heading 2 3 4" xfId="1920" xr:uid="{00000000-0005-0000-0000-00004E080000}"/>
    <cellStyle name="Heading 2 3 5" xfId="1921" xr:uid="{00000000-0005-0000-0000-00004F080000}"/>
    <cellStyle name="Heading 2 3 6" xfId="1922" xr:uid="{00000000-0005-0000-0000-000050080000}"/>
    <cellStyle name="Heading 2 3 7" xfId="1923" xr:uid="{00000000-0005-0000-0000-000051080000}"/>
    <cellStyle name="Heading 2 3 8" xfId="1924" xr:uid="{00000000-0005-0000-0000-000052080000}"/>
    <cellStyle name="Heading 2 3 9" xfId="1925" xr:uid="{00000000-0005-0000-0000-000053080000}"/>
    <cellStyle name="Heading 2 30" xfId="33148" xr:uid="{CA41606A-2275-40BC-9DFA-BC4F26C43F5B}"/>
    <cellStyle name="Heading 2 31" xfId="33149" xr:uid="{170B91EA-01AF-44CA-8C68-D3B459B6A53B}"/>
    <cellStyle name="Heading 2 32" xfId="33150" xr:uid="{873FA3E8-C09A-430E-A0EF-BE57E9127983}"/>
    <cellStyle name="Heading 2 33" xfId="33151" xr:uid="{7E4B743C-4A9F-4B18-AE3E-144B5016CF17}"/>
    <cellStyle name="Heading 2 34" xfId="33152" xr:uid="{9B33E089-50AA-4DE6-9E3C-729D8D5743CD}"/>
    <cellStyle name="Heading 2 35" xfId="33153" xr:uid="{6DF69FFC-1A76-446E-B6C1-CE6E103C9369}"/>
    <cellStyle name="Heading 2 36" xfId="33154" xr:uid="{9024BF3F-214D-4CC7-A77B-BD1138594842}"/>
    <cellStyle name="Heading 2 37" xfId="33155" xr:uid="{354FBF06-6610-450D-8696-EB345B807C3F}"/>
    <cellStyle name="Heading 2 38" xfId="33156" xr:uid="{6D5D8902-A43B-42FE-89EB-DDE9FAB5838F}"/>
    <cellStyle name="Heading 2 39" xfId="33157" xr:uid="{EC6E311B-6D85-498C-9D39-4EF5DA2DCBCB}"/>
    <cellStyle name="Heading 2 4" xfId="1926" xr:uid="{00000000-0005-0000-0000-000054080000}"/>
    <cellStyle name="Heading 2 4 10" xfId="1927" xr:uid="{00000000-0005-0000-0000-000055080000}"/>
    <cellStyle name="Heading 2 4 11" xfId="1928" xr:uid="{00000000-0005-0000-0000-000056080000}"/>
    <cellStyle name="Heading 2 4 2" xfId="1929" xr:uid="{00000000-0005-0000-0000-000057080000}"/>
    <cellStyle name="Heading 2 4 3" xfId="1930" xr:uid="{00000000-0005-0000-0000-000058080000}"/>
    <cellStyle name="Heading 2 4 4" xfId="1931" xr:uid="{00000000-0005-0000-0000-000059080000}"/>
    <cellStyle name="Heading 2 4 5" xfId="1932" xr:uid="{00000000-0005-0000-0000-00005A080000}"/>
    <cellStyle name="Heading 2 4 6" xfId="1933" xr:uid="{00000000-0005-0000-0000-00005B080000}"/>
    <cellStyle name="Heading 2 4 7" xfId="1934" xr:uid="{00000000-0005-0000-0000-00005C080000}"/>
    <cellStyle name="Heading 2 4 8" xfId="1935" xr:uid="{00000000-0005-0000-0000-00005D080000}"/>
    <cellStyle name="Heading 2 4 9" xfId="1936" xr:uid="{00000000-0005-0000-0000-00005E080000}"/>
    <cellStyle name="Heading 2 40" xfId="33158" xr:uid="{E64D22AC-686A-4D1C-9F8B-F4AB682256F4}"/>
    <cellStyle name="Heading 2 41" xfId="33159" xr:uid="{E447FD36-1BB6-4F2D-849B-78A1749B714D}"/>
    <cellStyle name="Heading 2 5" xfId="1937" xr:uid="{00000000-0005-0000-0000-00005F080000}"/>
    <cellStyle name="Heading 2 5 10" xfId="1938" xr:uid="{00000000-0005-0000-0000-000060080000}"/>
    <cellStyle name="Heading 2 5 11" xfId="1939" xr:uid="{00000000-0005-0000-0000-000061080000}"/>
    <cellStyle name="Heading 2 5 2" xfId="1940" xr:uid="{00000000-0005-0000-0000-000062080000}"/>
    <cellStyle name="Heading 2 5 3" xfId="1941" xr:uid="{00000000-0005-0000-0000-000063080000}"/>
    <cellStyle name="Heading 2 5 4" xfId="1942" xr:uid="{00000000-0005-0000-0000-000064080000}"/>
    <cellStyle name="Heading 2 5 5" xfId="1943" xr:uid="{00000000-0005-0000-0000-000065080000}"/>
    <cellStyle name="Heading 2 5 6" xfId="1944" xr:uid="{00000000-0005-0000-0000-000066080000}"/>
    <cellStyle name="Heading 2 5 7" xfId="1945" xr:uid="{00000000-0005-0000-0000-000067080000}"/>
    <cellStyle name="Heading 2 5 8" xfId="1946" xr:uid="{00000000-0005-0000-0000-000068080000}"/>
    <cellStyle name="Heading 2 5 9" xfId="1947" xr:uid="{00000000-0005-0000-0000-000069080000}"/>
    <cellStyle name="Heading 2 6" xfId="1948" xr:uid="{00000000-0005-0000-0000-00006A080000}"/>
    <cellStyle name="Heading 2 6 10" xfId="1949" xr:uid="{00000000-0005-0000-0000-00006B080000}"/>
    <cellStyle name="Heading 2 6 11" xfId="1950" xr:uid="{00000000-0005-0000-0000-00006C080000}"/>
    <cellStyle name="Heading 2 6 2" xfId="1951" xr:uid="{00000000-0005-0000-0000-00006D080000}"/>
    <cellStyle name="Heading 2 6 3" xfId="1952" xr:uid="{00000000-0005-0000-0000-00006E080000}"/>
    <cellStyle name="Heading 2 6 4" xfId="1953" xr:uid="{00000000-0005-0000-0000-00006F080000}"/>
    <cellStyle name="Heading 2 6 5" xfId="1954" xr:uid="{00000000-0005-0000-0000-000070080000}"/>
    <cellStyle name="Heading 2 6 6" xfId="1955" xr:uid="{00000000-0005-0000-0000-000071080000}"/>
    <cellStyle name="Heading 2 6 7" xfId="1956" xr:uid="{00000000-0005-0000-0000-000072080000}"/>
    <cellStyle name="Heading 2 6 8" xfId="1957" xr:uid="{00000000-0005-0000-0000-000073080000}"/>
    <cellStyle name="Heading 2 6 9" xfId="1958" xr:uid="{00000000-0005-0000-0000-000074080000}"/>
    <cellStyle name="Heading 2 7" xfId="1959" xr:uid="{00000000-0005-0000-0000-000075080000}"/>
    <cellStyle name="Heading 2 8" xfId="1960" xr:uid="{00000000-0005-0000-0000-000076080000}"/>
    <cellStyle name="Heading 2 9" xfId="1961" xr:uid="{00000000-0005-0000-0000-000077080000}"/>
    <cellStyle name="Heading 3" xfId="5517" builtinId="18" customBuiltin="1"/>
    <cellStyle name="Heading 3 10" xfId="1962" xr:uid="{00000000-0005-0000-0000-000078080000}"/>
    <cellStyle name="Heading 3 10 2" xfId="7487" xr:uid="{2B4EDAEB-74A7-4766-9BE2-86569182CFBC}"/>
    <cellStyle name="Heading 3 10 2 2" xfId="12645" xr:uid="{8D33DC32-87CD-4D64-9157-6F6ABEC3ECF6}"/>
    <cellStyle name="Heading 3 10 3" xfId="7344" xr:uid="{D6A759CE-444B-43BA-939F-1395FE93D25B}"/>
    <cellStyle name="Heading 3 10 3 2" xfId="12502" xr:uid="{703D1135-8D84-4C5D-A4AB-3C5F340A65B8}"/>
    <cellStyle name="Heading 3 10 4" xfId="9109" xr:uid="{B3E7168F-268B-4FEE-95F6-78278512991E}"/>
    <cellStyle name="Heading 3 10 4 2" xfId="14264" xr:uid="{BA11DE53-68A9-4E71-8995-80F5D580A866}"/>
    <cellStyle name="Heading 3 10 5" xfId="9389" xr:uid="{D6146FB9-F5FE-4EEE-9887-2F4F8D247CAE}"/>
    <cellStyle name="Heading 3 10 5 2" xfId="14543" xr:uid="{2123D05F-0FB9-4425-8BD5-C5722C6CD45B}"/>
    <cellStyle name="Heading 3 10 6" xfId="5908" xr:uid="{E17FF7B7-8AFB-4B3A-9760-C3C4183D04FC}"/>
    <cellStyle name="Heading 3 10 6 2" xfId="26208" xr:uid="{06217333-D7B0-48EC-829C-A2B31265AF7E}"/>
    <cellStyle name="Heading 3 10 7" xfId="5727" xr:uid="{4AE409CD-F828-4238-A5E2-C8E3B3EFD375}"/>
    <cellStyle name="Heading 3 11" xfId="33160" xr:uid="{14BC973B-915B-40C9-A7F5-CD499B15682F}"/>
    <cellStyle name="Heading 3 12" xfId="33161" xr:uid="{79A23998-D7DC-4488-9F0B-9032D76D2A20}"/>
    <cellStyle name="Heading 3 13" xfId="33162" xr:uid="{1F864876-8381-4F40-9829-6A458B3CB2F0}"/>
    <cellStyle name="Heading 3 14" xfId="33163" xr:uid="{9285E5B7-0152-4AB8-89F3-0112AE2E5FD3}"/>
    <cellStyle name="Heading 3 15" xfId="33164" xr:uid="{742CEFFF-8BEC-4F16-9AF7-86D7E5C2878C}"/>
    <cellStyle name="Heading 3 16" xfId="33165" xr:uid="{0B521604-A3C1-4391-A1F4-3A71B6E4CFA4}"/>
    <cellStyle name="Heading 3 17" xfId="33166" xr:uid="{5BB4E1A5-E8DF-43F0-BBF3-4594FC1B89DD}"/>
    <cellStyle name="Heading 3 18" xfId="33167" xr:uid="{1E4E2F91-4BCF-4354-B929-AF14DB33D3D4}"/>
    <cellStyle name="Heading 3 19" xfId="33168" xr:uid="{6CD23002-451D-4978-923E-940C7754E716}"/>
    <cellStyle name="Heading 3 2" xfId="1963" xr:uid="{00000000-0005-0000-0000-000079080000}"/>
    <cellStyle name="Heading 3 2 10" xfId="1964" xr:uid="{00000000-0005-0000-0000-00007A080000}"/>
    <cellStyle name="Heading 3 2 10 2" xfId="7489" xr:uid="{85A2AFE7-D268-45F6-99F9-878DCDCE95EF}"/>
    <cellStyle name="Heading 3 2 10 2 2" xfId="12647" xr:uid="{E0AA6E3A-BC85-4616-9F7E-A957504A121C}"/>
    <cellStyle name="Heading 3 2 10 2 2 2" xfId="28087" xr:uid="{9BB356BF-12FF-4FD0-B642-907CC82E3D35}"/>
    <cellStyle name="Heading 3 2 10 2 3" xfId="24808" xr:uid="{AA55BF9F-B69D-48A3-B492-A2C6DF871118}"/>
    <cellStyle name="Heading 3 2 10 2 4" xfId="19401" xr:uid="{6BC1FEEE-DFFA-4229-9427-7E70ADB77BD9}"/>
    <cellStyle name="Heading 3 2 10 3" xfId="7346" xr:uid="{1F955876-9E20-455E-BEA8-6F8CFE377A30}"/>
    <cellStyle name="Heading 3 2 10 3 2" xfId="12504" xr:uid="{53D87877-072C-4B3A-80C9-F3B739B7DDC4}"/>
    <cellStyle name="Heading 3 2 10 4" xfId="9111" xr:uid="{31886D11-D5C8-4E28-AF49-0738F78E60A7}"/>
    <cellStyle name="Heading 3 2 10 4 2" xfId="14266" xr:uid="{494038FF-BEE0-4786-8FBD-B8DD7B0E7A98}"/>
    <cellStyle name="Heading 3 2 10 5" xfId="9386" xr:uid="{77843B61-8E92-4043-BACF-21F10B171D58}"/>
    <cellStyle name="Heading 3 2 10 5 2" xfId="14540" xr:uid="{507F17CD-82B1-46D1-A24D-68AB08E12C29}"/>
    <cellStyle name="Heading 3 2 10 6" xfId="5910" xr:uid="{F440C4D7-EC49-4992-A6E6-296D02D2FDEE}"/>
    <cellStyle name="Heading 3 2 10 6 2" xfId="26210" xr:uid="{A6FD962C-5FFA-4B8C-9299-092FFDA966AB}"/>
    <cellStyle name="Heading 3 2 10 7" xfId="5725" xr:uid="{605BE463-6A64-4CA1-B916-6AE28021AB59}"/>
    <cellStyle name="Heading 3 2 11" xfId="1965" xr:uid="{00000000-0005-0000-0000-00007B080000}"/>
    <cellStyle name="Heading 3 2 11 2" xfId="7490" xr:uid="{82BF109A-C45D-485D-8AFA-C3643DD096C3}"/>
    <cellStyle name="Heading 3 2 11 2 2" xfId="12648" xr:uid="{1EF7BAA5-181A-41B3-9DBC-FB2BF7B11F1B}"/>
    <cellStyle name="Heading 3 2 11 3" xfId="7347" xr:uid="{20CEFF24-D258-451B-9863-796AE24E8FCE}"/>
    <cellStyle name="Heading 3 2 11 3 2" xfId="12505" xr:uid="{376B5DE6-665A-4985-9E83-DE0C257A9D0E}"/>
    <cellStyle name="Heading 3 2 11 4" xfId="9112" xr:uid="{7FF1C15B-88BF-4D45-BE7D-3962DE857606}"/>
    <cellStyle name="Heading 3 2 11 4 2" xfId="14267" xr:uid="{635239B9-B07C-480E-BE3E-B7B91CDC2F1C}"/>
    <cellStyle name="Heading 3 2 11 5" xfId="9388" xr:uid="{06784997-1E7F-4A11-A94F-6CCDFDECB53B}"/>
    <cellStyle name="Heading 3 2 11 5 2" xfId="14542" xr:uid="{5644E889-5376-409C-86A0-A48FED6B9400}"/>
    <cellStyle name="Heading 3 2 11 6" xfId="5911" xr:uid="{ADA06752-9842-4248-82BF-DE507203D41C}"/>
    <cellStyle name="Heading 3 2 11 6 2" xfId="26211" xr:uid="{7E7A1982-ED50-44C5-81FD-F4CC9A7F83AF}"/>
    <cellStyle name="Heading 3 2 11 7" xfId="5724" xr:uid="{4E91B201-D5E6-43E9-9C84-83D80A0B7AAD}"/>
    <cellStyle name="Heading 3 2 12" xfId="7488" xr:uid="{8BAF6E66-7913-4A04-AED8-4A3971F64DAE}"/>
    <cellStyle name="Heading 3 2 12 2" xfId="12646" xr:uid="{3CD10657-3C66-4F2D-A127-EB0AFC603A74}"/>
    <cellStyle name="Heading 3 2 13" xfId="7345" xr:uid="{92007425-06A5-4E87-9D9A-30ED0C58C997}"/>
    <cellStyle name="Heading 3 2 13 2" xfId="12503" xr:uid="{14E9B770-D60B-42D9-92CF-50B05C88E1BA}"/>
    <cellStyle name="Heading 3 2 14" xfId="9110" xr:uid="{BAD91929-A30E-44E8-B330-58FC3A4D4BB1}"/>
    <cellStyle name="Heading 3 2 14 2" xfId="14265" xr:uid="{C5FD044A-4BF5-4DD8-9B6C-64D1D587AA84}"/>
    <cellStyle name="Heading 3 2 15" xfId="8930" xr:uid="{46AE4B00-B88E-44E6-8164-342E48E08696}"/>
    <cellStyle name="Heading 3 2 15 2" xfId="14085" xr:uid="{903DD0E6-25CD-402A-8A92-10D846D77A43}"/>
    <cellStyle name="Heading 3 2 16" xfId="5909" xr:uid="{048AB73E-64D1-47D4-8904-2F5C153212D3}"/>
    <cellStyle name="Heading 3 2 16 2" xfId="26209" xr:uid="{31954CB3-823B-4B33-BC67-E705E025BA60}"/>
    <cellStyle name="Heading 3 2 17" xfId="5726" xr:uid="{D1E6207D-F9CC-48BC-87B1-B0E2F1ED315F}"/>
    <cellStyle name="Heading 3 2 2" xfId="1966" xr:uid="{00000000-0005-0000-0000-00007C080000}"/>
    <cellStyle name="Heading 3 2 2 2" xfId="7491" xr:uid="{3E2E387F-4195-479B-AFB1-5A3F9AC6BA80}"/>
    <cellStyle name="Heading 3 2 2 2 2" xfId="12649" xr:uid="{19F7BD61-EDCB-4753-A842-C35265C2C4F8}"/>
    <cellStyle name="Heading 3 2 2 2 2 2" xfId="28088" xr:uid="{758CB179-3048-44EB-BD47-F0464B42C84C}"/>
    <cellStyle name="Heading 3 2 2 2 3" xfId="24809" xr:uid="{99AB0393-8E25-4122-A212-CEA24F75B012}"/>
    <cellStyle name="Heading 3 2 2 2 4" xfId="19402" xr:uid="{61B99D3D-B116-4E30-98E0-7E036ADAC956}"/>
    <cellStyle name="Heading 3 2 2 3" xfId="7348" xr:uid="{B859B09D-446F-4178-B125-C4698B1A17CE}"/>
    <cellStyle name="Heading 3 2 2 3 2" xfId="12506" xr:uid="{FFDA91A0-AE54-4F70-BDBF-2EC567CB7CEA}"/>
    <cellStyle name="Heading 3 2 2 4" xfId="9113" xr:uid="{79384C9F-BE51-4314-AF6E-3DDCA242ED41}"/>
    <cellStyle name="Heading 3 2 2 4 2" xfId="14268" xr:uid="{8CB0CE36-4857-4975-9E9C-3FD214D99177}"/>
    <cellStyle name="Heading 3 2 2 5" xfId="8929" xr:uid="{943A0755-BDFA-4663-B444-BD52B14CCFA5}"/>
    <cellStyle name="Heading 3 2 2 5 2" xfId="14084" xr:uid="{7816BF33-BFA0-4889-8D17-4A227E6073C9}"/>
    <cellStyle name="Heading 3 2 2 6" xfId="5912" xr:uid="{263A3AE7-49F1-4AD1-8441-F3D75C7BFAF4}"/>
    <cellStyle name="Heading 3 2 2 6 2" xfId="26212" xr:uid="{B7DAEB20-93FC-44BA-9AF7-9C58A4C27ABB}"/>
    <cellStyle name="Heading 3 2 2 7" xfId="5723" xr:uid="{95C3D65F-744E-4A3C-9CBD-BC5016141BCB}"/>
    <cellStyle name="Heading 3 2 3" xfId="1967" xr:uid="{00000000-0005-0000-0000-00007D080000}"/>
    <cellStyle name="Heading 3 2 3 2" xfId="7492" xr:uid="{CFD9F14F-5D32-4B81-B42D-B297A6B7BDC6}"/>
    <cellStyle name="Heading 3 2 3 2 2" xfId="12650" xr:uid="{10F38C61-D41B-4114-80AE-5C30BE77DEE2}"/>
    <cellStyle name="Heading 3 2 3 2 2 2" xfId="28089" xr:uid="{4B85E153-5FE6-43BB-98FC-39C6B570F415}"/>
    <cellStyle name="Heading 3 2 3 2 3" xfId="24810" xr:uid="{7C057A31-A16A-444E-AB63-AAC68C99EAE1}"/>
    <cellStyle name="Heading 3 2 3 2 4" xfId="19403" xr:uid="{C38C31C3-083C-4F9E-AD82-B9DCAC12D048}"/>
    <cellStyle name="Heading 3 2 3 3" xfId="7349" xr:uid="{6AAC6CD4-79B3-4D9D-A217-BBC28AED8650}"/>
    <cellStyle name="Heading 3 2 3 3 2" xfId="12507" xr:uid="{736CA406-A6B0-48BE-810D-64CD04D2D9D0}"/>
    <cellStyle name="Heading 3 2 3 4" xfId="9114" xr:uid="{4ABE55F2-308D-4D88-AE89-95E7C579F5AB}"/>
    <cellStyle name="Heading 3 2 3 4 2" xfId="14269" xr:uid="{55752EC2-376F-4682-BEA0-353CAB0F660C}"/>
    <cellStyle name="Heading 3 2 3 5" xfId="9387" xr:uid="{433ED9DD-ADA6-4B5E-9527-8875FEC8B074}"/>
    <cellStyle name="Heading 3 2 3 5 2" xfId="14541" xr:uid="{09825D45-C6BD-4500-8C3F-266E4E29FD06}"/>
    <cellStyle name="Heading 3 2 3 6" xfId="5913" xr:uid="{1BE3720F-706F-4F66-9D96-1038E4902225}"/>
    <cellStyle name="Heading 3 2 3 6 2" xfId="26213" xr:uid="{5FAE8946-E21A-45E5-8D00-DFE6E5EB7143}"/>
    <cellStyle name="Heading 3 2 3 7" xfId="5722" xr:uid="{17EFEA08-4311-4DC1-83D9-A5BD77E6CE09}"/>
    <cellStyle name="Heading 3 2 4" xfId="1968" xr:uid="{00000000-0005-0000-0000-00007E080000}"/>
    <cellStyle name="Heading 3 2 4 2" xfId="7493" xr:uid="{B2AD6B4D-6007-4A62-96DA-F32DA32988C1}"/>
    <cellStyle name="Heading 3 2 4 2 2" xfId="12651" xr:uid="{19ECF691-8490-49E2-8FFD-41EC8CAC5461}"/>
    <cellStyle name="Heading 3 2 4 2 2 2" xfId="28090" xr:uid="{C9D0F53C-1BB6-4A0F-AE27-C6DFD91F4D5F}"/>
    <cellStyle name="Heading 3 2 4 2 3" xfId="24811" xr:uid="{60B71D15-614F-4EA9-B8DE-8C14D34A9DB5}"/>
    <cellStyle name="Heading 3 2 4 2 4" xfId="19404" xr:uid="{D9E3A558-FDDF-434A-89FD-E04FCCEB8BC5}"/>
    <cellStyle name="Heading 3 2 4 3" xfId="7350" xr:uid="{9EA1C750-F06D-4C2B-A972-C3D0D1590768}"/>
    <cellStyle name="Heading 3 2 4 3 2" xfId="12508" xr:uid="{1AFC404B-3152-4F8F-8069-5DBDF3AB68B8}"/>
    <cellStyle name="Heading 3 2 4 4" xfId="9115" xr:uid="{65D67576-F105-4640-8433-CF7EEAD02A80}"/>
    <cellStyle name="Heading 3 2 4 4 2" xfId="14270" xr:uid="{B38AE709-9DF8-4588-8FA8-32BECE4A0B3A}"/>
    <cellStyle name="Heading 3 2 4 5" xfId="8928" xr:uid="{2D60B952-F97C-4AFA-A493-33975F8E9BEC}"/>
    <cellStyle name="Heading 3 2 4 5 2" xfId="14083" xr:uid="{C8BA41CC-F52B-4404-9718-A66A16BFDB22}"/>
    <cellStyle name="Heading 3 2 4 6" xfId="5914" xr:uid="{5E231B8C-03A4-49D8-90B7-BE0993CDBD7E}"/>
    <cellStyle name="Heading 3 2 4 6 2" xfId="26214" xr:uid="{8E23B263-3413-4149-B956-FABB1C51F6E8}"/>
    <cellStyle name="Heading 3 2 4 7" xfId="5721" xr:uid="{5EDC9BFE-1E48-4E73-847A-0E404A424FE2}"/>
    <cellStyle name="Heading 3 2 5" xfId="1969" xr:uid="{00000000-0005-0000-0000-00007F080000}"/>
    <cellStyle name="Heading 3 2 5 2" xfId="7494" xr:uid="{F4AC7444-FAFB-4D19-BB63-008391A32475}"/>
    <cellStyle name="Heading 3 2 5 2 2" xfId="12652" xr:uid="{D0ABA460-8CEB-4CD2-9375-99B660BB800C}"/>
    <cellStyle name="Heading 3 2 5 2 2 2" xfId="28091" xr:uid="{053B02A0-2B11-4274-93C3-CC16DBF843BE}"/>
    <cellStyle name="Heading 3 2 5 2 3" xfId="24812" xr:uid="{E642BC68-9DC3-477A-B53E-BD472E7CAE4B}"/>
    <cellStyle name="Heading 3 2 5 2 4" xfId="19405" xr:uid="{496692EE-CD6C-4B74-8A1D-76FF13CD098D}"/>
    <cellStyle name="Heading 3 2 5 3" xfId="7351" xr:uid="{006D1439-BCD4-4EF7-995D-2F964A01E907}"/>
    <cellStyle name="Heading 3 2 5 3 2" xfId="12509" xr:uid="{2DB015F9-F380-4F3D-8731-468BE13468F9}"/>
    <cellStyle name="Heading 3 2 5 4" xfId="9116" xr:uid="{CB49F5CA-CEC0-4835-AB26-59B1D8AF35CF}"/>
    <cellStyle name="Heading 3 2 5 4 2" xfId="14271" xr:uid="{F83FC036-6541-4933-9A83-92FDF478F0A0}"/>
    <cellStyle name="Heading 3 2 5 5" xfId="8927" xr:uid="{43E9DFE6-8F13-4CCD-9A83-A37BE8447D57}"/>
    <cellStyle name="Heading 3 2 5 5 2" xfId="14082" xr:uid="{081009B1-FD65-4AAD-A781-35C193890861}"/>
    <cellStyle name="Heading 3 2 5 6" xfId="5915" xr:uid="{FDC806DA-79C1-480A-A82C-E67DCE0DA799}"/>
    <cellStyle name="Heading 3 2 5 6 2" xfId="26215" xr:uid="{68FB10BD-7538-44EA-9E52-89FAE46CC56B}"/>
    <cellStyle name="Heading 3 2 5 7" xfId="5720" xr:uid="{6FCB3111-A084-4F88-BA06-87E4E08ECC65}"/>
    <cellStyle name="Heading 3 2 6" xfId="1970" xr:uid="{00000000-0005-0000-0000-000080080000}"/>
    <cellStyle name="Heading 3 2 6 2" xfId="7495" xr:uid="{490C2272-35F8-4E76-A3EA-A8C06C07F7D4}"/>
    <cellStyle name="Heading 3 2 6 2 2" xfId="12653" xr:uid="{EF5ECA8C-DFAC-4C51-ACE6-19F1A7078D14}"/>
    <cellStyle name="Heading 3 2 6 2 2 2" xfId="28092" xr:uid="{018146B2-1874-45C6-9BA7-6F1E34E58C01}"/>
    <cellStyle name="Heading 3 2 6 2 3" xfId="24813" xr:uid="{8A277773-FDE3-48D1-8E51-B5A9EED57F43}"/>
    <cellStyle name="Heading 3 2 6 2 4" xfId="19406" xr:uid="{A8BD2165-9DA6-496D-BECD-CC9B09680F10}"/>
    <cellStyle name="Heading 3 2 6 3" xfId="7352" xr:uid="{FB89B116-7F40-4B39-9A0D-D68C0FAD74C7}"/>
    <cellStyle name="Heading 3 2 6 3 2" xfId="12510" xr:uid="{6E81D201-ABF9-47B6-A08D-6E6832514F03}"/>
    <cellStyle name="Heading 3 2 6 4" xfId="9117" xr:uid="{366F7408-8499-4A89-B7FA-5CAD00DF087A}"/>
    <cellStyle name="Heading 3 2 6 4 2" xfId="14272" xr:uid="{7FE83588-F8D0-413B-8CD2-0D031D326951}"/>
    <cellStyle name="Heading 3 2 6 5" xfId="9385" xr:uid="{FFCFE7E1-0A41-4649-94FE-C27A0C8D918A}"/>
    <cellStyle name="Heading 3 2 6 5 2" xfId="14539" xr:uid="{1BC55904-607A-4639-879E-96A14F76FE72}"/>
    <cellStyle name="Heading 3 2 6 6" xfId="5916" xr:uid="{F536B696-F4C8-442E-A626-D00C2534C331}"/>
    <cellStyle name="Heading 3 2 6 6 2" xfId="26216" xr:uid="{0242F50A-A023-413C-A79A-4C0CFA5B761B}"/>
    <cellStyle name="Heading 3 2 6 7" xfId="5719" xr:uid="{38F0FD5E-2FF1-4269-A710-4A14C7561B51}"/>
    <cellStyle name="Heading 3 2 7" xfId="1971" xr:uid="{00000000-0005-0000-0000-000081080000}"/>
    <cellStyle name="Heading 3 2 7 2" xfId="7496" xr:uid="{B5FAF600-AA8E-49E9-A779-6E864A832695}"/>
    <cellStyle name="Heading 3 2 7 2 2" xfId="12654" xr:uid="{1CDBB553-048C-4FF3-982C-7BBC54E96A1D}"/>
    <cellStyle name="Heading 3 2 7 2 2 2" xfId="28093" xr:uid="{A4C22E9C-AE10-447C-880C-7155AC25BC29}"/>
    <cellStyle name="Heading 3 2 7 2 3" xfId="24814" xr:uid="{51F06990-007F-4067-835B-76E58462B348}"/>
    <cellStyle name="Heading 3 2 7 2 4" xfId="19407" xr:uid="{4218AFC5-9A06-41D7-9DA0-EFDE61D79F3B}"/>
    <cellStyle name="Heading 3 2 7 3" xfId="7353" xr:uid="{C78FE04A-C22F-4AEB-BDCA-B14B72AD2FDF}"/>
    <cellStyle name="Heading 3 2 7 3 2" xfId="12511" xr:uid="{D01E00D4-F602-4B7E-B60F-7D2FE0002D74}"/>
    <cellStyle name="Heading 3 2 7 4" xfId="9118" xr:uid="{5D9D29DB-C722-4670-8309-957C9FA49E59}"/>
    <cellStyle name="Heading 3 2 7 4 2" xfId="14273" xr:uid="{071C310D-EC7E-4946-9EE3-7E1FDD819142}"/>
    <cellStyle name="Heading 3 2 7 5" xfId="8926" xr:uid="{4A758876-4350-4A4B-9237-6548B6FED6FC}"/>
    <cellStyle name="Heading 3 2 7 5 2" xfId="14081" xr:uid="{B2E14F19-C0E8-4FE5-A6BD-D809A4DA9932}"/>
    <cellStyle name="Heading 3 2 7 6" xfId="5917" xr:uid="{65493424-FDFB-484F-B7D4-66C9A17601AE}"/>
    <cellStyle name="Heading 3 2 7 6 2" xfId="26217" xr:uid="{14DBE2B0-676A-480A-849B-D164D3C3FDB7}"/>
    <cellStyle name="Heading 3 2 7 7" xfId="5718" xr:uid="{10CA47C6-4285-4C55-A621-4E833C736A2B}"/>
    <cellStyle name="Heading 3 2 8" xfId="1972" xr:uid="{00000000-0005-0000-0000-000082080000}"/>
    <cellStyle name="Heading 3 2 8 2" xfId="7497" xr:uid="{06FDCA98-8C0B-4DDA-8AA7-25B4BE7950D2}"/>
    <cellStyle name="Heading 3 2 8 2 2" xfId="12655" xr:uid="{A7E40F45-5993-4007-89B4-9F34F881B8E6}"/>
    <cellStyle name="Heading 3 2 8 2 2 2" xfId="28094" xr:uid="{34E25669-F663-4E8D-989E-EB28E36B8117}"/>
    <cellStyle name="Heading 3 2 8 2 3" xfId="24815" xr:uid="{DF654D1F-8320-46ED-80B8-E58B0C246FD4}"/>
    <cellStyle name="Heading 3 2 8 2 4" xfId="19408" xr:uid="{CB179DBE-64E9-4BF7-AEF5-1F01D26E53D3}"/>
    <cellStyle name="Heading 3 2 8 3" xfId="7354" xr:uid="{12D5FBB8-09DB-47B9-8A4E-D03281B319A1}"/>
    <cellStyle name="Heading 3 2 8 3 2" xfId="12512" xr:uid="{8A72BAA3-6DF7-4A7B-B78F-552FD367A746}"/>
    <cellStyle name="Heading 3 2 8 4" xfId="9119" xr:uid="{DF79C5CC-B019-4A5E-98EF-8EE08A95DFE8}"/>
    <cellStyle name="Heading 3 2 8 4 2" xfId="14274" xr:uid="{6C07217F-AA61-445B-A74D-8976A7DC2E8B}"/>
    <cellStyle name="Heading 3 2 8 5" xfId="9476" xr:uid="{6BD2150A-515F-48AB-B0E7-A3C0C5924DC1}"/>
    <cellStyle name="Heading 3 2 8 5 2" xfId="14630" xr:uid="{598CB357-4D12-4B8F-9709-B05FE1EBFF66}"/>
    <cellStyle name="Heading 3 2 8 6" xfId="5918" xr:uid="{BD4C6679-0F18-4873-BFC7-FBAC15EEDD03}"/>
    <cellStyle name="Heading 3 2 8 6 2" xfId="26218" xr:uid="{873493B0-E47F-4D65-ACD7-55E42A37F05B}"/>
    <cellStyle name="Heading 3 2 8 7" xfId="5717" xr:uid="{B169471D-DADB-42A4-A9D9-4956D0A4D00F}"/>
    <cellStyle name="Heading 3 2 9" xfId="1973" xr:uid="{00000000-0005-0000-0000-000083080000}"/>
    <cellStyle name="Heading 3 2 9 2" xfId="7498" xr:uid="{8DF51C10-CD27-42D9-AF5B-3BB51CE48FC6}"/>
    <cellStyle name="Heading 3 2 9 2 2" xfId="12656" xr:uid="{3D445417-9221-4ACB-9D9D-8D8E788FC1B2}"/>
    <cellStyle name="Heading 3 2 9 2 2 2" xfId="28095" xr:uid="{3EEC1A06-E658-41D6-863B-A08C5D22C7EA}"/>
    <cellStyle name="Heading 3 2 9 2 3" xfId="24816" xr:uid="{1C8025D1-4E7F-4750-B38F-653F3D3E5FF2}"/>
    <cellStyle name="Heading 3 2 9 2 4" xfId="19409" xr:uid="{4D7F73D8-8B19-4A23-97B2-91C392005111}"/>
    <cellStyle name="Heading 3 2 9 3" xfId="7355" xr:uid="{462A18EE-9A61-446A-A3EA-096DD2B8A4D6}"/>
    <cellStyle name="Heading 3 2 9 3 2" xfId="12513" xr:uid="{9823CC1F-E68F-4B9F-8072-73CC5F858DA5}"/>
    <cellStyle name="Heading 3 2 9 4" xfId="9120" xr:uid="{9F20BE15-0D33-488F-A3B5-5F4900E2A80E}"/>
    <cellStyle name="Heading 3 2 9 4 2" xfId="14275" xr:uid="{0B28DE4B-6495-4BE8-9F89-D70C481F7D74}"/>
    <cellStyle name="Heading 3 2 9 5" xfId="8277" xr:uid="{16E94E1B-8E90-4660-9D61-48B03CD3171B}"/>
    <cellStyle name="Heading 3 2 9 5 2" xfId="13433" xr:uid="{AE84DE30-4369-4952-9FC3-D0997F8DD079}"/>
    <cellStyle name="Heading 3 2 9 6" xfId="5919" xr:uid="{F66D0C1F-AD2A-47B4-A625-DB104A791C4E}"/>
    <cellStyle name="Heading 3 2 9 6 2" xfId="26219" xr:uid="{B830AB8C-70D2-457D-9D58-A0189FDFB610}"/>
    <cellStyle name="Heading 3 2 9 7" xfId="5716" xr:uid="{6D34A18B-AC24-4644-B1DF-A80F8EDB2859}"/>
    <cellStyle name="Heading 3 20" xfId="33169" xr:uid="{E698EA36-7B4A-4A20-A9D1-214AEFD5BA95}"/>
    <cellStyle name="Heading 3 21" xfId="33170" xr:uid="{193AD1DA-1394-4BDC-BE6F-9A517DA9E85C}"/>
    <cellStyle name="Heading 3 22" xfId="33171" xr:uid="{F6B9E2CD-FF14-41D5-AF11-4B296612FC64}"/>
    <cellStyle name="Heading 3 23" xfId="33172" xr:uid="{FAE9E29B-C4F7-478C-9408-6F7FA0691827}"/>
    <cellStyle name="Heading 3 24" xfId="33173" xr:uid="{939D895E-4D02-49A1-A457-1368D8736EFE}"/>
    <cellStyle name="Heading 3 25" xfId="33174" xr:uid="{6B0FB661-A953-4EAE-9D25-CBE773E621B1}"/>
    <cellStyle name="Heading 3 26" xfId="33175" xr:uid="{EDA75DDD-63C8-41B8-ACE8-6AFD4DE19570}"/>
    <cellStyle name="Heading 3 27" xfId="33176" xr:uid="{BC665017-7254-4159-8632-6F9BC9BCA1EA}"/>
    <cellStyle name="Heading 3 28" xfId="33177" xr:uid="{E85A964C-4D0B-425E-AC4D-B4114A3147D9}"/>
    <cellStyle name="Heading 3 29" xfId="33178" xr:uid="{AD3B2B35-91AD-4769-98D8-87835F8B2C6E}"/>
    <cellStyle name="Heading 3 3" xfId="1974" xr:uid="{00000000-0005-0000-0000-000084080000}"/>
    <cellStyle name="Heading 3 3 10" xfId="1975" xr:uid="{00000000-0005-0000-0000-000085080000}"/>
    <cellStyle name="Heading 3 3 10 2" xfId="7500" xr:uid="{D2E072D3-7EA9-4630-90E9-691C51D143A2}"/>
    <cellStyle name="Heading 3 3 10 2 2" xfId="12658" xr:uid="{3599DB44-8A6E-48A6-9954-2FAEF4D56F26}"/>
    <cellStyle name="Heading 3 3 10 3" xfId="7357" xr:uid="{87612A31-5C0A-45B3-A718-1664039627D4}"/>
    <cellStyle name="Heading 3 3 10 3 2" xfId="12515" xr:uid="{1D5EE867-F3F7-460C-BBFE-733FC9CF4567}"/>
    <cellStyle name="Heading 3 3 10 4" xfId="9122" xr:uid="{CA8BD76E-CB24-4D8E-896B-36F5A5D222FA}"/>
    <cellStyle name="Heading 3 3 10 4 2" xfId="14277" xr:uid="{2344AEE6-9EB0-4989-AD53-DF5B38E318C9}"/>
    <cellStyle name="Heading 3 3 10 5" xfId="8924" xr:uid="{C2715399-78F6-447D-AAFB-BB2B05155B24}"/>
    <cellStyle name="Heading 3 3 10 5 2" xfId="14079" xr:uid="{38D00F12-CCD1-45D8-BBD9-969EDA0102F5}"/>
    <cellStyle name="Heading 3 3 10 6" xfId="5921" xr:uid="{DF9344FF-B320-481E-BED1-5669337A5EBD}"/>
    <cellStyle name="Heading 3 3 10 6 2" xfId="26221" xr:uid="{FFCF93BE-160F-4619-BA1D-6037F69CBF09}"/>
    <cellStyle name="Heading 3 3 10 7" xfId="5714" xr:uid="{79651061-0DCD-410C-9607-E2F3168EA52F}"/>
    <cellStyle name="Heading 3 3 11" xfId="1976" xr:uid="{00000000-0005-0000-0000-000086080000}"/>
    <cellStyle name="Heading 3 3 11 2" xfId="7501" xr:uid="{62A52147-29EE-4AD6-88A8-EF62E6BAE2E2}"/>
    <cellStyle name="Heading 3 3 11 2 2" xfId="12659" xr:uid="{DEEC264D-7E59-4C1F-AD95-CF941687C478}"/>
    <cellStyle name="Heading 3 3 11 3" xfId="7358" xr:uid="{39B4F40C-CC49-41CF-A868-16CD444AEDF5}"/>
    <cellStyle name="Heading 3 3 11 3 2" xfId="12516" xr:uid="{93C1C5E4-D42F-4B6F-8BE1-145550B2736E}"/>
    <cellStyle name="Heading 3 3 11 4" xfId="9123" xr:uid="{B3475859-80F6-4A36-8BDE-B45E2EB6AC5E}"/>
    <cellStyle name="Heading 3 3 11 4 2" xfId="14278" xr:uid="{EC8F819D-77F5-49BC-9122-DFCBEE0D3388}"/>
    <cellStyle name="Heading 3 3 11 5" xfId="8923" xr:uid="{2A2BAED6-21D0-4530-8E17-F2A59F76E903}"/>
    <cellStyle name="Heading 3 3 11 5 2" xfId="14078" xr:uid="{5DAC2D3D-D90A-43C3-A137-D2ECC9BCBE7B}"/>
    <cellStyle name="Heading 3 3 11 6" xfId="5922" xr:uid="{F0551639-A65A-4F46-8235-7F99FFDA87EA}"/>
    <cellStyle name="Heading 3 3 11 6 2" xfId="26222" xr:uid="{73AF16A2-0886-48F8-8D34-595115D7E621}"/>
    <cellStyle name="Heading 3 3 11 7" xfId="5713" xr:uid="{58C26E33-5575-4B6C-B044-92394FE850DE}"/>
    <cellStyle name="Heading 3 3 12" xfId="7499" xr:uid="{2990A1C0-9287-4C38-B496-8FA6BA6F1F90}"/>
    <cellStyle name="Heading 3 3 12 2" xfId="12657" xr:uid="{7FF7D643-6DE8-40FE-9AF5-1F9661D3D699}"/>
    <cellStyle name="Heading 3 3 12 2 2" xfId="28096" xr:uid="{57E556BF-E07A-42C7-ABBF-2E1FD71694D5}"/>
    <cellStyle name="Heading 3 3 12 3" xfId="24817" xr:uid="{2C516770-386A-40EC-9733-E25028CD0FB2}"/>
    <cellStyle name="Heading 3 3 12 4" xfId="19410" xr:uid="{EE8E0E69-0E01-412A-AE9D-4AC89A05047E}"/>
    <cellStyle name="Heading 3 3 13" xfId="7356" xr:uid="{D223F8B9-87E1-430F-A475-706D6C4D5D1C}"/>
    <cellStyle name="Heading 3 3 13 2" xfId="12514" xr:uid="{62E808BF-7DC9-468B-9ABB-A317EC100F55}"/>
    <cellStyle name="Heading 3 3 14" xfId="9121" xr:uid="{98621FC1-FB04-4990-A4B0-139B9AD120D8}"/>
    <cellStyle name="Heading 3 3 14 2" xfId="14276" xr:uid="{3B108CC2-E642-4ED6-93B5-0C84DD7FC100}"/>
    <cellStyle name="Heading 3 3 15" xfId="8925" xr:uid="{ED9D0B64-B35E-4E72-BC4C-9590D8682126}"/>
    <cellStyle name="Heading 3 3 15 2" xfId="14080" xr:uid="{1F5D77C3-BB56-4E69-A74D-678A5625BDD5}"/>
    <cellStyle name="Heading 3 3 16" xfId="5920" xr:uid="{1025CDFF-908D-4591-9750-687A0E2966F5}"/>
    <cellStyle name="Heading 3 3 16 2" xfId="26220" xr:uid="{4E0C338A-A6C9-40BB-A8B8-4137776ED427}"/>
    <cellStyle name="Heading 3 3 17" xfId="5715" xr:uid="{27DDF519-6D09-4B11-B1A5-BA8211FAD362}"/>
    <cellStyle name="Heading 3 3 2" xfId="1977" xr:uid="{00000000-0005-0000-0000-000087080000}"/>
    <cellStyle name="Heading 3 3 2 2" xfId="7502" xr:uid="{9F1C379A-2B79-44FF-AA39-51A47B5DBB7C}"/>
    <cellStyle name="Heading 3 3 2 2 2" xfId="12660" xr:uid="{43F7442C-ABFA-464D-B5BD-8F2767711145}"/>
    <cellStyle name="Heading 3 3 2 2 3" xfId="37728" xr:uid="{69BF52AA-32B6-4587-A751-13D226ABED40}"/>
    <cellStyle name="Heading 3 3 2 3" xfId="7359" xr:uid="{25CC5A10-B9AE-42C8-8248-5A57D30003C2}"/>
    <cellStyle name="Heading 3 3 2 3 2" xfId="12517" xr:uid="{3CD9D112-C313-4D48-B364-92F0FDC05EE5}"/>
    <cellStyle name="Heading 3 3 2 4" xfId="9124" xr:uid="{290C74AF-C7AB-4C3D-8453-168FD1AAB05F}"/>
    <cellStyle name="Heading 3 3 2 4 2" xfId="14279" xr:uid="{57AD41FE-C205-4BCD-B386-5C9EA663326F}"/>
    <cellStyle name="Heading 3 3 2 5" xfId="8922" xr:uid="{6A2C7AB9-6414-4ED9-889D-06A7DB68BE2A}"/>
    <cellStyle name="Heading 3 3 2 5 2" xfId="14077" xr:uid="{9F36C447-FB7C-4247-BDF2-138AC6F4CE2F}"/>
    <cellStyle name="Heading 3 3 2 6" xfId="5923" xr:uid="{2C938AE7-2BF7-4AE2-8A6B-C4993A04B30F}"/>
    <cellStyle name="Heading 3 3 2 6 2" xfId="26223" xr:uid="{43292E47-9C36-4EA1-BEDB-11D2519ACE8A}"/>
    <cellStyle name="Heading 3 3 2 7" xfId="5712" xr:uid="{7B0F79FD-E0C5-4E1B-8B9B-1575B2AA603B}"/>
    <cellStyle name="Heading 3 3 2 8" xfId="33179" xr:uid="{23D430A4-625D-4FC0-983D-9A182348F3C4}"/>
    <cellStyle name="Heading 3 3 3" xfId="1978" xr:uid="{00000000-0005-0000-0000-000088080000}"/>
    <cellStyle name="Heading 3 3 3 2" xfId="7503" xr:uid="{501900D0-FE50-45B0-B2DC-D79401F48B09}"/>
    <cellStyle name="Heading 3 3 3 2 2" xfId="12661" xr:uid="{74484243-EF48-46E9-AC83-75DB46BDD252}"/>
    <cellStyle name="Heading 3 3 3 3" xfId="7360" xr:uid="{9FBE5035-7909-4387-B5AE-B842F349E293}"/>
    <cellStyle name="Heading 3 3 3 3 2" xfId="12518" xr:uid="{2F75ED8E-5EB9-424E-8A53-2B014E053566}"/>
    <cellStyle name="Heading 3 3 3 4" xfId="9125" xr:uid="{A14D96CA-825E-446F-8A32-D80C9F357147}"/>
    <cellStyle name="Heading 3 3 3 4 2" xfId="14280" xr:uid="{A089DC4A-1B1D-4697-AE66-CEAA45CAB882}"/>
    <cellStyle name="Heading 3 3 3 5" xfId="8921" xr:uid="{7D294DF2-8FBE-4F9B-876C-5AD4BDEF7101}"/>
    <cellStyle name="Heading 3 3 3 5 2" xfId="14076" xr:uid="{FCD2EE24-F1CD-4F96-99CF-268A1BBBD5FA}"/>
    <cellStyle name="Heading 3 3 3 6" xfId="5924" xr:uid="{1F69FE2E-A839-4ECC-893A-FEBC7CCF7D42}"/>
    <cellStyle name="Heading 3 3 3 6 2" xfId="26224" xr:uid="{EB69F20C-A17A-4FFA-91ED-71D22F114BE5}"/>
    <cellStyle name="Heading 3 3 3 7" xfId="5711" xr:uid="{4C9B8F72-E816-473D-86C8-00E48E5B5D14}"/>
    <cellStyle name="Heading 3 3 4" xfId="1979" xr:uid="{00000000-0005-0000-0000-000089080000}"/>
    <cellStyle name="Heading 3 3 4 2" xfId="7504" xr:uid="{56ABD01A-B575-4311-99E7-5F987802BF19}"/>
    <cellStyle name="Heading 3 3 4 2 2" xfId="12662" xr:uid="{336A3F63-6F54-4AC5-96FC-BD8BE7DF2CFD}"/>
    <cellStyle name="Heading 3 3 4 3" xfId="7361" xr:uid="{8187EC3F-39A4-4ED2-B57D-0850C739E302}"/>
    <cellStyle name="Heading 3 3 4 3 2" xfId="12519" xr:uid="{45E404BE-473D-48C4-B5D9-847AFD506732}"/>
    <cellStyle name="Heading 3 3 4 4" xfId="9126" xr:uid="{EA64AE40-45EB-455A-99D2-AA1843B0842B}"/>
    <cellStyle name="Heading 3 3 4 4 2" xfId="14281" xr:uid="{4686486A-E383-4B06-B0C9-E85C3BB52F9B}"/>
    <cellStyle name="Heading 3 3 4 5" xfId="8920" xr:uid="{BFE26928-83FC-45E0-A71A-9FCCFADECA7C}"/>
    <cellStyle name="Heading 3 3 4 5 2" xfId="14075" xr:uid="{55EAC75A-BEA1-44EA-88E2-B175426ED67C}"/>
    <cellStyle name="Heading 3 3 4 6" xfId="5925" xr:uid="{92FF4D9E-9268-4988-9479-35FB78C130A5}"/>
    <cellStyle name="Heading 3 3 4 6 2" xfId="26225" xr:uid="{4F62011D-C21A-47C4-8F12-79080022C9BE}"/>
    <cellStyle name="Heading 3 3 4 7" xfId="5710" xr:uid="{660D51C2-B851-4968-8495-639248764911}"/>
    <cellStyle name="Heading 3 3 5" xfId="1980" xr:uid="{00000000-0005-0000-0000-00008A080000}"/>
    <cellStyle name="Heading 3 3 5 2" xfId="7505" xr:uid="{BAE34E88-92BA-4B6E-886E-A64F2113F57A}"/>
    <cellStyle name="Heading 3 3 5 2 2" xfId="12663" xr:uid="{84FAC4DE-B0E8-4CA1-99B3-EDF2EF761B9C}"/>
    <cellStyle name="Heading 3 3 5 3" xfId="7362" xr:uid="{E6BC46D0-D4F3-44C4-8443-62198D786E4D}"/>
    <cellStyle name="Heading 3 3 5 3 2" xfId="12520" xr:uid="{A85A8482-3BF8-4CAE-BF33-E72D4F2270F1}"/>
    <cellStyle name="Heading 3 3 5 4" xfId="9127" xr:uid="{CD21D26B-F1FE-49F9-9401-255D0459C012}"/>
    <cellStyle name="Heading 3 3 5 4 2" xfId="14282" xr:uid="{ADB9B80C-8C6D-4D63-92A8-AE1EC6D736FB}"/>
    <cellStyle name="Heading 3 3 5 5" xfId="8919" xr:uid="{D620EE28-0630-445A-865A-C831796697DD}"/>
    <cellStyle name="Heading 3 3 5 5 2" xfId="14074" xr:uid="{96C0904E-793D-4AE6-A2A2-E2CD78E06275}"/>
    <cellStyle name="Heading 3 3 5 6" xfId="5926" xr:uid="{AEEC677E-4C56-47F1-B24B-965CB7657D6F}"/>
    <cellStyle name="Heading 3 3 5 6 2" xfId="26226" xr:uid="{798D070D-6703-4281-99B8-4516F5B88496}"/>
    <cellStyle name="Heading 3 3 5 7" xfId="5709" xr:uid="{D768FB44-A365-4A78-81E1-13DE43557A72}"/>
    <cellStyle name="Heading 3 3 6" xfId="1981" xr:uid="{00000000-0005-0000-0000-00008B080000}"/>
    <cellStyle name="Heading 3 3 6 2" xfId="7506" xr:uid="{B60E24FE-209C-4D19-BE95-2AB736DD4E11}"/>
    <cellStyle name="Heading 3 3 6 2 2" xfId="12664" xr:uid="{E280E29F-6B13-43DB-8DE6-E439AEB16C30}"/>
    <cellStyle name="Heading 3 3 6 3" xfId="7363" xr:uid="{6A0515AF-0E24-480F-BEAC-FC3109E5C85B}"/>
    <cellStyle name="Heading 3 3 6 3 2" xfId="12521" xr:uid="{81A33506-73E8-446F-B761-BC35F3160272}"/>
    <cellStyle name="Heading 3 3 6 4" xfId="9128" xr:uid="{70E6BF81-14E7-4C64-B144-799F079E9A61}"/>
    <cellStyle name="Heading 3 3 6 4 2" xfId="14283" xr:uid="{81CCCC97-C672-4E19-A09B-F6FF2E94B9F7}"/>
    <cellStyle name="Heading 3 3 6 5" xfId="8918" xr:uid="{CD6071D4-6EF4-407E-AEF3-17A9DB45F58D}"/>
    <cellStyle name="Heading 3 3 6 5 2" xfId="14073" xr:uid="{1B3E0CAB-48A1-43DC-8D04-A22EACDF63FB}"/>
    <cellStyle name="Heading 3 3 6 6" xfId="5927" xr:uid="{6C799E95-73D7-4200-A20B-E0C72385A19B}"/>
    <cellStyle name="Heading 3 3 6 6 2" xfId="26227" xr:uid="{2C26FF6D-CAAA-4731-BC90-FB81B9E7EAB0}"/>
    <cellStyle name="Heading 3 3 6 7" xfId="5708" xr:uid="{08F6A06C-F680-47E9-BEDC-EC5BCD508ED9}"/>
    <cellStyle name="Heading 3 3 7" xfId="1982" xr:uid="{00000000-0005-0000-0000-00008C080000}"/>
    <cellStyle name="Heading 3 3 7 2" xfId="7507" xr:uid="{433896C3-CB0F-4C43-84E1-BAC5BB660FD7}"/>
    <cellStyle name="Heading 3 3 7 2 2" xfId="12665" xr:uid="{6FC9FF99-899F-43D7-9D16-674A19C34CB5}"/>
    <cellStyle name="Heading 3 3 7 3" xfId="7364" xr:uid="{F9C35FC0-19EE-4DC3-9B7C-87A9B1F01D86}"/>
    <cellStyle name="Heading 3 3 7 3 2" xfId="12522" xr:uid="{E7F6435D-84D0-43AF-A612-A8C8E8EFFE5C}"/>
    <cellStyle name="Heading 3 3 7 4" xfId="9129" xr:uid="{756EFE3E-720A-4B2E-9271-10436740931D}"/>
    <cellStyle name="Heading 3 3 7 4 2" xfId="14284" xr:uid="{C72A0ED4-34EE-427C-8883-B7E814BB5FD5}"/>
    <cellStyle name="Heading 3 3 7 5" xfId="8917" xr:uid="{DEF1BCBA-B0D5-4062-A8D8-45419E15C2A0}"/>
    <cellStyle name="Heading 3 3 7 5 2" xfId="14072" xr:uid="{26436C03-188E-45ED-9717-38ACD4D30D41}"/>
    <cellStyle name="Heading 3 3 7 6" xfId="5928" xr:uid="{2FB5693C-271E-4CCF-A17B-B974E8EB419A}"/>
    <cellStyle name="Heading 3 3 7 6 2" xfId="26228" xr:uid="{1B48022C-89BD-46CA-81E7-19ADC82F6FB3}"/>
    <cellStyle name="Heading 3 3 7 7" xfId="5707" xr:uid="{F37B71F5-2B88-4D4D-84D9-E2E9D04AA822}"/>
    <cellStyle name="Heading 3 3 8" xfId="1983" xr:uid="{00000000-0005-0000-0000-00008D080000}"/>
    <cellStyle name="Heading 3 3 8 2" xfId="7508" xr:uid="{06256E31-1277-476D-AD6B-6AB22B5FA66A}"/>
    <cellStyle name="Heading 3 3 8 2 2" xfId="12666" xr:uid="{BEBF55E6-EC1C-4163-9837-4EABD77308B8}"/>
    <cellStyle name="Heading 3 3 8 3" xfId="7365" xr:uid="{D251C641-8F17-4F77-B8D4-99B8D4C3A94E}"/>
    <cellStyle name="Heading 3 3 8 3 2" xfId="12523" xr:uid="{87F3E0B9-A91F-48EB-80CF-AF37EB05A245}"/>
    <cellStyle name="Heading 3 3 8 4" xfId="9130" xr:uid="{DA0724AF-0109-4D1F-A558-FBDD7F435A27}"/>
    <cellStyle name="Heading 3 3 8 4 2" xfId="14285" xr:uid="{875C02AD-27C7-4BF4-AA51-DE987A2B0DF9}"/>
    <cellStyle name="Heading 3 3 8 5" xfId="8916" xr:uid="{25073843-A23C-48B8-97A6-5648DCFD6DB9}"/>
    <cellStyle name="Heading 3 3 8 5 2" xfId="14071" xr:uid="{AA16B50D-8C73-49C2-A7ED-B98E861D4F6A}"/>
    <cellStyle name="Heading 3 3 8 6" xfId="5929" xr:uid="{19F6A8F5-FC9F-4D68-A621-2C6900A25A76}"/>
    <cellStyle name="Heading 3 3 8 6 2" xfId="26229" xr:uid="{1978A204-9CC2-4B4D-9759-A7171EED022A}"/>
    <cellStyle name="Heading 3 3 8 7" xfId="5706" xr:uid="{DC30FCC3-A337-4C51-9B0A-A435642FF78F}"/>
    <cellStyle name="Heading 3 3 9" xfId="1984" xr:uid="{00000000-0005-0000-0000-00008E080000}"/>
    <cellStyle name="Heading 3 3 9 2" xfId="7509" xr:uid="{88A342BD-C8C8-449B-8972-D5F1436050D3}"/>
    <cellStyle name="Heading 3 3 9 2 2" xfId="12667" xr:uid="{6B7D1192-9A6F-45FF-AD4F-FD581D275A3D}"/>
    <cellStyle name="Heading 3 3 9 3" xfId="7366" xr:uid="{0EFBE50F-9EAD-4D43-9384-2948A55A80A1}"/>
    <cellStyle name="Heading 3 3 9 3 2" xfId="12524" xr:uid="{AF6A478A-7A60-4745-A917-193CD081A05B}"/>
    <cellStyle name="Heading 3 3 9 4" xfId="9131" xr:uid="{B9EC9D5A-D963-4AD1-B7C3-86D543DB1AE2}"/>
    <cellStyle name="Heading 3 3 9 4 2" xfId="14286" xr:uid="{753B8671-86F0-47D0-9940-F8F05758F714}"/>
    <cellStyle name="Heading 3 3 9 5" xfId="8915" xr:uid="{A119E2EA-19F5-40B0-A612-09A452CF9B6B}"/>
    <cellStyle name="Heading 3 3 9 5 2" xfId="14070" xr:uid="{1D7592FA-2ABB-45DE-9B78-DF7E516F410E}"/>
    <cellStyle name="Heading 3 3 9 6" xfId="5930" xr:uid="{023932D6-7C47-443C-8BC5-5AB40DAD621E}"/>
    <cellStyle name="Heading 3 3 9 6 2" xfId="26230" xr:uid="{BE4B0F44-B09E-48FD-AA0B-AD40C2841C22}"/>
    <cellStyle name="Heading 3 3 9 7" xfId="5705" xr:uid="{308D8998-1720-4472-99E8-6DB3A1618615}"/>
    <cellStyle name="Heading 3 30" xfId="33180" xr:uid="{612BDAD6-69D4-4DA4-B70F-364F16CDA48D}"/>
    <cellStyle name="Heading 3 31" xfId="33181" xr:uid="{C2A853B9-731C-46F1-8C1D-4EA4B67711AA}"/>
    <cellStyle name="Heading 3 32" xfId="33182" xr:uid="{3B66BA40-7285-4935-8B5A-B9F84CD2F565}"/>
    <cellStyle name="Heading 3 33" xfId="33183" xr:uid="{2FF056F8-7967-4254-8928-3D2FB372B611}"/>
    <cellStyle name="Heading 3 34" xfId="33184" xr:uid="{120758A2-2DAD-40E2-974E-92BBDA93794D}"/>
    <cellStyle name="Heading 3 35" xfId="33185" xr:uid="{E905DCA4-331C-426E-84F4-57E69865E33F}"/>
    <cellStyle name="Heading 3 36" xfId="33186" xr:uid="{2B2E6545-90A2-42D0-A82E-9BFDA59AE3FC}"/>
    <cellStyle name="Heading 3 37" xfId="33187" xr:uid="{58BE185B-66E6-4506-81F1-508B721D8F4D}"/>
    <cellStyle name="Heading 3 38" xfId="33188" xr:uid="{E841592A-3F1B-4573-ACCE-2B7448089931}"/>
    <cellStyle name="Heading 3 39" xfId="33189" xr:uid="{67F8647A-F342-48D6-B0F4-74FD5E1B929C}"/>
    <cellStyle name="Heading 3 4" xfId="1985" xr:uid="{00000000-0005-0000-0000-00008F080000}"/>
    <cellStyle name="Heading 3 4 10" xfId="1986" xr:uid="{00000000-0005-0000-0000-000090080000}"/>
    <cellStyle name="Heading 3 4 10 2" xfId="7511" xr:uid="{996B0A8A-9CDF-4557-85A0-D5DD06C8A873}"/>
    <cellStyle name="Heading 3 4 10 2 2" xfId="12669" xr:uid="{9AE4181E-A8BA-4FEF-A1AE-372B91CBA13A}"/>
    <cellStyle name="Heading 3 4 10 3" xfId="7368" xr:uid="{89CA7766-3965-4A93-8BE0-E1598E92CA3D}"/>
    <cellStyle name="Heading 3 4 10 3 2" xfId="12526" xr:uid="{0F24A3D1-1073-4039-8C92-E73DD5192C7B}"/>
    <cellStyle name="Heading 3 4 10 4" xfId="9133" xr:uid="{E83708D1-F376-4572-A307-4CDF5CAE165B}"/>
    <cellStyle name="Heading 3 4 10 4 2" xfId="14288" xr:uid="{658E5D2F-3CA2-4958-8DB4-6CC2A6695299}"/>
    <cellStyle name="Heading 3 4 10 5" xfId="8913" xr:uid="{EC99DA0C-7288-40CB-8515-28FD39627660}"/>
    <cellStyle name="Heading 3 4 10 5 2" xfId="14068" xr:uid="{1F9DC458-1F1B-40D1-87B7-F3CBE601F3CB}"/>
    <cellStyle name="Heading 3 4 10 6" xfId="5932" xr:uid="{5B39B80B-9D2F-4960-B6B3-723F4D64F63C}"/>
    <cellStyle name="Heading 3 4 10 6 2" xfId="26232" xr:uid="{F3F6D3D5-58ED-4BC8-A364-6170588C7481}"/>
    <cellStyle name="Heading 3 4 10 7" xfId="5703" xr:uid="{C1583632-21E4-44B5-AD2A-C558ED8626B2}"/>
    <cellStyle name="Heading 3 4 11" xfId="1987" xr:uid="{00000000-0005-0000-0000-000091080000}"/>
    <cellStyle name="Heading 3 4 11 2" xfId="7512" xr:uid="{BE528ACB-BF72-4377-95B4-ECF8641BFC81}"/>
    <cellStyle name="Heading 3 4 11 2 2" xfId="12670" xr:uid="{96EE7048-1064-4B41-B962-E3011B4AF067}"/>
    <cellStyle name="Heading 3 4 11 3" xfId="7369" xr:uid="{A337BC4D-0733-438D-AD03-255DAF361CAB}"/>
    <cellStyle name="Heading 3 4 11 3 2" xfId="12527" xr:uid="{DB76E077-99C4-40B4-AB10-B049C838CF3C}"/>
    <cellStyle name="Heading 3 4 11 4" xfId="9134" xr:uid="{F3511690-A3E3-4B16-8474-839AECA5DE71}"/>
    <cellStyle name="Heading 3 4 11 4 2" xfId="14289" xr:uid="{F8B367E8-CBBD-474A-9E86-B30CE10B3E1D}"/>
    <cellStyle name="Heading 3 4 11 5" xfId="8912" xr:uid="{5A6AF057-0979-45F2-AA2F-EDDC1677123A}"/>
    <cellStyle name="Heading 3 4 11 5 2" xfId="14067" xr:uid="{6091AC7E-5833-40F7-9BA2-C3B56D2E1919}"/>
    <cellStyle name="Heading 3 4 11 6" xfId="5933" xr:uid="{46124588-F904-457A-B899-F4AA9CA6DF77}"/>
    <cellStyle name="Heading 3 4 11 6 2" xfId="26233" xr:uid="{46796066-64E8-4CA1-AA96-3D915F3CD47C}"/>
    <cellStyle name="Heading 3 4 11 7" xfId="5702" xr:uid="{0548EECE-4A68-453D-A6ED-1C1451E58B42}"/>
    <cellStyle name="Heading 3 4 12" xfId="7510" xr:uid="{8734C79E-0702-4CDE-BD8F-C70DC423336F}"/>
    <cellStyle name="Heading 3 4 12 2" xfId="12668" xr:uid="{E92DB686-49E5-474E-912C-A1B32C6F6C1A}"/>
    <cellStyle name="Heading 3 4 13" xfId="7367" xr:uid="{7CB5CEC1-A2B4-4F04-B61C-179E82CBEC80}"/>
    <cellStyle name="Heading 3 4 13 2" xfId="12525" xr:uid="{F394611F-3D0B-407B-90F5-DAE35B4E5DC0}"/>
    <cellStyle name="Heading 3 4 14" xfId="9132" xr:uid="{68D112EB-1AF0-49A8-9CFB-2C4FD2F17EA4}"/>
    <cellStyle name="Heading 3 4 14 2" xfId="14287" xr:uid="{12FDFFEA-8733-4B79-A930-DA1787851848}"/>
    <cellStyle name="Heading 3 4 15" xfId="8914" xr:uid="{48EC083A-DB39-4CFC-881A-2DAF094A07A5}"/>
    <cellStyle name="Heading 3 4 15 2" xfId="14069" xr:uid="{6008F33A-FC10-4E41-9EBB-BF28BFD09B14}"/>
    <cellStyle name="Heading 3 4 16" xfId="5931" xr:uid="{D9C3CB08-B878-49ED-8C9F-A3A855558C94}"/>
    <cellStyle name="Heading 3 4 16 2" xfId="26231" xr:uid="{B37A8082-A320-46AF-9EE7-AC135C40C85B}"/>
    <cellStyle name="Heading 3 4 17" xfId="5704" xr:uid="{AE42EB9E-1F33-40C4-ACC6-001506EE9978}"/>
    <cellStyle name="Heading 3 4 2" xfId="1988" xr:uid="{00000000-0005-0000-0000-000092080000}"/>
    <cellStyle name="Heading 3 4 2 2" xfId="7513" xr:uid="{FD225827-CEA4-4192-B612-7645A2976402}"/>
    <cellStyle name="Heading 3 4 2 2 2" xfId="12671" xr:uid="{E09716AE-362E-4601-BFA5-595288BEAC00}"/>
    <cellStyle name="Heading 3 4 2 3" xfId="7370" xr:uid="{65A46C26-9A13-4A60-96C4-7C4CA5A82DCD}"/>
    <cellStyle name="Heading 3 4 2 3 2" xfId="12528" xr:uid="{ED592B7A-7A82-4D87-9C6E-C23B57B94976}"/>
    <cellStyle name="Heading 3 4 2 4" xfId="9135" xr:uid="{E5DBB36C-28D8-4020-930B-B0B9638B9EED}"/>
    <cellStyle name="Heading 3 4 2 4 2" xfId="14290" xr:uid="{A69E84E9-70A8-4B41-9E0F-130B58FFCFFA}"/>
    <cellStyle name="Heading 3 4 2 5" xfId="8911" xr:uid="{4DFDCD76-38D5-4460-8713-5B9E9D8EEDC8}"/>
    <cellStyle name="Heading 3 4 2 5 2" xfId="14066" xr:uid="{9D04AC9C-38C6-4DDD-AB80-D4E410CD6EEE}"/>
    <cellStyle name="Heading 3 4 2 6" xfId="5934" xr:uid="{AD9B5BBF-F21E-4E12-BE15-28F6C3E60D18}"/>
    <cellStyle name="Heading 3 4 2 6 2" xfId="26234" xr:uid="{AA6F698E-3E03-4BE4-BA29-C9E83260A43B}"/>
    <cellStyle name="Heading 3 4 2 7" xfId="5701" xr:uid="{5EAD672C-1B6B-4A83-90F1-9C5289E6E9E8}"/>
    <cellStyle name="Heading 3 4 3" xfId="1989" xr:uid="{00000000-0005-0000-0000-000093080000}"/>
    <cellStyle name="Heading 3 4 3 2" xfId="7514" xr:uid="{D122E061-93DB-497C-B34E-438D78D7D2B1}"/>
    <cellStyle name="Heading 3 4 3 2 2" xfId="12672" xr:uid="{A36E6B30-EA0B-4CED-9933-8D624D9E7C1D}"/>
    <cellStyle name="Heading 3 4 3 3" xfId="7371" xr:uid="{48F1125E-B012-4118-B732-F3B6A28AD64C}"/>
    <cellStyle name="Heading 3 4 3 3 2" xfId="12529" xr:uid="{0D90A8C8-BB86-4D0A-847A-BC7EAC708C14}"/>
    <cellStyle name="Heading 3 4 3 4" xfId="9136" xr:uid="{7E4841F4-9605-415D-8933-05DCC323846D}"/>
    <cellStyle name="Heading 3 4 3 4 2" xfId="14291" xr:uid="{48658001-F938-4577-A34F-39CA4B8CBE2D}"/>
    <cellStyle name="Heading 3 4 3 5" xfId="8910" xr:uid="{15A595F0-A037-45F4-AA7A-D205E38A8D27}"/>
    <cellStyle name="Heading 3 4 3 5 2" xfId="14065" xr:uid="{1F9A68B3-806B-49D7-BA43-9058D212E609}"/>
    <cellStyle name="Heading 3 4 3 6" xfId="5935" xr:uid="{AF01A9B4-5964-47C8-A793-BA625142AAAD}"/>
    <cellStyle name="Heading 3 4 3 6 2" xfId="26235" xr:uid="{6D9B29BC-081C-4549-8F0F-907C6DF2BCA2}"/>
    <cellStyle name="Heading 3 4 3 7" xfId="5700" xr:uid="{CCB68B87-B8CE-49B4-81C1-7094F721BB59}"/>
    <cellStyle name="Heading 3 4 4" xfId="1990" xr:uid="{00000000-0005-0000-0000-000094080000}"/>
    <cellStyle name="Heading 3 4 4 2" xfId="7515" xr:uid="{2CC73EAC-7EFD-492E-A45E-A90E68D9B00D}"/>
    <cellStyle name="Heading 3 4 4 2 2" xfId="12673" xr:uid="{002EDD78-F667-458D-9C83-892E3CA6537D}"/>
    <cellStyle name="Heading 3 4 4 3" xfId="7372" xr:uid="{B848E1E6-2709-43EC-9F8B-9AC068E37075}"/>
    <cellStyle name="Heading 3 4 4 3 2" xfId="12530" xr:uid="{974D6D78-3882-4544-AF67-60648C16720E}"/>
    <cellStyle name="Heading 3 4 4 4" xfId="9137" xr:uid="{BC9B27DA-3552-40DC-886F-C54E4F74D5F3}"/>
    <cellStyle name="Heading 3 4 4 4 2" xfId="14292" xr:uid="{35A7BE90-270E-4D38-A5A4-B375E137A56C}"/>
    <cellStyle name="Heading 3 4 4 5" xfId="8909" xr:uid="{1ADA4351-11DE-43BC-867F-9B434A8BC4ED}"/>
    <cellStyle name="Heading 3 4 4 5 2" xfId="14064" xr:uid="{F0F8DF05-4E6D-4F5C-846B-55B5E17BD6CE}"/>
    <cellStyle name="Heading 3 4 4 6" xfId="5936" xr:uid="{27017CD4-481A-4866-A62D-F7D3F3BED61A}"/>
    <cellStyle name="Heading 3 4 4 6 2" xfId="26236" xr:uid="{A8985ED8-D310-49B6-8B92-AD0AA7A6A35D}"/>
    <cellStyle name="Heading 3 4 4 7" xfId="5699" xr:uid="{E5398553-7D3A-478D-979F-6E68605A97B0}"/>
    <cellStyle name="Heading 3 4 5" xfId="1991" xr:uid="{00000000-0005-0000-0000-000095080000}"/>
    <cellStyle name="Heading 3 4 5 2" xfId="7516" xr:uid="{A9E94B0F-5432-4726-8AE8-D0BD769C7333}"/>
    <cellStyle name="Heading 3 4 5 2 2" xfId="12674" xr:uid="{B31E51E5-5201-4C53-B02F-0261F3469E4C}"/>
    <cellStyle name="Heading 3 4 5 3" xfId="7373" xr:uid="{481640B3-8883-4B2D-A862-65DA8F8C7E76}"/>
    <cellStyle name="Heading 3 4 5 3 2" xfId="12531" xr:uid="{D498FE5E-5419-4C32-8DAD-18A837D929D3}"/>
    <cellStyle name="Heading 3 4 5 4" xfId="9138" xr:uid="{1E382275-C37E-4D7D-B4DA-C5BDC35E92A3}"/>
    <cellStyle name="Heading 3 4 5 4 2" xfId="14293" xr:uid="{9B6B8B1D-8344-4686-B6AA-6514802328AF}"/>
    <cellStyle name="Heading 3 4 5 5" xfId="8908" xr:uid="{822A2F79-F17D-45DA-AE40-4F06FD06E657}"/>
    <cellStyle name="Heading 3 4 5 5 2" xfId="14063" xr:uid="{D6B9F5E6-E723-46B9-9D61-1BD57D949D0C}"/>
    <cellStyle name="Heading 3 4 5 6" xfId="5937" xr:uid="{39E5E026-6F2D-4680-BD8F-92FE930F7C3A}"/>
    <cellStyle name="Heading 3 4 5 6 2" xfId="26237" xr:uid="{7E20A960-4BDD-435E-9C81-9C63BC8821A4}"/>
    <cellStyle name="Heading 3 4 5 7" xfId="5698" xr:uid="{24319798-6F7A-420D-9D7E-55F324BEF7D4}"/>
    <cellStyle name="Heading 3 4 6" xfId="1992" xr:uid="{00000000-0005-0000-0000-000096080000}"/>
    <cellStyle name="Heading 3 4 6 2" xfId="7517" xr:uid="{43BD949A-AB5C-4109-AF93-88AC2629CF32}"/>
    <cellStyle name="Heading 3 4 6 2 2" xfId="12675" xr:uid="{2EDB5185-1D6E-4932-AF79-4A59F9697762}"/>
    <cellStyle name="Heading 3 4 6 3" xfId="7374" xr:uid="{F66DF827-7CA3-46A2-9B55-C28901CA81B3}"/>
    <cellStyle name="Heading 3 4 6 3 2" xfId="12532" xr:uid="{2ABD775B-C520-47B7-9B7A-2F20A35F6F15}"/>
    <cellStyle name="Heading 3 4 6 4" xfId="9139" xr:uid="{C7C44D74-CB45-47BE-9D07-8BEF6C3D5C19}"/>
    <cellStyle name="Heading 3 4 6 4 2" xfId="14294" xr:uid="{7DDBF061-50C5-487B-B518-43B57FC91CFF}"/>
    <cellStyle name="Heading 3 4 6 5" xfId="8907" xr:uid="{731D286D-1A5C-49FF-A4C2-0E3A29480415}"/>
    <cellStyle name="Heading 3 4 6 5 2" xfId="14062" xr:uid="{FED2EEC7-F4FE-45CE-B1A2-FC2EC012F196}"/>
    <cellStyle name="Heading 3 4 6 6" xfId="5938" xr:uid="{EDEA3806-D8F5-4009-95D6-AD38EEF0342D}"/>
    <cellStyle name="Heading 3 4 6 6 2" xfId="26238" xr:uid="{956C1716-B6BF-4591-B034-23BB638F5873}"/>
    <cellStyle name="Heading 3 4 6 7" xfId="5697" xr:uid="{176AAFB0-E999-4DE9-B241-E5FC47516F87}"/>
    <cellStyle name="Heading 3 4 7" xfId="1993" xr:uid="{00000000-0005-0000-0000-000097080000}"/>
    <cellStyle name="Heading 3 4 7 2" xfId="7518" xr:uid="{FDDDDDC9-1329-44B2-A788-A8F22285E104}"/>
    <cellStyle name="Heading 3 4 7 2 2" xfId="12676" xr:uid="{68C96601-C7EA-4928-93CE-8364CF1447E3}"/>
    <cellStyle name="Heading 3 4 7 3" xfId="7375" xr:uid="{FB824D74-EFAE-4D68-8359-D717E9E2D061}"/>
    <cellStyle name="Heading 3 4 7 3 2" xfId="12533" xr:uid="{4C478C41-03C2-46EB-877F-868F3A8999BA}"/>
    <cellStyle name="Heading 3 4 7 4" xfId="9140" xr:uid="{B60A17DD-D0BB-41BA-980B-231C78DF0CD3}"/>
    <cellStyle name="Heading 3 4 7 4 2" xfId="14295" xr:uid="{547DBD56-B56F-4065-B519-D9F6F86DC5DF}"/>
    <cellStyle name="Heading 3 4 7 5" xfId="8906" xr:uid="{E7F15C91-47C7-4384-987A-B354BC6AE96E}"/>
    <cellStyle name="Heading 3 4 7 5 2" xfId="14061" xr:uid="{B17FFD28-AF5B-4729-A835-72903417FCA9}"/>
    <cellStyle name="Heading 3 4 7 6" xfId="5939" xr:uid="{B921541D-5B79-45A9-9755-8193155F308E}"/>
    <cellStyle name="Heading 3 4 7 6 2" xfId="26239" xr:uid="{628235D1-884D-4927-9560-9ACEC1A7DCAB}"/>
    <cellStyle name="Heading 3 4 7 7" xfId="5696" xr:uid="{A1902DC9-180A-4E7C-AFC3-B6D51315C094}"/>
    <cellStyle name="Heading 3 4 8" xfId="1994" xr:uid="{00000000-0005-0000-0000-000098080000}"/>
    <cellStyle name="Heading 3 4 8 2" xfId="7519" xr:uid="{F53076D5-E5CF-40B9-B392-3420EB6B4216}"/>
    <cellStyle name="Heading 3 4 8 2 2" xfId="12677" xr:uid="{E32EB9B5-6D96-47AE-9A8D-BF040A92C2D5}"/>
    <cellStyle name="Heading 3 4 8 3" xfId="7376" xr:uid="{1C6DE0B6-0D77-4E9D-A167-B5C439865D92}"/>
    <cellStyle name="Heading 3 4 8 3 2" xfId="12534" xr:uid="{927D795B-80C9-4118-920F-904A04174B1E}"/>
    <cellStyle name="Heading 3 4 8 4" xfId="9141" xr:uid="{B80BFFA2-21E0-4099-9AB8-F9A7A5C55D81}"/>
    <cellStyle name="Heading 3 4 8 4 2" xfId="14296" xr:uid="{00192E88-CB62-4F38-B7CD-8D29958F8B4D}"/>
    <cellStyle name="Heading 3 4 8 5" xfId="8905" xr:uid="{826C7C42-E81C-4BB2-A8F2-17F968F91803}"/>
    <cellStyle name="Heading 3 4 8 5 2" xfId="14060" xr:uid="{3F6D87CB-C962-4E6E-8DB1-856A627E3F7E}"/>
    <cellStyle name="Heading 3 4 8 6" xfId="5940" xr:uid="{28A7F3F1-841D-44ED-B195-1AAC5B0C770B}"/>
    <cellStyle name="Heading 3 4 8 6 2" xfId="26240" xr:uid="{47FA36C0-DB48-4C0B-A9C9-75FD841F0612}"/>
    <cellStyle name="Heading 3 4 8 7" xfId="5695" xr:uid="{15BB8DA9-48C1-4C93-A405-E30E0DD54A6E}"/>
    <cellStyle name="Heading 3 4 9" xfId="1995" xr:uid="{00000000-0005-0000-0000-000099080000}"/>
    <cellStyle name="Heading 3 4 9 2" xfId="7520" xr:uid="{8860ABE3-A418-4C7D-BB91-B9EF17AA9C1D}"/>
    <cellStyle name="Heading 3 4 9 2 2" xfId="12678" xr:uid="{AE4901BC-0454-4C45-9D6D-B824FC8C5818}"/>
    <cellStyle name="Heading 3 4 9 3" xfId="7377" xr:uid="{90EFA358-226D-4FE2-86BE-D57021F2B253}"/>
    <cellStyle name="Heading 3 4 9 3 2" xfId="12535" xr:uid="{DDC6A6FE-8B22-4CCA-A0EA-401056A3FC7E}"/>
    <cellStyle name="Heading 3 4 9 4" xfId="9142" xr:uid="{8084F109-0AEB-4897-8DAD-1EEC30C7D2A7}"/>
    <cellStyle name="Heading 3 4 9 4 2" xfId="14297" xr:uid="{E86D2488-DFEB-4EBE-BAAF-155BCE48F310}"/>
    <cellStyle name="Heading 3 4 9 5" xfId="8904" xr:uid="{CB844E27-81AA-4D21-9820-0B90E4F29392}"/>
    <cellStyle name="Heading 3 4 9 5 2" xfId="14059" xr:uid="{63B75076-A578-4004-8395-0A80DD70DFE6}"/>
    <cellStyle name="Heading 3 4 9 6" xfId="5941" xr:uid="{2904CC3A-5748-4427-9B77-56BA90A7BA2C}"/>
    <cellStyle name="Heading 3 4 9 6 2" xfId="26241" xr:uid="{7C76CD3B-7825-4E54-8917-129825832A1D}"/>
    <cellStyle name="Heading 3 4 9 7" xfId="5694" xr:uid="{9951046C-C8E0-4425-ABC3-10919E776F6E}"/>
    <cellStyle name="Heading 3 40" xfId="33190" xr:uid="{E872369B-605B-4BEF-B521-62DA1208FA5F}"/>
    <cellStyle name="Heading 3 41" xfId="33191" xr:uid="{B466A4CD-35E6-4206-9F83-3004B8A67E42}"/>
    <cellStyle name="Heading 3 5" xfId="1996" xr:uid="{00000000-0005-0000-0000-00009A080000}"/>
    <cellStyle name="Heading 3 5 10" xfId="1997" xr:uid="{00000000-0005-0000-0000-00009B080000}"/>
    <cellStyle name="Heading 3 5 10 2" xfId="7522" xr:uid="{679C7212-DDE8-4202-90E1-84FC040775AD}"/>
    <cellStyle name="Heading 3 5 10 2 2" xfId="12680" xr:uid="{FC50DBB7-E8A1-44CA-A437-EF1A472878F1}"/>
    <cellStyle name="Heading 3 5 10 3" xfId="7379" xr:uid="{94922570-E8BD-468B-97F3-7391E9A73DCB}"/>
    <cellStyle name="Heading 3 5 10 3 2" xfId="12537" xr:uid="{31385B85-67E0-4C4E-A434-FA829E514937}"/>
    <cellStyle name="Heading 3 5 10 4" xfId="9144" xr:uid="{D3B95482-AE0A-4A94-8CB5-5DB43138D761}"/>
    <cellStyle name="Heading 3 5 10 4 2" xfId="14299" xr:uid="{DB71F492-9409-445B-8042-51C9D581D3F9}"/>
    <cellStyle name="Heading 3 5 10 5" xfId="8902" xr:uid="{742FDF7F-D418-40A2-81DD-4B1ECFEB83F4}"/>
    <cellStyle name="Heading 3 5 10 5 2" xfId="14057" xr:uid="{7C706DC7-FBBA-467F-AA4A-F48B76F014E6}"/>
    <cellStyle name="Heading 3 5 10 6" xfId="5943" xr:uid="{58480247-BAC2-4A7D-BE10-5598EF353C3C}"/>
    <cellStyle name="Heading 3 5 10 6 2" xfId="26243" xr:uid="{83EA776D-92FF-4814-AB84-1CE71578546A}"/>
    <cellStyle name="Heading 3 5 10 7" xfId="5692" xr:uid="{AD06EAD1-8147-4B75-815F-0D52E398C222}"/>
    <cellStyle name="Heading 3 5 11" xfId="1998" xr:uid="{00000000-0005-0000-0000-00009C080000}"/>
    <cellStyle name="Heading 3 5 11 2" xfId="7523" xr:uid="{15AB7304-E9A0-4737-B1DB-25C1431FC979}"/>
    <cellStyle name="Heading 3 5 11 2 2" xfId="12681" xr:uid="{C3D6DC4C-979D-41ED-8ABC-5F25C13DD446}"/>
    <cellStyle name="Heading 3 5 11 3" xfId="7380" xr:uid="{BEC4C90F-B3C2-45FD-99FD-E31F179B3548}"/>
    <cellStyle name="Heading 3 5 11 3 2" xfId="12538" xr:uid="{B9067CAB-3C64-432B-9EC9-473FC699A550}"/>
    <cellStyle name="Heading 3 5 11 4" xfId="9145" xr:uid="{1737131D-24D2-4E3C-B1E6-E86C03A3288F}"/>
    <cellStyle name="Heading 3 5 11 4 2" xfId="14300" xr:uid="{778EBAD8-9FE3-4A7B-94B3-63FE3A660E3B}"/>
    <cellStyle name="Heading 3 5 11 5" xfId="8901" xr:uid="{6BC27A81-0BD6-421C-9B72-AF10A5DB768C}"/>
    <cellStyle name="Heading 3 5 11 5 2" xfId="14056" xr:uid="{72F1AF54-E851-46F4-8032-2B54D7B1C5F9}"/>
    <cellStyle name="Heading 3 5 11 6" xfId="5944" xr:uid="{F31542CE-ECFC-4736-BAE9-7C4C7F26E1A7}"/>
    <cellStyle name="Heading 3 5 11 6 2" xfId="26244" xr:uid="{0DE6525A-7CFB-4570-93F3-E52A1BD7BB76}"/>
    <cellStyle name="Heading 3 5 11 7" xfId="5691" xr:uid="{5C00D332-61A6-4837-BAAF-68B6D85632A4}"/>
    <cellStyle name="Heading 3 5 12" xfId="7521" xr:uid="{336C5527-87CF-4F1A-9045-EF3E018B798F}"/>
    <cellStyle name="Heading 3 5 12 2" xfId="12679" xr:uid="{F6CFDEDE-1BB7-4396-900D-E6D1D55B7A76}"/>
    <cellStyle name="Heading 3 5 13" xfId="7378" xr:uid="{A043E57D-B1EB-466C-8FFF-D1A9CD59765E}"/>
    <cellStyle name="Heading 3 5 13 2" xfId="12536" xr:uid="{050D2223-CCFB-417B-9D4C-ABD7DA22A745}"/>
    <cellStyle name="Heading 3 5 14" xfId="9143" xr:uid="{29FB6670-8A5A-4B94-8141-8A2FAC616168}"/>
    <cellStyle name="Heading 3 5 14 2" xfId="14298" xr:uid="{E791128E-F2DA-46D5-93F4-F72B8C316F36}"/>
    <cellStyle name="Heading 3 5 15" xfId="8903" xr:uid="{D15D1168-801F-4484-86CF-C1EC1BB69959}"/>
    <cellStyle name="Heading 3 5 15 2" xfId="14058" xr:uid="{3865DF58-F9BE-4E23-878C-A9E029D1F69F}"/>
    <cellStyle name="Heading 3 5 16" xfId="5942" xr:uid="{27612103-E2EA-43C1-9E7E-1AAF6D04BB6E}"/>
    <cellStyle name="Heading 3 5 16 2" xfId="26242" xr:uid="{22E65955-3BE0-4271-BE6D-CAB1EA681E8C}"/>
    <cellStyle name="Heading 3 5 17" xfId="5693" xr:uid="{3F0FADE6-B6A4-48A6-A56B-B0E6E60EE0AE}"/>
    <cellStyle name="Heading 3 5 2" xfId="1999" xr:uid="{00000000-0005-0000-0000-00009D080000}"/>
    <cellStyle name="Heading 3 5 2 2" xfId="7524" xr:uid="{5F5F26BD-0249-420B-B1BC-9E59BAFAE397}"/>
    <cellStyle name="Heading 3 5 2 2 2" xfId="12682" xr:uid="{F3E2965E-02E8-4273-A437-6C3ED6317D85}"/>
    <cellStyle name="Heading 3 5 2 3" xfId="7381" xr:uid="{EEF0AC95-6CAF-4D11-8E79-6338674BC064}"/>
    <cellStyle name="Heading 3 5 2 3 2" xfId="12539" xr:uid="{0F7EAA4D-9A0D-4C5B-A7AC-DBA190F2916F}"/>
    <cellStyle name="Heading 3 5 2 4" xfId="9146" xr:uid="{1D8EFFAA-5DFF-43E7-9531-519D27361793}"/>
    <cellStyle name="Heading 3 5 2 4 2" xfId="14301" xr:uid="{BCA041EC-D863-4F80-AA54-608F9E2B3EA4}"/>
    <cellStyle name="Heading 3 5 2 5" xfId="8900" xr:uid="{28E7EBB9-A40D-4E6D-845F-EB2AD194ADEA}"/>
    <cellStyle name="Heading 3 5 2 5 2" xfId="14055" xr:uid="{E86F5EBF-BA0E-4503-A2BE-A7C92DA6FD16}"/>
    <cellStyle name="Heading 3 5 2 6" xfId="5945" xr:uid="{FA841811-1731-48B8-BB27-AC651876421F}"/>
    <cellStyle name="Heading 3 5 2 6 2" xfId="26245" xr:uid="{954A9F88-80C7-4CC3-A75B-512E0676732E}"/>
    <cellStyle name="Heading 3 5 2 7" xfId="5690" xr:uid="{F48B6982-A17D-4E82-8152-1F9818B20E23}"/>
    <cellStyle name="Heading 3 5 3" xfId="2000" xr:uid="{00000000-0005-0000-0000-00009E080000}"/>
    <cellStyle name="Heading 3 5 3 2" xfId="7525" xr:uid="{53F8AB8C-7AC8-4C70-AC75-D81858B6F78B}"/>
    <cellStyle name="Heading 3 5 3 2 2" xfId="12683" xr:uid="{62D43C2C-7A2C-4843-93B8-098371255E94}"/>
    <cellStyle name="Heading 3 5 3 3" xfId="8033" xr:uid="{28D7E125-09FB-482F-9404-8EE3AEDF79FA}"/>
    <cellStyle name="Heading 3 5 3 3 2" xfId="13191" xr:uid="{B003F508-30C9-441E-AA6A-4DA4D2A9DC89}"/>
    <cellStyle name="Heading 3 5 3 4" xfId="9147" xr:uid="{CFC64883-CDD2-443E-919A-7B0EF6038B72}"/>
    <cellStyle name="Heading 3 5 3 4 2" xfId="14302" xr:uid="{144E55FC-D7B2-4C12-A2D6-D135EF10A397}"/>
    <cellStyle name="Heading 3 5 3 5" xfId="8899" xr:uid="{E2290502-E475-4CE1-9149-5F361C3786E2}"/>
    <cellStyle name="Heading 3 5 3 5 2" xfId="14054" xr:uid="{E96DDAEB-4D1D-4606-A3BE-BB289E0A3A67}"/>
    <cellStyle name="Heading 3 5 3 6" xfId="5946" xr:uid="{BCC71EB1-547E-4EC8-A90F-FBB7CE9F80F3}"/>
    <cellStyle name="Heading 3 5 3 6 2" xfId="26246" xr:uid="{50BFB0B5-88CD-4240-B039-BDF12C27D41C}"/>
    <cellStyle name="Heading 3 5 3 7" xfId="5689" xr:uid="{59D5B53B-5BED-473D-A6D8-E6FCE8F6706F}"/>
    <cellStyle name="Heading 3 5 4" xfId="2001" xr:uid="{00000000-0005-0000-0000-00009F080000}"/>
    <cellStyle name="Heading 3 5 4 2" xfId="7526" xr:uid="{39F18C5A-55DC-4CC1-8017-4780EFBCB8DD}"/>
    <cellStyle name="Heading 3 5 4 2 2" xfId="12684" xr:uid="{994619A1-3F62-48D4-8D98-8AC86205A7E4}"/>
    <cellStyle name="Heading 3 5 4 3" xfId="8235" xr:uid="{F6C06ADC-C0EC-4114-8A4D-EAFEC041132A}"/>
    <cellStyle name="Heading 3 5 4 3 2" xfId="13393" xr:uid="{DBE236F9-DA62-401D-A51A-C3D286AAECD8}"/>
    <cellStyle name="Heading 3 5 4 4" xfId="9148" xr:uid="{8F6CBF8D-1DC0-45FC-91A0-3580F1B7DB24}"/>
    <cellStyle name="Heading 3 5 4 4 2" xfId="14303" xr:uid="{B1428EA5-E7AB-423F-B3C7-FB7C683EC39D}"/>
    <cellStyle name="Heading 3 5 4 5" xfId="8898" xr:uid="{B3AB302E-E585-4B66-96B3-2934D37DFD31}"/>
    <cellStyle name="Heading 3 5 4 5 2" xfId="14053" xr:uid="{09210E05-9494-4186-8585-89C2740E8DD8}"/>
    <cellStyle name="Heading 3 5 4 6" xfId="5947" xr:uid="{EE898DBF-B0C0-46B4-8F35-FE4F381A4BDA}"/>
    <cellStyle name="Heading 3 5 4 6 2" xfId="26247" xr:uid="{85037264-C7ED-49CC-90A9-C7BD4B056FCE}"/>
    <cellStyle name="Heading 3 5 4 7" xfId="5688" xr:uid="{4BE33545-3CDD-4F53-B0ED-B81073296BED}"/>
    <cellStyle name="Heading 3 5 5" xfId="2002" xr:uid="{00000000-0005-0000-0000-0000A0080000}"/>
    <cellStyle name="Heading 3 5 5 2" xfId="7527" xr:uid="{6ABBFD13-631D-485C-894C-F3C69EB9CFEA}"/>
    <cellStyle name="Heading 3 5 5 2 2" xfId="12685" xr:uid="{4F20E862-B36A-490D-A006-8F151B683543}"/>
    <cellStyle name="Heading 3 5 5 3" xfId="8234" xr:uid="{525DABA2-9645-44C2-91D9-ADD0FE5C0968}"/>
    <cellStyle name="Heading 3 5 5 3 2" xfId="13392" xr:uid="{547389EB-1AEF-40B8-AD27-E33E36338D0B}"/>
    <cellStyle name="Heading 3 5 5 4" xfId="9149" xr:uid="{DBECA7C0-3532-4A28-8789-F5B32EDDB8BA}"/>
    <cellStyle name="Heading 3 5 5 4 2" xfId="14304" xr:uid="{A42CD64D-2AA2-4EF5-87C2-BBC6053EE2BB}"/>
    <cellStyle name="Heading 3 5 5 5" xfId="8897" xr:uid="{4A8773F8-1E14-4404-BC09-3B8376969AEA}"/>
    <cellStyle name="Heading 3 5 5 5 2" xfId="14052" xr:uid="{F84E15A3-97A4-4ED7-B939-D38717ACF29D}"/>
    <cellStyle name="Heading 3 5 5 6" xfId="5948" xr:uid="{8DEFA8A8-0317-44F3-9C72-7B1552E5DE6F}"/>
    <cellStyle name="Heading 3 5 5 6 2" xfId="26248" xr:uid="{A5C09DCF-5EE0-468B-86AC-9EA6103E7F7D}"/>
    <cellStyle name="Heading 3 5 5 7" xfId="5687" xr:uid="{E7FAE2E8-E4B5-45D2-AE47-A97CE3E0E2AF}"/>
    <cellStyle name="Heading 3 5 6" xfId="2003" xr:uid="{00000000-0005-0000-0000-0000A1080000}"/>
    <cellStyle name="Heading 3 5 6 2" xfId="7528" xr:uid="{6BF13939-69A2-4E50-A80C-5D3580AFA27C}"/>
    <cellStyle name="Heading 3 5 6 2 2" xfId="12686" xr:uid="{13A5FE12-BBFA-4130-9B95-E2B0BFD7D466}"/>
    <cellStyle name="Heading 3 5 6 3" xfId="8207" xr:uid="{A9D43F5D-5496-43EC-8E26-1588F3986C37}"/>
    <cellStyle name="Heading 3 5 6 3 2" xfId="13365" xr:uid="{5050B665-69DE-4A78-AF3A-2B51C32DCA57}"/>
    <cellStyle name="Heading 3 5 6 4" xfId="9150" xr:uid="{4A6A1D07-D7B0-46E9-B224-6FBCCA1309E4}"/>
    <cellStyle name="Heading 3 5 6 4 2" xfId="14305" xr:uid="{F738C936-9218-4E84-9368-119E37E44548}"/>
    <cellStyle name="Heading 3 5 6 5" xfId="8896" xr:uid="{2A2DF142-858D-4C71-A65D-F9978454C60C}"/>
    <cellStyle name="Heading 3 5 6 5 2" xfId="14051" xr:uid="{F131FDDE-7666-4ADD-AD86-7A482E2A23A6}"/>
    <cellStyle name="Heading 3 5 6 6" xfId="5949" xr:uid="{93D67695-3541-48D6-AE36-1C5F50DFFB51}"/>
    <cellStyle name="Heading 3 5 6 6 2" xfId="26249" xr:uid="{A63EDF4B-7B01-434A-A4FE-2DF7D0AB51F2}"/>
    <cellStyle name="Heading 3 5 6 7" xfId="5686" xr:uid="{591248D2-F77A-48C7-B6D8-C69873C88374}"/>
    <cellStyle name="Heading 3 5 7" xfId="2004" xr:uid="{00000000-0005-0000-0000-0000A2080000}"/>
    <cellStyle name="Heading 3 5 7 2" xfId="7529" xr:uid="{EA792A59-CC70-4510-909A-34A45DF62E0A}"/>
    <cellStyle name="Heading 3 5 7 2 2" xfId="12687" xr:uid="{F45DC8FA-04DE-4B95-9B17-F15B065D2D98}"/>
    <cellStyle name="Heading 3 5 7 3" xfId="7382" xr:uid="{F4E945FC-01F0-49B6-87D0-F34290E9C025}"/>
    <cellStyle name="Heading 3 5 7 3 2" xfId="12540" xr:uid="{AD81B9E0-CB93-4368-8CBB-42FB052A5E92}"/>
    <cellStyle name="Heading 3 5 7 4" xfId="9151" xr:uid="{2B910E95-238A-4C3C-93CA-B0847B81CBD4}"/>
    <cellStyle name="Heading 3 5 7 4 2" xfId="14306" xr:uid="{DFB3CCFA-D732-4371-82EC-0D9E3D3534FA}"/>
    <cellStyle name="Heading 3 5 7 5" xfId="8895" xr:uid="{F6C4D575-B27C-4906-89A1-882D150E2686}"/>
    <cellStyle name="Heading 3 5 7 5 2" xfId="14050" xr:uid="{62ED4E44-340E-478C-ADFC-622CB22E3DC3}"/>
    <cellStyle name="Heading 3 5 7 6" xfId="5950" xr:uid="{95FE4678-7E2F-41DE-B7D9-7A84711159B8}"/>
    <cellStyle name="Heading 3 5 7 6 2" xfId="26250" xr:uid="{B03A8438-F56F-4D9E-B32B-EB08571224B8}"/>
    <cellStyle name="Heading 3 5 7 7" xfId="5685" xr:uid="{A35D6EDF-0903-40E2-A589-A626B2B744D4}"/>
    <cellStyle name="Heading 3 5 8" xfId="2005" xr:uid="{00000000-0005-0000-0000-0000A3080000}"/>
    <cellStyle name="Heading 3 5 8 2" xfId="7530" xr:uid="{2934E40A-6B71-4C5A-9607-BC05D4062130}"/>
    <cellStyle name="Heading 3 5 8 2 2" xfId="12688" xr:uid="{E9FC4BB3-253C-49E1-8D98-B367C0DAB7E7}"/>
    <cellStyle name="Heading 3 5 8 3" xfId="8206" xr:uid="{3FE2BAD2-37F4-408A-A615-86F2E442CC3A}"/>
    <cellStyle name="Heading 3 5 8 3 2" xfId="13364" xr:uid="{752629DD-7443-47A0-80C4-F6968E5489A7}"/>
    <cellStyle name="Heading 3 5 8 4" xfId="9152" xr:uid="{6E066367-7DC7-4C18-AA9F-9135716AA53E}"/>
    <cellStyle name="Heading 3 5 8 4 2" xfId="14307" xr:uid="{FEC46648-FF44-4E88-B928-86783BB0B705}"/>
    <cellStyle name="Heading 3 5 8 5" xfId="8894" xr:uid="{3D91CEED-D03B-4D09-937F-2632AAD4963E}"/>
    <cellStyle name="Heading 3 5 8 5 2" xfId="14049" xr:uid="{E81CF978-057D-4CDC-8EBA-E9433D536610}"/>
    <cellStyle name="Heading 3 5 8 6" xfId="5951" xr:uid="{97E3A751-C7A5-4C75-9F52-9AD5D4773AB3}"/>
    <cellStyle name="Heading 3 5 8 6 2" xfId="26251" xr:uid="{4C635ED5-478D-49DD-8089-6C169518D554}"/>
    <cellStyle name="Heading 3 5 8 7" xfId="5684" xr:uid="{D0F2AFB4-DEFF-491F-B51F-C8ED5419A834}"/>
    <cellStyle name="Heading 3 5 9" xfId="2006" xr:uid="{00000000-0005-0000-0000-0000A4080000}"/>
    <cellStyle name="Heading 3 5 9 2" xfId="7531" xr:uid="{9C8D64B2-F341-4632-8268-9D982817A9B3}"/>
    <cellStyle name="Heading 3 5 9 2 2" xfId="12689" xr:uid="{6E88EA9D-5660-49FE-96F3-9961E4C30EBC}"/>
    <cellStyle name="Heading 3 5 9 3" xfId="7383" xr:uid="{12B4C6D2-39AE-4CD9-98B5-1B24DF3E4403}"/>
    <cellStyle name="Heading 3 5 9 3 2" xfId="12541" xr:uid="{A517EECD-146B-4064-AFF1-93AC793F2245}"/>
    <cellStyle name="Heading 3 5 9 4" xfId="9153" xr:uid="{25FCB347-BC55-49E5-8A22-E74FD137BBA5}"/>
    <cellStyle name="Heading 3 5 9 4 2" xfId="14308" xr:uid="{FF436EDC-F2EC-4CD2-B113-4908D375CAA9}"/>
    <cellStyle name="Heading 3 5 9 5" xfId="8893" xr:uid="{25D0A93C-FB8F-4252-A2FC-CB94D30AC3E0}"/>
    <cellStyle name="Heading 3 5 9 5 2" xfId="14048" xr:uid="{7AFFE181-6555-4306-9D7A-BF15C0196B67}"/>
    <cellStyle name="Heading 3 5 9 6" xfId="5952" xr:uid="{C328F906-E8B1-4894-B6F4-2682AEDD7942}"/>
    <cellStyle name="Heading 3 5 9 6 2" xfId="26252" xr:uid="{439E50C6-5322-4261-9991-3BC68CD33F1C}"/>
    <cellStyle name="Heading 3 5 9 7" xfId="5683" xr:uid="{4C6498CD-E367-46D1-8A9B-169CD10310BB}"/>
    <cellStyle name="Heading 3 6" xfId="2007" xr:uid="{00000000-0005-0000-0000-0000A5080000}"/>
    <cellStyle name="Heading 3 6 10" xfId="2008" xr:uid="{00000000-0005-0000-0000-0000A6080000}"/>
    <cellStyle name="Heading 3 6 10 2" xfId="7533" xr:uid="{FB62AF9D-F5AF-4183-807D-FCE01AB8B7A0}"/>
    <cellStyle name="Heading 3 6 10 2 2" xfId="12691" xr:uid="{FE5844E5-3A6C-428F-9A9E-2C9E9C092DC5}"/>
    <cellStyle name="Heading 3 6 10 3" xfId="7384" xr:uid="{2C934C1E-2004-496C-8F69-3F52C5A2F674}"/>
    <cellStyle name="Heading 3 6 10 3 2" xfId="12542" xr:uid="{2CBF2AB3-BAC0-4485-BBC1-72BEEE115B75}"/>
    <cellStyle name="Heading 3 6 10 4" xfId="9155" xr:uid="{17BE2DFC-E29D-4364-A03E-4CDCC694FD2D}"/>
    <cellStyle name="Heading 3 6 10 4 2" xfId="14310" xr:uid="{56554CBE-9653-4B56-B4F5-0BCF94053A2D}"/>
    <cellStyle name="Heading 3 6 10 5" xfId="8891" xr:uid="{91992C67-4822-41D6-B7BE-5BB16DD26777}"/>
    <cellStyle name="Heading 3 6 10 5 2" xfId="14046" xr:uid="{AA8E9066-EA89-4C9A-A688-376D23E1BB6B}"/>
    <cellStyle name="Heading 3 6 10 6" xfId="5954" xr:uid="{4052C6D6-B65C-46A6-8D58-9E3877B33346}"/>
    <cellStyle name="Heading 3 6 10 6 2" xfId="26254" xr:uid="{867E7E19-F1C2-4056-BA94-E4431FFD2738}"/>
    <cellStyle name="Heading 3 6 10 7" xfId="5681" xr:uid="{CCAD609F-7F85-4328-B81D-2C3319268ABE}"/>
    <cellStyle name="Heading 3 6 11" xfId="2009" xr:uid="{00000000-0005-0000-0000-0000A7080000}"/>
    <cellStyle name="Heading 3 6 11 2" xfId="7534" xr:uid="{DBCE96D7-1228-46AE-87FE-ABDECC3381E5}"/>
    <cellStyle name="Heading 3 6 11 2 2" xfId="12692" xr:uid="{9528112F-1B95-4926-8D5A-A9551418C876}"/>
    <cellStyle name="Heading 3 6 11 3" xfId="8204" xr:uid="{1A31D725-C693-46EB-A60A-21EB79A7A17B}"/>
    <cellStyle name="Heading 3 6 11 3 2" xfId="13362" xr:uid="{2D74B274-A542-41FF-A29C-7594F432CEF1}"/>
    <cellStyle name="Heading 3 6 11 4" xfId="9156" xr:uid="{26647224-F6AA-4E87-A1FF-4DB957FA29A2}"/>
    <cellStyle name="Heading 3 6 11 4 2" xfId="14311" xr:uid="{EF884BF9-B25E-448D-93B6-036A197634F7}"/>
    <cellStyle name="Heading 3 6 11 5" xfId="8890" xr:uid="{D2EE6598-739E-4350-96BE-49527526AF05}"/>
    <cellStyle name="Heading 3 6 11 5 2" xfId="14045" xr:uid="{4F2CE6EE-459E-4E63-92A5-92C2012E3C90}"/>
    <cellStyle name="Heading 3 6 11 6" xfId="5955" xr:uid="{50242CF1-F482-475F-AE83-38FD64EA77A5}"/>
    <cellStyle name="Heading 3 6 11 6 2" xfId="26255" xr:uid="{CC427EA6-B90C-47C2-AE96-52430CBD2FBD}"/>
    <cellStyle name="Heading 3 6 11 7" xfId="5680" xr:uid="{5F7288DD-1A34-4255-B167-1B81FDA73445}"/>
    <cellStyle name="Heading 3 6 12" xfId="7532" xr:uid="{F0465909-C7D8-4C20-971C-549449BF9BAC}"/>
    <cellStyle name="Heading 3 6 12 2" xfId="12690" xr:uid="{9C3B23AF-7C38-4BDE-9BE0-03940F51C717}"/>
    <cellStyle name="Heading 3 6 13" xfId="8205" xr:uid="{EA614C0B-5973-48FB-8832-C69A77F908E2}"/>
    <cellStyle name="Heading 3 6 13 2" xfId="13363" xr:uid="{E2451045-E0BC-4807-90C2-AAD0EAB3365B}"/>
    <cellStyle name="Heading 3 6 14" xfId="9154" xr:uid="{277195D7-5C85-4974-A961-0F55500A50D1}"/>
    <cellStyle name="Heading 3 6 14 2" xfId="14309" xr:uid="{02E26EBA-AEF7-4D9F-9110-EE0B458BD90F}"/>
    <cellStyle name="Heading 3 6 15" xfId="8892" xr:uid="{2A8091B0-CD28-4A56-9D8D-A626D55C414A}"/>
    <cellStyle name="Heading 3 6 15 2" xfId="14047" xr:uid="{1F06FF0D-26D8-4165-8178-906F19F1CCA9}"/>
    <cellStyle name="Heading 3 6 16" xfId="5953" xr:uid="{EF8617FD-38C5-42FD-A107-80E458253F7F}"/>
    <cellStyle name="Heading 3 6 16 2" xfId="26253" xr:uid="{E893F0BE-B161-4850-9BB3-C2E70D971A36}"/>
    <cellStyle name="Heading 3 6 17" xfId="5682" xr:uid="{AB4E4F35-69BF-442E-B230-C2F35253A8B6}"/>
    <cellStyle name="Heading 3 6 2" xfId="2010" xr:uid="{00000000-0005-0000-0000-0000A8080000}"/>
    <cellStyle name="Heading 3 6 2 2" xfId="7535" xr:uid="{5E802928-EA47-4FC1-B745-5ECD666A438E}"/>
    <cellStyle name="Heading 3 6 2 2 2" xfId="12693" xr:uid="{D7310CD4-10D7-493A-87D9-215FF0937EF5}"/>
    <cellStyle name="Heading 3 6 2 3" xfId="7385" xr:uid="{15D62B21-8E9A-4EE8-9B78-863A9D6C0B7E}"/>
    <cellStyle name="Heading 3 6 2 3 2" xfId="12543" xr:uid="{09256CFA-FC88-4571-B9DE-B5D7F48664E2}"/>
    <cellStyle name="Heading 3 6 2 4" xfId="9157" xr:uid="{BFA39443-8CB6-4226-BD59-6C722AE23D34}"/>
    <cellStyle name="Heading 3 6 2 4 2" xfId="14312" xr:uid="{A7FDB0E1-F2EE-4B3C-BEE9-991DAA4100ED}"/>
    <cellStyle name="Heading 3 6 2 5" xfId="8889" xr:uid="{B20FD825-70D3-4C99-92A3-C2A582526517}"/>
    <cellStyle name="Heading 3 6 2 5 2" xfId="14044" xr:uid="{E8AD3B36-146F-48F2-AB52-D2411F76B900}"/>
    <cellStyle name="Heading 3 6 2 6" xfId="5956" xr:uid="{98D0ED08-582F-457D-BC55-BB51DE4E6568}"/>
    <cellStyle name="Heading 3 6 2 6 2" xfId="26256" xr:uid="{AE84D236-0A2E-4550-BF59-62E8EB6EC972}"/>
    <cellStyle name="Heading 3 6 2 7" xfId="5679" xr:uid="{95CD6039-B8A2-4C69-A969-C5F7CB85CD35}"/>
    <cellStyle name="Heading 3 6 3" xfId="2011" xr:uid="{00000000-0005-0000-0000-0000A9080000}"/>
    <cellStyle name="Heading 3 6 3 2" xfId="7536" xr:uid="{B8BE957F-9509-47EC-8779-9710711E97E5}"/>
    <cellStyle name="Heading 3 6 3 2 2" xfId="12694" xr:uid="{63487711-EA9F-4269-8F0B-289F9B6B4410}"/>
    <cellStyle name="Heading 3 6 3 3" xfId="8203" xr:uid="{792D75AB-F0C5-4ADD-9A0A-53CE6641E224}"/>
    <cellStyle name="Heading 3 6 3 3 2" xfId="13361" xr:uid="{839F5F05-B69D-4807-8B14-FF7482C5169A}"/>
    <cellStyle name="Heading 3 6 3 4" xfId="9158" xr:uid="{9799B83E-0465-44FD-B705-127531F1A87E}"/>
    <cellStyle name="Heading 3 6 3 4 2" xfId="14313" xr:uid="{4DF8C643-F590-49E7-BD27-0F08E0866B1B}"/>
    <cellStyle name="Heading 3 6 3 5" xfId="8888" xr:uid="{AB113A21-ECDF-4266-9E0F-7E3D1A73D796}"/>
    <cellStyle name="Heading 3 6 3 5 2" xfId="14043" xr:uid="{345FA8F2-C565-4399-9464-8E3B19309F67}"/>
    <cellStyle name="Heading 3 6 3 6" xfId="5957" xr:uid="{633E22BD-DD48-4032-BDFC-B9BEFAEBEF89}"/>
    <cellStyle name="Heading 3 6 3 6 2" xfId="26257" xr:uid="{425B74EF-3AFC-45A5-83C5-949C28A95741}"/>
    <cellStyle name="Heading 3 6 3 7" xfId="5678" xr:uid="{E50CC52A-1324-4AB1-8C38-EFCE6164DB6D}"/>
    <cellStyle name="Heading 3 6 4" xfId="2012" xr:uid="{00000000-0005-0000-0000-0000AA080000}"/>
    <cellStyle name="Heading 3 6 4 2" xfId="7537" xr:uid="{6E373277-9A8E-4CB0-BFE8-C5D942D23166}"/>
    <cellStyle name="Heading 3 6 4 2 2" xfId="12695" xr:uid="{48686B35-9206-433A-B5E2-660B2206E323}"/>
    <cellStyle name="Heading 3 6 4 3" xfId="7386" xr:uid="{FD66F489-E0E4-456B-BB9F-DB6CB1120102}"/>
    <cellStyle name="Heading 3 6 4 3 2" xfId="12544" xr:uid="{A68D19E5-AE18-48D0-94D0-F2EE1388B7F2}"/>
    <cellStyle name="Heading 3 6 4 4" xfId="9159" xr:uid="{3C0A3264-6E75-4CD0-97B4-5A4206257238}"/>
    <cellStyle name="Heading 3 6 4 4 2" xfId="14314" xr:uid="{C14C60AE-626F-4007-8593-DD8A3E472F34}"/>
    <cellStyle name="Heading 3 6 4 5" xfId="8887" xr:uid="{0E8AC8FE-BC4B-41FF-91F7-72B27E3D7B84}"/>
    <cellStyle name="Heading 3 6 4 5 2" xfId="14042" xr:uid="{E022B9F9-A00D-4C86-975E-B73F3524B1EE}"/>
    <cellStyle name="Heading 3 6 4 6" xfId="5958" xr:uid="{41353ED4-74F4-4572-87A4-BDECA8D7C17C}"/>
    <cellStyle name="Heading 3 6 4 6 2" xfId="26258" xr:uid="{52967BA7-C2C4-436E-B02C-BFE6BEDEC603}"/>
    <cellStyle name="Heading 3 6 4 7" xfId="5677" xr:uid="{3A6CAB09-4D0A-4601-B1DF-8D5B93B8FF3B}"/>
    <cellStyle name="Heading 3 6 5" xfId="2013" xr:uid="{00000000-0005-0000-0000-0000AB080000}"/>
    <cellStyle name="Heading 3 6 5 2" xfId="7538" xr:uid="{B9E1B959-44E4-4400-8DC7-BF3CEB22700E}"/>
    <cellStyle name="Heading 3 6 5 2 2" xfId="12696" xr:uid="{C0A97DDA-6F4A-4631-8B0E-F6C107605740}"/>
    <cellStyle name="Heading 3 6 5 3" xfId="8202" xr:uid="{32A53CFF-DD01-4DE8-AC55-65B8F2AFAF42}"/>
    <cellStyle name="Heading 3 6 5 3 2" xfId="13360" xr:uid="{DF82F11D-394D-4F9E-BEF5-CED99A106220}"/>
    <cellStyle name="Heading 3 6 5 4" xfId="9160" xr:uid="{158B84AF-B909-468D-BE37-E1BFD1B26994}"/>
    <cellStyle name="Heading 3 6 5 4 2" xfId="14315" xr:uid="{3757ED84-BFCF-4981-9682-B90EAC3D4125}"/>
    <cellStyle name="Heading 3 6 5 5" xfId="8886" xr:uid="{356E159F-C4E8-401D-AB3A-D0726F3E3397}"/>
    <cellStyle name="Heading 3 6 5 5 2" xfId="14041" xr:uid="{D3123984-F8CA-4A05-9AE2-601E191F2A1E}"/>
    <cellStyle name="Heading 3 6 5 6" xfId="5959" xr:uid="{81D87F66-3DCF-4501-8361-D11A675DFDA9}"/>
    <cellStyle name="Heading 3 6 5 6 2" xfId="26259" xr:uid="{317F7068-BB5E-4BC2-B363-8D5653617256}"/>
    <cellStyle name="Heading 3 6 5 7" xfId="5676" xr:uid="{0D44A123-F496-4709-8BBA-DC3A49C35F5F}"/>
    <cellStyle name="Heading 3 6 6" xfId="2014" xr:uid="{00000000-0005-0000-0000-0000AC080000}"/>
    <cellStyle name="Heading 3 6 6 2" xfId="7539" xr:uid="{6C1CB209-0AB8-4E04-B5D2-A56F0D40C889}"/>
    <cellStyle name="Heading 3 6 6 2 2" xfId="12697" xr:uid="{5EC42807-1428-4FFA-A484-B45A4146AE67}"/>
    <cellStyle name="Heading 3 6 6 3" xfId="7387" xr:uid="{8EA35652-DB2E-494F-9A1C-7479A927AA37}"/>
    <cellStyle name="Heading 3 6 6 3 2" xfId="12545" xr:uid="{1C54D2D9-9388-40E4-9143-2782CF3A6FBF}"/>
    <cellStyle name="Heading 3 6 6 4" xfId="9161" xr:uid="{67F180E0-5D12-4894-962C-D6CCCCF20FF4}"/>
    <cellStyle name="Heading 3 6 6 4 2" xfId="14316" xr:uid="{BC4827FD-1FA4-416E-A3BD-5AC6D2AB1DC7}"/>
    <cellStyle name="Heading 3 6 6 5" xfId="8885" xr:uid="{3BF3F707-54AE-4116-945B-963BB440733F}"/>
    <cellStyle name="Heading 3 6 6 5 2" xfId="14040" xr:uid="{2DEA1B4D-36E3-489F-852F-D4388AD9E9A0}"/>
    <cellStyle name="Heading 3 6 6 6" xfId="5960" xr:uid="{4B7F1227-FC39-43BF-9B5F-53A6FA072A0A}"/>
    <cellStyle name="Heading 3 6 6 6 2" xfId="26260" xr:uid="{D8E8B688-CB98-416E-90EE-5B997CB939FF}"/>
    <cellStyle name="Heading 3 6 6 7" xfId="5675" xr:uid="{EF69982B-4F43-491E-927B-E00F62C05F5D}"/>
    <cellStyle name="Heading 3 6 7" xfId="2015" xr:uid="{00000000-0005-0000-0000-0000AD080000}"/>
    <cellStyle name="Heading 3 6 7 2" xfId="7540" xr:uid="{72D3E9F8-42D9-48BA-94D6-5AB2F8201E98}"/>
    <cellStyle name="Heading 3 6 7 2 2" xfId="12698" xr:uid="{3A686232-35D9-48EE-8F2D-B05216840443}"/>
    <cellStyle name="Heading 3 6 7 3" xfId="8201" xr:uid="{A2B99417-B99A-4049-B0BF-DF1E2E16C7C1}"/>
    <cellStyle name="Heading 3 6 7 3 2" xfId="13359" xr:uid="{924335FB-3C5B-473E-AA8B-45E75B5AC1C7}"/>
    <cellStyle name="Heading 3 6 7 4" xfId="9162" xr:uid="{33D61AFD-5B9E-4DEC-BB32-01CB302DDE2E}"/>
    <cellStyle name="Heading 3 6 7 4 2" xfId="14317" xr:uid="{2D7F8B60-17B2-4B4F-8637-ADDB99BED0B7}"/>
    <cellStyle name="Heading 3 6 7 5" xfId="8884" xr:uid="{DDBEE946-E6CA-4163-9837-146049E8CD4C}"/>
    <cellStyle name="Heading 3 6 7 5 2" xfId="14039" xr:uid="{3046B7B5-E961-4996-9948-4465F760AA86}"/>
    <cellStyle name="Heading 3 6 7 6" xfId="5961" xr:uid="{5A677435-FD73-4063-AC58-455524033309}"/>
    <cellStyle name="Heading 3 6 7 6 2" xfId="26261" xr:uid="{3037BD33-D651-4D05-8BD5-C2EAEFE6ED55}"/>
    <cellStyle name="Heading 3 6 7 7" xfId="5674" xr:uid="{11D1BC17-B26B-4233-A88D-62060E3BDBA1}"/>
    <cellStyle name="Heading 3 6 8" xfId="2016" xr:uid="{00000000-0005-0000-0000-0000AE080000}"/>
    <cellStyle name="Heading 3 6 8 2" xfId="7541" xr:uid="{B92EB7D6-BB42-4C38-825F-D4EBAAFC7212}"/>
    <cellStyle name="Heading 3 6 8 2 2" xfId="12699" xr:uid="{58428100-1DC3-470A-B2A2-56759883CFF5}"/>
    <cellStyle name="Heading 3 6 8 3" xfId="7388" xr:uid="{AD2CB6DB-8444-4542-B45B-52B2A75AB182}"/>
    <cellStyle name="Heading 3 6 8 3 2" xfId="12546" xr:uid="{B8EF483E-09DF-4A00-8E23-F811FA0EE017}"/>
    <cellStyle name="Heading 3 6 8 4" xfId="9163" xr:uid="{B00CD901-216E-4042-8A9F-A5D91FA2CCCC}"/>
    <cellStyle name="Heading 3 6 8 4 2" xfId="14318" xr:uid="{7DB401E7-2FF3-4ECE-99EA-FE4C1D3FF098}"/>
    <cellStyle name="Heading 3 6 8 5" xfId="8883" xr:uid="{DB61F1DB-57FB-4453-8EF4-ED8B558B3791}"/>
    <cellStyle name="Heading 3 6 8 5 2" xfId="14038" xr:uid="{5BBF5A7D-8BF2-4571-B21E-6E284A5849E1}"/>
    <cellStyle name="Heading 3 6 8 6" xfId="5962" xr:uid="{2FAD6E66-49C7-4271-8DBB-3AD4257EE9F3}"/>
    <cellStyle name="Heading 3 6 8 6 2" xfId="26262" xr:uid="{EF3BC372-BFD6-4C94-95B3-1714566F3248}"/>
    <cellStyle name="Heading 3 6 8 7" xfId="5673" xr:uid="{68732C92-0050-496A-A7F7-DD83143E547F}"/>
    <cellStyle name="Heading 3 6 9" xfId="2017" xr:uid="{00000000-0005-0000-0000-0000AF080000}"/>
    <cellStyle name="Heading 3 6 9 2" xfId="7542" xr:uid="{D237C416-5AC5-4C83-B80C-6357DFA3457C}"/>
    <cellStyle name="Heading 3 6 9 2 2" xfId="12700" xr:uid="{DF9C0330-E21D-47E0-9589-F62AEF5DC378}"/>
    <cellStyle name="Heading 3 6 9 3" xfId="8200" xr:uid="{5AC5EF3B-365E-4644-9FBC-59C0C2ACDAF7}"/>
    <cellStyle name="Heading 3 6 9 3 2" xfId="13358" xr:uid="{6B72BC74-A0C5-4A02-BC6F-774F0CA64CED}"/>
    <cellStyle name="Heading 3 6 9 4" xfId="9164" xr:uid="{1DF187CE-BECC-4FC7-BA66-7E496ED660AA}"/>
    <cellStyle name="Heading 3 6 9 4 2" xfId="14319" xr:uid="{FF0B86D6-A95D-4743-81F9-459AAF77A3FF}"/>
    <cellStyle name="Heading 3 6 9 5" xfId="8882" xr:uid="{CEDD2D06-55F3-43F4-BAFD-7478027D7243}"/>
    <cellStyle name="Heading 3 6 9 5 2" xfId="14037" xr:uid="{93F5783C-3231-4236-AE7B-223D2846AD59}"/>
    <cellStyle name="Heading 3 6 9 6" xfId="5963" xr:uid="{9246151A-F064-47DC-8F96-E3CD9C979B70}"/>
    <cellStyle name="Heading 3 6 9 6 2" xfId="26263" xr:uid="{21E001C8-642A-41E7-B6AC-DF056A1B3AA5}"/>
    <cellStyle name="Heading 3 6 9 7" xfId="5672" xr:uid="{4C8DCD2A-7474-4B0E-B3A6-6F85F3F08DBE}"/>
    <cellStyle name="Heading 3 7" xfId="2018" xr:uid="{00000000-0005-0000-0000-0000B0080000}"/>
    <cellStyle name="Heading 3 7 2" xfId="7543" xr:uid="{8E42C387-2719-467B-AD45-2AA222285F60}"/>
    <cellStyle name="Heading 3 7 2 2" xfId="12701" xr:uid="{8671587F-EED4-4ADE-A86E-1354A1EAF8CD}"/>
    <cellStyle name="Heading 3 7 3" xfId="7389" xr:uid="{FE5495C7-7357-494E-B38F-D0E8B5B7DA3C}"/>
    <cellStyle name="Heading 3 7 3 2" xfId="12547" xr:uid="{029FE8B9-A10E-4A8B-B3B3-BA929A9050A9}"/>
    <cellStyle name="Heading 3 7 4" xfId="9165" xr:uid="{E8794FDE-8667-494A-8F32-E5EAE4A47DF5}"/>
    <cellStyle name="Heading 3 7 4 2" xfId="14320" xr:uid="{6DFEB3F6-60BF-442A-B492-03A3B6C38C9E}"/>
    <cellStyle name="Heading 3 7 5" xfId="8881" xr:uid="{2ED1BCCD-7CF4-4079-B027-BBFFB7F7DDBA}"/>
    <cellStyle name="Heading 3 7 5 2" xfId="14036" xr:uid="{7FDD3FE3-0C5A-4813-A80E-AFE6A5E3F527}"/>
    <cellStyle name="Heading 3 7 6" xfId="5964" xr:uid="{401BF684-538F-466E-9D01-115219A310FF}"/>
    <cellStyle name="Heading 3 7 6 2" xfId="26264" xr:uid="{83D1E143-7466-49F1-8636-EB78D05F3EB8}"/>
    <cellStyle name="Heading 3 7 7" xfId="5671" xr:uid="{47442000-B519-455D-9516-60832CE62BD9}"/>
    <cellStyle name="Heading 3 8" xfId="2019" xr:uid="{00000000-0005-0000-0000-0000B1080000}"/>
    <cellStyle name="Heading 3 8 2" xfId="7544" xr:uid="{A7C0A48A-2F83-404E-8063-EE1FBA763520}"/>
    <cellStyle name="Heading 3 8 2 2" xfId="12702" xr:uid="{1DC598F4-2CA4-4C03-8A7A-1B57FB2D5870}"/>
    <cellStyle name="Heading 3 8 3" xfId="8199" xr:uid="{16D98158-3FC2-4946-997F-A2247C740E8F}"/>
    <cellStyle name="Heading 3 8 3 2" xfId="13357" xr:uid="{4B40FE08-5088-4623-92C1-B7F367A94B84}"/>
    <cellStyle name="Heading 3 8 4" xfId="9166" xr:uid="{BE89906C-F37A-47D7-8761-2EE19DEA8876}"/>
    <cellStyle name="Heading 3 8 4 2" xfId="14321" xr:uid="{0B4E9290-9B2C-400F-85D4-F938431B231C}"/>
    <cellStyle name="Heading 3 8 5" xfId="8880" xr:uid="{F57D1494-5610-4D6A-B14D-4146BE464DE9}"/>
    <cellStyle name="Heading 3 8 5 2" xfId="14035" xr:uid="{B8761131-C921-4C2F-9D24-E28B07C581B2}"/>
    <cellStyle name="Heading 3 8 6" xfId="5965" xr:uid="{0731C895-53AA-4328-B2AD-6BC142E2185B}"/>
    <cellStyle name="Heading 3 8 6 2" xfId="26265" xr:uid="{D512EBAF-2E4F-40DD-91C5-5EC0AFD87A64}"/>
    <cellStyle name="Heading 3 8 7" xfId="5670" xr:uid="{75D7C276-A3DD-4C2B-88D6-3F869B99BF3C}"/>
    <cellStyle name="Heading 3 9" xfId="2020" xr:uid="{00000000-0005-0000-0000-0000B2080000}"/>
    <cellStyle name="Heading 3 9 2" xfId="7545" xr:uid="{4DDA6AE5-9E56-4982-B777-CFC71389BBF2}"/>
    <cellStyle name="Heading 3 9 2 2" xfId="12703" xr:uid="{E178E73F-AB7F-4FFE-BF71-8CCDB3FFE05B}"/>
    <cellStyle name="Heading 3 9 3" xfId="7390" xr:uid="{B91B2D3B-5E96-4E79-8F4D-25CE65452F5E}"/>
    <cellStyle name="Heading 3 9 3 2" xfId="12548" xr:uid="{890C71EE-4061-4F8D-96F7-D99997AF1298}"/>
    <cellStyle name="Heading 3 9 4" xfId="9167" xr:uid="{13E90963-BA10-4DD8-9C00-2DCBD51B066C}"/>
    <cellStyle name="Heading 3 9 4 2" xfId="14322" xr:uid="{4702D128-1C71-4E37-971D-D3B99AD5686E}"/>
    <cellStyle name="Heading 3 9 5" xfId="8879" xr:uid="{441A8D1A-AF73-47FB-B558-6141254D70BA}"/>
    <cellStyle name="Heading 3 9 5 2" xfId="14034" xr:uid="{80A119AD-079B-46B6-8263-11CBDA69F72B}"/>
    <cellStyle name="Heading 3 9 6" xfId="5966" xr:uid="{DDFCDE4B-0289-464B-BECB-3F502AD2BE8E}"/>
    <cellStyle name="Heading 3 9 6 2" xfId="26266" xr:uid="{E1653FF1-82A1-4ABE-9572-532ED98FB029}"/>
    <cellStyle name="Heading 3 9 7" xfId="5669" xr:uid="{B12EF5B3-D013-4384-9238-BB7166A8971C}"/>
    <cellStyle name="Heading 4" xfId="5518" builtinId="19" customBuiltin="1"/>
    <cellStyle name="Heading 4 10" xfId="2021" xr:uid="{00000000-0005-0000-0000-0000B3080000}"/>
    <cellStyle name="Heading 4 11" xfId="33192" xr:uid="{88784138-EF66-49AA-B474-1D0CC1D6C8F5}"/>
    <cellStyle name="Heading 4 12" xfId="33193" xr:uid="{17DA92EA-84AD-4AC2-AD43-DF7C958DE5DB}"/>
    <cellStyle name="Heading 4 13" xfId="33194" xr:uid="{756650B4-349B-4DC7-8EC4-8471EDFA2D61}"/>
    <cellStyle name="Heading 4 14" xfId="33195" xr:uid="{E5694125-E952-4F60-AA0E-8486F362CC6E}"/>
    <cellStyle name="Heading 4 15" xfId="33196" xr:uid="{E4796F80-3CD0-4CE6-8092-6CE46F847676}"/>
    <cellStyle name="Heading 4 16" xfId="33197" xr:uid="{B1DC389C-95F0-4C59-982E-0B6F92203B2B}"/>
    <cellStyle name="Heading 4 17" xfId="33198" xr:uid="{D189349E-0BF1-4746-95A4-73385AD9C189}"/>
    <cellStyle name="Heading 4 18" xfId="33199" xr:uid="{2F8197A1-FCA0-43AA-AD3A-01BD9C1BF8D4}"/>
    <cellStyle name="Heading 4 19" xfId="33200" xr:uid="{698DDB53-FDFA-485E-B78B-E12448CD3BF9}"/>
    <cellStyle name="Heading 4 2" xfId="2022" xr:uid="{00000000-0005-0000-0000-0000B4080000}"/>
    <cellStyle name="Heading 4 2 10" xfId="2023" xr:uid="{00000000-0005-0000-0000-0000B5080000}"/>
    <cellStyle name="Heading 4 2 10 2" xfId="19411" xr:uid="{048D45A7-BE17-4CFD-888E-AF7DF02DA234}"/>
    <cellStyle name="Heading 4 2 11" xfId="2024" xr:uid="{00000000-0005-0000-0000-0000B6080000}"/>
    <cellStyle name="Heading 4 2 2" xfId="2025" xr:uid="{00000000-0005-0000-0000-0000B7080000}"/>
    <cellStyle name="Heading 4 2 2 2" xfId="19412" xr:uid="{7DFBE105-E3A6-479E-B7B2-3D7E4BEFB23C}"/>
    <cellStyle name="Heading 4 2 3" xfId="2026" xr:uid="{00000000-0005-0000-0000-0000B8080000}"/>
    <cellStyle name="Heading 4 2 3 2" xfId="19413" xr:uid="{F6B78E8B-C069-4FD4-8C06-6175A24BA32B}"/>
    <cellStyle name="Heading 4 2 4" xfId="2027" xr:uid="{00000000-0005-0000-0000-0000B9080000}"/>
    <cellStyle name="Heading 4 2 4 2" xfId="19414" xr:uid="{381E7824-A301-4684-A109-5586CC1CE17A}"/>
    <cellStyle name="Heading 4 2 5" xfId="2028" xr:uid="{00000000-0005-0000-0000-0000BA080000}"/>
    <cellStyle name="Heading 4 2 5 2" xfId="19415" xr:uid="{55E20938-1991-4B7D-B366-AE88F6CB5216}"/>
    <cellStyle name="Heading 4 2 6" xfId="2029" xr:uid="{00000000-0005-0000-0000-0000BB080000}"/>
    <cellStyle name="Heading 4 2 6 2" xfId="19416" xr:uid="{86D64C1B-6AE7-4C86-9923-60C2A7AC1EA3}"/>
    <cellStyle name="Heading 4 2 7" xfId="2030" xr:uid="{00000000-0005-0000-0000-0000BC080000}"/>
    <cellStyle name="Heading 4 2 7 2" xfId="19417" xr:uid="{856582EE-D111-4083-92DE-0189B10C9883}"/>
    <cellStyle name="Heading 4 2 8" xfId="2031" xr:uid="{00000000-0005-0000-0000-0000BD080000}"/>
    <cellStyle name="Heading 4 2 8 2" xfId="19418" xr:uid="{6149E738-10FB-46A7-83B7-C770A87EB880}"/>
    <cellStyle name="Heading 4 2 9" xfId="2032" xr:uid="{00000000-0005-0000-0000-0000BE080000}"/>
    <cellStyle name="Heading 4 2 9 2" xfId="19419" xr:uid="{CC993D0F-6C12-47D4-B0F5-94ADF6BD6676}"/>
    <cellStyle name="Heading 4 20" xfId="33201" xr:uid="{F97441D9-92A7-420E-8E54-F08A6F426129}"/>
    <cellStyle name="Heading 4 21" xfId="33202" xr:uid="{5B26CEE8-FE9D-4A6F-8133-0D52507E728F}"/>
    <cellStyle name="Heading 4 22" xfId="33203" xr:uid="{71CEC234-5094-4367-87A8-49ADDAE0A2ED}"/>
    <cellStyle name="Heading 4 23" xfId="33204" xr:uid="{C5D15ADA-9C21-4241-A6DA-2EFADCFA1FCD}"/>
    <cellStyle name="Heading 4 24" xfId="33205" xr:uid="{A8567A7B-D5F0-4113-ABA2-28E74A6EDBF3}"/>
    <cellStyle name="Heading 4 25" xfId="33206" xr:uid="{73F51F93-5591-4D2F-9826-A13FDCF56C0F}"/>
    <cellStyle name="Heading 4 26" xfId="33207" xr:uid="{A83AFAE2-45D2-47CB-8594-8B8ACCFE92DA}"/>
    <cellStyle name="Heading 4 27" xfId="33208" xr:uid="{79122B55-E6F3-40D6-A8CC-F929FC5AFBC9}"/>
    <cellStyle name="Heading 4 28" xfId="33209" xr:uid="{25E71C0B-2993-4A7C-898C-7882AB0D15B4}"/>
    <cellStyle name="Heading 4 29" xfId="33210" xr:uid="{BBDFCE76-F1FE-41C8-BD15-77601BF3DD16}"/>
    <cellStyle name="Heading 4 3" xfId="2033" xr:uid="{00000000-0005-0000-0000-0000BF080000}"/>
    <cellStyle name="Heading 4 3 10" xfId="2034" xr:uid="{00000000-0005-0000-0000-0000C0080000}"/>
    <cellStyle name="Heading 4 3 11" xfId="2035" xr:uid="{00000000-0005-0000-0000-0000C1080000}"/>
    <cellStyle name="Heading 4 3 12" xfId="19420" xr:uid="{CBFE31A3-27C1-4EDB-9815-A74EFC06B109}"/>
    <cellStyle name="Heading 4 3 2" xfId="2036" xr:uid="{00000000-0005-0000-0000-0000C2080000}"/>
    <cellStyle name="Heading 4 3 2 2" xfId="33211" xr:uid="{4994FAE2-C3C2-462D-812F-BE4E322B782F}"/>
    <cellStyle name="Heading 4 3 3" xfId="2037" xr:uid="{00000000-0005-0000-0000-0000C3080000}"/>
    <cellStyle name="Heading 4 3 4" xfId="2038" xr:uid="{00000000-0005-0000-0000-0000C4080000}"/>
    <cellStyle name="Heading 4 3 5" xfId="2039" xr:uid="{00000000-0005-0000-0000-0000C5080000}"/>
    <cellStyle name="Heading 4 3 6" xfId="2040" xr:uid="{00000000-0005-0000-0000-0000C6080000}"/>
    <cellStyle name="Heading 4 3 7" xfId="2041" xr:uid="{00000000-0005-0000-0000-0000C7080000}"/>
    <cellStyle name="Heading 4 3 8" xfId="2042" xr:uid="{00000000-0005-0000-0000-0000C8080000}"/>
    <cellStyle name="Heading 4 3 9" xfId="2043" xr:uid="{00000000-0005-0000-0000-0000C9080000}"/>
    <cellStyle name="Heading 4 30" xfId="33212" xr:uid="{FA5B37BD-E830-49FA-98EE-00FDE0DD2FF2}"/>
    <cellStyle name="Heading 4 31" xfId="33213" xr:uid="{5B1678AE-A98F-433F-A2E0-856323AD02D7}"/>
    <cellStyle name="Heading 4 32" xfId="33214" xr:uid="{66CCADB2-57C7-4F8B-B48C-D43A665CCD0B}"/>
    <cellStyle name="Heading 4 33" xfId="33215" xr:uid="{B5B3FD99-CF08-42B1-A150-6434619A09DB}"/>
    <cellStyle name="Heading 4 34" xfId="33216" xr:uid="{E1DC397E-3A8F-4DA5-9753-6ECF6FCF7208}"/>
    <cellStyle name="Heading 4 35" xfId="33217" xr:uid="{8FE1EA66-DC5B-4289-8E32-81276C11DB60}"/>
    <cellStyle name="Heading 4 36" xfId="33218" xr:uid="{5BBD7143-26D2-4FE1-A076-431DD0F602D5}"/>
    <cellStyle name="Heading 4 37" xfId="33219" xr:uid="{7DEFF270-A7D2-4488-BCDE-54EB419B5D6B}"/>
    <cellStyle name="Heading 4 38" xfId="33220" xr:uid="{8FF485A4-F40B-4C54-ACFE-415DCBFAF2C6}"/>
    <cellStyle name="Heading 4 39" xfId="33221" xr:uid="{F8DC4E4E-9011-4C1D-BEFF-4A2D8390A913}"/>
    <cellStyle name="Heading 4 4" xfId="2044" xr:uid="{00000000-0005-0000-0000-0000CA080000}"/>
    <cellStyle name="Heading 4 4 10" xfId="2045" xr:uid="{00000000-0005-0000-0000-0000CB080000}"/>
    <cellStyle name="Heading 4 4 11" xfId="2046" xr:uid="{00000000-0005-0000-0000-0000CC080000}"/>
    <cellStyle name="Heading 4 4 2" xfId="2047" xr:uid="{00000000-0005-0000-0000-0000CD080000}"/>
    <cellStyle name="Heading 4 4 3" xfId="2048" xr:uid="{00000000-0005-0000-0000-0000CE080000}"/>
    <cellStyle name="Heading 4 4 4" xfId="2049" xr:uid="{00000000-0005-0000-0000-0000CF080000}"/>
    <cellStyle name="Heading 4 4 5" xfId="2050" xr:uid="{00000000-0005-0000-0000-0000D0080000}"/>
    <cellStyle name="Heading 4 4 6" xfId="2051" xr:uid="{00000000-0005-0000-0000-0000D1080000}"/>
    <cellStyle name="Heading 4 4 7" xfId="2052" xr:uid="{00000000-0005-0000-0000-0000D2080000}"/>
    <cellStyle name="Heading 4 4 8" xfId="2053" xr:uid="{00000000-0005-0000-0000-0000D3080000}"/>
    <cellStyle name="Heading 4 4 9" xfId="2054" xr:uid="{00000000-0005-0000-0000-0000D4080000}"/>
    <cellStyle name="Heading 4 40" xfId="33222" xr:uid="{C881DCBE-AAA6-4AE4-874A-5763B4152901}"/>
    <cellStyle name="Heading 4 41" xfId="33223" xr:uid="{8D9A1BA7-21A3-4778-BDF9-0516419EA04F}"/>
    <cellStyle name="Heading 4 5" xfId="2055" xr:uid="{00000000-0005-0000-0000-0000D5080000}"/>
    <cellStyle name="Heading 4 5 10" xfId="2056" xr:uid="{00000000-0005-0000-0000-0000D6080000}"/>
    <cellStyle name="Heading 4 5 11" xfId="2057" xr:uid="{00000000-0005-0000-0000-0000D7080000}"/>
    <cellStyle name="Heading 4 5 2" xfId="2058" xr:uid="{00000000-0005-0000-0000-0000D8080000}"/>
    <cellStyle name="Heading 4 5 3" xfId="2059" xr:uid="{00000000-0005-0000-0000-0000D9080000}"/>
    <cellStyle name="Heading 4 5 4" xfId="2060" xr:uid="{00000000-0005-0000-0000-0000DA080000}"/>
    <cellStyle name="Heading 4 5 5" xfId="2061" xr:uid="{00000000-0005-0000-0000-0000DB080000}"/>
    <cellStyle name="Heading 4 5 6" xfId="2062" xr:uid="{00000000-0005-0000-0000-0000DC080000}"/>
    <cellStyle name="Heading 4 5 7" xfId="2063" xr:uid="{00000000-0005-0000-0000-0000DD080000}"/>
    <cellStyle name="Heading 4 5 8" xfId="2064" xr:uid="{00000000-0005-0000-0000-0000DE080000}"/>
    <cellStyle name="Heading 4 5 9" xfId="2065" xr:uid="{00000000-0005-0000-0000-0000DF080000}"/>
    <cellStyle name="Heading 4 6" xfId="2066" xr:uid="{00000000-0005-0000-0000-0000E0080000}"/>
    <cellStyle name="Heading 4 6 10" xfId="2067" xr:uid="{00000000-0005-0000-0000-0000E1080000}"/>
    <cellStyle name="Heading 4 6 11" xfId="2068" xr:uid="{00000000-0005-0000-0000-0000E2080000}"/>
    <cellStyle name="Heading 4 6 2" xfId="2069" xr:uid="{00000000-0005-0000-0000-0000E3080000}"/>
    <cellStyle name="Heading 4 6 3" xfId="2070" xr:uid="{00000000-0005-0000-0000-0000E4080000}"/>
    <cellStyle name="Heading 4 6 4" xfId="2071" xr:uid="{00000000-0005-0000-0000-0000E5080000}"/>
    <cellStyle name="Heading 4 6 5" xfId="2072" xr:uid="{00000000-0005-0000-0000-0000E6080000}"/>
    <cellStyle name="Heading 4 6 6" xfId="2073" xr:uid="{00000000-0005-0000-0000-0000E7080000}"/>
    <cellStyle name="Heading 4 6 7" xfId="2074" xr:uid="{00000000-0005-0000-0000-0000E8080000}"/>
    <cellStyle name="Heading 4 6 8" xfId="2075" xr:uid="{00000000-0005-0000-0000-0000E9080000}"/>
    <cellStyle name="Heading 4 6 9" xfId="2076" xr:uid="{00000000-0005-0000-0000-0000EA080000}"/>
    <cellStyle name="Heading 4 7" xfId="2077" xr:uid="{00000000-0005-0000-0000-0000EB080000}"/>
    <cellStyle name="Heading 4 8" xfId="2078" xr:uid="{00000000-0005-0000-0000-0000EC080000}"/>
    <cellStyle name="Heading 4 9" xfId="2079" xr:uid="{00000000-0005-0000-0000-0000ED080000}"/>
    <cellStyle name="Heading 5" xfId="29070" xr:uid="{8C67A8FC-1C1F-4930-AB98-A67AC7593438}"/>
    <cellStyle name="Heading 5 2" xfId="29071" xr:uid="{C44C9060-A049-41FB-B245-BDEF2C9BE2E3}"/>
    <cellStyle name="Heading 5 3" xfId="29072" xr:uid="{7679E208-AE33-491E-98CB-78E2C24D8357}"/>
    <cellStyle name="Heading 6" xfId="29073" xr:uid="{CDB74CD5-E183-4498-9852-52E6E405B178}"/>
    <cellStyle name="Heading 7" xfId="29074" xr:uid="{724A3EF9-BF26-4877-B9AE-7F62E876856F}"/>
    <cellStyle name="Heading 8" xfId="29075" xr:uid="{40336664-127B-42ED-A916-A4A93D2F5F2C}"/>
    <cellStyle name="Headline" xfId="18252" xr:uid="{38B28875-A8F6-4437-AFE8-BB3F916F13A1}"/>
    <cellStyle name="Hivatkozott cella" xfId="37" xr:uid="{00000000-0005-0000-0000-0000EE080000}"/>
    <cellStyle name="Hyperlink 2" xfId="2080" xr:uid="{00000000-0005-0000-0000-0000EF080000}"/>
    <cellStyle name="Hyperlink 2 2" xfId="2081" xr:uid="{00000000-0005-0000-0000-0000F0080000}"/>
    <cellStyle name="Hyperlink 2 3" xfId="21662" xr:uid="{A011FECD-FB35-448C-B2D1-76F1D1A0152E}"/>
    <cellStyle name="Hyperlink 2 3 2" xfId="29077" xr:uid="{AA12DEC0-CC16-4A2C-8027-C660CCDB7F0D}"/>
    <cellStyle name="Hyperlink 2 4" xfId="29076" xr:uid="{2337EDC1-BE81-4E96-9A55-B8857DC10EEF}"/>
    <cellStyle name="Hyperlink 3" xfId="19421" xr:uid="{67EE2EF0-974F-40DA-B26F-5CAC4C1B395D}"/>
    <cellStyle name="Hyperlink 3 2" xfId="29079" xr:uid="{1D56EF70-3810-4141-B268-DFD40040EE49}"/>
    <cellStyle name="Hyperlink 3 3" xfId="29080" xr:uid="{7C2E945E-770C-4E2B-B1EA-02792B20270E}"/>
    <cellStyle name="Hyperlink 3 4" xfId="29078" xr:uid="{D805C7C9-B3E6-4F67-97EC-B544A72FA259}"/>
    <cellStyle name="Hyperlink 4" xfId="29081" xr:uid="{7AD267D8-A47D-4739-96FB-C2A1CC0620B4}"/>
    <cellStyle name="Hyperlink 5" xfId="29082" xr:uid="{7618E83E-A91F-4D98-A5AB-7AAE3B332B63}"/>
    <cellStyle name="Input" xfId="5522" builtinId="20" customBuiltin="1"/>
    <cellStyle name="Input 10" xfId="2082" xr:uid="{00000000-0005-0000-0000-0000F1080000}"/>
    <cellStyle name="Input 10 10" xfId="5967" xr:uid="{74D033B3-B2C5-42B9-9B42-98089FF6D448}"/>
    <cellStyle name="Input 10 10 2" xfId="29999" xr:uid="{E93A5B4C-EC4B-492B-9F51-896AF1DDECC8}"/>
    <cellStyle name="Input 10 11" xfId="5668" xr:uid="{F0AF61C7-B830-4E88-A40D-90882B71335B}"/>
    <cellStyle name="Input 10 11 2" xfId="30049" xr:uid="{C1471A18-88B4-40D5-B925-B096288FC911}"/>
    <cellStyle name="Input 10 12" xfId="24228" xr:uid="{93B96121-3479-4B36-BCD8-E30CCBDD8EF3}"/>
    <cellStyle name="Input 10 2" xfId="3339" xr:uid="{00000000-0005-0000-0000-0000F2080000}"/>
    <cellStyle name="Input 10 2 10" xfId="11497" xr:uid="{153F622A-E55C-4083-B17F-51F676610709}"/>
    <cellStyle name="Input 10 2 10 2" xfId="29582" xr:uid="{4C2ECC00-B15B-4161-BF29-0E519E08A59B}"/>
    <cellStyle name="Input 10 2 11" xfId="24458" xr:uid="{CE6CEE39-A88B-4209-B4A6-E1810931A03C}"/>
    <cellStyle name="Input 10 2 12" xfId="33224" xr:uid="{667DB1AF-1B66-4DD3-9DC8-DFCBD7993CBC}"/>
    <cellStyle name="Input 10 2 2" xfId="4028" xr:uid="{00000000-0005-0000-0000-0000F3080000}"/>
    <cellStyle name="Input 10 2 2 2" xfId="4839" xr:uid="{00000000-0005-0000-0000-0000F5080000}"/>
    <cellStyle name="Input 10 2 2 2 2" xfId="41200" xr:uid="{47D357D8-E4C0-44C2-AA06-19892B69BD21}"/>
    <cellStyle name="Input 10 2 2 3" xfId="5251" xr:uid="{00000000-0005-0000-0000-0000F5080000}"/>
    <cellStyle name="Input 10 2 2 3 2" xfId="37729" xr:uid="{0CDAA8C9-6051-43AE-BBFE-BE88C23BCD39}"/>
    <cellStyle name="Input 10 2 3" xfId="7767" xr:uid="{FD0F4795-A3BC-4C96-928B-88138A483E31}"/>
    <cellStyle name="Input 10 2 3 2" xfId="12925" xr:uid="{763CF6D6-5E83-4914-BFB4-15925E8E6130}"/>
    <cellStyle name="Input 10 2 4" xfId="8414" xr:uid="{CDDD01BA-2287-4428-AD83-BA742B202405}"/>
    <cellStyle name="Input 10 2 4 2" xfId="13570" xr:uid="{BC539409-6E3B-43F4-8127-2D81FFEA2E89}"/>
    <cellStyle name="Input 10 2 5" xfId="9883" xr:uid="{FA856EEF-3720-4812-9065-BA847030458E}"/>
    <cellStyle name="Input 10 2 5 2" xfId="15036" xr:uid="{E91CDD61-BB92-4542-BA60-8A9E96588196}"/>
    <cellStyle name="Input 10 2 6" xfId="10256" xr:uid="{9326956B-5757-46A2-BAAA-9F2BD0E38DE3}"/>
    <cellStyle name="Input 10 2 6 2" xfId="15409" xr:uid="{B06237A4-55CF-4BDE-B6CA-D3A6134149EF}"/>
    <cellStyle name="Input 10 2 7" xfId="10975" xr:uid="{C04DA061-1822-463A-BF6E-4BE0596B9A16}"/>
    <cellStyle name="Input 10 2 7 2" xfId="16123" xr:uid="{E90EFD7F-B382-4DD9-84D4-B72203CD4960}"/>
    <cellStyle name="Input 10 2 8" xfId="6992" xr:uid="{0151E2DF-0C91-4C4F-9002-FBB4E0CAA963}"/>
    <cellStyle name="Input 10 2 8 2" xfId="12153" xr:uid="{76F405E4-6812-41B3-B7E0-475D96805BAE}"/>
    <cellStyle name="Input 10 2 9" xfId="6311" xr:uid="{1190B4C7-D08C-4BEA-9DCF-9EE5ECEA2308}"/>
    <cellStyle name="Input 10 2 9 2" xfId="30353" xr:uid="{E7EBC9D5-519E-4FF4-A802-56585370E658}"/>
    <cellStyle name="Input 10 3" xfId="3705" xr:uid="{00000000-0005-0000-0000-0000F4080000}"/>
    <cellStyle name="Input 10 3 2" xfId="4582" xr:uid="{00000000-0005-0000-0000-0000F6080000}"/>
    <cellStyle name="Input 10 3 2 2" xfId="40985" xr:uid="{EEBA8A08-7AA5-4A12-A81E-F21010923655}"/>
    <cellStyle name="Input 10 3 3" xfId="4446" xr:uid="{00000000-0005-0000-0000-0000F6080000}"/>
    <cellStyle name="Input 10 3 3 2" xfId="36229" xr:uid="{43A2C08A-8A7C-4ACF-8A5D-E74CDFD202C7}"/>
    <cellStyle name="Input 10 4" xfId="7391" xr:uid="{BE445C4E-E6F2-448C-BB13-DDB4D1BFE026}"/>
    <cellStyle name="Input 10 4 2" xfId="12549" xr:uid="{1844D8DB-C99C-47F6-9276-7757A757AFDC}"/>
    <cellStyle name="Input 10 5" xfId="8865" xr:uid="{E1E6C32B-DF09-44D9-9D75-648521DC8254}"/>
    <cellStyle name="Input 10 5 2" xfId="14020" xr:uid="{EBDCA4E5-CDD6-4670-943B-89EB02CE957E}"/>
    <cellStyle name="Input 10 6" xfId="9276" xr:uid="{68A72B0F-2142-4CCF-B1AD-1E903609A044}"/>
    <cellStyle name="Input 10 6 2" xfId="14431" xr:uid="{250EFF1B-7654-473A-92C0-DF557979B71E}"/>
    <cellStyle name="Input 10 7" xfId="8878" xr:uid="{CCC10D27-56D6-4827-88C7-8F35F84EC13F}"/>
    <cellStyle name="Input 10 7 2" xfId="14033" xr:uid="{E7AA0824-3FE3-4565-9601-9BE6FCB3739E}"/>
    <cellStyle name="Input 10 8" xfId="10657" xr:uid="{4F37DD83-A2AA-41D7-9F34-21C1D01AEC17}"/>
    <cellStyle name="Input 10 8 2" xfId="15805" xr:uid="{0C001396-E1FC-4EFE-AAFB-DF7C6AAF6953}"/>
    <cellStyle name="Input 10 9" xfId="6671" xr:uid="{A0799336-8417-4F83-ACD6-1B8367A00F24}"/>
    <cellStyle name="Input 10 9 2" xfId="11835" xr:uid="{B72DF565-2FC9-4A37-B0E7-37F9F5F18766}"/>
    <cellStyle name="Input 11 2" xfId="33225" xr:uid="{9B2B79C3-0F29-40DE-B17D-7E03FEEDE248}"/>
    <cellStyle name="Input 12 2" xfId="33226" xr:uid="{DD7D4E24-33CF-4DCC-B7D1-ADDA6A9DE4F2}"/>
    <cellStyle name="Input 13 2" xfId="33227" xr:uid="{800E25D3-BD25-44E7-B20A-A77E3DB032AE}"/>
    <cellStyle name="Input 14 2" xfId="33228" xr:uid="{C769AA73-C888-4067-970F-A338B99EFF3F}"/>
    <cellStyle name="Input 15 2" xfId="33229" xr:uid="{E513D39C-FB50-4702-B4CB-152A16793459}"/>
    <cellStyle name="Input 16 2" xfId="33230" xr:uid="{77B2962E-B173-4113-A45A-19E4C3859B6A}"/>
    <cellStyle name="Input 17 2" xfId="33231" xr:uid="{7AD0AC58-E832-473D-B248-964976839BF2}"/>
    <cellStyle name="Input 18 2" xfId="33232" xr:uid="{DCCD23DD-ED41-4A2F-9204-7022474F65A0}"/>
    <cellStyle name="Input 19 2" xfId="33233" xr:uid="{0E6F2B4D-E9BE-4B86-AE67-CFEF1AD2821C}"/>
    <cellStyle name="Input 2" xfId="2083" xr:uid="{00000000-0005-0000-0000-0000F5080000}"/>
    <cellStyle name="Input 2 10" xfId="2084" xr:uid="{00000000-0005-0000-0000-0000F6080000}"/>
    <cellStyle name="Input 2 10 10" xfId="5969" xr:uid="{6ADCB872-5D90-44FA-B61F-498E2E477DA0}"/>
    <cellStyle name="Input 2 10 10 2" xfId="30400" xr:uid="{F8B29D49-C1DC-4EF9-8FF9-B3EF36EE50FD}"/>
    <cellStyle name="Input 2 10 11" xfId="5666" xr:uid="{C99F3714-ECA6-40A2-83C4-6CF293A1D721}"/>
    <cellStyle name="Input 2 10 11 2" xfId="29231" xr:uid="{C215FD02-05ED-4080-B6B9-2B919FA3846A}"/>
    <cellStyle name="Input 2 10 12" xfId="24230" xr:uid="{87748797-A1BE-47CD-91FA-0E315649648C}"/>
    <cellStyle name="Input 2 10 13" xfId="31487" xr:uid="{9903963F-93D9-46CB-A58F-C03374A67961}"/>
    <cellStyle name="Input 2 10 14" xfId="31547" xr:uid="{062C4640-6C13-4301-81F2-B412796EF306}"/>
    <cellStyle name="Input 2 10 2" xfId="3341" xr:uid="{00000000-0005-0000-0000-0000F7080000}"/>
    <cellStyle name="Input 2 10 2 10" xfId="11499" xr:uid="{1642651C-E01E-403D-8D17-27F94DA7C502}"/>
    <cellStyle name="Input 2 10 2 10 2" xfId="30206" xr:uid="{EFBD48E0-06C8-48B0-B416-21E9203C3C2C}"/>
    <cellStyle name="Input 2 10 2 11" xfId="24460" xr:uid="{CFD25324-C1A7-4844-AC30-4E5C18C4B480}"/>
    <cellStyle name="Input 2 10 2 12" xfId="19422" xr:uid="{5FAE867D-9FA4-447C-B6FF-8F1B7A7A5174}"/>
    <cellStyle name="Input 2 10 2 13" xfId="31548" xr:uid="{7361CDB5-902D-4947-84BC-8B7B08FE1F2F}"/>
    <cellStyle name="Input 2 10 2 2" xfId="4030" xr:uid="{00000000-0005-0000-0000-0000F8080000}"/>
    <cellStyle name="Input 2 10 2 2 2" xfId="4841" xr:uid="{00000000-0005-0000-0000-0000FA080000}"/>
    <cellStyle name="Input 2 10 2 2 2 2" xfId="28097" xr:uid="{301101E6-6E41-490B-A17C-8133595CD8EA}"/>
    <cellStyle name="Input 2 10 2 2 2 3" xfId="38659" xr:uid="{89732DD1-2058-4A86-8065-582CF9F5CFBE}"/>
    <cellStyle name="Input 2 10 2 2 2 4" xfId="41202" xr:uid="{E2B61CC8-E53D-4813-B308-ED239F2A65B0}"/>
    <cellStyle name="Input 2 10 2 2 3" xfId="5253" xr:uid="{00000000-0005-0000-0000-0000FA080000}"/>
    <cellStyle name="Input 2 10 2 2 3 2" xfId="41502" xr:uid="{DF121102-ABF7-44D7-BCEF-EE081C88813C}"/>
    <cellStyle name="Input 2 10 2 2 3 3" xfId="29353" xr:uid="{7C4A17A8-9089-43A4-AFDF-1EEE2B25B4D2}"/>
    <cellStyle name="Input 2 10 2 2 4" xfId="29616" xr:uid="{893952F7-2628-4DAD-9AD1-E4E321A5BE5F}"/>
    <cellStyle name="Input 2 10 2 2 5" xfId="29355" xr:uid="{3AC483D1-CDEF-4C16-ABA6-1EAC210F9C24}"/>
    <cellStyle name="Input 2 10 2 2 6" xfId="25197" xr:uid="{F30651FE-8425-4F71-BBD5-EA1EC29AA162}"/>
    <cellStyle name="Input 2 10 2 2 7" xfId="23385" xr:uid="{1B0ECE50-F0B3-498B-8550-BCDBB47A80D2}"/>
    <cellStyle name="Input 2 10 2 2 8" xfId="35164" xr:uid="{1F0D477F-A86E-4703-AB70-4096F8E6C709}"/>
    <cellStyle name="Input 2 10 2 2 9" xfId="40768" xr:uid="{5C348B23-73B7-4C24-AEB4-FB48C593AAAB}"/>
    <cellStyle name="Input 2 10 2 3" xfId="7769" xr:uid="{0F0ECCEE-243D-4210-80AA-6995E4770D99}"/>
    <cellStyle name="Input 2 10 2 3 2" xfId="12927" xr:uid="{DBEE8779-0BCB-4296-A34C-8585FB845D3C}"/>
    <cellStyle name="Input 2 10 2 3 2 2" xfId="39660" xr:uid="{461E5DE1-9EEB-43AC-854B-89B2C491EED1}"/>
    <cellStyle name="Input 2 10 2 3 3" xfId="36352" xr:uid="{2DC84176-9069-4482-B49B-FAB82A92B761}"/>
    <cellStyle name="Input 2 10 2 4" xfId="8412" xr:uid="{D8B2DB78-A98F-4139-BC20-FDEFCED097A1}"/>
    <cellStyle name="Input 2 10 2 4 2" xfId="13568" xr:uid="{09561658-8F01-4B03-9193-A563A458EB9F}"/>
    <cellStyle name="Input 2 10 2 4 3" xfId="37873" xr:uid="{666D44E2-727A-4561-AA9B-38A4EA5EFFB4}"/>
    <cellStyle name="Input 2 10 2 5" xfId="9885" xr:uid="{98B19D16-5CB4-41C6-A9C6-22226075329B}"/>
    <cellStyle name="Input 2 10 2 5 2" xfId="15038" xr:uid="{E2E64149-A5BB-451E-8CFA-8E69E42F932C}"/>
    <cellStyle name="Input 2 10 2 6" xfId="10258" xr:uid="{292F9130-7CE3-409E-9CD7-5C0A02DD60BD}"/>
    <cellStyle name="Input 2 10 2 6 2" xfId="15411" xr:uid="{2271A015-44CB-46E0-AD0E-8E4E08AB446E}"/>
    <cellStyle name="Input 2 10 2 7" xfId="10977" xr:uid="{36BFFA25-C9E6-4101-A631-F8432874E74E}"/>
    <cellStyle name="Input 2 10 2 7 2" xfId="16125" xr:uid="{E6A126BB-6D7D-420D-BC85-117BDFF856A0}"/>
    <cellStyle name="Input 2 10 2 8" xfId="6994" xr:uid="{B68A9CF5-3AB3-42B9-89E6-05C5BD0126C2}"/>
    <cellStyle name="Input 2 10 2 8 2" xfId="12155" xr:uid="{42F2930E-F3DC-4FB8-831E-BCC519CAFD2A}"/>
    <cellStyle name="Input 2 10 2 9" xfId="6313" xr:uid="{21DC33F3-5F45-4EA2-9E40-4B3802231675}"/>
    <cellStyle name="Input 2 10 2 9 2" xfId="29896" xr:uid="{52D4A2A9-170B-4F4F-8374-BF1FB25253D6}"/>
    <cellStyle name="Input 2 10 3" xfId="3707" xr:uid="{00000000-0005-0000-0000-0000F9080000}"/>
    <cellStyle name="Input 2 10 3 2" xfId="4584" xr:uid="{00000000-0005-0000-0000-0000FB080000}"/>
    <cellStyle name="Input 2 10 3 2 2" xfId="40987" xr:uid="{5E13FF7D-1A0E-49B9-8033-4486C4C75F8B}"/>
    <cellStyle name="Input 2 10 3 3" xfId="4444" xr:uid="{00000000-0005-0000-0000-0000FB080000}"/>
    <cellStyle name="Input 2 10 3 3 2" xfId="36202" xr:uid="{705772BC-67B0-4B9B-8E8C-ACB9532D49D5}"/>
    <cellStyle name="Input 2 10 4" xfId="7392" xr:uid="{75C06E8E-118E-4AB4-B2CD-7CAB3315E121}"/>
    <cellStyle name="Input 2 10 4 2" xfId="12550" xr:uid="{4C661101-E4AA-4B5D-9161-06770A22B253}"/>
    <cellStyle name="Input 2 10 4 3" xfId="37378" xr:uid="{48BE0A63-6648-4C78-B1D0-8F4FC3441F99}"/>
    <cellStyle name="Input 2 10 5" xfId="8863" xr:uid="{82DFC4A5-887A-4FD4-A68F-FD8ACF26557D}"/>
    <cellStyle name="Input 2 10 5 2" xfId="14018" xr:uid="{F96C7918-A8A8-425A-995C-4050EAE06B70}"/>
    <cellStyle name="Input 2 10 6" xfId="9278" xr:uid="{FA27287C-DE69-49B0-A7BE-581F8F8FC0BF}"/>
    <cellStyle name="Input 2 10 6 2" xfId="14433" xr:uid="{6F0AA686-BDAD-4D4A-813D-3951EA6F4601}"/>
    <cellStyle name="Input 2 10 7" xfId="8876" xr:uid="{DB5B7C97-E6D4-43A6-A9CA-A56FCAA22ED4}"/>
    <cellStyle name="Input 2 10 7 2" xfId="14031" xr:uid="{69080F86-CEA7-4ABA-A0A2-0988A5A90660}"/>
    <cellStyle name="Input 2 10 8" xfId="10659" xr:uid="{DE191CA6-35FD-44B0-BAF1-141492633964}"/>
    <cellStyle name="Input 2 10 8 2" xfId="15807" xr:uid="{1BBECFD4-9791-494C-B5C6-917F191C8131}"/>
    <cellStyle name="Input 2 10 9" xfId="6673" xr:uid="{F56738F2-1387-42AF-B8BB-C1F1B0702149}"/>
    <cellStyle name="Input 2 10 9 2" xfId="11837" xr:uid="{03D55F3B-9801-4456-85F4-76EE5F02CCD8}"/>
    <cellStyle name="Input 2 11" xfId="2085" xr:uid="{00000000-0005-0000-0000-0000FA080000}"/>
    <cellStyle name="Input 2 11 10" xfId="5970" xr:uid="{CAE7EE32-34E1-4B7F-90C6-401C8A1C57F2}"/>
    <cellStyle name="Input 2 11 10 2" xfId="30465" xr:uid="{2A63EACB-9D33-4343-9391-3111ED274C89}"/>
    <cellStyle name="Input 2 11 11" xfId="5665" xr:uid="{DA103121-0A24-424B-89C0-316FEE3752A2}"/>
    <cellStyle name="Input 2 11 11 2" xfId="30303" xr:uid="{1A7C0204-5C4B-43D8-B7CB-947E4A576B97}"/>
    <cellStyle name="Input 2 11 12" xfId="24231" xr:uid="{8C5F4F23-F479-4D96-B729-937579D70CEA}"/>
    <cellStyle name="Input 2 11 13" xfId="33234" xr:uid="{594ED391-9BEC-4D9A-B2C6-EC2DD6EF46E4}"/>
    <cellStyle name="Input 2 11 2" xfId="3342" xr:uid="{00000000-0005-0000-0000-0000FB080000}"/>
    <cellStyle name="Input 2 11 2 10" xfId="11500" xr:uid="{89BB0BF6-A9BB-4EBE-9E43-F966425FA3FB}"/>
    <cellStyle name="Input 2 11 2 10 2" xfId="29948" xr:uid="{BDAEF5CB-1E7C-4235-9F51-2A572D488494}"/>
    <cellStyle name="Input 2 11 2 11" xfId="24461" xr:uid="{FCD0F156-26BA-4951-82D0-E2FF1702E5C7}"/>
    <cellStyle name="Input 2 11 2 12" xfId="31549" xr:uid="{21FD2194-E3F9-4120-80F0-D7FC69E23417}"/>
    <cellStyle name="Input 2 11 2 2" xfId="4031" xr:uid="{00000000-0005-0000-0000-0000FC080000}"/>
    <cellStyle name="Input 2 11 2 2 2" xfId="4842" xr:uid="{00000000-0005-0000-0000-0000FE080000}"/>
    <cellStyle name="Input 2 11 2 2 2 2" xfId="41203" xr:uid="{79FC64F8-3210-4CE7-B2FF-097514D2C2D4}"/>
    <cellStyle name="Input 2 11 2 2 3" xfId="5254" xr:uid="{00000000-0005-0000-0000-0000FE080000}"/>
    <cellStyle name="Input 2 11 2 2 3 2" xfId="37874" xr:uid="{D1E41BDA-B4F2-4504-8367-685A75FBE55E}"/>
    <cellStyle name="Input 2 11 2 3" xfId="7770" xr:uid="{5990FC0E-65D7-45E9-9501-09E96035F8D7}"/>
    <cellStyle name="Input 2 11 2 3 2" xfId="12928" xr:uid="{25732DE4-A82B-461D-8D11-FD9FE6F3FE59}"/>
    <cellStyle name="Input 2 11 2 4" xfId="8411" xr:uid="{8683A689-DDF9-43BA-9B7A-2A27F634536C}"/>
    <cellStyle name="Input 2 11 2 4 2" xfId="13567" xr:uid="{2F217930-1E2F-404A-94C8-2980F14898CD}"/>
    <cellStyle name="Input 2 11 2 5" xfId="9886" xr:uid="{189BAAE7-6A0E-4DC8-B00C-07C58AD11DBC}"/>
    <cellStyle name="Input 2 11 2 5 2" xfId="15039" xr:uid="{AAF42811-D627-471A-9B11-035E8523AC3E}"/>
    <cellStyle name="Input 2 11 2 6" xfId="10259" xr:uid="{8A276C8E-7304-47DB-BFEC-FF4648FE0909}"/>
    <cellStyle name="Input 2 11 2 6 2" xfId="15412" xr:uid="{2D173716-7188-49EE-A163-9026F545F814}"/>
    <cellStyle name="Input 2 11 2 7" xfId="10978" xr:uid="{71EFAB09-84DB-4D18-88C3-32F92455C14D}"/>
    <cellStyle name="Input 2 11 2 7 2" xfId="16126" xr:uid="{9D6DED12-AD9F-407F-A9F0-6427360408D9}"/>
    <cellStyle name="Input 2 11 2 8" xfId="6995" xr:uid="{843C6282-3B3C-46D7-9E62-3233A38179F2}"/>
    <cellStyle name="Input 2 11 2 8 2" xfId="12156" xr:uid="{56665D54-95D2-4DFE-84C4-97443D29BBD8}"/>
    <cellStyle name="Input 2 11 2 9" xfId="6314" xr:uid="{C8545152-269B-4917-84BD-488236983767}"/>
    <cellStyle name="Input 2 11 2 9 2" xfId="29313" xr:uid="{D8635CF7-6592-400B-B88C-88131A5DB296}"/>
    <cellStyle name="Input 2 11 3" xfId="3708" xr:uid="{00000000-0005-0000-0000-0000FD080000}"/>
    <cellStyle name="Input 2 11 3 2" xfId="4585" xr:uid="{00000000-0005-0000-0000-0000FF080000}"/>
    <cellStyle name="Input 2 11 3 2 2" xfId="40988" xr:uid="{E778C0D9-76CE-4BD5-84F7-A2697C4CEC44}"/>
    <cellStyle name="Input 2 11 3 3" xfId="4443" xr:uid="{00000000-0005-0000-0000-0000FF080000}"/>
    <cellStyle name="Input 2 11 3 3 2" xfId="36187" xr:uid="{08637321-C6AD-478C-8DFB-032C04977EFE}"/>
    <cellStyle name="Input 2 11 4" xfId="8197" xr:uid="{2106F9DC-C4C3-4E0D-AFDA-39DEFF3541D4}"/>
    <cellStyle name="Input 2 11 4 2" xfId="13355" xr:uid="{AD72A53C-BCAD-43EC-A43F-15059DBF631B}"/>
    <cellStyle name="Input 2 11 5" xfId="8862" xr:uid="{B0F74163-E56F-4716-AD9A-DA2CCA85DAA8}"/>
    <cellStyle name="Input 2 11 5 2" xfId="14017" xr:uid="{DCC4E7EA-7BC1-4E6B-BB7C-B1F74C5F7552}"/>
    <cellStyle name="Input 2 11 6" xfId="9279" xr:uid="{C095A11D-4E80-45A2-83CD-B67FE96A385B}"/>
    <cellStyle name="Input 2 11 6 2" xfId="14434" xr:uid="{3EB5961A-F78F-4938-BAC7-DB91C2952DBC}"/>
    <cellStyle name="Input 2 11 7" xfId="8875" xr:uid="{C4EB1E6A-44D1-4F1D-861E-8FE34C2D59A4}"/>
    <cellStyle name="Input 2 11 7 2" xfId="14030" xr:uid="{ED22F512-7011-4386-97DD-BB1489D26ABD}"/>
    <cellStyle name="Input 2 11 8" xfId="10660" xr:uid="{D5E4C90F-EFAB-48CF-9558-EB5A91D98BAC}"/>
    <cellStyle name="Input 2 11 8 2" xfId="15808" xr:uid="{5E2AD722-40DB-423B-AB3A-490625B98B65}"/>
    <cellStyle name="Input 2 11 9" xfId="6674" xr:uid="{54D8DB6B-4EC6-4234-AE7D-04D33129A132}"/>
    <cellStyle name="Input 2 11 9 2" xfId="11838" xr:uid="{BDD19294-140B-4CE3-A3AC-AC9AE3BB83B9}"/>
    <cellStyle name="Input 2 12" xfId="3340" xr:uid="{00000000-0005-0000-0000-0000FE080000}"/>
    <cellStyle name="Input 2 12 10" xfId="11498" xr:uid="{C53C062B-69EF-41C8-8D59-10E8BE8BB81D}"/>
    <cellStyle name="Input 2 12 10 2" xfId="29596" xr:uid="{4207B007-2626-4C81-9C87-D877CEF59B5D}"/>
    <cellStyle name="Input 2 12 11" xfId="24459" xr:uid="{5EB82ABC-4642-4A61-B876-39B7DF70A6F0}"/>
    <cellStyle name="Input 2 12 12" xfId="31550" xr:uid="{0C3BF86D-84DA-4691-886A-C346E0FD31EB}"/>
    <cellStyle name="Input 2 12 2" xfId="4029" xr:uid="{00000000-0005-0000-0000-0000FF080000}"/>
    <cellStyle name="Input 2 12 2 2" xfId="4840" xr:uid="{00000000-0005-0000-0000-000001090000}"/>
    <cellStyle name="Input 2 12 2 2 2" xfId="41201" xr:uid="{7F63C038-3EF3-4A7A-876D-CAB9EFDF4495}"/>
    <cellStyle name="Input 2 12 2 3" xfId="5252" xr:uid="{00000000-0005-0000-0000-000001090000}"/>
    <cellStyle name="Input 2 12 2 3 2" xfId="37875" xr:uid="{222A8CD3-E80C-4CED-89B5-B87978DFB10D}"/>
    <cellStyle name="Input 2 12 3" xfId="7768" xr:uid="{4EA04CDF-3F9A-4A47-B90F-FADA6B4775B6}"/>
    <cellStyle name="Input 2 12 3 2" xfId="12926" xr:uid="{EB8EF321-DAD4-4687-805A-AB9FA7C80452}"/>
    <cellStyle name="Input 2 12 4" xfId="8413" xr:uid="{EF5DF004-55DC-4A3C-ABEE-CDE3775E5DD5}"/>
    <cellStyle name="Input 2 12 4 2" xfId="13569" xr:uid="{F08F73BA-996C-4389-A5C8-3E22F33E36F3}"/>
    <cellStyle name="Input 2 12 5" xfId="9884" xr:uid="{4BE75A22-1181-4676-8C01-E9A6CCBB03A5}"/>
    <cellStyle name="Input 2 12 5 2" xfId="15037" xr:uid="{A4EC5E12-5F90-461D-BA05-87BF3BA584DF}"/>
    <cellStyle name="Input 2 12 6" xfId="10257" xr:uid="{36E50F6C-F6E9-4766-808B-5567D1BD5025}"/>
    <cellStyle name="Input 2 12 6 2" xfId="15410" xr:uid="{BBF8FD20-4B4F-46C6-8E01-27CBACD42EC2}"/>
    <cellStyle name="Input 2 12 7" xfId="10976" xr:uid="{BFFF43F5-DC62-468D-B3FD-33CEC21A30A2}"/>
    <cellStyle name="Input 2 12 7 2" xfId="16124" xr:uid="{ECCD2519-D65B-474B-A0EF-C94C6BE76CC0}"/>
    <cellStyle name="Input 2 12 8" xfId="6993" xr:uid="{6A1147C5-0D75-4B8E-9E8A-E22744E3D034}"/>
    <cellStyle name="Input 2 12 8 2" xfId="12154" xr:uid="{8BF20EF9-0C7E-4596-880A-5B2756362A91}"/>
    <cellStyle name="Input 2 12 9" xfId="6312" xr:uid="{6BA047B5-C5F5-4146-A99B-546141BAFD7B}"/>
    <cellStyle name="Input 2 12 9 2" xfId="29389" xr:uid="{AC32F5F6-9299-457B-B7FD-FBD0AC803504}"/>
    <cellStyle name="Input 2 13" xfId="3706" xr:uid="{00000000-0005-0000-0000-000000090000}"/>
    <cellStyle name="Input 2 13 2" xfId="4583" xr:uid="{00000000-0005-0000-0000-000002090000}"/>
    <cellStyle name="Input 2 13 2 2" xfId="40986" xr:uid="{3A58A302-0570-42D7-BEF8-B312670EDAAE}"/>
    <cellStyle name="Input 2 13 3" xfId="4445" xr:uid="{00000000-0005-0000-0000-000002090000}"/>
    <cellStyle name="Input 2 13 3 2" xfId="40921" xr:uid="{A5332B94-159D-4CC8-8F2E-6F706F1E87D3}"/>
    <cellStyle name="Input 2 13 3 3" xfId="31215" xr:uid="{58DA4694-8F22-486E-9D7A-124228AB1582}"/>
    <cellStyle name="Input 2 13 4" xfId="29529" xr:uid="{6004330E-3660-445B-A627-1604E943F49A}"/>
    <cellStyle name="Input 2 13 5" xfId="36215" xr:uid="{0CE6A1C8-07EA-40B2-85A8-634890352E5D}"/>
    <cellStyle name="Input 2 14" xfId="8198" xr:uid="{ECF66413-ADCD-45A4-B1CC-060B8FC4D064}"/>
    <cellStyle name="Input 2 14 2" xfId="13356" xr:uid="{C8AC3E30-AA8B-4C45-B7BE-CC9B0E9E2D2D}"/>
    <cellStyle name="Input 2 15" xfId="8864" xr:uid="{19BADD43-D13C-4A9B-BE32-710B222B046F}"/>
    <cellStyle name="Input 2 15 2" xfId="14019" xr:uid="{B83AC656-F5F8-461A-8129-27104B434629}"/>
    <cellStyle name="Input 2 16" xfId="9277" xr:uid="{C910C2D4-131E-4C68-A80D-C2BB15582A8F}"/>
    <cellStyle name="Input 2 16 2" xfId="14432" xr:uid="{18F8BE69-3C0F-4334-88CD-203A7D7BA075}"/>
    <cellStyle name="Input 2 17" xfId="8877" xr:uid="{53CCEB70-18B1-4A55-9BD8-E7FD39C4BDB9}"/>
    <cellStyle name="Input 2 17 2" xfId="14032" xr:uid="{D4911841-D206-40AD-8BDE-16507B51B323}"/>
    <cellStyle name="Input 2 18" xfId="10658" xr:uid="{977FEE1E-4D73-4CF8-A1EC-FB5E180C5461}"/>
    <cellStyle name="Input 2 18 2" xfId="15806" xr:uid="{4A7BBAF6-CD8E-422A-A9BF-01867DF49AE6}"/>
    <cellStyle name="Input 2 19" xfId="6672" xr:uid="{5D206427-D64A-4016-9182-1EE468F65FB3}"/>
    <cellStyle name="Input 2 19 2" xfId="11836" xr:uid="{6F3F8D5C-F4B5-4CD9-AC76-A6DA5AAA744E}"/>
    <cellStyle name="Input 2 2" xfId="2086" xr:uid="{00000000-0005-0000-0000-000001090000}"/>
    <cellStyle name="Input 2 2 10" xfId="5971" xr:uid="{C5240D0C-F015-431A-9BF0-752791B6B516}"/>
    <cellStyle name="Input 2 2 10 2" xfId="29897" xr:uid="{2B8EDFCC-7C05-4065-9F4D-A2745EAE8C3A}"/>
    <cellStyle name="Input 2 2 11" xfId="5664" xr:uid="{440FEB86-55C5-4855-B022-730046011873}"/>
    <cellStyle name="Input 2 2 11 2" xfId="29513" xr:uid="{B045E3A3-6BA7-4BD5-9BF7-1D5A84D5B03B}"/>
    <cellStyle name="Input 2 2 12" xfId="24232" xr:uid="{1DEF4B60-68B8-46F7-88E3-98C0354DB3DD}"/>
    <cellStyle name="Input 2 2 13" xfId="31488" xr:uid="{E465134C-73E5-4293-8E20-EBFE75A830F8}"/>
    <cellStyle name="Input 2 2 2" xfId="3343" xr:uid="{00000000-0005-0000-0000-000002090000}"/>
    <cellStyle name="Input 2 2 2 10" xfId="11501" xr:uid="{56B6BCF7-361E-4AF6-8785-2918468F5F5E}"/>
    <cellStyle name="Input 2 2 2 10 2" xfId="29775" xr:uid="{B276585B-9452-4881-B9E8-18D2009FE633}"/>
    <cellStyle name="Input 2 2 2 11" xfId="24462" xr:uid="{3C60EBF2-E4C0-4A74-B67B-C5445B2F0DE8}"/>
    <cellStyle name="Input 2 2 2 12" xfId="19423" xr:uid="{8911FAF5-E6C9-4598-830D-626CE4686C6D}"/>
    <cellStyle name="Input 2 2 2 13" xfId="33236" xr:uid="{E3C40CC8-5740-4FFB-A93C-C94726775E75}"/>
    <cellStyle name="Input 2 2 2 14" xfId="31551" xr:uid="{EA3CC304-3034-4151-BDA6-0F7DB1ACDFC6}"/>
    <cellStyle name="Input 2 2 2 2" xfId="4032" xr:uid="{00000000-0005-0000-0000-000003090000}"/>
    <cellStyle name="Input 2 2 2 2 2" xfId="4843" xr:uid="{00000000-0005-0000-0000-000005090000}"/>
    <cellStyle name="Input 2 2 2 2 2 2" xfId="28098" xr:uid="{07FBEBBD-3A20-4E4D-A9C9-19030A7BF43D}"/>
    <cellStyle name="Input 2 2 2 2 2 3" xfId="38660" xr:uid="{E08CB1F5-A2BF-461F-ACAC-29720889D2CD}"/>
    <cellStyle name="Input 2 2 2 2 2 4" xfId="41204" xr:uid="{2B229695-2818-4ABE-BCC9-426C21E5CBB1}"/>
    <cellStyle name="Input 2 2 2 2 3" xfId="5255" xr:uid="{00000000-0005-0000-0000-000005090000}"/>
    <cellStyle name="Input 2 2 2 2 3 2" xfId="41503" xr:uid="{2047DBAE-C672-46B2-8336-C6E1E05216A0}"/>
    <cellStyle name="Input 2 2 2 2 3 3" xfId="29936" xr:uid="{E61D1CAB-DE13-4C57-BD64-A261BF772A5F}"/>
    <cellStyle name="Input 2 2 2 2 4" xfId="30063" xr:uid="{25CF9598-5FDF-4925-896D-021D5558F0A0}"/>
    <cellStyle name="Input 2 2 2 2 5" xfId="30138" xr:uid="{32F2BE5D-08B0-4F02-BF43-88539B96467D}"/>
    <cellStyle name="Input 2 2 2 2 6" xfId="25198" xr:uid="{1EF6FD18-2942-4E72-888C-7E64424A79B9}"/>
    <cellStyle name="Input 2 2 2 2 7" xfId="23386" xr:uid="{866BF904-80C0-4B50-81EF-D69EDEF30CC1}"/>
    <cellStyle name="Input 2 2 2 2 8" xfId="35165" xr:uid="{B0DA542B-946F-43E6-8DFD-38F0FF05F548}"/>
    <cellStyle name="Input 2 2 2 2 9" xfId="40769" xr:uid="{D8067751-3922-44B2-831A-94AE1967AB1B}"/>
    <cellStyle name="Input 2 2 2 3" xfId="7771" xr:uid="{A403EC33-6776-486A-8C70-7FC88C63D6D7}"/>
    <cellStyle name="Input 2 2 2 3 2" xfId="12929" xr:uid="{5E2F010A-1AA6-4A13-ABAD-87A99E99F79B}"/>
    <cellStyle name="Input 2 2 2 3 2 2" xfId="39661" xr:uid="{973C1C1E-9B03-4F63-88B1-8CE7AA8C8CCE}"/>
    <cellStyle name="Input 2 2 2 3 3" xfId="36353" xr:uid="{909544DE-8538-4E99-AF7D-441286312A4A}"/>
    <cellStyle name="Input 2 2 2 4" xfId="8410" xr:uid="{A2A7F6A1-5F9A-4673-A9F0-289A6036C62D}"/>
    <cellStyle name="Input 2 2 2 4 2" xfId="13566" xr:uid="{52C43731-EDFD-43AE-8C74-EB1DDF56E47B}"/>
    <cellStyle name="Input 2 2 2 4 3" xfId="37730" xr:uid="{3440875C-7DDB-4129-AFB4-47FAA709CF48}"/>
    <cellStyle name="Input 2 2 2 5" xfId="9887" xr:uid="{5750655D-A7E8-4666-891A-4939B677B8BB}"/>
    <cellStyle name="Input 2 2 2 5 2" xfId="15040" xr:uid="{19874CAF-ABF9-42B6-A714-0604EE5BCC07}"/>
    <cellStyle name="Input 2 2 2 5 3" xfId="37876" xr:uid="{03B41FB4-5AF2-4448-9AD2-FB1F8435E65F}"/>
    <cellStyle name="Input 2 2 2 6" xfId="10260" xr:uid="{7D54AA6E-4EB3-48B7-B8F5-0F65E9339F40}"/>
    <cellStyle name="Input 2 2 2 6 2" xfId="15413" xr:uid="{CD43587D-43E3-4DFE-B2CE-F0DF8B9B7D0C}"/>
    <cellStyle name="Input 2 2 2 7" xfId="10979" xr:uid="{56A2EE41-486D-49CA-8A56-05E51DA71C12}"/>
    <cellStyle name="Input 2 2 2 7 2" xfId="16127" xr:uid="{071ED3C4-8F0C-4CD8-A086-A8605FD89336}"/>
    <cellStyle name="Input 2 2 2 8" xfId="6996" xr:uid="{ABB98A3F-C776-47FE-8C02-F278BC8D7B82}"/>
    <cellStyle name="Input 2 2 2 8 2" xfId="12157" xr:uid="{576B10CD-FBF3-4578-A3B4-E9B1DC8FA10A}"/>
    <cellStyle name="Input 2 2 2 9" xfId="6315" xr:uid="{F169A6AA-10C7-4C52-914E-E8574D435EEB}"/>
    <cellStyle name="Input 2 2 2 9 2" xfId="30486" xr:uid="{C904CE6D-E64C-4AB4-AF75-1A47F3FDBE11}"/>
    <cellStyle name="Input 2 2 3" xfId="3709" xr:uid="{00000000-0005-0000-0000-000004090000}"/>
    <cellStyle name="Input 2 2 3 2" xfId="4586" xr:uid="{00000000-0005-0000-0000-000006090000}"/>
    <cellStyle name="Input 2 2 3 2 2" xfId="40989" xr:uid="{A0FA3308-5713-4A2B-9351-D53D7AFC4B05}"/>
    <cellStyle name="Input 2 2 3 3" xfId="4442" xr:uid="{00000000-0005-0000-0000-000006090000}"/>
    <cellStyle name="Input 2 2 3 3 2" xfId="33235" xr:uid="{C3093665-7BC5-474E-908E-E3F004316ADF}"/>
    <cellStyle name="Input 2 2 4" xfId="7393" xr:uid="{A41BA5A3-677A-4675-8F60-2A1BDCF9F7D6}"/>
    <cellStyle name="Input 2 2 4 2" xfId="12551" xr:uid="{56883A77-BE9E-435F-A5FA-82258CBE2F5E}"/>
    <cellStyle name="Input 2 2 4 3" xfId="37379" xr:uid="{147E173C-E9C5-4F7F-B068-503659064B95}"/>
    <cellStyle name="Input 2 2 5" xfId="8861" xr:uid="{37E106FD-E4A3-4D18-AADB-EFCEBAA34589}"/>
    <cellStyle name="Input 2 2 5 2" xfId="14016" xr:uid="{3F2D9DF3-FFD3-4C95-901F-49A3A2EBF9E5}"/>
    <cellStyle name="Input 2 2 6" xfId="9280" xr:uid="{DC2750F1-8409-4F3C-AC9A-6B1F7A5F2490}"/>
    <cellStyle name="Input 2 2 6 2" xfId="14435" xr:uid="{596E2021-26E4-432E-B5CC-6C3AF7E5B1F3}"/>
    <cellStyle name="Input 2 2 7" xfId="8874" xr:uid="{CFBD625C-3C62-44E1-8036-43F01837CA43}"/>
    <cellStyle name="Input 2 2 7 2" xfId="14029" xr:uid="{11D2D05E-D49A-493A-8F8A-3DC10AC8634C}"/>
    <cellStyle name="Input 2 2 8" xfId="10661" xr:uid="{B1A5C466-2881-406F-87C3-9BB7CD029BA0}"/>
    <cellStyle name="Input 2 2 8 2" xfId="15809" xr:uid="{AE460580-EB47-479A-AD86-D11C0D1FAC3F}"/>
    <cellStyle name="Input 2 2 9" xfId="6675" xr:uid="{5FDFA073-7C2D-4F09-9D19-AAFCCEB112D9}"/>
    <cellStyle name="Input 2 2 9 2" xfId="11839" xr:uid="{2B92B7C7-CB2E-49AA-A904-F96D58B94750}"/>
    <cellStyle name="Input 2 20" xfId="5968" xr:uid="{338DF0E8-B3DD-42D2-9FE5-630834E5B9C1}"/>
    <cellStyle name="Input 2 20 2" xfId="30377" xr:uid="{F59AB69D-C19B-4256-88C5-470CB47FA8F6}"/>
    <cellStyle name="Input 2 21" xfId="5667" xr:uid="{9B3383AA-1DF1-4F9D-B227-5315A7F35A4E}"/>
    <cellStyle name="Input 2 21 2" xfId="30773" xr:uid="{B3CCA4FC-5825-45F8-B0CE-CE5D5F36A944}"/>
    <cellStyle name="Input 2 22" xfId="24229" xr:uid="{1C059991-41A1-4E96-AFA2-B01F911004C2}"/>
    <cellStyle name="Input 2 23" xfId="31486" xr:uid="{F11C2EDB-6D31-4BD1-817B-FE59E34B4271}"/>
    <cellStyle name="Input 2 3" xfId="2087" xr:uid="{00000000-0005-0000-0000-000005090000}"/>
    <cellStyle name="Input 2 3 10" xfId="5972" xr:uid="{81B08EBC-3530-4DD8-A662-CE4E99591BD5}"/>
    <cellStyle name="Input 2 3 10 2" xfId="29316" xr:uid="{6A5BE119-77E9-4A75-86A2-BE076E6BCC84}"/>
    <cellStyle name="Input 2 3 11" xfId="5663" xr:uid="{C051693A-4624-467B-807C-F8123E4A0C6A}"/>
    <cellStyle name="Input 2 3 11 2" xfId="30006" xr:uid="{4A752733-7F05-4DB5-BDE6-E094AEED9920}"/>
    <cellStyle name="Input 2 3 12" xfId="24233" xr:uid="{C0A6BA07-C767-4EB4-97D8-AE73096CD398}"/>
    <cellStyle name="Input 2 3 13" xfId="31489" xr:uid="{43C0A58B-080E-4F5D-B608-49C03C7C9FC7}"/>
    <cellStyle name="Input 2 3 14" xfId="31552" xr:uid="{977CE797-14B8-4A35-8597-8BB0D59F92E4}"/>
    <cellStyle name="Input 2 3 2" xfId="3344" xr:uid="{00000000-0005-0000-0000-000006090000}"/>
    <cellStyle name="Input 2 3 2 10" xfId="11502" xr:uid="{9314093B-FF94-43CD-89C9-ECB33A4938C3}"/>
    <cellStyle name="Input 2 3 2 10 2" xfId="29927" xr:uid="{BE425FA2-2876-4AC0-B76B-61D20BC11333}"/>
    <cellStyle name="Input 2 3 2 11" xfId="24463" xr:uid="{977BEDAB-77CE-4B2B-BFC8-E328A43A2A91}"/>
    <cellStyle name="Input 2 3 2 12" xfId="19424" xr:uid="{EB2091F2-8391-4A8C-A316-B4DCB50D2F4E}"/>
    <cellStyle name="Input 2 3 2 13" xfId="34716" xr:uid="{9D4C2FB6-59BF-438A-8E11-A633BE292963}"/>
    <cellStyle name="Input 2 3 2 2" xfId="4033" xr:uid="{00000000-0005-0000-0000-000007090000}"/>
    <cellStyle name="Input 2 3 2 2 2" xfId="4844" xr:uid="{00000000-0005-0000-0000-000009090000}"/>
    <cellStyle name="Input 2 3 2 2 2 2" xfId="28099" xr:uid="{11B72D63-2B1A-4946-A55C-BA52BD4AA9D7}"/>
    <cellStyle name="Input 2 3 2 2 2 3" xfId="38661" xr:uid="{BB18878D-67C8-4811-84F3-24423A9FBF96}"/>
    <cellStyle name="Input 2 3 2 2 2 4" xfId="41205" xr:uid="{F593774E-0EDF-437E-B6E8-0D8A23163094}"/>
    <cellStyle name="Input 2 3 2 2 3" xfId="5256" xr:uid="{00000000-0005-0000-0000-000009090000}"/>
    <cellStyle name="Input 2 3 2 2 3 2" xfId="41504" xr:uid="{42F6471B-CD50-43FE-8DD3-597A4941D45E}"/>
    <cellStyle name="Input 2 3 2 2 3 3" xfId="29352" xr:uid="{FB9D31AA-3B1B-456E-A2A4-AE6EBB9F0FA0}"/>
    <cellStyle name="Input 2 3 2 2 4" xfId="29617" xr:uid="{B7DF6F81-09ED-4EC6-A370-D0999132EA14}"/>
    <cellStyle name="Input 2 3 2 2 5" xfId="31082" xr:uid="{CF96A088-C2C2-45B5-8165-D250053B5C51}"/>
    <cellStyle name="Input 2 3 2 2 6" xfId="25199" xr:uid="{8CACFEDC-6ABD-4513-A269-DDE98ACB9BCD}"/>
    <cellStyle name="Input 2 3 2 2 7" xfId="23387" xr:uid="{0750FA34-F2A2-4321-BC2B-C5B5B7492FBF}"/>
    <cellStyle name="Input 2 3 2 2 8" xfId="35166" xr:uid="{418A4090-BD2E-4B3B-AB94-DDFF8C91C09C}"/>
    <cellStyle name="Input 2 3 2 2 9" xfId="40770" xr:uid="{D707CE0D-D3B1-46B2-9A8B-B952EFD076FD}"/>
    <cellStyle name="Input 2 3 2 3" xfId="7772" xr:uid="{B6B673B2-DB40-408D-95DD-A752EA1378ED}"/>
    <cellStyle name="Input 2 3 2 3 2" xfId="12930" xr:uid="{1AFB8560-6BB8-4B00-934C-1F1BEDE81F91}"/>
    <cellStyle name="Input 2 3 2 3 2 2" xfId="39662" xr:uid="{E4852899-5316-438F-AA90-C25B28F1365A}"/>
    <cellStyle name="Input 2 3 2 3 3" xfId="36354" xr:uid="{ACBDC44F-CDAE-4CE1-9D4E-AEF3E2C1CA2C}"/>
    <cellStyle name="Input 2 3 2 4" xfId="8409" xr:uid="{39955DC3-3FA0-47BF-88C1-7AA797CBBA9B}"/>
    <cellStyle name="Input 2 3 2 4 2" xfId="13565" xr:uid="{6021B526-4919-43DB-B2C1-41EF9B81A93D}"/>
    <cellStyle name="Input 2 3 2 4 3" xfId="37877" xr:uid="{09904282-C946-4769-875F-6787CB489804}"/>
    <cellStyle name="Input 2 3 2 5" xfId="9888" xr:uid="{35E97B56-5B2C-4067-AC76-2DD6601359A4}"/>
    <cellStyle name="Input 2 3 2 5 2" xfId="15041" xr:uid="{61C3F9E3-8E19-402F-87C8-E84DE1E8D5FC}"/>
    <cellStyle name="Input 2 3 2 6" xfId="10261" xr:uid="{5E9656B8-F495-4F3E-B94E-DC25DF6A3CAE}"/>
    <cellStyle name="Input 2 3 2 6 2" xfId="15414" xr:uid="{F45289E9-8F36-4272-A3E3-64EE2B8700AB}"/>
    <cellStyle name="Input 2 3 2 7" xfId="10980" xr:uid="{98FEC2DF-6553-435F-B765-AE33AB4FCEA0}"/>
    <cellStyle name="Input 2 3 2 7 2" xfId="16128" xr:uid="{657527AB-A852-4644-803C-64136C10502F}"/>
    <cellStyle name="Input 2 3 2 8" xfId="6997" xr:uid="{64E2881B-0A47-4464-84DA-789A792381D4}"/>
    <cellStyle name="Input 2 3 2 8 2" xfId="12158" xr:uid="{C3C26ACF-518A-4DD9-9D06-F9A5817BADF4}"/>
    <cellStyle name="Input 2 3 2 9" xfId="6316" xr:uid="{EE01266C-FDD9-4E2B-B229-66F51F6EA407}"/>
    <cellStyle name="Input 2 3 2 9 2" xfId="30466" xr:uid="{4F012F25-29BF-4EC4-ABEF-D43F8EF4DE4E}"/>
    <cellStyle name="Input 2 3 3" xfId="3710" xr:uid="{00000000-0005-0000-0000-000008090000}"/>
    <cellStyle name="Input 2 3 3 2" xfId="4587" xr:uid="{00000000-0005-0000-0000-00000A090000}"/>
    <cellStyle name="Input 2 3 3 2 2" xfId="40990" xr:uid="{390C336E-A9FE-4D49-B7D0-3FF7EFA8BF6C}"/>
    <cellStyle name="Input 2 3 3 3" xfId="4441" xr:uid="{00000000-0005-0000-0000-00000A090000}"/>
    <cellStyle name="Input 2 3 3 3 2" xfId="35936" xr:uid="{66DF9C94-D451-4CA3-8D3C-0F55DE569770}"/>
    <cellStyle name="Input 2 3 4" xfId="8196" xr:uid="{878EEDAD-E044-4F3F-AD84-73C950FCA93D}"/>
    <cellStyle name="Input 2 3 4 2" xfId="13354" xr:uid="{C005531F-F1AC-4641-B73E-16C5B09E5B6F}"/>
    <cellStyle name="Input 2 3 4 3" xfId="37380" xr:uid="{F4BE62AD-6438-43E1-A5E9-E0F98E531E3C}"/>
    <cellStyle name="Input 2 3 5" xfId="8860" xr:uid="{4B511E93-94FF-4B16-A442-6F6561937906}"/>
    <cellStyle name="Input 2 3 5 2" xfId="14015" xr:uid="{AA4B9590-7205-4D84-9095-0A1F81FEAAD9}"/>
    <cellStyle name="Input 2 3 6" xfId="9281" xr:uid="{AD5634DA-0A55-4C4C-920D-14AE65D735AD}"/>
    <cellStyle name="Input 2 3 6 2" xfId="14436" xr:uid="{0D5B78A5-006B-4AA1-BD80-082F319C7E72}"/>
    <cellStyle name="Input 2 3 7" xfId="8873" xr:uid="{28A5FE86-2F58-4D22-880A-22C4F7D9DA1B}"/>
    <cellStyle name="Input 2 3 7 2" xfId="14028" xr:uid="{CCDE80F6-D7DE-4A65-BB01-421C06F3C1CA}"/>
    <cellStyle name="Input 2 3 8" xfId="10662" xr:uid="{3D5342AC-8709-4307-836D-1BCFB8281E69}"/>
    <cellStyle name="Input 2 3 8 2" xfId="15810" xr:uid="{23906036-00F6-4B6F-ADB3-7E23522F5D82}"/>
    <cellStyle name="Input 2 3 9" xfId="6676" xr:uid="{6917C047-3818-4075-A1FD-5A2FCC917CA7}"/>
    <cellStyle name="Input 2 3 9 2" xfId="11840" xr:uid="{727305CE-FC42-4F7E-857F-344F7BCEC7CC}"/>
    <cellStyle name="Input 2 4" xfId="2088" xr:uid="{00000000-0005-0000-0000-000009090000}"/>
    <cellStyle name="Input 2 4 10" xfId="5973" xr:uid="{57174BC9-23BB-463F-A344-7307EFD2283E}"/>
    <cellStyle name="Input 2 4 10 2" xfId="29314" xr:uid="{18FA26BB-4C33-4CEF-BA91-215CFDFE17BF}"/>
    <cellStyle name="Input 2 4 11" xfId="5662" xr:uid="{14E7EB2B-31C1-48C1-8C62-E53FF31C0EE8}"/>
    <cellStyle name="Input 2 4 11 2" xfId="30774" xr:uid="{BBFCC5B2-C493-43EA-A23A-6E86730D01B4}"/>
    <cellStyle name="Input 2 4 12" xfId="24234" xr:uid="{69D7652B-D55E-4673-AA15-8226D58F3631}"/>
    <cellStyle name="Input 2 4 13" xfId="31490" xr:uid="{A0CE6F05-EAD0-49F6-9FC2-5979FB29FDC7}"/>
    <cellStyle name="Input 2 4 14" xfId="31553" xr:uid="{ED3769C3-12E1-4CB6-91CB-2CF2012F19C6}"/>
    <cellStyle name="Input 2 4 2" xfId="3345" xr:uid="{00000000-0005-0000-0000-00000A090000}"/>
    <cellStyle name="Input 2 4 2 10" xfId="11503" xr:uid="{0CFF7EF9-8AC9-4E7A-B9D1-99CC480D6FE8}"/>
    <cellStyle name="Input 2 4 2 10 2" xfId="29777" xr:uid="{39397640-5B88-47B8-926F-5CFC9594D705}"/>
    <cellStyle name="Input 2 4 2 11" xfId="24464" xr:uid="{398F46EC-07D0-4749-8F5C-B49126B32DAE}"/>
    <cellStyle name="Input 2 4 2 12" xfId="19425" xr:uid="{725F0E25-7441-4E0E-A5EF-73DEBEC8BC70}"/>
    <cellStyle name="Input 2 4 2 13" xfId="34715" xr:uid="{FC1ED274-F570-468C-80B1-4E200B9C048E}"/>
    <cellStyle name="Input 2 4 2 2" xfId="4034" xr:uid="{00000000-0005-0000-0000-00000B090000}"/>
    <cellStyle name="Input 2 4 2 2 2" xfId="4845" xr:uid="{00000000-0005-0000-0000-00000D090000}"/>
    <cellStyle name="Input 2 4 2 2 2 2" xfId="28100" xr:uid="{D25725A9-0BB8-4579-A2F9-BE82A25094BB}"/>
    <cellStyle name="Input 2 4 2 2 2 3" xfId="38662" xr:uid="{DDFA6AAC-E99F-411E-8C56-8F1E129B76A1}"/>
    <cellStyle name="Input 2 4 2 2 2 4" xfId="41206" xr:uid="{31AF304E-6B2F-440C-9075-6667E18F6757}"/>
    <cellStyle name="Input 2 4 2 2 3" xfId="5257" xr:uid="{00000000-0005-0000-0000-00000D090000}"/>
    <cellStyle name="Input 2 4 2 2 3 2" xfId="41505" xr:uid="{06C2776E-9970-4825-BDD7-7CD2D63234E7}"/>
    <cellStyle name="Input 2 4 2 2 3 3" xfId="29935" xr:uid="{7E936664-A572-420D-B614-5CC1BFEACD24}"/>
    <cellStyle name="Input 2 4 2 2 4" xfId="29787" xr:uid="{6A6825B0-C6D4-4DA7-A21E-B952600FB263}"/>
    <cellStyle name="Input 2 4 2 2 5" xfId="29744" xr:uid="{9EE19CE8-2720-4375-AB7E-A9C663313065}"/>
    <cellStyle name="Input 2 4 2 2 6" xfId="25200" xr:uid="{9A8E6479-FD8F-44CD-A011-3A5D1134EBC9}"/>
    <cellStyle name="Input 2 4 2 2 7" xfId="23388" xr:uid="{697AF50A-503B-45C2-83EA-222912192879}"/>
    <cellStyle name="Input 2 4 2 2 8" xfId="35167" xr:uid="{2E82693D-366C-4CA5-B4CC-0FFF3323A83F}"/>
    <cellStyle name="Input 2 4 2 2 9" xfId="40771" xr:uid="{CB467C59-3631-443F-84A6-BD173F3A09AE}"/>
    <cellStyle name="Input 2 4 2 3" xfId="7773" xr:uid="{A81612B2-7E53-45E8-AFD7-6FF0C6BA69CB}"/>
    <cellStyle name="Input 2 4 2 3 2" xfId="12931" xr:uid="{A83B5329-9E65-4E4E-A9FF-D92777E8B8BE}"/>
    <cellStyle name="Input 2 4 2 3 2 2" xfId="39663" xr:uid="{E76BD31D-C136-4FCB-8FF2-856A15D94506}"/>
    <cellStyle name="Input 2 4 2 3 3" xfId="36355" xr:uid="{23773067-54F5-4AC3-BA5C-C321480C78F3}"/>
    <cellStyle name="Input 2 4 2 4" xfId="8408" xr:uid="{ED8CF5B0-FE65-4678-94C6-F384EC8EAF5B}"/>
    <cellStyle name="Input 2 4 2 4 2" xfId="13564" xr:uid="{CA3B5BF0-493C-4813-B646-3991DF3A2203}"/>
    <cellStyle name="Input 2 4 2 4 3" xfId="37878" xr:uid="{A228F486-A8CB-4480-8406-3B3F9787F1A7}"/>
    <cellStyle name="Input 2 4 2 5" xfId="9889" xr:uid="{247FF7BA-26A4-474E-9FCC-F90650F75D2F}"/>
    <cellStyle name="Input 2 4 2 5 2" xfId="15042" xr:uid="{5983D499-8208-4D36-AAD0-38B5293D1479}"/>
    <cellStyle name="Input 2 4 2 6" xfId="10262" xr:uid="{E6137929-E116-4A68-85F9-2E6B1AB78305}"/>
    <cellStyle name="Input 2 4 2 6 2" xfId="15415" xr:uid="{84D5A2BF-7B15-4B6D-9F12-F55DA1DBE960}"/>
    <cellStyle name="Input 2 4 2 7" xfId="10981" xr:uid="{1497556D-5E4D-4A4C-A621-B804FB2E390C}"/>
    <cellStyle name="Input 2 4 2 7 2" xfId="16129" xr:uid="{DEBB4FCC-E91C-4FCC-AB8D-4D9C081D1A9C}"/>
    <cellStyle name="Input 2 4 2 8" xfId="6998" xr:uid="{1004A712-4FCF-42DA-8C19-2D875657D6E0}"/>
    <cellStyle name="Input 2 4 2 8 2" xfId="12159" xr:uid="{E0CC560C-B94F-4E00-9009-951C22CEBF54}"/>
    <cellStyle name="Input 2 4 2 9" xfId="6317" xr:uid="{14ACBB18-3748-4350-BE9C-B0D436E95CC3}"/>
    <cellStyle name="Input 2 4 2 9 2" xfId="29898" xr:uid="{94C62934-20DB-403C-91BD-AB83D5B1EE08}"/>
    <cellStyle name="Input 2 4 3" xfId="3711" xr:uid="{00000000-0005-0000-0000-00000C090000}"/>
    <cellStyle name="Input 2 4 3 2" xfId="4588" xr:uid="{00000000-0005-0000-0000-00000E090000}"/>
    <cellStyle name="Input 2 4 3 2 2" xfId="40991" xr:uid="{3D85EA5F-B991-4AA2-BF67-69E11C6DB6E0}"/>
    <cellStyle name="Input 2 4 3 3" xfId="4440" xr:uid="{00000000-0005-0000-0000-00000E090000}"/>
    <cellStyle name="Input 2 4 3 3 2" xfId="35923" xr:uid="{D3CB466F-2200-4C24-B71F-8DAED2D3D133}"/>
    <cellStyle name="Input 2 4 4" xfId="7394" xr:uid="{5F54AFA4-25C5-4309-8023-EA8B37E74A7F}"/>
    <cellStyle name="Input 2 4 4 2" xfId="12552" xr:uid="{75F65378-3947-478D-A510-5B046C69EEEC}"/>
    <cellStyle name="Input 2 4 4 3" xfId="37381" xr:uid="{C2851247-FE76-4941-AF1F-CA0961B8AF4F}"/>
    <cellStyle name="Input 2 4 5" xfId="8859" xr:uid="{9C13A614-A83A-491A-8DD9-B5C793CCB5D7}"/>
    <cellStyle name="Input 2 4 5 2" xfId="14014" xr:uid="{18303F16-F709-421C-8C91-9A52774A9E21}"/>
    <cellStyle name="Input 2 4 6" xfId="9282" xr:uid="{07ED006A-0BEE-465F-9D4C-BB47DF5D60EF}"/>
    <cellStyle name="Input 2 4 6 2" xfId="14437" xr:uid="{A5DE4594-0CC3-475F-996D-14F3B7B0571E}"/>
    <cellStyle name="Input 2 4 7" xfId="8872" xr:uid="{39CF34C0-EA10-4A21-BB42-1D03BD1669DE}"/>
    <cellStyle name="Input 2 4 7 2" xfId="14027" xr:uid="{86F2B4C5-BFBD-41A3-B76A-A01086AD021F}"/>
    <cellStyle name="Input 2 4 8" xfId="10663" xr:uid="{9DDF664C-8156-481A-9853-4C182172FAD5}"/>
    <cellStyle name="Input 2 4 8 2" xfId="15811" xr:uid="{09DB77EF-1E43-4ACE-87B7-59487681D536}"/>
    <cellStyle name="Input 2 4 9" xfId="6677" xr:uid="{F3476FAD-4FC2-4EDD-9114-62EA20D7898C}"/>
    <cellStyle name="Input 2 4 9 2" xfId="11841" xr:uid="{07C527D8-8919-4A65-ABAF-21A33B6CF165}"/>
    <cellStyle name="Input 2 5" xfId="2089" xr:uid="{00000000-0005-0000-0000-00000D090000}"/>
    <cellStyle name="Input 2 5 10" xfId="5974" xr:uid="{F11B24CB-7713-4DB8-818E-B18922ED13ED}"/>
    <cellStyle name="Input 2 5 10 2" xfId="30467" xr:uid="{46E3B72D-335A-4433-858B-30F541F6803A}"/>
    <cellStyle name="Input 2 5 11" xfId="5661" xr:uid="{953E8065-B18B-4760-8A6B-40C4A451F0EA}"/>
    <cellStyle name="Input 2 5 11 2" xfId="30221" xr:uid="{CDA283D3-C26A-4508-9F23-067E6BF38A14}"/>
    <cellStyle name="Input 2 5 12" xfId="24235" xr:uid="{77ACF525-AE8E-4AE1-A020-F1821AD188B9}"/>
    <cellStyle name="Input 2 5 13" xfId="31491" xr:uid="{58C6BA35-4ACD-4D38-9D8F-FB1C5CB370DA}"/>
    <cellStyle name="Input 2 5 14" xfId="34714" xr:uid="{08BD0430-4069-4A6F-A27A-4351D12B70AD}"/>
    <cellStyle name="Input 2 5 2" xfId="3346" xr:uid="{00000000-0005-0000-0000-00000E090000}"/>
    <cellStyle name="Input 2 5 2 10" xfId="11504" xr:uid="{0D215A46-CCC5-42C8-ABD2-22F574769284}"/>
    <cellStyle name="Input 2 5 2 10 2" xfId="30854" xr:uid="{39AA145A-3866-4895-9671-A98AE18B1796}"/>
    <cellStyle name="Input 2 5 2 11" xfId="24465" xr:uid="{C45D8D27-3A04-4008-A760-C71672F1D3D9}"/>
    <cellStyle name="Input 2 5 2 12" xfId="19426" xr:uid="{7E330F63-9A7A-4429-8F26-456B28802C35}"/>
    <cellStyle name="Input 2 5 2 13" xfId="34713" xr:uid="{36D862EF-2360-4CA0-BFE6-D51D9B006F0A}"/>
    <cellStyle name="Input 2 5 2 2" xfId="4035" xr:uid="{00000000-0005-0000-0000-00000F090000}"/>
    <cellStyle name="Input 2 5 2 2 2" xfId="4846" xr:uid="{00000000-0005-0000-0000-000011090000}"/>
    <cellStyle name="Input 2 5 2 2 2 2" xfId="28101" xr:uid="{9415CC47-5630-4B33-8E60-B387E934B3D5}"/>
    <cellStyle name="Input 2 5 2 2 2 3" xfId="38663" xr:uid="{EAC8416B-E8FF-42DE-B9C1-5AF97A3E3996}"/>
    <cellStyle name="Input 2 5 2 2 2 4" xfId="41207" xr:uid="{7C543712-1F3D-4712-A3BF-554098E2D294}"/>
    <cellStyle name="Input 2 5 2 2 3" xfId="5258" xr:uid="{00000000-0005-0000-0000-000011090000}"/>
    <cellStyle name="Input 2 5 2 2 3 2" xfId="41506" xr:uid="{EAD0FEAA-7DD4-44DE-9819-C6D2CD8F1936}"/>
    <cellStyle name="Input 2 5 2 2 3 3" xfId="29351" xr:uid="{8032B2E5-6BBB-448E-8F55-73A9EC7F008C}"/>
    <cellStyle name="Input 2 5 2 2 4" xfId="29618" xr:uid="{9A332503-9FC1-4FA6-8FA5-85E66AC0186A}"/>
    <cellStyle name="Input 2 5 2 2 5" xfId="29937" xr:uid="{41B999EB-3026-4404-8BA4-E857E8706CF6}"/>
    <cellStyle name="Input 2 5 2 2 6" xfId="25201" xr:uid="{2BEEFD10-D130-4A41-9E69-6AD1B249F236}"/>
    <cellStyle name="Input 2 5 2 2 7" xfId="23389" xr:uid="{7E784D4D-A1B4-4D2A-B34D-7FF365DF2632}"/>
    <cellStyle name="Input 2 5 2 2 8" xfId="35168" xr:uid="{7374DE9D-577C-4FB5-9856-BB99714A8CBD}"/>
    <cellStyle name="Input 2 5 2 2 9" xfId="40772" xr:uid="{4F621075-B1A8-4D7B-8ACB-42C4DD6476DC}"/>
    <cellStyle name="Input 2 5 2 3" xfId="7774" xr:uid="{3D477A5F-F68B-488D-A67B-D80E3B9B2890}"/>
    <cellStyle name="Input 2 5 2 3 2" xfId="12932" xr:uid="{93598969-23CD-4CC6-97E4-01798A85415C}"/>
    <cellStyle name="Input 2 5 2 3 2 2" xfId="39664" xr:uid="{833091E2-F0EA-44AF-A362-AC530A1AD46F}"/>
    <cellStyle name="Input 2 5 2 3 3" xfId="36356" xr:uid="{4A64175B-03CE-4BDF-95A2-395A6729558E}"/>
    <cellStyle name="Input 2 5 2 4" xfId="8407" xr:uid="{2028A53E-AE0A-4657-9B3C-8FE6407DC046}"/>
    <cellStyle name="Input 2 5 2 4 2" xfId="13563" xr:uid="{89B3E2FD-7423-4FBC-A3D8-EC00F8EA796C}"/>
    <cellStyle name="Input 2 5 2 4 3" xfId="37879" xr:uid="{6DFCEBA3-5DCB-4EE4-B7CE-C8CCADD2A5F0}"/>
    <cellStyle name="Input 2 5 2 5" xfId="9890" xr:uid="{291C0110-B92E-4A96-8FD0-4E4F7B2320A4}"/>
    <cellStyle name="Input 2 5 2 5 2" xfId="15043" xr:uid="{1E4EABAF-FE91-41D8-9003-3F72983A46C0}"/>
    <cellStyle name="Input 2 5 2 6" xfId="10263" xr:uid="{993FD4A1-DAF2-42FB-AF81-073577C70974}"/>
    <cellStyle name="Input 2 5 2 6 2" xfId="15416" xr:uid="{BBCD8CA7-ACDC-4F5E-82A0-1B3B9FD833C7}"/>
    <cellStyle name="Input 2 5 2 7" xfId="10982" xr:uid="{29476937-2D12-4808-A45C-880B1C1E1580}"/>
    <cellStyle name="Input 2 5 2 7 2" xfId="16130" xr:uid="{362BF415-AAD5-42EB-8E7B-F5A6C736EBE5}"/>
    <cellStyle name="Input 2 5 2 8" xfId="6999" xr:uid="{652CABD5-9897-46E0-BB6A-953CB3EB4589}"/>
    <cellStyle name="Input 2 5 2 8 2" xfId="12160" xr:uid="{1B28B817-C844-4922-AEE1-C78F3F26D37D}"/>
    <cellStyle name="Input 2 5 2 9" xfId="6318" xr:uid="{D978F225-A724-4421-9AEE-7D93F3BBBC74}"/>
    <cellStyle name="Input 2 5 2 9 2" xfId="29315" xr:uid="{703F5AC4-BD6F-4F01-BAD7-B1357BEDCA44}"/>
    <cellStyle name="Input 2 5 3" xfId="3712" xr:uid="{00000000-0005-0000-0000-000010090000}"/>
    <cellStyle name="Input 2 5 3 2" xfId="4589" xr:uid="{00000000-0005-0000-0000-000012090000}"/>
    <cellStyle name="Input 2 5 3 2 2" xfId="40992" xr:uid="{E7F9ABC7-DD53-42ED-A53E-290D4586BB21}"/>
    <cellStyle name="Input 2 5 3 3" xfId="4439" xr:uid="{00000000-0005-0000-0000-000012090000}"/>
    <cellStyle name="Input 2 5 3 3 2" xfId="35688" xr:uid="{20661DE5-7BD2-4BB6-A663-30C2E2530737}"/>
    <cellStyle name="Input 2 5 4" xfId="8195" xr:uid="{C7DB50F2-C5F3-4213-AB69-6683BA919D50}"/>
    <cellStyle name="Input 2 5 4 2" xfId="13353" xr:uid="{7E67C872-4CFA-43E6-A733-DAAA43CDEA8C}"/>
    <cellStyle name="Input 2 5 4 3" xfId="37382" xr:uid="{607F2B6B-AC06-4C7E-8E9C-B541B26966C3}"/>
    <cellStyle name="Input 2 5 5" xfId="8858" xr:uid="{11E6155D-1916-4BF0-AC10-79865D77EDD9}"/>
    <cellStyle name="Input 2 5 5 2" xfId="14013" xr:uid="{4C688834-A261-46DC-A7FB-895745DF8517}"/>
    <cellStyle name="Input 2 5 6" xfId="9283" xr:uid="{CDBC05EE-5643-44F7-B2E8-B6E470A627A2}"/>
    <cellStyle name="Input 2 5 6 2" xfId="14438" xr:uid="{AC64B290-A385-4B20-A0B7-F920685828BA}"/>
    <cellStyle name="Input 2 5 7" xfId="8871" xr:uid="{29E3A820-14A2-4DD8-BB39-66F4FEC32DB7}"/>
    <cellStyle name="Input 2 5 7 2" xfId="14026" xr:uid="{D9B31EE8-E12A-418D-AE8F-FB33146034E7}"/>
    <cellStyle name="Input 2 5 8" xfId="10664" xr:uid="{352714D9-E49E-4091-817D-FFDC2B5252BC}"/>
    <cellStyle name="Input 2 5 8 2" xfId="15812" xr:uid="{36BF36EB-60DF-4FA4-A92F-00AE81C6CDA1}"/>
    <cellStyle name="Input 2 5 9" xfId="6678" xr:uid="{9EA006A5-83ED-44DC-9B57-3C54F7F138D7}"/>
    <cellStyle name="Input 2 5 9 2" xfId="11842" xr:uid="{4AC6816E-B520-407A-B482-117137FDF16A}"/>
    <cellStyle name="Input 2 6" xfId="2090" xr:uid="{00000000-0005-0000-0000-000011090000}"/>
    <cellStyle name="Input 2 6 10" xfId="5975" xr:uid="{FEA0D5C2-8B18-4636-AC29-A2FD12844420}"/>
    <cellStyle name="Input 2 6 10 2" xfId="29899" xr:uid="{5B3D15AC-A6EB-4AB6-A79F-2A2FAAE15A16}"/>
    <cellStyle name="Input 2 6 11" xfId="5660" xr:uid="{6C791DD1-0F7E-418F-B0F2-49DE9AF8F397}"/>
    <cellStyle name="Input 2 6 11 2" xfId="29456" xr:uid="{FD9EAD60-02C2-4E08-A843-8D9A777227EC}"/>
    <cellStyle name="Input 2 6 12" xfId="24236" xr:uid="{BF892DD0-E395-47D2-9C23-F3F5C9BC354F}"/>
    <cellStyle name="Input 2 6 13" xfId="31492" xr:uid="{59C58980-A67F-4F5E-B15E-DFF98B0B2F09}"/>
    <cellStyle name="Input 2 6 14" xfId="34712" xr:uid="{3B216A87-2334-45AF-8EEC-75A64674CE66}"/>
    <cellStyle name="Input 2 6 2" xfId="3347" xr:uid="{00000000-0005-0000-0000-000012090000}"/>
    <cellStyle name="Input 2 6 2 10" xfId="11505" xr:uid="{7F961511-DC6F-4E7D-99E9-5C8D8C63EC70}"/>
    <cellStyle name="Input 2 6 2 10 2" xfId="31028" xr:uid="{AFE8CF3C-91FF-4464-B911-A41E6CB3318F}"/>
    <cellStyle name="Input 2 6 2 11" xfId="24466" xr:uid="{756612A8-FB1E-4556-A8EA-92A76F6C1A38}"/>
    <cellStyle name="Input 2 6 2 12" xfId="19427" xr:uid="{A9DB5813-921E-4FE9-8641-C29BC2F4EEE4}"/>
    <cellStyle name="Input 2 6 2 13" xfId="34711" xr:uid="{A5CE4818-9E42-48A8-B4CC-24B95B53B461}"/>
    <cellStyle name="Input 2 6 2 2" xfId="4036" xr:uid="{00000000-0005-0000-0000-000013090000}"/>
    <cellStyle name="Input 2 6 2 2 2" xfId="4847" xr:uid="{00000000-0005-0000-0000-000015090000}"/>
    <cellStyle name="Input 2 6 2 2 2 2" xfId="28102" xr:uid="{D9B8E930-20F7-4E55-8FDD-FDF3F76B0FD9}"/>
    <cellStyle name="Input 2 6 2 2 2 3" xfId="38664" xr:uid="{99691E98-B2D0-4804-A7B6-8F4119A26742}"/>
    <cellStyle name="Input 2 6 2 2 2 4" xfId="41208" xr:uid="{373206F8-D5CC-4103-9630-FC7A4D425739}"/>
    <cellStyle name="Input 2 6 2 2 3" xfId="5259" xr:uid="{00000000-0005-0000-0000-000015090000}"/>
    <cellStyle name="Input 2 6 2 2 3 2" xfId="41507" xr:uid="{BAE91894-F594-42AA-8682-1FD27CCDEAE3}"/>
    <cellStyle name="Input 2 6 2 2 3 3" xfId="29934" xr:uid="{E4889E5D-6EA0-463A-BBBE-EBB2551C61A8}"/>
    <cellStyle name="Input 2 6 2 2 4" xfId="29788" xr:uid="{1773FA22-6E90-4A96-8B7F-AE5F92C18EC9}"/>
    <cellStyle name="Input 2 6 2 2 5" xfId="30779" xr:uid="{61173C0D-F56F-4D6B-9B22-CD51D35C4E34}"/>
    <cellStyle name="Input 2 6 2 2 6" xfId="25202" xr:uid="{99137F12-7BAF-43DE-8A91-5C2065E16D5A}"/>
    <cellStyle name="Input 2 6 2 2 7" xfId="23390" xr:uid="{66B32144-B276-4796-905E-CE0A2126399A}"/>
    <cellStyle name="Input 2 6 2 2 8" xfId="35169" xr:uid="{750CAE87-E17F-4092-BE37-7FBC52804B00}"/>
    <cellStyle name="Input 2 6 2 2 9" xfId="40773" xr:uid="{5C3348CC-0677-4621-91BF-26D20E7CF08F}"/>
    <cellStyle name="Input 2 6 2 3" xfId="7775" xr:uid="{9A2BA4BB-A6F6-49DD-BFB7-4E8A2C37333A}"/>
    <cellStyle name="Input 2 6 2 3 2" xfId="12933" xr:uid="{8089E7D5-2C86-4528-B156-8ABC3C770E74}"/>
    <cellStyle name="Input 2 6 2 3 2 2" xfId="39665" xr:uid="{88A97285-E83C-4C53-BB7C-4E989284015B}"/>
    <cellStyle name="Input 2 6 2 3 3" xfId="36357" xr:uid="{13FEC1E2-341E-4F79-9EAE-C2844CA3669D}"/>
    <cellStyle name="Input 2 6 2 4" xfId="8406" xr:uid="{1963E0C3-1FEC-4DC5-AB99-A9B9631BA282}"/>
    <cellStyle name="Input 2 6 2 4 2" xfId="13562" xr:uid="{85C999C5-5606-4D59-AA40-B86ADD4D4D44}"/>
    <cellStyle name="Input 2 6 2 4 3" xfId="37880" xr:uid="{55527C08-A0F3-4FCE-A461-CACF35453C0D}"/>
    <cellStyle name="Input 2 6 2 5" xfId="9891" xr:uid="{6516287F-CF25-4818-A663-F14F41DB7781}"/>
    <cellStyle name="Input 2 6 2 5 2" xfId="15044" xr:uid="{333EAA38-0726-4863-94F3-73688F5C3718}"/>
    <cellStyle name="Input 2 6 2 6" xfId="10264" xr:uid="{09862578-18AF-435D-A855-EF6C4E00033E}"/>
    <cellStyle name="Input 2 6 2 6 2" xfId="15417" xr:uid="{BCABA342-70F2-4435-9BCA-0DC4736E3B12}"/>
    <cellStyle name="Input 2 6 2 7" xfId="10983" xr:uid="{7ADC5A11-3474-4ED5-BDF4-35648B92ACC3}"/>
    <cellStyle name="Input 2 6 2 7 2" xfId="16131" xr:uid="{18E83726-6FBA-477C-BDA3-95C6CE3AE21D}"/>
    <cellStyle name="Input 2 6 2 8" xfId="7000" xr:uid="{6A6DCC8E-AB2B-4D14-9E7C-97D8E77ACCE1}"/>
    <cellStyle name="Input 2 6 2 8 2" xfId="12161" xr:uid="{85DA68D3-5A37-41D4-A372-50F33CF9ADAA}"/>
    <cellStyle name="Input 2 6 2 9" xfId="6319" xr:uid="{90E5E68E-60C3-40AA-8144-E1F3B7E15C5E}"/>
    <cellStyle name="Input 2 6 2 9 2" xfId="30468" xr:uid="{BF1E45AD-A9C6-42B0-856E-71F750FA0277}"/>
    <cellStyle name="Input 2 6 3" xfId="3713" xr:uid="{00000000-0005-0000-0000-000014090000}"/>
    <cellStyle name="Input 2 6 3 2" xfId="4590" xr:uid="{00000000-0005-0000-0000-000016090000}"/>
    <cellStyle name="Input 2 6 3 2 2" xfId="40993" xr:uid="{6ED1D31D-1E57-4464-B70C-7788BC1E82CF}"/>
    <cellStyle name="Input 2 6 3 3" xfId="4438" xr:uid="{00000000-0005-0000-0000-000016090000}"/>
    <cellStyle name="Input 2 6 3 3 2" xfId="36239" xr:uid="{947C26F1-8AC5-49BC-B7C2-9C5EA219CA18}"/>
    <cellStyle name="Input 2 6 4" xfId="7395" xr:uid="{75D01A83-8AD4-4896-8788-523F5C87AE42}"/>
    <cellStyle name="Input 2 6 4 2" xfId="12553" xr:uid="{183E608C-9DE6-4312-B945-B248B1851261}"/>
    <cellStyle name="Input 2 6 4 3" xfId="37383" xr:uid="{C43D138E-832A-4F76-B629-5C055B127ADE}"/>
    <cellStyle name="Input 2 6 5" xfId="8857" xr:uid="{39CF2A31-CA5C-4B52-B942-809229DA10F8}"/>
    <cellStyle name="Input 2 6 5 2" xfId="14012" xr:uid="{8ED30607-3778-43B4-8C31-F7D7C9B7E454}"/>
    <cellStyle name="Input 2 6 6" xfId="9284" xr:uid="{0DF3C62F-4ED9-40F1-9A74-285045B64FB9}"/>
    <cellStyle name="Input 2 6 6 2" xfId="14439" xr:uid="{FBE6C6C1-0834-45A0-A303-5077F3885299}"/>
    <cellStyle name="Input 2 6 7" xfId="8870" xr:uid="{842689BC-982F-40F2-BB1C-A24BAC69A7DD}"/>
    <cellStyle name="Input 2 6 7 2" xfId="14025" xr:uid="{21F8AA57-7264-4234-ABDC-BE1DF7853232}"/>
    <cellStyle name="Input 2 6 8" xfId="10665" xr:uid="{C767505A-7408-4942-B2FB-5446106D37CE}"/>
    <cellStyle name="Input 2 6 8 2" xfId="15813" xr:uid="{C8072B9A-1BEB-46B4-90AB-BDE5DCD7EBE9}"/>
    <cellStyle name="Input 2 6 9" xfId="6679" xr:uid="{19BACE3F-E35E-4A8A-9C82-7E40DD452588}"/>
    <cellStyle name="Input 2 6 9 2" xfId="11843" xr:uid="{C6BA0F1D-703A-4D82-BAB9-3FC1F397F104}"/>
    <cellStyle name="Input 2 7" xfId="2091" xr:uid="{00000000-0005-0000-0000-000015090000}"/>
    <cellStyle name="Input 2 7 10" xfId="5976" xr:uid="{369592A7-2FA1-46D5-9D69-91979B1BE3C3}"/>
    <cellStyle name="Input 2 7 10 2" xfId="29413" xr:uid="{1173BE3D-9836-41E8-999F-4F29CA6EEA95}"/>
    <cellStyle name="Input 2 7 11" xfId="5659" xr:uid="{01809849-D790-45C5-9557-1E17034CCAF7}"/>
    <cellStyle name="Input 2 7 11 2" xfId="29949" xr:uid="{87790A62-388D-4955-A0D0-27891E5BF9BC}"/>
    <cellStyle name="Input 2 7 12" xfId="24237" xr:uid="{922F3D4B-9320-4C98-8541-26A7FDACB642}"/>
    <cellStyle name="Input 2 7 13" xfId="31493" xr:uid="{9621234E-D30A-44DF-997C-539D01539D57}"/>
    <cellStyle name="Input 2 7 14" xfId="34710" xr:uid="{63B9098B-9822-4982-8AD2-16623B132F8D}"/>
    <cellStyle name="Input 2 7 2" xfId="3348" xr:uid="{00000000-0005-0000-0000-000016090000}"/>
    <cellStyle name="Input 2 7 2 10" xfId="11506" xr:uid="{05362F63-EA25-42F7-B456-D25CF27766C1}"/>
    <cellStyle name="Input 2 7 2 10 2" xfId="29812" xr:uid="{2C70ACB5-D8AA-46AF-87FE-0988A99D2D26}"/>
    <cellStyle name="Input 2 7 2 11" xfId="24467" xr:uid="{2AC6F47D-AB26-4368-844E-2BB90EA17612}"/>
    <cellStyle name="Input 2 7 2 12" xfId="19428" xr:uid="{5FCE15C7-2188-4E83-8F34-2D7D51DC6631}"/>
    <cellStyle name="Input 2 7 2 13" xfId="34709" xr:uid="{5DAB10E9-FE33-4E0A-B8E5-7B5C27A5CFFE}"/>
    <cellStyle name="Input 2 7 2 2" xfId="4037" xr:uid="{00000000-0005-0000-0000-000017090000}"/>
    <cellStyle name="Input 2 7 2 2 2" xfId="4848" xr:uid="{00000000-0005-0000-0000-000019090000}"/>
    <cellStyle name="Input 2 7 2 2 2 2" xfId="28103" xr:uid="{F35EB312-38FB-475A-AD1E-15F3CC2F25C7}"/>
    <cellStyle name="Input 2 7 2 2 2 3" xfId="38665" xr:uid="{4707525B-FB61-40FF-87CD-72D94EF22427}"/>
    <cellStyle name="Input 2 7 2 2 2 4" xfId="41209" xr:uid="{CB16DFCA-829E-4B00-A8F8-EFA1859AC1C8}"/>
    <cellStyle name="Input 2 7 2 2 3" xfId="5260" xr:uid="{00000000-0005-0000-0000-000019090000}"/>
    <cellStyle name="Input 2 7 2 2 3 2" xfId="41508" xr:uid="{1A967720-13B5-43A8-B130-47CE1D4039D6}"/>
    <cellStyle name="Input 2 7 2 2 3 3" xfId="29350" xr:uid="{DD44D4AA-E695-4CE0-9F26-9775FD39D614}"/>
    <cellStyle name="Input 2 7 2 2 4" xfId="29619" xr:uid="{905E2C8C-AE47-4F48-B87A-D4E91BB791D9}"/>
    <cellStyle name="Input 2 7 2 2 5" xfId="31132" xr:uid="{ABB42D6E-636D-4EE7-B79F-8FA80CC0A10B}"/>
    <cellStyle name="Input 2 7 2 2 6" xfId="25203" xr:uid="{171BFFCE-B864-49B1-A1D6-BB7C1A017378}"/>
    <cellStyle name="Input 2 7 2 2 7" xfId="23391" xr:uid="{B94CAA82-39A0-446E-B366-19F9382D6E75}"/>
    <cellStyle name="Input 2 7 2 2 8" xfId="35170" xr:uid="{C3D5C9A0-CC55-4201-86B5-A17FCC2E9119}"/>
    <cellStyle name="Input 2 7 2 2 9" xfId="40774" xr:uid="{884186A4-A221-4F29-B32F-2AEC0A123E43}"/>
    <cellStyle name="Input 2 7 2 3" xfId="7776" xr:uid="{2F74C236-8251-421D-B47D-FE2F8A837C15}"/>
    <cellStyle name="Input 2 7 2 3 2" xfId="12934" xr:uid="{1A0F59D4-2E81-4BC2-A1D8-B02E1037A20C}"/>
    <cellStyle name="Input 2 7 2 3 2 2" xfId="39666" xr:uid="{3627634B-1923-48AE-BAC7-7958B609CA73}"/>
    <cellStyle name="Input 2 7 2 3 3" xfId="36358" xr:uid="{51A7978E-0A6E-4FE6-B1AE-4F2E6AE886C3}"/>
    <cellStyle name="Input 2 7 2 4" xfId="8405" xr:uid="{4249EEEF-A827-4C51-B11F-65A141732A20}"/>
    <cellStyle name="Input 2 7 2 4 2" xfId="13561" xr:uid="{5467600E-742B-43B5-AD7E-097151ABEEE2}"/>
    <cellStyle name="Input 2 7 2 4 3" xfId="37881" xr:uid="{9F6B528F-D302-4CA5-9D1D-235112018B25}"/>
    <cellStyle name="Input 2 7 2 5" xfId="9892" xr:uid="{DFCAC757-1543-4D56-9389-22A1DA62193E}"/>
    <cellStyle name="Input 2 7 2 5 2" xfId="15045" xr:uid="{4F0E63DD-2618-47C3-ADFC-3523ADF12954}"/>
    <cellStyle name="Input 2 7 2 6" xfId="10265" xr:uid="{406E12F9-EB0F-4932-971B-6735EB60880B}"/>
    <cellStyle name="Input 2 7 2 6 2" xfId="15418" xr:uid="{B4EB6328-48D2-4E83-B299-7F5A73ED5FC7}"/>
    <cellStyle name="Input 2 7 2 7" xfId="10984" xr:uid="{42293085-B287-499E-BD56-55882EFAF483}"/>
    <cellStyle name="Input 2 7 2 7 2" xfId="16132" xr:uid="{C51BB838-0424-4CB9-A4F4-7B060D2239C4}"/>
    <cellStyle name="Input 2 7 2 8" xfId="7001" xr:uid="{CEF18132-050F-4F44-9FBB-1EBD3B81A39D}"/>
    <cellStyle name="Input 2 7 2 8 2" xfId="12162" xr:uid="{86900486-50C3-442E-994F-02B5E99B488D}"/>
    <cellStyle name="Input 2 7 2 9" xfId="6320" xr:uid="{B850CF92-82B7-46C9-B7DE-96E702C5071A}"/>
    <cellStyle name="Input 2 7 2 9 2" xfId="30471" xr:uid="{FB46325A-53D5-476F-B05F-C9A27A5DA435}"/>
    <cellStyle name="Input 2 7 3" xfId="3714" xr:uid="{00000000-0005-0000-0000-000018090000}"/>
    <cellStyle name="Input 2 7 3 2" xfId="4591" xr:uid="{00000000-0005-0000-0000-00001A090000}"/>
    <cellStyle name="Input 2 7 3 2 2" xfId="40994" xr:uid="{C6D46BCF-30D7-4F68-931A-23901ECD343F}"/>
    <cellStyle name="Input 2 7 3 3" xfId="4437" xr:uid="{00000000-0005-0000-0000-00001A090000}"/>
    <cellStyle name="Input 2 7 3 3 2" xfId="36227" xr:uid="{F4331169-D849-46E4-A48B-4210238CD960}"/>
    <cellStyle name="Input 2 7 4" xfId="8192" xr:uid="{17221971-5F72-4202-9024-372E4A369BB9}"/>
    <cellStyle name="Input 2 7 4 2" xfId="13350" xr:uid="{8C316B89-C132-467B-924F-60738BD0204E}"/>
    <cellStyle name="Input 2 7 4 3" xfId="37384" xr:uid="{C60F4D17-1988-4064-A718-A3A67DD33D66}"/>
    <cellStyle name="Input 2 7 5" xfId="8856" xr:uid="{5663C96C-12A9-4CE8-B954-333C45EBE5BA}"/>
    <cellStyle name="Input 2 7 5 2" xfId="14011" xr:uid="{7D0779ED-93ED-454F-B164-31B6726B19C5}"/>
    <cellStyle name="Input 2 7 6" xfId="9285" xr:uid="{2EE181D4-C083-43C6-AE75-79D8BB37CD9C}"/>
    <cellStyle name="Input 2 7 6 2" xfId="14440" xr:uid="{D3A7E6B4-A57A-4387-886D-BF85D3F1EB73}"/>
    <cellStyle name="Input 2 7 7" xfId="8869" xr:uid="{7C179930-1244-4826-BB68-32905C02687F}"/>
    <cellStyle name="Input 2 7 7 2" xfId="14024" xr:uid="{5965B542-82BF-4B74-A7A3-11C6055E2ED4}"/>
    <cellStyle name="Input 2 7 8" xfId="10666" xr:uid="{A1494963-0D4B-454D-B3EB-92233968B887}"/>
    <cellStyle name="Input 2 7 8 2" xfId="15814" xr:uid="{6E177548-55A0-4ADB-8E20-0C548614541A}"/>
    <cellStyle name="Input 2 7 9" xfId="6680" xr:uid="{AF699AD3-E1C9-4E79-BF6B-F4A43357CC82}"/>
    <cellStyle name="Input 2 7 9 2" xfId="11844" xr:uid="{ABE7A631-81D8-4F70-A27A-70D0CB3A6DB4}"/>
    <cellStyle name="Input 2 8" xfId="2092" xr:uid="{00000000-0005-0000-0000-000019090000}"/>
    <cellStyle name="Input 2 8 10" xfId="5977" xr:uid="{AD4B9CC3-80AA-476C-B477-3B43629ED168}"/>
    <cellStyle name="Input 2 8 10 2" xfId="29900" xr:uid="{39D216C2-A732-4EC9-AAD4-9E5C7E171FD2}"/>
    <cellStyle name="Input 2 8 11" xfId="5658" xr:uid="{F5B84EFB-D91C-4411-B122-D00CC8115501}"/>
    <cellStyle name="Input 2 8 11 2" xfId="29620" xr:uid="{A01E3616-8ABA-43D3-AA84-87C89EB22F83}"/>
    <cellStyle name="Input 2 8 12" xfId="24238" xr:uid="{D3361B2A-699A-41C2-8CA2-3383265782F2}"/>
    <cellStyle name="Input 2 8 13" xfId="31494" xr:uid="{DF0A3861-BA1B-4855-B0C7-CBFA16A62D79}"/>
    <cellStyle name="Input 2 8 14" xfId="34708" xr:uid="{48AE7FE4-57F2-44AF-97B3-F7FA03367654}"/>
    <cellStyle name="Input 2 8 2" xfId="3349" xr:uid="{00000000-0005-0000-0000-00001A090000}"/>
    <cellStyle name="Input 2 8 2 10" xfId="11507" xr:uid="{74C17ADA-40B2-491C-BCC1-41DAD652078F}"/>
    <cellStyle name="Input 2 8 2 10 2" xfId="29639" xr:uid="{C9C52F0D-51D9-4527-B4C5-D7947A2B3D0A}"/>
    <cellStyle name="Input 2 8 2 11" xfId="24468" xr:uid="{0BCD1840-195E-4B7D-A946-BD0E5E2EF5AD}"/>
    <cellStyle name="Input 2 8 2 12" xfId="19429" xr:uid="{FEBC1EBC-865E-4466-9016-215733F72E5B}"/>
    <cellStyle name="Input 2 8 2 13" xfId="34707" xr:uid="{50F2219D-0AEF-4639-B0EE-5773DC503381}"/>
    <cellStyle name="Input 2 8 2 2" xfId="4038" xr:uid="{00000000-0005-0000-0000-00001B090000}"/>
    <cellStyle name="Input 2 8 2 2 2" xfId="4849" xr:uid="{00000000-0005-0000-0000-00001D090000}"/>
    <cellStyle name="Input 2 8 2 2 2 2" xfId="28104" xr:uid="{1F309773-F617-407A-A27B-058DC5CBFCC6}"/>
    <cellStyle name="Input 2 8 2 2 2 3" xfId="38666" xr:uid="{9B051BEE-58A9-4530-B30B-6B74D60B2A94}"/>
    <cellStyle name="Input 2 8 2 2 2 4" xfId="41210" xr:uid="{5E2F4FD5-0BCA-4490-B973-4FD99D9C41A2}"/>
    <cellStyle name="Input 2 8 2 2 3" xfId="5261" xr:uid="{00000000-0005-0000-0000-00001D090000}"/>
    <cellStyle name="Input 2 8 2 2 3 2" xfId="41509" xr:uid="{200A23F9-DCF6-41C5-8472-6B66078D1B8D}"/>
    <cellStyle name="Input 2 8 2 2 3 3" xfId="30476" xr:uid="{7D4E71A3-527B-4B9A-AA23-5C62332CE27D}"/>
    <cellStyle name="Input 2 8 2 2 4" xfId="30217" xr:uid="{7DB0A5C5-2080-4E95-BEE4-C94602D89D5A}"/>
    <cellStyle name="Input 2 8 2 2 5" xfId="29737" xr:uid="{2A89C0FE-1B02-4015-9D98-5C5819F45A4F}"/>
    <cellStyle name="Input 2 8 2 2 6" xfId="25204" xr:uid="{ACE83D03-C361-4A93-925D-2E8DF12F9EB4}"/>
    <cellStyle name="Input 2 8 2 2 7" xfId="23392" xr:uid="{D013AFF8-CA20-4DB1-A3EE-CB4772161AD8}"/>
    <cellStyle name="Input 2 8 2 2 8" xfId="35171" xr:uid="{F4F2D5B8-34D5-4F22-B509-91146D5AFCE1}"/>
    <cellStyle name="Input 2 8 2 2 9" xfId="40775" xr:uid="{EF08F32F-8F4E-4533-B0A3-43FC2F3368D3}"/>
    <cellStyle name="Input 2 8 2 3" xfId="7777" xr:uid="{02E1FB03-4F24-4B80-AA24-A8C339E7D32E}"/>
    <cellStyle name="Input 2 8 2 3 2" xfId="12935" xr:uid="{54596697-D818-47F5-8A81-3CAA8642CFEB}"/>
    <cellStyle name="Input 2 8 2 3 2 2" xfId="39667" xr:uid="{7EDC490C-FC93-428C-BF74-3DD3CA26902F}"/>
    <cellStyle name="Input 2 8 2 3 3" xfId="36359" xr:uid="{FC805580-2749-4908-9E6B-EF6FA7F339C6}"/>
    <cellStyle name="Input 2 8 2 4" xfId="8404" xr:uid="{5477D0E8-B0F2-4E46-B7D8-EBFCB708DDD8}"/>
    <cellStyle name="Input 2 8 2 4 2" xfId="13560" xr:uid="{70551C6E-77F2-438B-AB17-C28A236126D3}"/>
    <cellStyle name="Input 2 8 2 4 3" xfId="37882" xr:uid="{D572C7F1-5FF2-48B8-8ADC-C9660C008D7B}"/>
    <cellStyle name="Input 2 8 2 5" xfId="9893" xr:uid="{1E7525CC-F58A-41D3-B3A8-8020305CC197}"/>
    <cellStyle name="Input 2 8 2 5 2" xfId="15046" xr:uid="{E23E64A0-FBB5-4C16-8C41-5F2B2C1C39F0}"/>
    <cellStyle name="Input 2 8 2 6" xfId="10266" xr:uid="{1E8C2F9B-96A4-46E6-B770-DC19F5F4EBC1}"/>
    <cellStyle name="Input 2 8 2 6 2" xfId="15419" xr:uid="{343496CE-E226-4E5F-99E5-F275637DCC6A}"/>
    <cellStyle name="Input 2 8 2 7" xfId="10985" xr:uid="{DCAAF1D6-7887-46A8-8D9F-4850D007CD05}"/>
    <cellStyle name="Input 2 8 2 7 2" xfId="16133" xr:uid="{D2426789-793F-450C-A1B4-0B87996A191D}"/>
    <cellStyle name="Input 2 8 2 8" xfId="7002" xr:uid="{C17D4A16-AA83-425C-AC83-2E627681AD35}"/>
    <cellStyle name="Input 2 8 2 8 2" xfId="12163" xr:uid="{7AE01954-BAD3-4A55-9952-6B353FD985FC}"/>
    <cellStyle name="Input 2 8 2 9" xfId="6321" xr:uid="{15481987-5B9E-4CD7-8DAE-FB6ABF216E58}"/>
    <cellStyle name="Input 2 8 2 9 2" xfId="30469" xr:uid="{E954992C-0292-42CB-B20E-82888D8B3513}"/>
    <cellStyle name="Input 2 8 3" xfId="3715" xr:uid="{00000000-0005-0000-0000-00001C090000}"/>
    <cellStyle name="Input 2 8 3 2" xfId="4592" xr:uid="{00000000-0005-0000-0000-00001E090000}"/>
    <cellStyle name="Input 2 8 3 2 2" xfId="40995" xr:uid="{5D4C765D-0BED-4A75-990F-231F2430B6EC}"/>
    <cellStyle name="Input 2 8 3 3" xfId="4436" xr:uid="{00000000-0005-0000-0000-00001E090000}"/>
    <cellStyle name="Input 2 8 3 3 2" xfId="36213" xr:uid="{241B604B-EF5F-4624-9814-AF37EC318060}"/>
    <cellStyle name="Input 2 8 4" xfId="8194" xr:uid="{3BC70D45-9861-45D7-B720-777F5B984270}"/>
    <cellStyle name="Input 2 8 4 2" xfId="13352" xr:uid="{5D5005C3-A69E-4BDD-AED6-82BFB2FE279E}"/>
    <cellStyle name="Input 2 8 4 3" xfId="37385" xr:uid="{EE592A9B-6996-43BB-A75A-A36A7DADA7E7}"/>
    <cellStyle name="Input 2 8 5" xfId="8855" xr:uid="{DA74765A-20A2-4A5E-8C07-FF9613A3349D}"/>
    <cellStyle name="Input 2 8 5 2" xfId="14010" xr:uid="{A4ED0247-6EF4-4340-B9E2-349B9DDBF281}"/>
    <cellStyle name="Input 2 8 6" xfId="9286" xr:uid="{F4B95D1F-AEFA-4BD5-85B0-C924E4799E36}"/>
    <cellStyle name="Input 2 8 6 2" xfId="14441" xr:uid="{7B0EF371-0779-4653-B807-B17D71EB0317}"/>
    <cellStyle name="Input 2 8 7" xfId="8868" xr:uid="{C80E3636-10EC-47FF-A843-6212610FCC32}"/>
    <cellStyle name="Input 2 8 7 2" xfId="14023" xr:uid="{2571260D-C1BB-40F0-ADFF-75A60F89ACA3}"/>
    <cellStyle name="Input 2 8 8" xfId="10667" xr:uid="{E59C56C9-5A2D-4098-89EB-F6E77037D306}"/>
    <cellStyle name="Input 2 8 8 2" xfId="15815" xr:uid="{5F89CD19-4A63-4507-8EE7-BD242F91A801}"/>
    <cellStyle name="Input 2 8 9" xfId="6681" xr:uid="{5C15B081-F0C2-42AC-B955-D07EA08E19BE}"/>
    <cellStyle name="Input 2 8 9 2" xfId="11845" xr:uid="{7B6F9B00-4AC7-4178-A0AE-94B3ED9EDD28}"/>
    <cellStyle name="Input 2 9" xfId="2093" xr:uid="{00000000-0005-0000-0000-00001D090000}"/>
    <cellStyle name="Input 2 9 10" xfId="5978" xr:uid="{B4A9A924-99DA-4354-8317-C3D4A1DFDE7A}"/>
    <cellStyle name="Input 2 9 10 2" xfId="29317" xr:uid="{79016D08-F9CD-4B43-BF23-04BA89DDE0AC}"/>
    <cellStyle name="Input 2 9 11" xfId="5657" xr:uid="{C0552FEF-4767-4C3E-85A1-4F929E35276D}"/>
    <cellStyle name="Input 2 9 11 2" xfId="30823" xr:uid="{FD175B07-6D45-4F55-BE78-4F9AFB58929E}"/>
    <cellStyle name="Input 2 9 12" xfId="24239" xr:uid="{9DB68947-5988-41EB-B537-7EF8B02C3D6C}"/>
    <cellStyle name="Input 2 9 13" xfId="31495" xr:uid="{86B80C40-F2AB-4798-BAFB-5400D55F6702}"/>
    <cellStyle name="Input 2 9 14" xfId="34706" xr:uid="{EAE920A8-88B9-492D-99D6-EDBCE5FA52A6}"/>
    <cellStyle name="Input 2 9 2" xfId="3350" xr:uid="{00000000-0005-0000-0000-00001E090000}"/>
    <cellStyle name="Input 2 9 2 10" xfId="11508" xr:uid="{6A33A845-3079-4141-8309-5C9665BEDF93}"/>
    <cellStyle name="Input 2 9 2 10 2" xfId="29493" xr:uid="{C6B09AB6-BE9B-4749-87CD-784F5004C62D}"/>
    <cellStyle name="Input 2 9 2 11" xfId="24469" xr:uid="{E0027E93-2E68-4B23-98F2-6F9F0E71287F}"/>
    <cellStyle name="Input 2 9 2 12" xfId="19430" xr:uid="{3EC655FD-9E47-4C9B-8098-AC89A361DE5F}"/>
    <cellStyle name="Input 2 9 2 13" xfId="34705" xr:uid="{F4E7231E-9EFC-4D5E-8CF9-C0B0F597239B}"/>
    <cellStyle name="Input 2 9 2 2" xfId="4039" xr:uid="{00000000-0005-0000-0000-00001F090000}"/>
    <cellStyle name="Input 2 9 2 2 2" xfId="4850" xr:uid="{00000000-0005-0000-0000-000021090000}"/>
    <cellStyle name="Input 2 9 2 2 2 2" xfId="28105" xr:uid="{86C5D34B-28BE-49C3-B633-D34C9F51F9DF}"/>
    <cellStyle name="Input 2 9 2 2 2 3" xfId="38667" xr:uid="{633A9DF3-D3F9-4A30-AC56-F3CD2E744AE1}"/>
    <cellStyle name="Input 2 9 2 2 2 4" xfId="41211" xr:uid="{EEF1C1F8-1266-494E-85F2-2C3B676BD1AF}"/>
    <cellStyle name="Input 2 9 2 2 3" xfId="5262" xr:uid="{00000000-0005-0000-0000-000021090000}"/>
    <cellStyle name="Input 2 9 2 2 3 2" xfId="41510" xr:uid="{819B200B-EBA2-46F6-8F97-DC18F4E9827B}"/>
    <cellStyle name="Input 2 9 2 2 3 3" xfId="29933" xr:uid="{67E44D8D-BBD3-44A7-8AF3-50345C824BE0}"/>
    <cellStyle name="Input 2 9 2 2 4" xfId="30835" xr:uid="{D191E18A-A7CF-423B-856E-9BE0436F8F24}"/>
    <cellStyle name="Input 2 9 2 2 5" xfId="30041" xr:uid="{A4C7B498-C9B7-4313-9BC8-4FF94F46FAF6}"/>
    <cellStyle name="Input 2 9 2 2 6" xfId="25205" xr:uid="{C5822FA1-B7C9-4D91-AD18-10C8FD292C92}"/>
    <cellStyle name="Input 2 9 2 2 7" xfId="23393" xr:uid="{A590AE9A-6127-47D1-9CC6-424D1DF35F0D}"/>
    <cellStyle name="Input 2 9 2 2 8" xfId="35172" xr:uid="{E9ECACE2-288F-462B-B458-BE3EE509086A}"/>
    <cellStyle name="Input 2 9 2 2 9" xfId="40776" xr:uid="{B1D59936-346B-4116-80CE-829621EDFC33}"/>
    <cellStyle name="Input 2 9 2 3" xfId="7778" xr:uid="{B342AB3A-C192-4163-85EE-16679EF7F648}"/>
    <cellStyle name="Input 2 9 2 3 2" xfId="12936" xr:uid="{FCDFB08D-969D-4120-9898-3B9E43E87154}"/>
    <cellStyle name="Input 2 9 2 3 2 2" xfId="39668" xr:uid="{C6750ED5-3660-4A8B-822E-485A604CEC8B}"/>
    <cellStyle name="Input 2 9 2 3 3" xfId="36360" xr:uid="{7348BE18-1464-435E-8079-D971C4B59E40}"/>
    <cellStyle name="Input 2 9 2 4" xfId="8403" xr:uid="{0DC069D1-39BB-4E89-AA48-22AB1A172C2B}"/>
    <cellStyle name="Input 2 9 2 4 2" xfId="13559" xr:uid="{9DD3BD1B-B73D-43AA-A09E-855EFFCE17F5}"/>
    <cellStyle name="Input 2 9 2 4 3" xfId="37883" xr:uid="{300DDD03-4635-49BD-A855-6BA7F12886E1}"/>
    <cellStyle name="Input 2 9 2 5" xfId="9894" xr:uid="{C9631BEA-A4B5-49E1-9147-EAA491D7397C}"/>
    <cellStyle name="Input 2 9 2 5 2" xfId="15047" xr:uid="{01A9388C-C9D6-42A1-AA41-55356BA3CCAE}"/>
    <cellStyle name="Input 2 9 2 6" xfId="10267" xr:uid="{ED529282-F79E-42E5-93FE-C7295C16EABA}"/>
    <cellStyle name="Input 2 9 2 6 2" xfId="15420" xr:uid="{BF7E6341-C126-4C95-8DC2-283A436F1C6A}"/>
    <cellStyle name="Input 2 9 2 7" xfId="10986" xr:uid="{9AED936B-F59F-4081-92EC-24C62248DEC7}"/>
    <cellStyle name="Input 2 9 2 7 2" xfId="16134" xr:uid="{B589DAC8-76B8-4569-B9C8-3505391AF050}"/>
    <cellStyle name="Input 2 9 2 8" xfId="7003" xr:uid="{86BDF3EC-C8FA-43E8-9F43-0E71E05A38BB}"/>
    <cellStyle name="Input 2 9 2 8 2" xfId="12164" xr:uid="{2C53D2E0-3045-4F2C-B172-98104741DD02}"/>
    <cellStyle name="Input 2 9 2 9" xfId="6322" xr:uid="{0EFAEA2A-AFBB-4D31-B485-49E24A8665A3}"/>
    <cellStyle name="Input 2 9 2 9 2" xfId="29901" xr:uid="{85888244-1C61-48BC-9376-66C7FFB57569}"/>
    <cellStyle name="Input 2 9 3" xfId="3716" xr:uid="{00000000-0005-0000-0000-000020090000}"/>
    <cellStyle name="Input 2 9 3 2" xfId="4593" xr:uid="{00000000-0005-0000-0000-000022090000}"/>
    <cellStyle name="Input 2 9 3 2 2" xfId="40996" xr:uid="{13B700DD-93FF-4092-8F55-AB501F59D2FE}"/>
    <cellStyle name="Input 2 9 3 3" xfId="4435" xr:uid="{00000000-0005-0000-0000-000022090000}"/>
    <cellStyle name="Input 2 9 3 3 2" xfId="35910" xr:uid="{ED9E1097-432C-4440-A2F2-C0164F583865}"/>
    <cellStyle name="Input 2 9 4" xfId="7396" xr:uid="{E17B25CA-AE1A-4418-8569-36E8015B8A39}"/>
    <cellStyle name="Input 2 9 4 2" xfId="12554" xr:uid="{C8C53E36-C0FD-4F39-A2E4-FF9CE1D84B7F}"/>
    <cellStyle name="Input 2 9 4 3" xfId="37386" xr:uid="{24C291BF-B617-47CC-A0F1-7E2CB7CD74C3}"/>
    <cellStyle name="Input 2 9 5" xfId="8854" xr:uid="{C835477B-8F42-40BB-AF84-C267E64118C2}"/>
    <cellStyle name="Input 2 9 5 2" xfId="14009" xr:uid="{B642BFA2-C6C3-465B-8F5C-39814A27864E}"/>
    <cellStyle name="Input 2 9 6" xfId="9287" xr:uid="{FE6F7436-05C0-421B-9346-60A39E4234E4}"/>
    <cellStyle name="Input 2 9 6 2" xfId="14442" xr:uid="{465E1AC6-23DE-4A16-9A85-BC13657CDE7F}"/>
    <cellStyle name="Input 2 9 7" xfId="9350" xr:uid="{E94059DF-BA02-496A-A598-A5B5D880695F}"/>
    <cellStyle name="Input 2 9 7 2" xfId="14505" xr:uid="{C4213252-FDF1-4631-8836-A4B069263B49}"/>
    <cellStyle name="Input 2 9 8" xfId="10668" xr:uid="{8A5E0EAF-B63D-4801-9401-4C02FD0740EF}"/>
    <cellStyle name="Input 2 9 8 2" xfId="15816" xr:uid="{C33E42F1-8492-4FF5-A22A-43853E73E176}"/>
    <cellStyle name="Input 2 9 9" xfId="6682" xr:uid="{4BD65C50-5FBB-49ED-8831-3EB781F2FD1D}"/>
    <cellStyle name="Input 2 9 9 2" xfId="11846" xr:uid="{628D3E7B-9CB9-4665-882E-A2FB8E6E8A8B}"/>
    <cellStyle name="Input 2_PrimaryEnergyPrices_TIMES" xfId="33237" xr:uid="{15F714A2-9D06-48FF-82F6-9A0E91D5086E}"/>
    <cellStyle name="Input 20 2" xfId="33238" xr:uid="{9985AF9D-D840-48C0-B825-685E31E0715A}"/>
    <cellStyle name="Input 21 2" xfId="33239" xr:uid="{007F96E8-B52D-45E5-8D0A-AFA2CB9C2B16}"/>
    <cellStyle name="Input 22 2" xfId="33240" xr:uid="{C82D05D3-E9FB-44CA-9065-28D589AA5465}"/>
    <cellStyle name="Input 23 2" xfId="33241" xr:uid="{396CD482-2AA1-4F6E-BD8F-EAFB65713892}"/>
    <cellStyle name="Input 24 2" xfId="33242" xr:uid="{30413854-A25F-45EC-B57B-58ECD5217917}"/>
    <cellStyle name="Input 25 2" xfId="33243" xr:uid="{CE7B9989-AFC2-4CA5-9A77-97DECB95F2C5}"/>
    <cellStyle name="Input 26 2" xfId="33244" xr:uid="{B744DC70-9F14-4A80-8ECB-D097204A25E7}"/>
    <cellStyle name="Input 27 2" xfId="33245" xr:uid="{D4B90393-A285-4FC7-AC90-0CAE7EBDC051}"/>
    <cellStyle name="Input 28 2" xfId="33246" xr:uid="{2593F0FE-8225-4CEF-978F-9FF6479E87E7}"/>
    <cellStyle name="Input 29 2" xfId="33247" xr:uid="{A7275CB8-9AB0-4942-9367-E763E8E3A569}"/>
    <cellStyle name="Input 3" xfId="2094" xr:uid="{00000000-0005-0000-0000-000021090000}"/>
    <cellStyle name="Input 3 10" xfId="2095" xr:uid="{00000000-0005-0000-0000-000022090000}"/>
    <cellStyle name="Input 3 10 10" xfId="5980" xr:uid="{7D97BC52-D6C6-40B8-9E49-7E68CAF80A69}"/>
    <cellStyle name="Input 3 10 10 2" xfId="29318" xr:uid="{48910FDC-B8F3-48B3-8629-7CAD9F271360}"/>
    <cellStyle name="Input 3 10 11" xfId="5655" xr:uid="{1D7C4BCB-FF33-4F0D-B73A-0E3391D9C650}"/>
    <cellStyle name="Input 3 10 11 2" xfId="29947" xr:uid="{9EABE990-3511-464A-8951-7E8BF92F71C5}"/>
    <cellStyle name="Input 3 10 12" xfId="24241" xr:uid="{F0607BC4-FA84-4317-A58A-B71A97B7888F}"/>
    <cellStyle name="Input 3 10 13" xfId="34704" xr:uid="{6B398FBB-79DD-4979-8DB1-4413C5CB4E41}"/>
    <cellStyle name="Input 3 10 2" xfId="3352" xr:uid="{00000000-0005-0000-0000-000023090000}"/>
    <cellStyle name="Input 3 10 2 10" xfId="11510" xr:uid="{803249AD-2CBD-4538-9E4C-D5FE5078AAE0}"/>
    <cellStyle name="Input 3 10 2 10 2" xfId="30078" xr:uid="{0EED9EDD-6D1D-4AA1-B0E9-66EA9321BB9A}"/>
    <cellStyle name="Input 3 10 2 11" xfId="24471" xr:uid="{88247152-6939-4B4A-9B13-2BBB87C75B40}"/>
    <cellStyle name="Input 3 10 2 12" xfId="34703" xr:uid="{594CBE49-10BD-4CA2-A77D-DFC17AA4786D}"/>
    <cellStyle name="Input 3 10 2 2" xfId="4041" xr:uid="{00000000-0005-0000-0000-000024090000}"/>
    <cellStyle name="Input 3 10 2 2 2" xfId="4852" xr:uid="{00000000-0005-0000-0000-000026090000}"/>
    <cellStyle name="Input 3 10 2 2 2 2" xfId="41213" xr:uid="{E362F24B-6326-4CBC-9B2A-CB840822174E}"/>
    <cellStyle name="Input 3 10 2 2 3" xfId="5264" xr:uid="{00000000-0005-0000-0000-000026090000}"/>
    <cellStyle name="Input 3 10 2 2 3 2" xfId="37884" xr:uid="{284C1E78-DEED-4E60-BA96-F3F75FBCD0AE}"/>
    <cellStyle name="Input 3 10 2 3" xfId="7780" xr:uid="{0AB08F50-140C-465F-A415-BDFB1F851482}"/>
    <cellStyle name="Input 3 10 2 3 2" xfId="12938" xr:uid="{D5F0386B-7769-4BB4-BA71-DBA86975C972}"/>
    <cellStyle name="Input 3 10 2 4" xfId="8401" xr:uid="{A3FC5E15-7C47-4FE6-8632-E3B02150243E}"/>
    <cellStyle name="Input 3 10 2 4 2" xfId="13557" xr:uid="{21B441B0-CBF1-40C8-8C46-7B3F5B8D9257}"/>
    <cellStyle name="Input 3 10 2 5" xfId="9896" xr:uid="{6FA21602-84D0-40D1-BAD8-E990B62283B9}"/>
    <cellStyle name="Input 3 10 2 5 2" xfId="15049" xr:uid="{A8454FBE-DE01-4AA4-A35F-F6F8352B022D}"/>
    <cellStyle name="Input 3 10 2 6" xfId="10269" xr:uid="{7FD49223-D089-4CAE-B573-737C6B6E9408}"/>
    <cellStyle name="Input 3 10 2 6 2" xfId="15422" xr:uid="{6344292F-1CB1-43F7-9478-72E42F4636C8}"/>
    <cellStyle name="Input 3 10 2 7" xfId="10988" xr:uid="{DD2B7925-8226-4817-873A-163265DC9739}"/>
    <cellStyle name="Input 3 10 2 7 2" xfId="16136" xr:uid="{2FACA6C3-3027-46D4-AF38-0EA522E9A894}"/>
    <cellStyle name="Input 3 10 2 8" xfId="7005" xr:uid="{9AFFB7EC-3B3A-47BF-937E-0E2DA3D59B9C}"/>
    <cellStyle name="Input 3 10 2 8 2" xfId="12166" xr:uid="{700C3E16-D155-46FC-93E8-899EB53B4F3C}"/>
    <cellStyle name="Input 3 10 2 9" xfId="6324" xr:uid="{6D4E8231-1997-416F-8152-3256BCBD5129}"/>
    <cellStyle name="Input 3 10 2 9 2" xfId="29902" xr:uid="{4E3BB62A-43E9-4623-8D10-FF6DD3EDEDFC}"/>
    <cellStyle name="Input 3 10 3" xfId="3718" xr:uid="{00000000-0005-0000-0000-000025090000}"/>
    <cellStyle name="Input 3 10 3 2" xfId="4595" xr:uid="{00000000-0005-0000-0000-000027090000}"/>
    <cellStyle name="Input 3 10 3 2 2" xfId="40998" xr:uid="{C24E531C-8E66-42F7-9AA2-AD7D14FF89E3}"/>
    <cellStyle name="Input 3 10 3 3" xfId="4433" xr:uid="{00000000-0005-0000-0000-000027090000}"/>
    <cellStyle name="Input 3 10 3 3 2" xfId="35687" xr:uid="{C3B09086-28AA-4A47-A5A0-4C344E9DB5CC}"/>
    <cellStyle name="Input 3 10 4" xfId="7397" xr:uid="{55D487E0-8471-4596-AA1E-203987D3F4F9}"/>
    <cellStyle name="Input 3 10 4 2" xfId="12555" xr:uid="{FF98A6AE-6995-4B4F-BDDE-6D82BD500E54}"/>
    <cellStyle name="Input 3 10 5" xfId="8852" xr:uid="{5E6B74C5-3073-48ED-8205-C04C0F63EB40}"/>
    <cellStyle name="Input 3 10 5 2" xfId="14007" xr:uid="{374201E2-24C2-429D-A9A8-FD1A2F560C90}"/>
    <cellStyle name="Input 3 10 6" xfId="9289" xr:uid="{9A914C59-421C-4F6C-BE15-DEAF7237E778}"/>
    <cellStyle name="Input 3 10 6 2" xfId="14444" xr:uid="{16E18DFC-1E82-4C71-988B-19578673DFDF}"/>
    <cellStyle name="Input 3 10 7" xfId="8866" xr:uid="{862A783C-A4AE-4D3B-9F8C-BE2D23B845BF}"/>
    <cellStyle name="Input 3 10 7 2" xfId="14021" xr:uid="{B67725D4-41C4-4037-97AF-AD6F241B5CB9}"/>
    <cellStyle name="Input 3 10 8" xfId="10670" xr:uid="{E3FE4208-001A-496A-B059-5FD41E9C21BC}"/>
    <cellStyle name="Input 3 10 8 2" xfId="15818" xr:uid="{B34E5941-BD6D-4C87-A47C-805EEFB87E5C}"/>
    <cellStyle name="Input 3 10 9" xfId="6684" xr:uid="{3A43337B-E396-4DFE-A167-A277635F1A39}"/>
    <cellStyle name="Input 3 10 9 2" xfId="11848" xr:uid="{E6F7B9E4-0DD6-4194-8AC5-EF32B4C5D43F}"/>
    <cellStyle name="Input 3 11" xfId="2096" xr:uid="{00000000-0005-0000-0000-000026090000}"/>
    <cellStyle name="Input 3 11 10" xfId="5981" xr:uid="{BF7E79AC-BC25-48BE-B56B-B90818A94A40}"/>
    <cellStyle name="Input 3 11 10 2" xfId="31152" xr:uid="{2C375079-FFEC-49BD-B936-4B9DC0A5C7B9}"/>
    <cellStyle name="Input 3 11 11" xfId="5654" xr:uid="{B7EA95A3-20ED-42EA-B6B9-D92ECD5A17C8}"/>
    <cellStyle name="Input 3 11 11 2" xfId="29472" xr:uid="{8AE1EDCB-1184-4DE0-A104-3DF65BEC8E12}"/>
    <cellStyle name="Input 3 11 12" xfId="24242" xr:uid="{58DED1C8-6DC5-4C48-A47B-72963FAA3E7F}"/>
    <cellStyle name="Input 3 11 13" xfId="34702" xr:uid="{2C19A005-66D4-4274-B732-F5E96276B393}"/>
    <cellStyle name="Input 3 11 2" xfId="3353" xr:uid="{00000000-0005-0000-0000-000027090000}"/>
    <cellStyle name="Input 3 11 2 10" xfId="11511" xr:uid="{95D4B78A-6D5E-43FC-8AC5-0A180459BB72}"/>
    <cellStyle name="Input 3 11 2 10 2" xfId="29457" xr:uid="{C020A9F5-975B-422D-92E4-45E1067F2E3F}"/>
    <cellStyle name="Input 3 11 2 11" xfId="24472" xr:uid="{5EA67821-1BE0-428F-ACC5-C5B8EC32F148}"/>
    <cellStyle name="Input 3 11 2 12" xfId="34701" xr:uid="{2FB889BA-D3E5-4C9D-81C4-4F2AE7ABACFB}"/>
    <cellStyle name="Input 3 11 2 2" xfId="4042" xr:uid="{00000000-0005-0000-0000-000028090000}"/>
    <cellStyle name="Input 3 11 2 2 2" xfId="4853" xr:uid="{00000000-0005-0000-0000-00002A090000}"/>
    <cellStyle name="Input 3 11 2 2 2 2" xfId="41214" xr:uid="{555867F8-3403-4EDF-858E-5B1DAEE1E6D2}"/>
    <cellStyle name="Input 3 11 2 2 3" xfId="5265" xr:uid="{00000000-0005-0000-0000-00002A090000}"/>
    <cellStyle name="Input 3 11 2 2 3 2" xfId="37885" xr:uid="{BEFB29AF-2F31-4BB6-B424-BD47D7F60512}"/>
    <cellStyle name="Input 3 11 2 3" xfId="7781" xr:uid="{7233CDF3-A31F-47FF-8598-57F5255C4F9E}"/>
    <cellStyle name="Input 3 11 2 3 2" xfId="12939" xr:uid="{ACE852ED-7253-4D49-A154-81A9A8FC51BA}"/>
    <cellStyle name="Input 3 11 2 4" xfId="8400" xr:uid="{84290982-BB01-43D4-9462-42FAF4A722FB}"/>
    <cellStyle name="Input 3 11 2 4 2" xfId="13556" xr:uid="{6602F0E7-54A8-4D80-9DB4-127FFDA64D82}"/>
    <cellStyle name="Input 3 11 2 5" xfId="9897" xr:uid="{47A1E488-E25C-49A9-821B-0C5A0911E601}"/>
    <cellStyle name="Input 3 11 2 5 2" xfId="15050" xr:uid="{BEA08663-AA66-4D26-9988-1354876869B5}"/>
    <cellStyle name="Input 3 11 2 6" xfId="10270" xr:uid="{7DD2863E-1478-4DBA-940E-4BE3B62A7D30}"/>
    <cellStyle name="Input 3 11 2 6 2" xfId="15423" xr:uid="{C70C7F1C-D06D-4B7E-8887-4175ED08DF13}"/>
    <cellStyle name="Input 3 11 2 7" xfId="10989" xr:uid="{826A649D-24AF-42FF-8956-EBEC280FAB99}"/>
    <cellStyle name="Input 3 11 2 7 2" xfId="16137" xr:uid="{B31299A1-FE20-437F-938B-B5FAEB1E900D}"/>
    <cellStyle name="Input 3 11 2 8" xfId="7006" xr:uid="{ECFCC53B-8CA9-4C2E-AB75-763A2DBBB556}"/>
    <cellStyle name="Input 3 11 2 8 2" xfId="12167" xr:uid="{415B8084-9BA1-43D9-96A8-2B3AF254B0B4}"/>
    <cellStyle name="Input 3 11 2 9" xfId="6325" xr:uid="{9B8ACC7B-3A10-43C6-9396-C603C8B4DB7C}"/>
    <cellStyle name="Input 3 11 2 9 2" xfId="29434" xr:uid="{77628215-691D-4B2F-8262-D334CBB3122A}"/>
    <cellStyle name="Input 3 11 3" xfId="3719" xr:uid="{00000000-0005-0000-0000-000029090000}"/>
    <cellStyle name="Input 3 11 3 2" xfId="4596" xr:uid="{00000000-0005-0000-0000-00002B090000}"/>
    <cellStyle name="Input 3 11 3 2 2" xfId="40999" xr:uid="{FC183407-2C64-44B1-A787-645BD08F4151}"/>
    <cellStyle name="Input 3 11 3 3" xfId="4432" xr:uid="{00000000-0005-0000-0000-00002B090000}"/>
    <cellStyle name="Input 3 11 3 3 2" xfId="35686" xr:uid="{445109E8-D32C-40BE-B5FB-0F6207C36263}"/>
    <cellStyle name="Input 3 11 4" xfId="7398" xr:uid="{80A74D29-FD9F-4737-8455-1DA38DBACD67}"/>
    <cellStyle name="Input 3 11 4 2" xfId="12556" xr:uid="{A43C697B-F571-4AC0-A53A-3DB6D32F7C68}"/>
    <cellStyle name="Input 3 11 5" xfId="8851" xr:uid="{1640B242-3BF4-48AB-9B13-801D7FA7C430}"/>
    <cellStyle name="Input 3 11 5 2" xfId="14006" xr:uid="{C8C4F89D-65C4-4328-935B-313F84FA8BB5}"/>
    <cellStyle name="Input 3 11 6" xfId="9290" xr:uid="{A090D0E3-BAFB-4CAA-91DF-EB5E37964F79}"/>
    <cellStyle name="Input 3 11 6 2" xfId="14445" xr:uid="{2C91E129-1596-40FF-9237-4412A6BFF301}"/>
    <cellStyle name="Input 3 11 7" xfId="8806" xr:uid="{E692B2F3-C345-4DA3-A0A2-42D4619E1A46}"/>
    <cellStyle name="Input 3 11 7 2" xfId="13961" xr:uid="{A8F85CEC-0F52-43D0-BDC1-28965308FDF5}"/>
    <cellStyle name="Input 3 11 8" xfId="10671" xr:uid="{559801A9-5A6C-4AF6-A253-1DC739E63883}"/>
    <cellStyle name="Input 3 11 8 2" xfId="15819" xr:uid="{319E7080-CEEF-4F05-990D-5C11AF4BF7C4}"/>
    <cellStyle name="Input 3 11 9" xfId="6685" xr:uid="{28BAE18C-D114-47C3-AF00-BEFB74F744B5}"/>
    <cellStyle name="Input 3 11 9 2" xfId="11849" xr:uid="{A88CF101-E6C4-49E4-A3DF-3F96B468D325}"/>
    <cellStyle name="Input 3 12" xfId="3351" xr:uid="{00000000-0005-0000-0000-00002A090000}"/>
    <cellStyle name="Input 3 12 10" xfId="11509" xr:uid="{FD1153B0-876E-45C3-AB01-11FF48407978}"/>
    <cellStyle name="Input 3 12 10 2" xfId="30218" xr:uid="{53F10034-BD64-4766-8B76-AE1470522510}"/>
    <cellStyle name="Input 3 12 11" xfId="24470" xr:uid="{E0488768-B68F-4618-8E87-F312B4DC384E}"/>
    <cellStyle name="Input 3 12 12" xfId="19431" xr:uid="{9B6F8929-526C-4745-8530-D30F068C393C}"/>
    <cellStyle name="Input 3 12 13" xfId="34700" xr:uid="{06306E03-1BEA-40E1-8204-63D780EFE0AB}"/>
    <cellStyle name="Input 3 12 2" xfId="4040" xr:uid="{00000000-0005-0000-0000-00002B090000}"/>
    <cellStyle name="Input 3 12 2 2" xfId="4851" xr:uid="{00000000-0005-0000-0000-00002D090000}"/>
    <cellStyle name="Input 3 12 2 2 2" xfId="28106" xr:uid="{BFCF41A1-5E56-4883-A830-23C64E188161}"/>
    <cellStyle name="Input 3 12 2 2 3" xfId="38668" xr:uid="{6FDE2222-01B9-40E2-8DD2-8057963DC478}"/>
    <cellStyle name="Input 3 12 2 2 4" xfId="41212" xr:uid="{F7141505-7031-4137-8280-39B9DF345602}"/>
    <cellStyle name="Input 3 12 2 3" xfId="5263" xr:uid="{00000000-0005-0000-0000-00002D090000}"/>
    <cellStyle name="Input 3 12 2 3 2" xfId="41511" xr:uid="{05554260-1F29-4F20-B44C-01DB8050776F}"/>
    <cellStyle name="Input 3 12 2 3 3" xfId="29932" xr:uid="{42CBD12C-3DA0-448B-99AD-F939B60CA04B}"/>
    <cellStyle name="Input 3 12 2 4" xfId="30312" xr:uid="{9FA05D79-3324-4E3E-89F9-4BA7E9E1966A}"/>
    <cellStyle name="Input 3 12 2 5" xfId="29491" xr:uid="{20018780-3800-4DD6-8E7E-77F98382384D}"/>
    <cellStyle name="Input 3 12 2 6" xfId="25206" xr:uid="{CC44DC29-2CAE-4C75-839C-F00D0A7DBD18}"/>
    <cellStyle name="Input 3 12 2 7" xfId="23394" xr:uid="{CC41E200-3AD0-43DB-96AD-E044EC5C14E1}"/>
    <cellStyle name="Input 3 12 2 8" xfId="35173" xr:uid="{13EA6B37-C660-41BA-9412-EA9A22FF5306}"/>
    <cellStyle name="Input 3 12 2 9" xfId="40777" xr:uid="{B875FB4E-A225-48C8-9AC5-000DC4FC620D}"/>
    <cellStyle name="Input 3 12 3" xfId="7779" xr:uid="{D1C64107-70E0-4349-888A-208EB78CA08C}"/>
    <cellStyle name="Input 3 12 3 2" xfId="12937" xr:uid="{28D8E62F-0506-48C8-9FF5-F7DB9E4D93D3}"/>
    <cellStyle name="Input 3 12 3 2 2" xfId="39669" xr:uid="{B1DD1259-EAAB-4D80-A538-928AC2F07B28}"/>
    <cellStyle name="Input 3 12 3 3" xfId="36361" xr:uid="{CF21DFA9-309A-4E41-A4B1-82EE4E0D1A29}"/>
    <cellStyle name="Input 3 12 4" xfId="8402" xr:uid="{DDA5180F-8F69-4583-8D4B-9E9BD6478E78}"/>
    <cellStyle name="Input 3 12 4 2" xfId="13558" xr:uid="{8BB8F810-31CD-45CC-8F09-4E29310A4192}"/>
    <cellStyle name="Input 3 12 4 3" xfId="37886" xr:uid="{AB7FC7D1-D9DA-4F6B-A0A1-9E17EFAEFF01}"/>
    <cellStyle name="Input 3 12 5" xfId="9895" xr:uid="{7A072E96-3BD0-449C-B7E6-27FE82ACF680}"/>
    <cellStyle name="Input 3 12 5 2" xfId="15048" xr:uid="{AF62F4A2-884F-40B4-9ABC-B53972A20A22}"/>
    <cellStyle name="Input 3 12 6" xfId="10268" xr:uid="{3B2F1864-1473-4D14-8E33-36BDAF9D0679}"/>
    <cellStyle name="Input 3 12 6 2" xfId="15421" xr:uid="{82CABA32-08B5-44D8-AF88-772D9764C0E7}"/>
    <cellStyle name="Input 3 12 7" xfId="10987" xr:uid="{3620DEDC-9DD5-4349-931E-5499B49A1154}"/>
    <cellStyle name="Input 3 12 7 2" xfId="16135" xr:uid="{BFC81CA7-98B5-43CA-9550-0CE64E6311C5}"/>
    <cellStyle name="Input 3 12 8" xfId="7004" xr:uid="{FEEB8EAA-82DB-4698-820F-9ECFDBFA8597}"/>
    <cellStyle name="Input 3 12 8 2" xfId="12165" xr:uid="{DC52929A-51E4-44B2-9FBE-3B0B22171665}"/>
    <cellStyle name="Input 3 12 9" xfId="6323" xr:uid="{5BC89BC4-3CC2-4707-8960-6933B7F38D0B}"/>
    <cellStyle name="Input 3 12 9 2" xfId="29322" xr:uid="{E4101EDE-8502-4D37-B9FA-BB2DFE78E4A6}"/>
    <cellStyle name="Input 3 13" xfId="3717" xr:uid="{00000000-0005-0000-0000-00002C090000}"/>
    <cellStyle name="Input 3 13 2" xfId="4594" xr:uid="{00000000-0005-0000-0000-00002E090000}"/>
    <cellStyle name="Input 3 13 2 2" xfId="40997" xr:uid="{E870B7B3-0B61-4942-812F-D56BD6844873}"/>
    <cellStyle name="Input 3 13 3" xfId="4434" xr:uid="{00000000-0005-0000-0000-00002E090000}"/>
    <cellStyle name="Input 3 13 3 2" xfId="36528" xr:uid="{F23E64BF-84FB-4176-B959-43606783B2B6}"/>
    <cellStyle name="Input 3 14" xfId="8193" xr:uid="{B8F2B03C-9F9D-4A6B-9403-63510D167F1E}"/>
    <cellStyle name="Input 3 14 2" xfId="13351" xr:uid="{A1DF73C2-F8CA-4A3D-AB0C-2E3D0DD5BB3F}"/>
    <cellStyle name="Input 3 14 3" xfId="37387" xr:uid="{AAAD9B3D-5C63-4219-BB0B-7DD12F60542D}"/>
    <cellStyle name="Input 3 15" xfId="8853" xr:uid="{AD2F8381-0666-4998-A71D-2CC749A3C41C}"/>
    <cellStyle name="Input 3 15 2" xfId="14008" xr:uid="{9C875BBE-B584-4E3A-88DB-4EEB90BABF58}"/>
    <cellStyle name="Input 3 16" xfId="9288" xr:uid="{2C9F5722-D6E7-4966-8E5B-05761C546EDD}"/>
    <cellStyle name="Input 3 16 2" xfId="14443" xr:uid="{FABB7BD4-B681-420E-B5E6-10044F1054D9}"/>
    <cellStyle name="Input 3 17" xfId="8867" xr:uid="{67F206B4-63C3-4E6B-A7FB-8C66048FC2C4}"/>
    <cellStyle name="Input 3 17 2" xfId="14022" xr:uid="{84612A0E-8EA4-45B5-B42E-BD61BCC015C6}"/>
    <cellStyle name="Input 3 18" xfId="10669" xr:uid="{6EF45611-D992-441B-9EBD-0729F6C40199}"/>
    <cellStyle name="Input 3 18 2" xfId="15817" xr:uid="{A9CD183C-CE03-4EB0-B4DA-A445DB328870}"/>
    <cellStyle name="Input 3 19" xfId="6683" xr:uid="{A452E25C-9B3A-4A6D-B3BB-A60DEDB6B3DC}"/>
    <cellStyle name="Input 3 19 2" xfId="11847" xr:uid="{42BC219A-7CEF-45F3-B962-54EDB4D4CCDC}"/>
    <cellStyle name="Input 3 2" xfId="2097" xr:uid="{00000000-0005-0000-0000-00002D090000}"/>
    <cellStyle name="Input 3 2 10" xfId="5982" xr:uid="{2A828526-DAC2-44F7-90C7-D1B6439F2BDE}"/>
    <cellStyle name="Input 3 2 10 2" xfId="29319" xr:uid="{F2E2C203-9ED5-428C-A127-960F0FC5A91A}"/>
    <cellStyle name="Input 3 2 11" xfId="5653" xr:uid="{F8936E93-5D03-4070-8F53-58AD46DC4C70}"/>
    <cellStyle name="Input 3 2 11 2" xfId="29621" xr:uid="{B46481A6-B151-4D11-9C92-D5B64CE24924}"/>
    <cellStyle name="Input 3 2 12" xfId="24243" xr:uid="{7143B840-6CD8-4535-AC66-D6B4A546719D}"/>
    <cellStyle name="Input 3 2 13" xfId="33249" xr:uid="{3D95CE7B-9902-40F9-93F8-0981C1EFA18C}"/>
    <cellStyle name="Input 3 2 2" xfId="3354" xr:uid="{00000000-0005-0000-0000-00002E090000}"/>
    <cellStyle name="Input 3 2 2 10" xfId="11512" xr:uid="{2F23EC1E-E8B1-4729-846B-B918EC5FCFD3}"/>
    <cellStyle name="Input 3 2 2 10 2" xfId="29814" xr:uid="{D9F62932-A713-42CC-A02E-82CBE54839D0}"/>
    <cellStyle name="Input 3 2 2 11" xfId="24473" xr:uid="{28F238FF-8F99-450F-BC59-6F209D4E56C5}"/>
    <cellStyle name="Input 3 2 2 12" xfId="34699" xr:uid="{9D3C9ACD-046C-45D4-AC0F-5DEB53463D91}"/>
    <cellStyle name="Input 3 2 2 2" xfId="4043" xr:uid="{00000000-0005-0000-0000-00002F090000}"/>
    <cellStyle name="Input 3 2 2 2 2" xfId="4854" xr:uid="{00000000-0005-0000-0000-000031090000}"/>
    <cellStyle name="Input 3 2 2 2 2 2" xfId="41215" xr:uid="{88C40F14-2863-4C0A-9BA1-C13A9A74021E}"/>
    <cellStyle name="Input 3 2 2 2 3" xfId="5266" xr:uid="{00000000-0005-0000-0000-000031090000}"/>
    <cellStyle name="Input 3 2 2 2 3 2" xfId="37887" xr:uid="{66CE1AA9-EAF3-44EB-AB8B-55AB38348854}"/>
    <cellStyle name="Input 3 2 2 3" xfId="7782" xr:uid="{B80EC37C-7A25-4212-ACEB-CD1BA9A9D3B7}"/>
    <cellStyle name="Input 3 2 2 3 2" xfId="12940" xr:uid="{2CEF0F0E-C452-4112-89DA-3CFF173AD196}"/>
    <cellStyle name="Input 3 2 2 4" xfId="8399" xr:uid="{2B6BA189-B878-4A49-AA2E-48272B2B950D}"/>
    <cellStyle name="Input 3 2 2 4 2" xfId="13555" xr:uid="{A612C9FB-C4A9-4734-A028-107233C312AC}"/>
    <cellStyle name="Input 3 2 2 5" xfId="9898" xr:uid="{7C415156-6A37-4D44-893A-C5BCC4A28FB9}"/>
    <cellStyle name="Input 3 2 2 5 2" xfId="15051" xr:uid="{02E81A4A-3CA9-459B-AC92-4CB7C6707349}"/>
    <cellStyle name="Input 3 2 2 6" xfId="10271" xr:uid="{26C6A3EE-3A32-4C72-829E-3E8144F225FA}"/>
    <cellStyle name="Input 3 2 2 6 2" xfId="15424" xr:uid="{826AE3D2-32ED-4B44-A81F-7133965F3415}"/>
    <cellStyle name="Input 3 2 2 7" xfId="10990" xr:uid="{6B436860-D0F5-49C7-8C82-6A6E9EB7E080}"/>
    <cellStyle name="Input 3 2 2 7 2" xfId="16138" xr:uid="{C21AACA7-D6C3-4C8C-842A-B1E59E4C396F}"/>
    <cellStyle name="Input 3 2 2 8" xfId="7007" xr:uid="{6A0D28F3-53DE-4A97-BB01-E209F3E2EC60}"/>
    <cellStyle name="Input 3 2 2 8 2" xfId="12168" xr:uid="{97C86416-6F24-4838-97F4-77ECB2A803D1}"/>
    <cellStyle name="Input 3 2 2 9" xfId="6326" xr:uid="{A053C108-5803-4C67-976F-BC81DD158F6E}"/>
    <cellStyle name="Input 3 2 2 9 2" xfId="29320" xr:uid="{5EBA1B53-5CB5-4B31-80C3-F09EF472D05E}"/>
    <cellStyle name="Input 3 2 3" xfId="3720" xr:uid="{00000000-0005-0000-0000-000030090000}"/>
    <cellStyle name="Input 3 2 3 2" xfId="4597" xr:uid="{00000000-0005-0000-0000-000032090000}"/>
    <cellStyle name="Input 3 2 3 2 2" xfId="41000" xr:uid="{6A901F15-016D-4A4B-BFC4-93CDD9F7CDF5}"/>
    <cellStyle name="Input 3 2 3 3" xfId="4431" xr:uid="{00000000-0005-0000-0000-000032090000}"/>
    <cellStyle name="Input 3 2 3 3 2" xfId="35685" xr:uid="{B46AE4EC-ADD8-443F-BE40-876CFF661559}"/>
    <cellStyle name="Input 3 2 4" xfId="8191" xr:uid="{CCBA8391-89F7-45B4-9413-9EC80D2FC64A}"/>
    <cellStyle name="Input 3 2 4 2" xfId="13349" xr:uid="{C0DEFCDB-70D2-4580-9A02-4C952D788BB1}"/>
    <cellStyle name="Input 3 2 5" xfId="8850" xr:uid="{AF7E7DCC-34E8-4B8B-9C73-DD2F48F38445}"/>
    <cellStyle name="Input 3 2 5 2" xfId="14005" xr:uid="{1A52ACF3-C924-475C-96AB-692437FE4DB9}"/>
    <cellStyle name="Input 3 2 6" xfId="9291" xr:uid="{ABC2A7A6-8784-4C5E-AF51-02617B6B1B5C}"/>
    <cellStyle name="Input 3 2 6 2" xfId="14446" xr:uid="{070285A2-5828-42BF-B17D-5D5442A1AAC0}"/>
    <cellStyle name="Input 3 2 7" xfId="9372" xr:uid="{3BE498B3-1CE6-4FBF-A275-9737CFAC2340}"/>
    <cellStyle name="Input 3 2 7 2" xfId="14527" xr:uid="{534417E2-6FCB-45BE-B45A-7438A1EA555F}"/>
    <cellStyle name="Input 3 2 8" xfId="10672" xr:uid="{3A1E270A-5057-48F4-B2FE-2CAFFD250C48}"/>
    <cellStyle name="Input 3 2 8 2" xfId="15820" xr:uid="{6128FEB6-76F1-4891-B300-D6DBB5C2D46D}"/>
    <cellStyle name="Input 3 2 9" xfId="6686" xr:uid="{0B384AFC-1CB2-46DC-AE76-63B5D11FE520}"/>
    <cellStyle name="Input 3 2 9 2" xfId="11850" xr:uid="{2CE91129-380B-44ED-A1F1-9B60C7499B6D}"/>
    <cellStyle name="Input 3 20" xfId="5979" xr:uid="{076B7220-8A73-4F50-97E1-17651BA2C239}"/>
    <cellStyle name="Input 3 20 2" xfId="30470" xr:uid="{7363FB38-E114-433E-B58B-6A0432701BB1}"/>
    <cellStyle name="Input 3 21" xfId="5656" xr:uid="{64D5FFB8-4C79-4943-8841-2383CBE66144}"/>
    <cellStyle name="Input 3 21 2" xfId="30053" xr:uid="{142A0CCE-1CDC-4DDE-8A48-1D03F929A9B6}"/>
    <cellStyle name="Input 3 22" xfId="24240" xr:uid="{68130FF4-F303-45B7-85F0-C1AC239D9C35}"/>
    <cellStyle name="Input 3 23" xfId="31496" xr:uid="{C747DF32-9BC0-40E0-B987-C02B643DEECC}"/>
    <cellStyle name="Input 3 3" xfId="2098" xr:uid="{00000000-0005-0000-0000-000031090000}"/>
    <cellStyle name="Input 3 3 10" xfId="5983" xr:uid="{1E988A95-5A41-46B6-90EC-31B9A4D9AED6}"/>
    <cellStyle name="Input 3 3 10 2" xfId="29903" xr:uid="{95CEE72E-3A75-41AC-8711-CC5B4A8AADAB}"/>
    <cellStyle name="Input 3 3 11" xfId="5652" xr:uid="{24862810-F697-487F-9A04-39DB426A672C}"/>
    <cellStyle name="Input 3 3 11 2" xfId="30326" xr:uid="{F9B1E5B7-DEB7-4B58-81D9-EF5994FFAFE8}"/>
    <cellStyle name="Input 3 3 12" xfId="24244" xr:uid="{F0AFF1FE-D3F9-48D4-8894-C766A42145CD}"/>
    <cellStyle name="Input 3 3 13" xfId="33250" xr:uid="{3E3388B2-B227-4F8F-A6A8-2B4DF4EAADBC}"/>
    <cellStyle name="Input 3 3 14" xfId="34698" xr:uid="{B85A58A9-6ADA-488A-BE95-C7ACED2FB0C4}"/>
    <cellStyle name="Input 3 3 2" xfId="3355" xr:uid="{00000000-0005-0000-0000-000032090000}"/>
    <cellStyle name="Input 3 3 2 10" xfId="11513" xr:uid="{40C23CC1-4E29-4E3D-9D03-6A88617087A0}"/>
    <cellStyle name="Input 3 3 2 10 2" xfId="29719" xr:uid="{E0244C9A-4032-4AFE-8790-9EADAB6FE543}"/>
    <cellStyle name="Input 3 3 2 11" xfId="24474" xr:uid="{5B7ED3D5-BD26-4C88-8B53-8BF9F3515E7B}"/>
    <cellStyle name="Input 3 3 2 12" xfId="34697" xr:uid="{8A7A8580-BF46-43CF-868A-AB6EB6AED185}"/>
    <cellStyle name="Input 3 3 2 2" xfId="4044" xr:uid="{00000000-0005-0000-0000-000033090000}"/>
    <cellStyle name="Input 3 3 2 2 2" xfId="4855" xr:uid="{00000000-0005-0000-0000-000035090000}"/>
    <cellStyle name="Input 3 3 2 2 2 2" xfId="41216" xr:uid="{487FCA64-C8DE-49AF-A69F-BDFBE5CCC8EF}"/>
    <cellStyle name="Input 3 3 2 2 3" xfId="5267" xr:uid="{00000000-0005-0000-0000-000035090000}"/>
    <cellStyle name="Input 3 3 2 2 3 2" xfId="37888" xr:uid="{A3EAB373-406E-4A10-8891-891F34057607}"/>
    <cellStyle name="Input 3 3 2 3" xfId="7783" xr:uid="{3FB57CD9-1C21-46E6-B777-209D37F9E90D}"/>
    <cellStyle name="Input 3 3 2 3 2" xfId="12941" xr:uid="{29713BCE-C7B5-4CA8-ACE8-36DEDE6F17F3}"/>
    <cellStyle name="Input 3 3 2 4" xfId="8398" xr:uid="{8BC8C862-112E-4384-99C9-D59CA7D4BA28}"/>
    <cellStyle name="Input 3 3 2 4 2" xfId="13554" xr:uid="{0D90706A-2B03-4338-9DD3-FD7409648CF9}"/>
    <cellStyle name="Input 3 3 2 5" xfId="9899" xr:uid="{E1A7D4F3-377A-42F6-BACC-314A50B3DF4B}"/>
    <cellStyle name="Input 3 3 2 5 2" xfId="15052" xr:uid="{29FED051-DD0C-4AD6-A81D-F1DA6C586C85}"/>
    <cellStyle name="Input 3 3 2 6" xfId="10272" xr:uid="{A432516D-6951-433F-BA62-74FA811C7821}"/>
    <cellStyle name="Input 3 3 2 6 2" xfId="15425" xr:uid="{32FE19FC-A2E7-4FA8-A901-807AC0FB72B2}"/>
    <cellStyle name="Input 3 3 2 7" xfId="10991" xr:uid="{C37CEF82-330C-4CC9-9A05-22E9C5FD3647}"/>
    <cellStyle name="Input 3 3 2 7 2" xfId="16139" xr:uid="{14BA6F1D-1A3E-41BB-AC9F-5F2F36668EEA}"/>
    <cellStyle name="Input 3 3 2 8" xfId="7008" xr:uid="{79B3E677-BBF2-4227-AB3F-3E0C4316E43C}"/>
    <cellStyle name="Input 3 3 2 8 2" xfId="12169" xr:uid="{87D6285E-7ADD-4F37-BBC6-BA29FB50BC1B}"/>
    <cellStyle name="Input 3 3 2 9" xfId="6327" xr:uid="{9ADB115F-DBA8-45E4-917F-8A8928302C62}"/>
    <cellStyle name="Input 3 3 2 9 2" xfId="29321" xr:uid="{693227A2-9C3F-4413-BE97-B29439BF458E}"/>
    <cellStyle name="Input 3 3 3" xfId="3721" xr:uid="{00000000-0005-0000-0000-000034090000}"/>
    <cellStyle name="Input 3 3 3 2" xfId="4598" xr:uid="{00000000-0005-0000-0000-000036090000}"/>
    <cellStyle name="Input 3 3 3 2 2" xfId="41001" xr:uid="{003FCAFC-A6F9-45C8-B906-3555BD13A65A}"/>
    <cellStyle name="Input 3 3 3 3" xfId="4430" xr:uid="{00000000-0005-0000-0000-000036090000}"/>
    <cellStyle name="Input 3 3 3 3 2" xfId="35684" xr:uid="{F5013A42-EE72-4DB3-84D7-0EE49FFDD795}"/>
    <cellStyle name="Input 3 3 4" xfId="7399" xr:uid="{C421FF39-6363-4E49-AFC4-DC68034175E9}"/>
    <cellStyle name="Input 3 3 4 2" xfId="12557" xr:uid="{83CB43E1-A359-4A86-9202-04B6D8E2FCEB}"/>
    <cellStyle name="Input 3 3 4 3" xfId="37731" xr:uid="{6B156514-C60E-4221-9BBF-CF104727B4FF}"/>
    <cellStyle name="Input 3 3 5" xfId="8849" xr:uid="{B43B6407-E1AA-4470-9B52-6B09AF29DD08}"/>
    <cellStyle name="Input 3 3 5 2" xfId="14004" xr:uid="{FCD5FF46-62C0-43CC-AEED-D4BC0EFA6827}"/>
    <cellStyle name="Input 3 3 6" xfId="9292" xr:uid="{B628F75E-C795-4891-AA40-99B540C44489}"/>
    <cellStyle name="Input 3 3 6 2" xfId="14447" xr:uid="{020DB931-CC3B-47A7-949A-4B0B885DDF75}"/>
    <cellStyle name="Input 3 3 7" xfId="9460" xr:uid="{0EC88286-0C3E-4A8A-8FB5-B7FC3201FD82}"/>
    <cellStyle name="Input 3 3 7 2" xfId="14614" xr:uid="{1B3C039C-1B82-48E8-9EDB-EA562DE96325}"/>
    <cellStyle name="Input 3 3 8" xfId="10673" xr:uid="{370F6335-E58F-4B8D-A9D5-845BC8B84472}"/>
    <cellStyle name="Input 3 3 8 2" xfId="15821" xr:uid="{A933D242-4944-42F4-A10A-2C3D14AF2478}"/>
    <cellStyle name="Input 3 3 9" xfId="6687" xr:uid="{46821F98-BEF3-4EE8-ADC6-1358133287A7}"/>
    <cellStyle name="Input 3 3 9 2" xfId="11851" xr:uid="{39EEF833-2B5C-4D6B-B57A-91C6968A657F}"/>
    <cellStyle name="Input 3 4" xfId="2099" xr:uid="{00000000-0005-0000-0000-000035090000}"/>
    <cellStyle name="Input 3 4 10" xfId="5984" xr:uid="{026C74FF-6B88-4C37-9D97-259CF8565F63}"/>
    <cellStyle name="Input 3 4 10 2" xfId="29387" xr:uid="{94E3BF4E-2258-44EF-B8D7-51EFE6DA8417}"/>
    <cellStyle name="Input 3 4 11" xfId="5651" xr:uid="{36F3E221-AE97-4C36-AE7F-0DD670D075E9}"/>
    <cellStyle name="Input 3 4 11 2" xfId="30064" xr:uid="{B8A52C7E-0499-47C7-865D-FD9E78C91F79}"/>
    <cellStyle name="Input 3 4 12" xfId="24245" xr:uid="{EC6BE876-A39A-429E-B734-9EFE992904E4}"/>
    <cellStyle name="Input 3 4 13" xfId="33248" xr:uid="{24EB18EF-D035-4F86-9039-DAE5954B8302}"/>
    <cellStyle name="Input 3 4 2" xfId="3356" xr:uid="{00000000-0005-0000-0000-000036090000}"/>
    <cellStyle name="Input 3 4 2 10" xfId="11514" xr:uid="{436C058D-7EAC-498E-BF68-4157F99156C6}"/>
    <cellStyle name="Input 3 4 2 10 2" xfId="30083" xr:uid="{9715BA3C-E06E-4831-BF79-BFA7FB33F093}"/>
    <cellStyle name="Input 3 4 2 11" xfId="24475" xr:uid="{B73C81FC-591B-4070-9F52-64AFFF90839F}"/>
    <cellStyle name="Input 3 4 2 12" xfId="34696" xr:uid="{47F19187-9F68-4F7A-8E88-324720138AC5}"/>
    <cellStyle name="Input 3 4 2 2" xfId="4045" xr:uid="{00000000-0005-0000-0000-000037090000}"/>
    <cellStyle name="Input 3 4 2 2 2" xfId="4856" xr:uid="{00000000-0005-0000-0000-000039090000}"/>
    <cellStyle name="Input 3 4 2 2 2 2" xfId="41217" xr:uid="{CFFEC48D-F0D7-4EB4-8028-C6E3E958EA0D}"/>
    <cellStyle name="Input 3 4 2 2 3" xfId="5268" xr:uid="{00000000-0005-0000-0000-000039090000}"/>
    <cellStyle name="Input 3 4 2 2 3 2" xfId="37889" xr:uid="{4D6F65C1-B039-4EC3-A8FF-6ACC0C206AAA}"/>
    <cellStyle name="Input 3 4 2 3" xfId="7784" xr:uid="{1F33AD0D-C3D0-4C2C-A12B-68D394013B59}"/>
    <cellStyle name="Input 3 4 2 3 2" xfId="12942" xr:uid="{0D161D49-37A7-4862-B677-EB8D1B911A1E}"/>
    <cellStyle name="Input 3 4 2 4" xfId="8397" xr:uid="{1CA2C9E8-F00C-4075-AC2B-BB1738EA4C16}"/>
    <cellStyle name="Input 3 4 2 4 2" xfId="13553" xr:uid="{F0FE145F-E613-4879-8731-864D7E2CDDC5}"/>
    <cellStyle name="Input 3 4 2 5" xfId="9900" xr:uid="{2A327509-13F2-411F-85D2-C70C768DABFB}"/>
    <cellStyle name="Input 3 4 2 5 2" xfId="15053" xr:uid="{8B420DA6-E896-4B03-AD0E-D0700796C252}"/>
    <cellStyle name="Input 3 4 2 6" xfId="10273" xr:uid="{41240A50-B467-475F-B22A-38D338ECDB83}"/>
    <cellStyle name="Input 3 4 2 6 2" xfId="15426" xr:uid="{CB3F7061-8515-47F4-9293-41B925173202}"/>
    <cellStyle name="Input 3 4 2 7" xfId="10992" xr:uid="{9B594CA6-9672-4FEC-A873-5B6CA78B5F52}"/>
    <cellStyle name="Input 3 4 2 7 2" xfId="16140" xr:uid="{68AEC35A-6817-43E6-BED8-00E4DE93CEEA}"/>
    <cellStyle name="Input 3 4 2 8" xfId="7009" xr:uid="{0DDEB93D-5CA9-4E5B-8449-34BCA21421A6}"/>
    <cellStyle name="Input 3 4 2 8 2" xfId="12170" xr:uid="{FA99F501-C347-4AC5-8F5F-626E09733D29}"/>
    <cellStyle name="Input 3 4 2 9" xfId="6328" xr:uid="{1D66F177-ABD0-465D-9C5E-8FBB64E577FC}"/>
    <cellStyle name="Input 3 4 2 9 2" xfId="29904" xr:uid="{4EF3EF44-2BA2-47FC-B435-B19E4175112E}"/>
    <cellStyle name="Input 3 4 3" xfId="3722" xr:uid="{00000000-0005-0000-0000-000038090000}"/>
    <cellStyle name="Input 3 4 3 2" xfId="4599" xr:uid="{00000000-0005-0000-0000-00003A090000}"/>
    <cellStyle name="Input 3 4 3 2 2" xfId="41002" xr:uid="{15C2CBFF-115B-4534-B0AE-BE245A5CAF8A}"/>
    <cellStyle name="Input 3 4 3 3" xfId="4429" xr:uid="{00000000-0005-0000-0000-00003A090000}"/>
    <cellStyle name="Input 3 4 3 3 2" xfId="35683" xr:uid="{F318167C-786D-4033-B6E2-9D04755CCEB2}"/>
    <cellStyle name="Input 3 4 4" xfId="8190" xr:uid="{FBC6F292-0E81-4B0A-B467-4752E9C3C3CF}"/>
    <cellStyle name="Input 3 4 4 2" xfId="13348" xr:uid="{037FAD13-98BC-4F92-8B99-710F52F15E0D}"/>
    <cellStyle name="Input 3 4 5" xfId="8848" xr:uid="{AFCBA798-DDC4-442D-8EA9-41F4FCB51F64}"/>
    <cellStyle name="Input 3 4 5 2" xfId="14003" xr:uid="{80CDB7A9-9925-42F6-8EB1-39E0331A55FA}"/>
    <cellStyle name="Input 3 4 6" xfId="9293" xr:uid="{94BC49C8-4664-48C4-B5BA-E4E0B70E304D}"/>
    <cellStyle name="Input 3 4 6 2" xfId="14448" xr:uid="{333FCA44-CAC7-447C-B097-49C394FD7328}"/>
    <cellStyle name="Input 3 4 7" xfId="9348" xr:uid="{33D39D04-C3F6-42D9-B42C-A928AC98D909}"/>
    <cellStyle name="Input 3 4 7 2" xfId="14503" xr:uid="{39202C12-7F63-451F-B128-6BB0B6F529D3}"/>
    <cellStyle name="Input 3 4 8" xfId="10674" xr:uid="{D856BCAB-1A85-482B-90EA-58C8DEBA5770}"/>
    <cellStyle name="Input 3 4 8 2" xfId="15822" xr:uid="{FEACF074-60A9-4BAD-8622-AB7A85055FC1}"/>
    <cellStyle name="Input 3 4 9" xfId="6688" xr:uid="{0FC008B1-C68E-418F-B959-7C768E829A31}"/>
    <cellStyle name="Input 3 4 9 2" xfId="11852" xr:uid="{2E5D92CE-E23B-4360-997F-D0397F7C3B94}"/>
    <cellStyle name="Input 3 5" xfId="2100" xr:uid="{00000000-0005-0000-0000-000039090000}"/>
    <cellStyle name="Input 3 5 10" xfId="5985" xr:uid="{67CD1928-FD3D-44BC-8D66-5F7AF34BAE09}"/>
    <cellStyle name="Input 3 5 10 2" xfId="30485" xr:uid="{E46A93E3-067B-4E27-8194-1D951F1A7CE5}"/>
    <cellStyle name="Input 3 5 11" xfId="5650" xr:uid="{F78B1A27-89C8-466B-BBEB-56E4AC25227B}"/>
    <cellStyle name="Input 3 5 11 2" xfId="31043" xr:uid="{2C18D055-0D5F-4D55-9D05-2F6B7A069101}"/>
    <cellStyle name="Input 3 5 12" xfId="24246" xr:uid="{4C42CAF4-1F4A-4288-A890-22E42AA630CE}"/>
    <cellStyle name="Input 3 5 13" xfId="34695" xr:uid="{1EF66E1C-B7E5-4378-816F-A40235FD1E9B}"/>
    <cellStyle name="Input 3 5 2" xfId="3357" xr:uid="{00000000-0005-0000-0000-00003A090000}"/>
    <cellStyle name="Input 3 5 2 10" xfId="11515" xr:uid="{949FD219-C789-4C39-911E-800CDDAF19C2}"/>
    <cellStyle name="Input 3 5 2 10 2" xfId="30314" xr:uid="{0951DD4A-475E-487A-9B15-BE42CA3EA6AF}"/>
    <cellStyle name="Input 3 5 2 11" xfId="24476" xr:uid="{BBA0B48A-407E-48A2-AEA8-20C7868B3D48}"/>
    <cellStyle name="Input 3 5 2 12" xfId="34694" xr:uid="{546AE6CD-5628-4C56-A31B-8951D60AD405}"/>
    <cellStyle name="Input 3 5 2 2" xfId="4046" xr:uid="{00000000-0005-0000-0000-00003B090000}"/>
    <cellStyle name="Input 3 5 2 2 2" xfId="4857" xr:uid="{00000000-0005-0000-0000-00003D090000}"/>
    <cellStyle name="Input 3 5 2 2 2 2" xfId="41218" xr:uid="{023C170D-345B-45AC-A25A-1E077FE8FD46}"/>
    <cellStyle name="Input 3 5 2 2 3" xfId="5269" xr:uid="{00000000-0005-0000-0000-00003D090000}"/>
    <cellStyle name="Input 3 5 2 2 3 2" xfId="37890" xr:uid="{D79BBE2D-404E-4060-9C88-C91D91CAF654}"/>
    <cellStyle name="Input 3 5 2 3" xfId="7785" xr:uid="{EB31C535-F4E0-408C-A45C-9B1D49DD39DA}"/>
    <cellStyle name="Input 3 5 2 3 2" xfId="12943" xr:uid="{20061F51-852B-4111-81CE-D1FFA66BF5CD}"/>
    <cellStyle name="Input 3 5 2 4" xfId="8396" xr:uid="{30CF6A9C-2239-4FB3-9850-3C13722F5634}"/>
    <cellStyle name="Input 3 5 2 4 2" xfId="13552" xr:uid="{A2F36983-086E-4198-AA5F-EAB526D8581D}"/>
    <cellStyle name="Input 3 5 2 5" xfId="9901" xr:uid="{B4FC01DD-297A-483B-AC5E-C91DB3C9E56B}"/>
    <cellStyle name="Input 3 5 2 5 2" xfId="15054" xr:uid="{C25EF0F1-B564-4C01-9425-9125FF5F8DE7}"/>
    <cellStyle name="Input 3 5 2 6" xfId="10274" xr:uid="{C40D2C0E-D9E9-4FDE-AFC6-2FCDA71CBD1A}"/>
    <cellStyle name="Input 3 5 2 6 2" xfId="15427" xr:uid="{7481A742-DD9A-4210-A82B-70D3124C27E2}"/>
    <cellStyle name="Input 3 5 2 7" xfId="10993" xr:uid="{82397358-B7C6-464D-BBA3-EA006A307154}"/>
    <cellStyle name="Input 3 5 2 7 2" xfId="16141" xr:uid="{699D1B61-3B57-4E18-AE30-3E93A33AB2B6}"/>
    <cellStyle name="Input 3 5 2 8" xfId="7010" xr:uid="{BEBF4732-2EBE-4D67-B29B-FD03DD398FE5}"/>
    <cellStyle name="Input 3 5 2 8 2" xfId="12171" xr:uid="{A9F2BEB9-EE9A-4DBB-B85A-C74CB430790D}"/>
    <cellStyle name="Input 3 5 2 9" xfId="6329" xr:uid="{8C1C9BDC-C21C-4047-9CBB-C5E0EE48D6E9}"/>
    <cellStyle name="Input 3 5 2 9 2" xfId="29905" xr:uid="{05EDDA12-61A9-40CC-A346-E8F0BDB6D250}"/>
    <cellStyle name="Input 3 5 3" xfId="3723" xr:uid="{00000000-0005-0000-0000-00003C090000}"/>
    <cellStyle name="Input 3 5 3 2" xfId="4600" xr:uid="{00000000-0005-0000-0000-00003E090000}"/>
    <cellStyle name="Input 3 5 3 2 2" xfId="41003" xr:uid="{AB9AA55B-287E-4860-AD81-F2DF294035A7}"/>
    <cellStyle name="Input 3 5 3 3" xfId="4428" xr:uid="{00000000-0005-0000-0000-00003E090000}"/>
    <cellStyle name="Input 3 5 3 3 2" xfId="35682" xr:uid="{F2B6D149-2165-47FF-B6D2-F226931FC9DB}"/>
    <cellStyle name="Input 3 5 4" xfId="7400" xr:uid="{3CFA39C1-F02A-4433-BDC3-B6A2FB7DED0C}"/>
    <cellStyle name="Input 3 5 4 2" xfId="12558" xr:uid="{0F4C380A-0D38-4D40-B6DF-6809009F809F}"/>
    <cellStyle name="Input 3 5 5" xfId="8847" xr:uid="{DBAA6777-C875-4013-8434-7376F39E47CF}"/>
    <cellStyle name="Input 3 5 5 2" xfId="14002" xr:uid="{C3EC2D97-B0D1-4BAD-882C-CC454295F7D0}"/>
    <cellStyle name="Input 3 5 6" xfId="9294" xr:uid="{CBEAD655-1C32-451A-871C-85D915394C93}"/>
    <cellStyle name="Input 3 5 6 2" xfId="14449" xr:uid="{F2CF86D0-BCB1-43C1-AB7A-73EE0B1B1CED}"/>
    <cellStyle name="Input 3 5 7" xfId="9459" xr:uid="{59519C1B-2360-4975-8132-8E3DB7E62996}"/>
    <cellStyle name="Input 3 5 7 2" xfId="14613" xr:uid="{6360787A-6533-449C-A4E0-5A7C5C464EC4}"/>
    <cellStyle name="Input 3 5 8" xfId="10675" xr:uid="{B42D3CF1-E627-4C92-94B8-76326A9E1F49}"/>
    <cellStyle name="Input 3 5 8 2" xfId="15823" xr:uid="{943786B0-6103-4FFC-A9B6-C0067B78D151}"/>
    <cellStyle name="Input 3 5 9" xfId="6689" xr:uid="{05D427D3-5B37-4D0E-A2DC-741B046B4584}"/>
    <cellStyle name="Input 3 5 9 2" xfId="11853" xr:uid="{A0A1EB38-0AD3-47B4-A668-75DCAD23F028}"/>
    <cellStyle name="Input 3 6" xfId="2101" xr:uid="{00000000-0005-0000-0000-00003D090000}"/>
    <cellStyle name="Input 3 6 10" xfId="5986" xr:uid="{560FA288-51CB-439E-AA83-B396182A3D63}"/>
    <cellStyle name="Input 3 6 10 2" xfId="29411" xr:uid="{77209767-E8FF-4363-BC54-1CD454C38360}"/>
    <cellStyle name="Input 3 6 11" xfId="5649" xr:uid="{03A39835-81F4-4F60-98E2-C0E59E98A34E}"/>
    <cellStyle name="Input 3 6 11 2" xfId="30852" xr:uid="{6A83F69A-1D0F-4A75-BB03-D519254135EC}"/>
    <cellStyle name="Input 3 6 12" xfId="24247" xr:uid="{5A741C06-DC14-410D-9098-26F7ED1AEC57}"/>
    <cellStyle name="Input 3 6 13" xfId="34693" xr:uid="{FE4880D7-1C63-4EE0-B413-D9833A014CC0}"/>
    <cellStyle name="Input 3 6 2" xfId="3358" xr:uid="{00000000-0005-0000-0000-00003E090000}"/>
    <cellStyle name="Input 3 6 2 10" xfId="11516" xr:uid="{4D42E5BA-7B93-4B41-8618-ACBAF63168D5}"/>
    <cellStyle name="Input 3 6 2 10 2" xfId="30242" xr:uid="{4846F31D-019B-42E1-B2CE-9BB7EECE41E8}"/>
    <cellStyle name="Input 3 6 2 11" xfId="24477" xr:uid="{17614513-D284-4833-8BF3-F7E4226B2D85}"/>
    <cellStyle name="Input 3 6 2 12" xfId="34692" xr:uid="{388ADC9B-DB3C-4A60-B5D8-6B046F976BF0}"/>
    <cellStyle name="Input 3 6 2 2" xfId="4047" xr:uid="{00000000-0005-0000-0000-00003F090000}"/>
    <cellStyle name="Input 3 6 2 2 2" xfId="4858" xr:uid="{00000000-0005-0000-0000-000041090000}"/>
    <cellStyle name="Input 3 6 2 2 2 2" xfId="41219" xr:uid="{1159D0DF-C036-4C56-A3CE-8CBAA150B2BB}"/>
    <cellStyle name="Input 3 6 2 2 3" xfId="5270" xr:uid="{00000000-0005-0000-0000-000041090000}"/>
    <cellStyle name="Input 3 6 2 2 3 2" xfId="37891" xr:uid="{57DBFB38-52ED-48C7-A623-7ED758D88AD8}"/>
    <cellStyle name="Input 3 6 2 3" xfId="7786" xr:uid="{53155C93-B7A9-47A2-96FE-ABDE4AF77A2B}"/>
    <cellStyle name="Input 3 6 2 3 2" xfId="12944" xr:uid="{3DA29B6A-C9FA-4EFB-AABA-2F2F71ADEF12}"/>
    <cellStyle name="Input 3 6 2 4" xfId="8395" xr:uid="{937A23FF-2839-4DA1-AB6A-5567467466CC}"/>
    <cellStyle name="Input 3 6 2 4 2" xfId="13551" xr:uid="{ECE16993-797B-4323-9C48-BE6AB53E15F4}"/>
    <cellStyle name="Input 3 6 2 5" xfId="9902" xr:uid="{AD021DDA-BC79-4D18-85FB-95A5D96EC296}"/>
    <cellStyle name="Input 3 6 2 5 2" xfId="15055" xr:uid="{5B5C5067-1F13-4BF3-AE65-BA925DB6437B}"/>
    <cellStyle name="Input 3 6 2 6" xfId="10275" xr:uid="{F6190497-70D5-4849-904A-F3C5FACA961E}"/>
    <cellStyle name="Input 3 6 2 6 2" xfId="15428" xr:uid="{27C1FDCE-DE34-4BCC-94F1-9FF062B73D73}"/>
    <cellStyle name="Input 3 6 2 7" xfId="10994" xr:uid="{EBA9EE1F-03DD-437F-B615-8790ED98EAC4}"/>
    <cellStyle name="Input 3 6 2 7 2" xfId="16142" xr:uid="{3788C19B-45CB-406D-92DF-2329F9A9718E}"/>
    <cellStyle name="Input 3 6 2 8" xfId="7011" xr:uid="{7438DF6E-FC9B-4989-9B3F-6CB2C46820E3}"/>
    <cellStyle name="Input 3 6 2 8 2" xfId="12172" xr:uid="{C747A95D-D243-4D4C-8676-6D5B23FF8DC3}"/>
    <cellStyle name="Input 3 6 2 9" xfId="6330" xr:uid="{9EB49B8A-F06F-4D73-8C4A-4561B1FA951B}"/>
    <cellStyle name="Input 3 6 2 9 2" xfId="30472" xr:uid="{DFFC1E91-D696-48EA-A855-099675F443C1}"/>
    <cellStyle name="Input 3 6 3" xfId="3724" xr:uid="{00000000-0005-0000-0000-000040090000}"/>
    <cellStyle name="Input 3 6 3 2" xfId="4601" xr:uid="{00000000-0005-0000-0000-000042090000}"/>
    <cellStyle name="Input 3 6 3 2 2" xfId="41004" xr:uid="{A5D06021-9442-44CA-B15D-857399C2BA93}"/>
    <cellStyle name="Input 3 6 3 3" xfId="4427" xr:uid="{00000000-0005-0000-0000-000042090000}"/>
    <cellStyle name="Input 3 6 3 3 2" xfId="35681" xr:uid="{2F6594DC-993C-4E21-B206-9A729655CBEA}"/>
    <cellStyle name="Input 3 6 4" xfId="8189" xr:uid="{009A48F4-00D1-40C1-B085-3E8EFEA89951}"/>
    <cellStyle name="Input 3 6 4 2" xfId="13347" xr:uid="{54974BE5-0362-430B-98D0-246FB5F4479C}"/>
    <cellStyle name="Input 3 6 5" xfId="8846" xr:uid="{04CD2788-557E-410E-9A62-D7AD02D4CA74}"/>
    <cellStyle name="Input 3 6 5 2" xfId="14001" xr:uid="{A8A8959C-D38D-41FB-A805-E2F22D578D7E}"/>
    <cellStyle name="Input 3 6 6" xfId="9295" xr:uid="{7A0C563B-5F94-4945-83E3-257C6D9D9823}"/>
    <cellStyle name="Input 3 6 6 2" xfId="14450" xr:uid="{14D3DD7A-3B44-4848-8899-3D014FC48F2B}"/>
    <cellStyle name="Input 3 6 7" xfId="9347" xr:uid="{F503DCE1-9748-4ED7-9E4F-A87575E8871E}"/>
    <cellStyle name="Input 3 6 7 2" xfId="14502" xr:uid="{458A7437-8C26-4DEA-9E49-72D768D50955}"/>
    <cellStyle name="Input 3 6 8" xfId="10676" xr:uid="{FDE742C3-B490-4154-9B6D-0C1B0B3A6702}"/>
    <cellStyle name="Input 3 6 8 2" xfId="15824" xr:uid="{F7BDE938-5304-4F27-909D-9FA97024CE55}"/>
    <cellStyle name="Input 3 6 9" xfId="6690" xr:uid="{50EB2AFA-71F8-4246-B1B4-B68B7BF4BAEA}"/>
    <cellStyle name="Input 3 6 9 2" xfId="11854" xr:uid="{77DE5C00-5993-4309-A361-6A003F4DBDE5}"/>
    <cellStyle name="Input 3 7" xfId="2102" xr:uid="{00000000-0005-0000-0000-000041090000}"/>
    <cellStyle name="Input 3 7 10" xfId="5987" xr:uid="{E185FC49-1826-4FD1-99B5-F2990B7B06DC}"/>
    <cellStyle name="Input 3 7 10 2" xfId="29432" xr:uid="{964128A3-BD99-48E3-9C88-B238D5444F4B}"/>
    <cellStyle name="Input 3 7 11" xfId="5648" xr:uid="{EF36A335-20A3-42EB-9354-49B4D505DAF2}"/>
    <cellStyle name="Input 3 7 11 2" xfId="29380" xr:uid="{CF96F0F3-CCA5-4845-804F-3A0754691DAE}"/>
    <cellStyle name="Input 3 7 12" xfId="24248" xr:uid="{BCCAAEBF-B19B-4677-8911-6052347390C1}"/>
    <cellStyle name="Input 3 7 13" xfId="34691" xr:uid="{19C0D057-BE06-4A0C-B075-D9919676946B}"/>
    <cellStyle name="Input 3 7 2" xfId="3359" xr:uid="{00000000-0005-0000-0000-000042090000}"/>
    <cellStyle name="Input 3 7 2 10" xfId="11517" xr:uid="{AE08FCF4-07AB-40D5-9315-3EAD79DC8867}"/>
    <cellStyle name="Input 3 7 2 10 2" xfId="29367" xr:uid="{30CE41F6-C656-42B4-9D80-ECC0798D383D}"/>
    <cellStyle name="Input 3 7 2 11" xfId="24478" xr:uid="{BBB2C013-7D5D-41A4-8EC3-42D166B52DB7}"/>
    <cellStyle name="Input 3 7 2 12" xfId="34690" xr:uid="{DF87F64D-6B15-4F74-AC6B-9F1D44A43A03}"/>
    <cellStyle name="Input 3 7 2 2" xfId="4048" xr:uid="{00000000-0005-0000-0000-000043090000}"/>
    <cellStyle name="Input 3 7 2 2 2" xfId="4859" xr:uid="{00000000-0005-0000-0000-000045090000}"/>
    <cellStyle name="Input 3 7 2 2 2 2" xfId="41220" xr:uid="{466F78D6-AF8F-485E-BA0E-220C0594550D}"/>
    <cellStyle name="Input 3 7 2 2 3" xfId="5271" xr:uid="{00000000-0005-0000-0000-000045090000}"/>
    <cellStyle name="Input 3 7 2 2 3 2" xfId="37892" xr:uid="{EDD0E427-9B7D-4380-AA47-FC08BB2C22C2}"/>
    <cellStyle name="Input 3 7 2 3" xfId="7787" xr:uid="{6C1C6083-FCA3-4AA6-92A8-65AFD5A741E4}"/>
    <cellStyle name="Input 3 7 2 3 2" xfId="12945" xr:uid="{57832F24-922E-4281-8CDB-DCC0E9D76E71}"/>
    <cellStyle name="Input 3 7 2 4" xfId="8394" xr:uid="{8AEED501-AF29-4FE8-808C-AFA24E7308F4}"/>
    <cellStyle name="Input 3 7 2 4 2" xfId="13550" xr:uid="{2D946422-515F-4EB6-AD17-F2E8AE79EFCB}"/>
    <cellStyle name="Input 3 7 2 5" xfId="9903" xr:uid="{0B786D3F-B884-42E7-8597-D6DEB8A7E24B}"/>
    <cellStyle name="Input 3 7 2 5 2" xfId="15056" xr:uid="{D2C52200-2BA6-4E22-90B6-966D62DCA288}"/>
    <cellStyle name="Input 3 7 2 6" xfId="10276" xr:uid="{88249433-1B50-43FB-99AB-B647117A4C65}"/>
    <cellStyle name="Input 3 7 2 6 2" xfId="15429" xr:uid="{BDF4E1C5-A34A-401C-B6FF-1CCAA41E218F}"/>
    <cellStyle name="Input 3 7 2 7" xfId="10995" xr:uid="{C2CCD15C-B731-4511-8F2C-9A4A90E96EDB}"/>
    <cellStyle name="Input 3 7 2 7 2" xfId="16143" xr:uid="{589D1D8E-1BD1-48CE-B927-89592C2215CC}"/>
    <cellStyle name="Input 3 7 2 8" xfId="7012" xr:uid="{A3ED2C72-7ACB-4C1B-997E-562CE5DA4D24}"/>
    <cellStyle name="Input 3 7 2 8 2" xfId="12173" xr:uid="{9D6DCB7B-A4C5-45E4-8BF7-6F7695EEC6C3}"/>
    <cellStyle name="Input 3 7 2 9" xfId="6331" xr:uid="{624253D3-C2DD-4F2B-A7F5-961A82B63A39}"/>
    <cellStyle name="Input 3 7 2 9 2" xfId="31088" xr:uid="{4CD3CBCC-F2DE-4B70-B373-FF7CAACAA8AB}"/>
    <cellStyle name="Input 3 7 3" xfId="3725" xr:uid="{00000000-0005-0000-0000-000044090000}"/>
    <cellStyle name="Input 3 7 3 2" xfId="4602" xr:uid="{00000000-0005-0000-0000-000046090000}"/>
    <cellStyle name="Input 3 7 3 2 2" xfId="41005" xr:uid="{8A65B0CC-CFE8-4754-B71D-6020BC76DD17}"/>
    <cellStyle name="Input 3 7 3 3" xfId="4426" xr:uid="{00000000-0005-0000-0000-000046090000}"/>
    <cellStyle name="Input 3 7 3 3 2" xfId="35680" xr:uid="{F2DCC6C5-5923-4271-B4F9-2F8EF347A45A}"/>
    <cellStyle name="Input 3 7 4" xfId="7401" xr:uid="{8235D0EB-6264-44A9-B60D-3810334625A4}"/>
    <cellStyle name="Input 3 7 4 2" xfId="12559" xr:uid="{514ABCDC-DBD6-4A83-B1CD-5D5A3F5C353A}"/>
    <cellStyle name="Input 3 7 5" xfId="8845" xr:uid="{B9142188-AEFD-4E9C-A149-620D02AB2234}"/>
    <cellStyle name="Input 3 7 5 2" xfId="14000" xr:uid="{5F8C5C28-6B09-445C-AC4E-3CF7DEB57957}"/>
    <cellStyle name="Input 3 7 6" xfId="9296" xr:uid="{BBA4C8C9-F7D7-41C5-A5DD-4AB054A16B18}"/>
    <cellStyle name="Input 3 7 6 2" xfId="14451" xr:uid="{F7780764-DB2D-472D-94BA-8F42927856EB}"/>
    <cellStyle name="Input 3 7 7" xfId="9458" xr:uid="{6C1F59B9-FFD2-4A92-B6DB-2FB21C626DFC}"/>
    <cellStyle name="Input 3 7 7 2" xfId="14612" xr:uid="{1ED7A540-6226-4E18-9F48-E9F4B8C79075}"/>
    <cellStyle name="Input 3 7 8" xfId="10677" xr:uid="{B358594D-BC92-45C5-96E1-29BA7CE4920E}"/>
    <cellStyle name="Input 3 7 8 2" xfId="15825" xr:uid="{D75C4FE2-F405-4F52-92EB-3D5580E3B88F}"/>
    <cellStyle name="Input 3 7 9" xfId="6691" xr:uid="{6E0FFEC1-2728-4A45-AA5E-D4215EB7A613}"/>
    <cellStyle name="Input 3 7 9 2" xfId="11855" xr:uid="{2FF3F042-895B-49B8-A4A3-49BC0FC4A906}"/>
    <cellStyle name="Input 3 8" xfId="2103" xr:uid="{00000000-0005-0000-0000-000045090000}"/>
    <cellStyle name="Input 3 8 10" xfId="5988" xr:uid="{69B1E7F0-5CDE-4543-A260-3E554CB1F101}"/>
    <cellStyle name="Input 3 8 10 2" xfId="31063" xr:uid="{F6B1BF13-3577-4D92-9429-0B9E55196B46}"/>
    <cellStyle name="Input 3 8 11" xfId="5647" xr:uid="{56167186-D1ED-4401-96A9-B33E701EA6A3}"/>
    <cellStyle name="Input 3 8 11 2" xfId="29507" xr:uid="{352F64FF-6EB9-4783-9800-3DCA658AC785}"/>
    <cellStyle name="Input 3 8 12" xfId="24249" xr:uid="{8CCCCC9D-4955-48D7-9880-DC90386A025A}"/>
    <cellStyle name="Input 3 8 13" xfId="34689" xr:uid="{75793743-BAE9-4855-9364-5F0A01F1D181}"/>
    <cellStyle name="Input 3 8 2" xfId="3360" xr:uid="{00000000-0005-0000-0000-000046090000}"/>
    <cellStyle name="Input 3 8 2 10" xfId="11518" xr:uid="{953A6864-C93F-4BA6-9B0A-DDBC7597B061}"/>
    <cellStyle name="Input 3 8 2 10 2" xfId="30438" xr:uid="{1FA5FDAC-FAAE-4AED-9B99-9EE2995FD1A0}"/>
    <cellStyle name="Input 3 8 2 11" xfId="24479" xr:uid="{7E80903A-9F9D-4856-9594-9B41B3639A2B}"/>
    <cellStyle name="Input 3 8 2 12" xfId="34688" xr:uid="{8DAFE16B-7A34-42A3-AFC0-F324A36930C8}"/>
    <cellStyle name="Input 3 8 2 2" xfId="4049" xr:uid="{00000000-0005-0000-0000-000047090000}"/>
    <cellStyle name="Input 3 8 2 2 2" xfId="4860" xr:uid="{00000000-0005-0000-0000-000049090000}"/>
    <cellStyle name="Input 3 8 2 2 2 2" xfId="41221" xr:uid="{A4A92E2C-B46D-4F96-A76C-0987D41507C0}"/>
    <cellStyle name="Input 3 8 2 2 3" xfId="5272" xr:uid="{00000000-0005-0000-0000-000049090000}"/>
    <cellStyle name="Input 3 8 2 2 3 2" xfId="37893" xr:uid="{1F42A1B6-671B-45B5-93B5-7194AC66F392}"/>
    <cellStyle name="Input 3 8 2 3" xfId="7788" xr:uid="{E0C98414-69DA-4B8F-88C6-5FC452485CE1}"/>
    <cellStyle name="Input 3 8 2 3 2" xfId="12946" xr:uid="{24CFE187-5012-4321-A6AE-222968C63979}"/>
    <cellStyle name="Input 3 8 2 4" xfId="8393" xr:uid="{75CBDF6D-98A3-4970-B2B5-D01C79FE4DEF}"/>
    <cellStyle name="Input 3 8 2 4 2" xfId="13549" xr:uid="{F6A3D225-74EB-4622-AB14-4AEA0AA3A090}"/>
    <cellStyle name="Input 3 8 2 5" xfId="9904" xr:uid="{680DD3C6-99EE-4810-B813-8F7A7B36F6D2}"/>
    <cellStyle name="Input 3 8 2 5 2" xfId="15057" xr:uid="{44C92D35-A428-4F6E-8472-86CF2CB3DCFE}"/>
    <cellStyle name="Input 3 8 2 6" xfId="10277" xr:uid="{AC3AD208-3EA0-4012-BEB9-F10BFE5AD73F}"/>
    <cellStyle name="Input 3 8 2 6 2" xfId="15430" xr:uid="{08170E03-246B-480F-BA04-35EAFB21A64A}"/>
    <cellStyle name="Input 3 8 2 7" xfId="10996" xr:uid="{C7D29691-C3B5-4632-8685-52B5C6CEFAD7}"/>
    <cellStyle name="Input 3 8 2 7 2" xfId="16144" xr:uid="{4DA1B53A-DFDE-45F2-8037-FA8F28D34FB6}"/>
    <cellStyle name="Input 3 8 2 8" xfId="7013" xr:uid="{7BAFD1F6-E66B-403F-B3E0-4B5411243DBA}"/>
    <cellStyle name="Input 3 8 2 8 2" xfId="12174" xr:uid="{BA36EF41-B052-4CD1-8B2A-A069C854EAB0}"/>
    <cellStyle name="Input 3 8 2 9" xfId="6332" xr:uid="{57F9DB51-3597-4689-86F6-EDC7EFBC5B91}"/>
    <cellStyle name="Input 3 8 2 9 2" xfId="29217" xr:uid="{02E6697C-15E9-42E8-8C30-605D508CABA2}"/>
    <cellStyle name="Input 3 8 3" xfId="3726" xr:uid="{00000000-0005-0000-0000-000048090000}"/>
    <cellStyle name="Input 3 8 3 2" xfId="4603" xr:uid="{00000000-0005-0000-0000-00004A090000}"/>
    <cellStyle name="Input 3 8 3 2 2" xfId="41006" xr:uid="{24D6627F-642E-45CB-949B-143265E1692A}"/>
    <cellStyle name="Input 3 8 3 3" xfId="4425" xr:uid="{00000000-0005-0000-0000-00004A090000}"/>
    <cellStyle name="Input 3 8 3 3 2" xfId="36240" xr:uid="{74295D7D-8A90-4BB5-8F86-A94B82DBD021}"/>
    <cellStyle name="Input 3 8 4" xfId="8188" xr:uid="{D76AEE54-C175-45BC-B313-7FE441FE3526}"/>
    <cellStyle name="Input 3 8 4 2" xfId="13346" xr:uid="{1E6E876E-62E0-4E2F-B7FE-A830155C3261}"/>
    <cellStyle name="Input 3 8 5" xfId="8844" xr:uid="{D182D496-D7B1-4668-9AE3-8E8BB050F436}"/>
    <cellStyle name="Input 3 8 5 2" xfId="13999" xr:uid="{11F231B7-A2B2-4DBA-9028-D5659674D1BC}"/>
    <cellStyle name="Input 3 8 6" xfId="9297" xr:uid="{4D106688-0E56-46AE-BB36-29622EA3FB21}"/>
    <cellStyle name="Input 3 8 6 2" xfId="14452" xr:uid="{43332A54-C4E2-4E24-B5CC-6567071F011A}"/>
    <cellStyle name="Input 3 8 7" xfId="9346" xr:uid="{734CBD0D-1DF5-4135-BA35-620CE6654168}"/>
    <cellStyle name="Input 3 8 7 2" xfId="14501" xr:uid="{9631EBC2-75AB-4E6A-90F9-BD485431E544}"/>
    <cellStyle name="Input 3 8 8" xfId="10678" xr:uid="{37E7A220-38D3-4622-A728-E5DD24FCA709}"/>
    <cellStyle name="Input 3 8 8 2" xfId="15826" xr:uid="{FD262B63-D7FA-4862-83E0-71AC8293523D}"/>
    <cellStyle name="Input 3 8 9" xfId="6692" xr:uid="{DF33AD62-AB41-4225-8D93-4555ED752BE4}"/>
    <cellStyle name="Input 3 8 9 2" xfId="11856" xr:uid="{75F7B8B1-2503-4F3E-8924-5E8CDF5A33DF}"/>
    <cellStyle name="Input 3 9" xfId="2104" xr:uid="{00000000-0005-0000-0000-000049090000}"/>
    <cellStyle name="Input 3 9 10" xfId="5989" xr:uid="{3CF16DAB-5368-4595-9D22-3472157BA948}"/>
    <cellStyle name="Input 3 9 10 2" xfId="29222" xr:uid="{0F6D8455-C05D-4FB6-AF9F-8FA2620B419C}"/>
    <cellStyle name="Input 3 9 11" xfId="5646" xr:uid="{28701FDD-32CB-4A6D-BC9A-458C1AB6369C}"/>
    <cellStyle name="Input 3 9 11 2" xfId="30223" xr:uid="{9D4BD984-8043-4448-BC32-1FDB69690596}"/>
    <cellStyle name="Input 3 9 12" xfId="24250" xr:uid="{B468E421-2597-4A9B-A113-83367CBC3400}"/>
    <cellStyle name="Input 3 9 13" xfId="34687" xr:uid="{7CD07604-8AD3-4B03-B24F-CE43B1D3FBEF}"/>
    <cellStyle name="Input 3 9 2" xfId="3361" xr:uid="{00000000-0005-0000-0000-00004A090000}"/>
    <cellStyle name="Input 3 9 2 10" xfId="11519" xr:uid="{F526A067-2850-4D2E-ACCE-5C44CC2DF095}"/>
    <cellStyle name="Input 3 9 2 10 2" xfId="29924" xr:uid="{9FE7B183-50C4-44BE-BD4B-B5A69F362DE8}"/>
    <cellStyle name="Input 3 9 2 11" xfId="24480" xr:uid="{8024EF5B-E299-4688-A488-80B7E56585CA}"/>
    <cellStyle name="Input 3 9 2 12" xfId="34686" xr:uid="{352A2020-6FAC-4107-9817-3CCB5655C6A1}"/>
    <cellStyle name="Input 3 9 2 2" xfId="4050" xr:uid="{00000000-0005-0000-0000-00004B090000}"/>
    <cellStyle name="Input 3 9 2 2 2" xfId="4861" xr:uid="{00000000-0005-0000-0000-00004D090000}"/>
    <cellStyle name="Input 3 9 2 2 2 2" xfId="41222" xr:uid="{206C2F6C-D4F3-4A94-8B28-74329338FA14}"/>
    <cellStyle name="Input 3 9 2 2 3" xfId="5273" xr:uid="{00000000-0005-0000-0000-00004D090000}"/>
    <cellStyle name="Input 3 9 2 2 3 2" xfId="37894" xr:uid="{B684A9D6-704B-4D98-8A1D-323F2B4486D4}"/>
    <cellStyle name="Input 3 9 2 3" xfId="7789" xr:uid="{6FF582F2-5194-4A71-870F-663BF936CA79}"/>
    <cellStyle name="Input 3 9 2 3 2" xfId="12947" xr:uid="{DDC578D1-F9DF-4323-B637-CDC4D61DF61C}"/>
    <cellStyle name="Input 3 9 2 4" xfId="8392" xr:uid="{E95ED275-1AA2-43A5-B823-57D67D5FA1CC}"/>
    <cellStyle name="Input 3 9 2 4 2" xfId="13548" xr:uid="{CCCE40C1-E1C4-42FC-B371-A5ADA73E2245}"/>
    <cellStyle name="Input 3 9 2 5" xfId="9905" xr:uid="{E75DE96A-0E1F-4E76-A0C8-901B72729F07}"/>
    <cellStyle name="Input 3 9 2 5 2" xfId="15058" xr:uid="{39DAED86-FF01-4EB5-843B-142BFD9E8EB8}"/>
    <cellStyle name="Input 3 9 2 6" xfId="10278" xr:uid="{A2B1AC94-2013-404A-9AD8-21C0BC92BF5A}"/>
    <cellStyle name="Input 3 9 2 6 2" xfId="15431" xr:uid="{EFE5530D-E533-49B1-9CF3-DC0B93383822}"/>
    <cellStyle name="Input 3 9 2 7" xfId="10997" xr:uid="{AE7C0D71-F298-482E-907D-F1C8E5A694A0}"/>
    <cellStyle name="Input 3 9 2 7 2" xfId="16145" xr:uid="{58818DFB-7029-4820-851E-95212686C77A}"/>
    <cellStyle name="Input 3 9 2 8" xfId="7014" xr:uid="{F8AF4481-A6D2-4AF6-B896-6CB7C67F98E2}"/>
    <cellStyle name="Input 3 9 2 8 2" xfId="12175" xr:uid="{310A4EDD-A14D-42E7-91ED-6B1CA603A96A}"/>
    <cellStyle name="Input 3 9 2 9" xfId="6333" xr:uid="{A1D1460E-DE6B-47C4-BEA3-73E19BC9A654}"/>
    <cellStyle name="Input 3 9 2 9 2" xfId="29227" xr:uid="{08754F80-8427-41DE-9057-19B3FA57E035}"/>
    <cellStyle name="Input 3 9 3" xfId="3727" xr:uid="{00000000-0005-0000-0000-00004C090000}"/>
    <cellStyle name="Input 3 9 3 2" xfId="4604" xr:uid="{00000000-0005-0000-0000-00004E090000}"/>
    <cellStyle name="Input 3 9 3 2 2" xfId="41007" xr:uid="{26426051-7D58-46C9-8F1D-EE027FE89CBF}"/>
    <cellStyle name="Input 3 9 3 3" xfId="4424" xr:uid="{00000000-0005-0000-0000-00004E090000}"/>
    <cellStyle name="Input 3 9 3 3 2" xfId="36228" xr:uid="{8F9BAB26-20E2-43C2-A49F-84BC8DFF12C0}"/>
    <cellStyle name="Input 3 9 4" xfId="7402" xr:uid="{A2A4D93E-2AF9-442F-BBC9-FB672AD1DF1B}"/>
    <cellStyle name="Input 3 9 4 2" xfId="12560" xr:uid="{645FAF9C-8234-4748-8B45-E2553C7CF149}"/>
    <cellStyle name="Input 3 9 5" xfId="8843" xr:uid="{8BF9DD18-A8F5-4664-947D-EA1A78246B3E}"/>
    <cellStyle name="Input 3 9 5 2" xfId="13998" xr:uid="{CA7FBC59-007F-4B36-BB59-74F536B97892}"/>
    <cellStyle name="Input 3 9 6" xfId="9298" xr:uid="{FE8DA0CD-6A9E-4219-A759-584D780D0410}"/>
    <cellStyle name="Input 3 9 6 2" xfId="14453" xr:uid="{9156B86F-0109-49BB-BB0A-15CED91FB5E9}"/>
    <cellStyle name="Input 3 9 7" xfId="9457" xr:uid="{EB882758-C029-4E5B-AADC-C031EA458843}"/>
    <cellStyle name="Input 3 9 7 2" xfId="14611" xr:uid="{CDAE64BC-9D93-419A-8487-E3365B96C3D9}"/>
    <cellStyle name="Input 3 9 8" xfId="10679" xr:uid="{1E5D23AE-A8F0-4BA7-BE89-A14CE63E2C33}"/>
    <cellStyle name="Input 3 9 8 2" xfId="15827" xr:uid="{95D6C804-E00E-403F-97CC-8D4D3C294663}"/>
    <cellStyle name="Input 3 9 9" xfId="6693" xr:uid="{EF5F0B5A-DF29-4F15-BFA8-C8504CB450F8}"/>
    <cellStyle name="Input 3 9 9 2" xfId="11857" xr:uid="{CA488157-E61C-4CD8-852D-68B2288CCD32}"/>
    <cellStyle name="Input 30 2" xfId="33251" xr:uid="{E0B42C96-1C54-4052-8D59-3C568AA7B66A}"/>
    <cellStyle name="Input 31 2" xfId="33252" xr:uid="{F2663D26-07AD-4A07-B36D-2D954D973A47}"/>
    <cellStyle name="Input 32 2" xfId="33253" xr:uid="{E5CA6205-DC69-440F-81D2-B886A10755BB}"/>
    <cellStyle name="Input 33 2" xfId="33254" xr:uid="{59F2E4BB-7CD4-4C81-8074-7890CA995735}"/>
    <cellStyle name="Input 34" xfId="33255" xr:uid="{454CF705-0580-49FC-80E2-A65854045003}"/>
    <cellStyle name="Input 34 2" xfId="33256" xr:uid="{F19966F3-57A1-41BA-8E12-6E6405C37329}"/>
    <cellStyle name="Input 34_ELC_final" xfId="33257" xr:uid="{21F8BBA0-D290-4AD4-BA9C-1C54E7B41F9E}"/>
    <cellStyle name="Input 35" xfId="33258" xr:uid="{EDDC9A9E-ABD3-4E3A-9DBF-13947FD7E94F}"/>
    <cellStyle name="Input 36" xfId="33259" xr:uid="{E74B1101-8011-4BE2-954E-DA092E7EEDB2}"/>
    <cellStyle name="Input 37" xfId="33260" xr:uid="{5DBE112C-D7AE-48DA-B4E1-A4CB09A825C8}"/>
    <cellStyle name="Input 38" xfId="33261" xr:uid="{C9BC1FD8-7878-41A6-BFD4-115A2157FC77}"/>
    <cellStyle name="Input 39" xfId="33262" xr:uid="{CCF14689-CCA5-4923-AF6A-EC6726EE0050}"/>
    <cellStyle name="Input 4" xfId="2105" xr:uid="{00000000-0005-0000-0000-00004D090000}"/>
    <cellStyle name="Input 4 10" xfId="2106" xr:uid="{00000000-0005-0000-0000-00004E090000}"/>
    <cellStyle name="Input 4 10 10" xfId="5991" xr:uid="{A97A4E66-A799-4C6B-8C6F-B2844FF1D119}"/>
    <cellStyle name="Input 4 10 10 2" xfId="29808" xr:uid="{57C75AA0-DBCA-40E8-9C10-C260ACAEBBC1}"/>
    <cellStyle name="Input 4 10 11" xfId="5644" xr:uid="{50483E0D-5F2C-4D5A-88AC-3E4195B29200}"/>
    <cellStyle name="Input 4 10 11 2" xfId="30818" xr:uid="{4959F049-4568-4C3B-8E15-99D9015EE43C}"/>
    <cellStyle name="Input 4 10 12" xfId="24252" xr:uid="{6B768989-9579-4A12-9D4C-34FF1E87A545}"/>
    <cellStyle name="Input 4 10 13" xfId="34685" xr:uid="{747F11F4-5DA9-47CC-BADD-96559A6093EB}"/>
    <cellStyle name="Input 4 10 2" xfId="3363" xr:uid="{00000000-0005-0000-0000-00004F090000}"/>
    <cellStyle name="Input 4 10 2 10" xfId="11521" xr:uid="{F215DA60-F622-42AD-A6D2-4E3F4C865248}"/>
    <cellStyle name="Input 4 10 2 10 2" xfId="30483" xr:uid="{033D982C-720F-4ECE-8E4C-C34AD6266385}"/>
    <cellStyle name="Input 4 10 2 11" xfId="24482" xr:uid="{19DA13F2-5146-4ECF-8AA0-C74B3DE3DFD5}"/>
    <cellStyle name="Input 4 10 2 12" xfId="31554" xr:uid="{2C467036-E0AB-4B70-AB11-88D66ACAE9CB}"/>
    <cellStyle name="Input 4 10 2 2" xfId="4052" xr:uid="{00000000-0005-0000-0000-000050090000}"/>
    <cellStyle name="Input 4 10 2 2 2" xfId="4863" xr:uid="{00000000-0005-0000-0000-000052090000}"/>
    <cellStyle name="Input 4 10 2 2 2 2" xfId="41224" xr:uid="{4B630D52-772B-42F4-80B6-686A684A95C5}"/>
    <cellStyle name="Input 4 10 2 2 3" xfId="5275" xr:uid="{00000000-0005-0000-0000-000052090000}"/>
    <cellStyle name="Input 4 10 2 2 3 2" xfId="37895" xr:uid="{79290852-436E-462D-AF7B-7C00225FE3A7}"/>
    <cellStyle name="Input 4 10 2 3" xfId="7791" xr:uid="{5B8E028E-F73C-4503-801C-25C1EE27B415}"/>
    <cellStyle name="Input 4 10 2 3 2" xfId="12949" xr:uid="{5AF8867C-2EDD-49D2-91D6-1133F68A04CF}"/>
    <cellStyle name="Input 4 10 2 4" xfId="8390" xr:uid="{569F6935-C0B0-40BB-B635-74C9D58423A4}"/>
    <cellStyle name="Input 4 10 2 4 2" xfId="13546" xr:uid="{67D76FF5-16E4-4C50-937A-F99ED8E62FEA}"/>
    <cellStyle name="Input 4 10 2 5" xfId="9907" xr:uid="{BA3E8A5D-2005-4F10-8F8E-C7FE7285F0C1}"/>
    <cellStyle name="Input 4 10 2 5 2" xfId="15060" xr:uid="{08E4F8C3-E852-4132-915A-033CD361D57C}"/>
    <cellStyle name="Input 4 10 2 6" xfId="10280" xr:uid="{1767B03B-3642-4564-9892-E5EEEA9175CA}"/>
    <cellStyle name="Input 4 10 2 6 2" xfId="15433" xr:uid="{7AA38D7A-E725-4E64-BABF-9E769BF40A84}"/>
    <cellStyle name="Input 4 10 2 7" xfId="10999" xr:uid="{7AAF9A72-3C1D-45CF-BE57-FED96F28B865}"/>
    <cellStyle name="Input 4 10 2 7 2" xfId="16147" xr:uid="{2504F399-40F3-4EB4-A1F1-5C4113D85B44}"/>
    <cellStyle name="Input 4 10 2 8" xfId="7016" xr:uid="{DEAEA76D-3EC2-472A-88B3-11E21FA6BD08}"/>
    <cellStyle name="Input 4 10 2 8 2" xfId="12177" xr:uid="{8E7F1970-AFCB-4903-AB34-0F573BD5ABB8}"/>
    <cellStyle name="Input 4 10 2 9" xfId="6335" xr:uid="{E88C72BC-277C-4C9D-AD2F-C1A007993FF5}"/>
    <cellStyle name="Input 4 10 2 9 2" xfId="29906" xr:uid="{23AF98EC-BCCC-423E-AAC5-CE3AA3D04B0F}"/>
    <cellStyle name="Input 4 10 3" xfId="3729" xr:uid="{00000000-0005-0000-0000-000051090000}"/>
    <cellStyle name="Input 4 10 3 2" xfId="4606" xr:uid="{00000000-0005-0000-0000-000053090000}"/>
    <cellStyle name="Input 4 10 3 2 2" xfId="41009" xr:uid="{5368820E-B2D0-40E2-8C0A-FDCF1C69639C}"/>
    <cellStyle name="Input 4 10 3 3" xfId="4422" xr:uid="{00000000-0005-0000-0000-000053090000}"/>
    <cellStyle name="Input 4 10 3 3 2" xfId="36201" xr:uid="{2473D7AF-E5BF-4072-B06F-8172AA234946}"/>
    <cellStyle name="Input 4 10 4" xfId="7403" xr:uid="{6B8CF4EF-1EC3-403F-BFB6-3F6991A0A77A}"/>
    <cellStyle name="Input 4 10 4 2" xfId="12561" xr:uid="{22B7A518-6691-4814-9B22-7852DECD8CED}"/>
    <cellStyle name="Input 4 10 5" xfId="8841" xr:uid="{B80FFCCC-D16A-4B51-91F9-3D3BACF99D6D}"/>
    <cellStyle name="Input 4 10 5 2" xfId="13996" xr:uid="{51EDC2BA-1202-49F4-B8D7-20F0530E06D0}"/>
    <cellStyle name="Input 4 10 6" xfId="9300" xr:uid="{4F954820-8B9F-4FCC-97CF-28B0B55F4486}"/>
    <cellStyle name="Input 4 10 6 2" xfId="14455" xr:uid="{EF25D2EF-1560-4205-95A9-4953E7A29381}"/>
    <cellStyle name="Input 4 10 7" xfId="8805" xr:uid="{AC510D6A-1F61-4585-9955-0911332DA3CF}"/>
    <cellStyle name="Input 4 10 7 2" xfId="13960" xr:uid="{970CE1B2-916B-4C90-9216-4164241181AA}"/>
    <cellStyle name="Input 4 10 8" xfId="10681" xr:uid="{36339279-2B98-4ED0-A711-72875489AFD7}"/>
    <cellStyle name="Input 4 10 8 2" xfId="15829" xr:uid="{E2919570-D779-4B48-BC1D-DD644D8BA678}"/>
    <cellStyle name="Input 4 10 9" xfId="6695" xr:uid="{DE4730AB-66A1-430C-957D-40609A6B15FB}"/>
    <cellStyle name="Input 4 10 9 2" xfId="11859" xr:uid="{CBDBAA52-C50F-45AC-AF1A-F707D25A803E}"/>
    <cellStyle name="Input 4 11" xfId="2107" xr:uid="{00000000-0005-0000-0000-000052090000}"/>
    <cellStyle name="Input 4 11 10" xfId="5992" xr:uid="{2046DAF5-AF93-47F5-9764-7EE6F48E3D7E}"/>
    <cellStyle name="Input 4 11 10 2" xfId="29323" xr:uid="{9AE5CE3C-D0CC-47C5-8961-183EA376B17B}"/>
    <cellStyle name="Input 4 11 11" xfId="5643" xr:uid="{F694FD8F-5469-4D4D-99B1-CE9CA7917F4C}"/>
    <cellStyle name="Input 4 11 11 2" xfId="29376" xr:uid="{7924351C-67DD-45C4-BE57-AC9CA866E8BF}"/>
    <cellStyle name="Input 4 11 12" xfId="24253" xr:uid="{AE863745-60F2-4444-8AE1-B92FE41EAD84}"/>
    <cellStyle name="Input 4 11 13" xfId="34684" xr:uid="{848D3D9B-5AC7-4AD6-AF4D-36E9610D7C2C}"/>
    <cellStyle name="Input 4 11 2" xfId="3364" xr:uid="{00000000-0005-0000-0000-000053090000}"/>
    <cellStyle name="Input 4 11 2 10" xfId="11522" xr:uid="{C8309C93-E5DB-4AA6-B95C-63145E8FEEEB}"/>
    <cellStyle name="Input 4 11 2 10 2" xfId="31254" xr:uid="{2D011B52-699F-4ACA-99CA-5F8D21F7B46B}"/>
    <cellStyle name="Input 4 11 2 11" xfId="24483" xr:uid="{58C1150C-C66D-4240-B5E6-4EC09AC42A85}"/>
    <cellStyle name="Input 4 11 2 12" xfId="34683" xr:uid="{AC6C01B7-6A75-43C2-A068-0EBD4BBC9B1F}"/>
    <cellStyle name="Input 4 11 2 2" xfId="4053" xr:uid="{00000000-0005-0000-0000-000054090000}"/>
    <cellStyle name="Input 4 11 2 2 2" xfId="4864" xr:uid="{00000000-0005-0000-0000-000056090000}"/>
    <cellStyle name="Input 4 11 2 2 2 2" xfId="41225" xr:uid="{7B5BD34C-4021-4455-AEBF-A806B56B5945}"/>
    <cellStyle name="Input 4 11 2 2 3" xfId="5276" xr:uid="{00000000-0005-0000-0000-000056090000}"/>
    <cellStyle name="Input 4 11 2 2 3 2" xfId="37896" xr:uid="{D42DB258-D40F-4F0A-906A-A25A1A771833}"/>
    <cellStyle name="Input 4 11 2 3" xfId="7792" xr:uid="{8C763D2A-9CDC-411E-9524-FEE853507B64}"/>
    <cellStyle name="Input 4 11 2 3 2" xfId="12950" xr:uid="{50DF5304-736B-4527-9E70-7E86CC53AACE}"/>
    <cellStyle name="Input 4 11 2 4" xfId="8389" xr:uid="{583ADB42-A21F-470B-BE45-39E76E62ADC7}"/>
    <cellStyle name="Input 4 11 2 4 2" xfId="13545" xr:uid="{5A49C393-3DBC-4AAD-9B6E-B520DBF92E1A}"/>
    <cellStyle name="Input 4 11 2 5" xfId="9908" xr:uid="{1778B094-D588-4151-9EAB-DA0A06079A63}"/>
    <cellStyle name="Input 4 11 2 5 2" xfId="15061" xr:uid="{9186B2C6-C48C-4F4E-A6F6-81C70E276F4E}"/>
    <cellStyle name="Input 4 11 2 6" xfId="10281" xr:uid="{5C36F657-9EAF-49F0-93BD-413AFA45BE74}"/>
    <cellStyle name="Input 4 11 2 6 2" xfId="15434" xr:uid="{A4C043D9-C0B4-4E4E-B2F7-2E3537B0380C}"/>
    <cellStyle name="Input 4 11 2 7" xfId="11000" xr:uid="{F95327C8-B2C2-4DB8-9F90-8DE69C9A0AB9}"/>
    <cellStyle name="Input 4 11 2 7 2" xfId="16148" xr:uid="{668E6861-7B12-461A-BD70-03AB90C4D755}"/>
    <cellStyle name="Input 4 11 2 8" xfId="7017" xr:uid="{18E8201F-4172-42D0-98AA-293141EA7D57}"/>
    <cellStyle name="Input 4 11 2 8 2" xfId="12178" xr:uid="{02F52E5F-81FA-46C8-8EEA-6D5D0374CF9D}"/>
    <cellStyle name="Input 4 11 2 9" xfId="6336" xr:uid="{F2DD569F-A2C3-4FB6-BC15-3F4E4C395862}"/>
    <cellStyle name="Input 4 11 2 9 2" xfId="29907" xr:uid="{8441FA8C-CA64-44C7-A697-8F874316CC1A}"/>
    <cellStyle name="Input 4 11 3" xfId="3730" xr:uid="{00000000-0005-0000-0000-000055090000}"/>
    <cellStyle name="Input 4 11 3 2" xfId="4607" xr:uid="{00000000-0005-0000-0000-000057090000}"/>
    <cellStyle name="Input 4 11 3 2 2" xfId="41010" xr:uid="{B7F15C06-3568-4BB8-82F2-986F5C1E5EDF}"/>
    <cellStyle name="Input 4 11 3 3" xfId="4421" xr:uid="{00000000-0005-0000-0000-000057090000}"/>
    <cellStyle name="Input 4 11 3 3 2" xfId="36186" xr:uid="{CCC0011D-880C-4A56-B1D1-902AFFF8AF34}"/>
    <cellStyle name="Input 4 11 4" xfId="8186" xr:uid="{84CCAB69-B637-4693-B216-0308CA23A5FD}"/>
    <cellStyle name="Input 4 11 4 2" xfId="13344" xr:uid="{543D0669-C524-44B3-BC64-872BFD957E31}"/>
    <cellStyle name="Input 4 11 5" xfId="8840" xr:uid="{F745B660-1539-4FB0-A727-A7C569A4FD25}"/>
    <cellStyle name="Input 4 11 5 2" xfId="13995" xr:uid="{0DB03C5E-A2EE-4F1B-A744-D792CC841779}"/>
    <cellStyle name="Input 4 11 6" xfId="9301" xr:uid="{CFE38446-B355-4C91-A1D7-1CB836297129}"/>
    <cellStyle name="Input 4 11 6 2" xfId="14456" xr:uid="{50DD600C-3A29-4998-8770-2B3C1D1E3CA1}"/>
    <cellStyle name="Input 4 11 7" xfId="8804" xr:uid="{54BA2A5C-42D6-4EBF-91A1-7E02B2BE2094}"/>
    <cellStyle name="Input 4 11 7 2" xfId="13959" xr:uid="{566A9E59-6019-40B3-AD9D-008831866262}"/>
    <cellStyle name="Input 4 11 8" xfId="10682" xr:uid="{9B340A7C-F4C1-4FDC-89E2-E00DE7829B74}"/>
    <cellStyle name="Input 4 11 8 2" xfId="15830" xr:uid="{1A07FF42-76D8-4398-9AB3-94C6D5C4B4A2}"/>
    <cellStyle name="Input 4 11 9" xfId="6696" xr:uid="{B2312195-B762-4A47-966D-523214E09DE0}"/>
    <cellStyle name="Input 4 11 9 2" xfId="11860" xr:uid="{36497416-259F-4DA2-9F18-A4C11B6031AD}"/>
    <cellStyle name="Input 4 12" xfId="3362" xr:uid="{00000000-0005-0000-0000-000056090000}"/>
    <cellStyle name="Input 4 12 10" xfId="11520" xr:uid="{CA7ECDEB-739D-4481-8313-B6FC5CE7AC31}"/>
    <cellStyle name="Input 4 12 10 2" xfId="30207" xr:uid="{6D1708F2-9716-4A85-AFF9-1E4266B46DAB}"/>
    <cellStyle name="Input 4 12 11" xfId="24481" xr:uid="{D3BC56A6-0269-4938-8B70-9A3434919825}"/>
    <cellStyle name="Input 4 12 12" xfId="34682" xr:uid="{807BFDBF-FBC0-49C8-AF12-D4C74C00DFCE}"/>
    <cellStyle name="Input 4 12 2" xfId="4051" xr:uid="{00000000-0005-0000-0000-000057090000}"/>
    <cellStyle name="Input 4 12 2 2" xfId="4862" xr:uid="{00000000-0005-0000-0000-000059090000}"/>
    <cellStyle name="Input 4 12 2 2 2" xfId="41223" xr:uid="{EDB78ECB-70C9-4DB4-AC94-CE41475FB74D}"/>
    <cellStyle name="Input 4 12 2 3" xfId="5274" xr:uid="{00000000-0005-0000-0000-000059090000}"/>
    <cellStyle name="Input 4 12 2 3 2" xfId="37897" xr:uid="{0979AE1A-3977-4DB4-A7AC-0B11ADD3669D}"/>
    <cellStyle name="Input 4 12 3" xfId="7790" xr:uid="{7F12FDD3-DCCC-4993-B228-98CDEFE92BF2}"/>
    <cellStyle name="Input 4 12 3 2" xfId="12948" xr:uid="{D4F9D763-C0B2-43E8-985E-CFF259CD9332}"/>
    <cellStyle name="Input 4 12 4" xfId="8391" xr:uid="{8912388E-4C03-42AF-BFF1-F9793B3093FD}"/>
    <cellStyle name="Input 4 12 4 2" xfId="13547" xr:uid="{5A3F0562-A04E-49FB-8D6D-DE9FAE1051AF}"/>
    <cellStyle name="Input 4 12 5" xfId="9906" xr:uid="{DABF8436-2B42-48F8-AA0F-EF6A12B566DC}"/>
    <cellStyle name="Input 4 12 5 2" xfId="15059" xr:uid="{EF7E6E6B-A526-4409-9AB7-41BCF67B416D}"/>
    <cellStyle name="Input 4 12 6" xfId="10279" xr:uid="{5C2A45C2-EFEE-4976-874B-3AF209AFCA8F}"/>
    <cellStyle name="Input 4 12 6 2" xfId="15432" xr:uid="{6BC76745-00B6-4943-8F0B-21CAA38E26A2}"/>
    <cellStyle name="Input 4 12 7" xfId="10998" xr:uid="{338487FB-97CB-4DA6-BEC5-0D7967796898}"/>
    <cellStyle name="Input 4 12 7 2" xfId="16146" xr:uid="{72CF76E7-5350-4924-9AF1-5F3176380B32}"/>
    <cellStyle name="Input 4 12 8" xfId="7015" xr:uid="{A359A09F-EEC5-4B3C-B5A0-967FE1CDB984}"/>
    <cellStyle name="Input 4 12 8 2" xfId="12176" xr:uid="{F3581BA8-263A-43EC-BD1B-19D37D67873D}"/>
    <cellStyle name="Input 4 12 9" xfId="6334" xr:uid="{6A70FBD1-FD40-4480-ADE6-EDC698E7163A}"/>
    <cellStyle name="Input 4 12 9 2" xfId="29324" xr:uid="{BFE3EAE6-FB27-4DAB-BC99-F744894981CF}"/>
    <cellStyle name="Input 4 13" xfId="3728" xr:uid="{00000000-0005-0000-0000-000058090000}"/>
    <cellStyle name="Input 4 13 2" xfId="4605" xr:uid="{00000000-0005-0000-0000-00005A090000}"/>
    <cellStyle name="Input 4 13 2 2" xfId="41008" xr:uid="{BE14A51F-B0C7-4FD0-BD83-9D0893549205}"/>
    <cellStyle name="Input 4 13 3" xfId="4423" xr:uid="{00000000-0005-0000-0000-00005A090000}"/>
    <cellStyle name="Input 4 13 3 2" xfId="36214" xr:uid="{9D8BC023-A0DE-4CA2-B131-CAA754B101AC}"/>
    <cellStyle name="Input 4 14" xfId="8187" xr:uid="{00330641-3B55-4E93-A38F-D4EEB0BCD851}"/>
    <cellStyle name="Input 4 14 2" xfId="13345" xr:uid="{3D13EE2C-A0DE-49AE-854A-D4D63A4540C6}"/>
    <cellStyle name="Input 4 15" xfId="8842" xr:uid="{370AC9BD-486D-43CF-B28E-50FF752F9477}"/>
    <cellStyle name="Input 4 15 2" xfId="13997" xr:uid="{CB4ABEF8-7AA6-4C75-A9EE-4238F13C1FF0}"/>
    <cellStyle name="Input 4 16" xfId="9299" xr:uid="{D4572E15-E7DD-44DA-8FCD-94F7FFC76C3D}"/>
    <cellStyle name="Input 4 16 2" xfId="14454" xr:uid="{A54A4408-4930-4A65-A8B5-7F8A1A4633A3}"/>
    <cellStyle name="Input 4 17" xfId="8489" xr:uid="{63789F70-50DA-4F1E-AB38-DCFF75085870}"/>
    <cellStyle name="Input 4 17 2" xfId="13645" xr:uid="{7AEAB48A-A0ED-4591-93AC-0496254ACC29}"/>
    <cellStyle name="Input 4 18" xfId="10680" xr:uid="{B59A55DA-523D-44B9-A877-6D7EEF622C8E}"/>
    <cellStyle name="Input 4 18 2" xfId="15828" xr:uid="{8AA710F7-A46F-4B84-8EDE-C3E1EA98CB0A}"/>
    <cellStyle name="Input 4 19" xfId="6694" xr:uid="{519ED861-B0EA-41B2-B30B-6F66B8506FB7}"/>
    <cellStyle name="Input 4 19 2" xfId="11858" xr:uid="{89AD3405-29D0-4044-AAC2-CDDF5E32D0E7}"/>
    <cellStyle name="Input 4 2" xfId="2108" xr:uid="{00000000-0005-0000-0000-000059090000}"/>
    <cellStyle name="Input 4 2 10" xfId="5993" xr:uid="{1544584F-8150-430C-BD1B-73323C2B6402}"/>
    <cellStyle name="Input 4 2 10 2" xfId="29388" xr:uid="{17CF0399-3199-4897-AF6D-AA0B1B0BEA0C}"/>
    <cellStyle name="Input 4 2 11" xfId="5642" xr:uid="{2C081250-3019-4920-AA09-DCC7D735930D}"/>
    <cellStyle name="Input 4 2 11 2" xfId="30305" xr:uid="{840DF655-6243-4B2C-A614-FA79F6DB46AC}"/>
    <cellStyle name="Input 4 2 12" xfId="24254" xr:uid="{2C89BDAA-4955-4587-929E-D16E0AA5407A}"/>
    <cellStyle name="Input 4 2 13" xfId="33264" xr:uid="{2D0567ED-D6A7-4D9D-9994-8520F7E4E6AA}"/>
    <cellStyle name="Input 4 2 2" xfId="3365" xr:uid="{00000000-0005-0000-0000-00005A090000}"/>
    <cellStyle name="Input 4 2 2 10" xfId="11523" xr:uid="{2A13530B-4526-4ECC-A665-58D639C63C26}"/>
    <cellStyle name="Input 4 2 2 10 2" xfId="29377" xr:uid="{308D49A0-70A1-4933-A207-D06500984E6E}"/>
    <cellStyle name="Input 4 2 2 11" xfId="24484" xr:uid="{9F30EB9A-8CAB-4AB5-85F8-D957E162C244}"/>
    <cellStyle name="Input 4 2 2 12" xfId="34681" xr:uid="{1EC0DE6B-1B35-4360-B77F-830D28BCA762}"/>
    <cellStyle name="Input 4 2 2 2" xfId="4054" xr:uid="{00000000-0005-0000-0000-00005B090000}"/>
    <cellStyle name="Input 4 2 2 2 2" xfId="4865" xr:uid="{00000000-0005-0000-0000-00005D090000}"/>
    <cellStyle name="Input 4 2 2 2 2 2" xfId="41226" xr:uid="{980AD7EA-9CC7-412A-8DE1-03ED3241BB25}"/>
    <cellStyle name="Input 4 2 2 2 3" xfId="5277" xr:uid="{00000000-0005-0000-0000-00005D090000}"/>
    <cellStyle name="Input 4 2 2 2 3 2" xfId="37898" xr:uid="{C3235E0D-BC7A-483A-9EAB-448788D4E2AA}"/>
    <cellStyle name="Input 4 2 2 3" xfId="7793" xr:uid="{C1AC7925-5959-4C8B-8D9A-D444EFC01587}"/>
    <cellStyle name="Input 4 2 2 3 2" xfId="12951" xr:uid="{83232EDD-7811-4586-A127-062287AC44B3}"/>
    <cellStyle name="Input 4 2 2 4" xfId="8388" xr:uid="{2F64EBFD-8164-4C71-9BB4-4BC3DEF77C7B}"/>
    <cellStyle name="Input 4 2 2 4 2" xfId="13544" xr:uid="{73503E1C-9F36-4700-B15A-AA3C667C9C63}"/>
    <cellStyle name="Input 4 2 2 5" xfId="9909" xr:uid="{D51D6C33-D518-4D43-BD0B-A83A5BB79DA7}"/>
    <cellStyle name="Input 4 2 2 5 2" xfId="15062" xr:uid="{866BE17D-9127-4070-8153-44A2B5CC5ADF}"/>
    <cellStyle name="Input 4 2 2 6" xfId="10282" xr:uid="{02C7F63C-32D4-4FC8-B8EB-B8ABCF157F28}"/>
    <cellStyle name="Input 4 2 2 6 2" xfId="15435" xr:uid="{484FCA7C-B88F-436A-8DB7-2201CC65E4DC}"/>
    <cellStyle name="Input 4 2 2 7" xfId="11001" xr:uid="{5618731F-B4F5-4463-BFCA-2406F2EB1FAC}"/>
    <cellStyle name="Input 4 2 2 7 2" xfId="16149" xr:uid="{89CE3EF2-827C-470C-B823-E8442928EFB8}"/>
    <cellStyle name="Input 4 2 2 8" xfId="7018" xr:uid="{80B68D91-8D13-409E-B516-75E39EFD9601}"/>
    <cellStyle name="Input 4 2 2 8 2" xfId="12179" xr:uid="{65BFCF56-0E65-4416-9672-1922A8483EFB}"/>
    <cellStyle name="Input 4 2 2 9" xfId="6337" xr:uid="{4558FA17-7143-4CDE-B14E-4E9086DBBA46}"/>
    <cellStyle name="Input 4 2 2 9 2" xfId="29908" xr:uid="{2AECE910-490B-4285-894D-E1C9D8D26EC6}"/>
    <cellStyle name="Input 4 2 3" xfId="3731" xr:uid="{00000000-0005-0000-0000-00005C090000}"/>
    <cellStyle name="Input 4 2 3 2" xfId="4608" xr:uid="{00000000-0005-0000-0000-00005E090000}"/>
    <cellStyle name="Input 4 2 3 2 2" xfId="41011" xr:uid="{C2597350-3038-43B3-A084-933CD33C34F4}"/>
    <cellStyle name="Input 4 2 3 3" xfId="4420" xr:uid="{00000000-0005-0000-0000-00005E090000}"/>
    <cellStyle name="Input 4 2 3 3 2" xfId="35949" xr:uid="{F5A55B2D-0319-4AF0-A130-BF55698AB526}"/>
    <cellStyle name="Input 4 2 4" xfId="7404" xr:uid="{3B14DD7B-0E50-418B-B26B-0B21BCA68A92}"/>
    <cellStyle name="Input 4 2 4 2" xfId="12562" xr:uid="{BA9F71EF-8069-471B-A523-989D724CCF97}"/>
    <cellStyle name="Input 4 2 5" xfId="8839" xr:uid="{5B0E1D43-4F03-410B-A9CF-991B52848647}"/>
    <cellStyle name="Input 4 2 5 2" xfId="13994" xr:uid="{164C9E89-D0D3-4C46-849A-1EFAB9F5F722}"/>
    <cellStyle name="Input 4 2 6" xfId="9302" xr:uid="{1D017073-9682-4B74-A065-0AB5C1609402}"/>
    <cellStyle name="Input 4 2 6 2" xfId="14457" xr:uid="{72C5E758-0D45-471F-99E4-596824703F2D}"/>
    <cellStyle name="Input 4 2 7" xfId="8803" xr:uid="{6C9D7051-2C00-4C92-8071-C6AFD954617B}"/>
    <cellStyle name="Input 4 2 7 2" xfId="13958" xr:uid="{22589D56-3488-4A4F-A86B-61D61BF586B1}"/>
    <cellStyle name="Input 4 2 8" xfId="10683" xr:uid="{5AE5CEEC-895E-4D1F-AEFB-4236328C24B8}"/>
    <cellStyle name="Input 4 2 8 2" xfId="15831" xr:uid="{0F12F0ED-AB65-4CC3-BCB8-470D2B876E4D}"/>
    <cellStyle name="Input 4 2 9" xfId="6697" xr:uid="{650ED6D5-896D-4530-B1CD-33DD715F890F}"/>
    <cellStyle name="Input 4 2 9 2" xfId="11861" xr:uid="{D9518CC1-87BF-4516-AE3C-30B89942A616}"/>
    <cellStyle name="Input 4 20" xfId="5990" xr:uid="{B3A92016-C3A7-47B5-B3F3-FB3A51FC90DF}"/>
    <cellStyle name="Input 4 20 2" xfId="29453" xr:uid="{240A7EC8-6E91-4495-8E2C-0184BF70283C}"/>
    <cellStyle name="Input 4 21" xfId="5645" xr:uid="{8558C222-2660-48BC-AE13-1B01C8C93C01}"/>
    <cellStyle name="Input 4 21 2" xfId="30076" xr:uid="{60F5A896-EAB1-4273-859D-44C0ACC9E4A5}"/>
    <cellStyle name="Input 4 22" xfId="24251" xr:uid="{A245F9B1-0ABD-45F1-AA36-01E2A357AF92}"/>
    <cellStyle name="Input 4 23" xfId="33263" xr:uid="{299ED1D6-CA37-42BD-A4FB-88F2267DEEBB}"/>
    <cellStyle name="Input 4 3" xfId="2109" xr:uid="{00000000-0005-0000-0000-00005D090000}"/>
    <cellStyle name="Input 4 3 10" xfId="5994" xr:uid="{2CAF7E87-24B9-4E7B-B680-5A18B68C3970}"/>
    <cellStyle name="Input 4 3 10 2" xfId="29399" xr:uid="{AD60B560-65C4-4E5E-AAF9-FDC140D452E8}"/>
    <cellStyle name="Input 4 3 11" xfId="5641" xr:uid="{F6367B94-87B8-4F14-A150-36F2A7318CF0}"/>
    <cellStyle name="Input 4 3 11 2" xfId="31247" xr:uid="{47F6B980-012F-4540-88DC-053F3255521C}"/>
    <cellStyle name="Input 4 3 12" xfId="24255" xr:uid="{728DA537-1C1B-45E6-B8F6-82966B1B3543}"/>
    <cellStyle name="Input 4 3 13" xfId="34680" xr:uid="{BC5FA8D8-8BD4-456C-980C-85539FE2AA4F}"/>
    <cellStyle name="Input 4 3 2" xfId="3366" xr:uid="{00000000-0005-0000-0000-00005E090000}"/>
    <cellStyle name="Input 4 3 2 10" xfId="11524" xr:uid="{AB7DC52D-6C77-45D6-A1AE-FFE6F90EF755}"/>
    <cellStyle name="Input 4 3 2 10 2" xfId="31246" xr:uid="{573AC176-39E3-4E1A-B7FA-E477E020D749}"/>
    <cellStyle name="Input 4 3 2 11" xfId="24485" xr:uid="{93416211-0DE0-44B8-95E6-0F57AF99FD12}"/>
    <cellStyle name="Input 4 3 2 12" xfId="34679" xr:uid="{0CE96622-0091-49A3-ADF4-1562CF52AC51}"/>
    <cellStyle name="Input 4 3 2 2" xfId="4055" xr:uid="{00000000-0005-0000-0000-00005F090000}"/>
    <cellStyle name="Input 4 3 2 2 2" xfId="4866" xr:uid="{00000000-0005-0000-0000-000061090000}"/>
    <cellStyle name="Input 4 3 2 2 2 2" xfId="41227" xr:uid="{ACE3424C-2AF2-4A6F-B09A-08EC27374E6A}"/>
    <cellStyle name="Input 4 3 2 2 3" xfId="5278" xr:uid="{00000000-0005-0000-0000-000061090000}"/>
    <cellStyle name="Input 4 3 2 2 3 2" xfId="37899" xr:uid="{158A3FCE-D844-4046-B7BA-5DD6EAB101FA}"/>
    <cellStyle name="Input 4 3 2 3" xfId="7794" xr:uid="{01A47D4C-45CD-48AA-B751-08197CD8100C}"/>
    <cellStyle name="Input 4 3 2 3 2" xfId="12952" xr:uid="{A408F309-8C31-41D6-83EC-D2AB3A098771}"/>
    <cellStyle name="Input 4 3 2 4" xfId="8387" xr:uid="{6D3D86E5-BC37-4610-A938-39158CA1FBED}"/>
    <cellStyle name="Input 4 3 2 4 2" xfId="13543" xr:uid="{B4E6EF76-BDE8-4F45-A1C7-E426C6BDB063}"/>
    <cellStyle name="Input 4 3 2 5" xfId="9910" xr:uid="{92DC947E-5B43-4CC4-BE4F-4242E617CE8F}"/>
    <cellStyle name="Input 4 3 2 5 2" xfId="15063" xr:uid="{B9FD0AEA-81A6-4C44-838F-812EF589B948}"/>
    <cellStyle name="Input 4 3 2 6" xfId="10283" xr:uid="{9247DD8F-60D1-4207-A973-1A21AC6854AE}"/>
    <cellStyle name="Input 4 3 2 6 2" xfId="15436" xr:uid="{367B7C0B-E9A6-4BAB-BF39-4A6792179B8D}"/>
    <cellStyle name="Input 4 3 2 7" xfId="11002" xr:uid="{327B7D6C-8926-437C-8B2A-AFD93D6E8290}"/>
    <cellStyle name="Input 4 3 2 7 2" xfId="16150" xr:uid="{0E437253-D540-470F-BA59-A793AD8E03E1}"/>
    <cellStyle name="Input 4 3 2 8" xfId="7019" xr:uid="{04C78357-BD73-4672-9554-AD6DE5C8A965}"/>
    <cellStyle name="Input 4 3 2 8 2" xfId="12180" xr:uid="{64051AF5-8005-411E-AD73-74F468B071FE}"/>
    <cellStyle name="Input 4 3 2 9" xfId="6338" xr:uid="{C58BD70E-0A06-4326-A768-2F0BC3E6AE03}"/>
    <cellStyle name="Input 4 3 2 9 2" xfId="29325" xr:uid="{DACBB1B4-3853-4FD9-BA07-00F96EC19B86}"/>
    <cellStyle name="Input 4 3 3" xfId="3732" xr:uid="{00000000-0005-0000-0000-000060090000}"/>
    <cellStyle name="Input 4 3 3 2" xfId="4609" xr:uid="{00000000-0005-0000-0000-000062090000}"/>
    <cellStyle name="Input 4 3 3 2 2" xfId="41012" xr:uid="{7AE5E362-FA0B-402C-B824-A52474BB43F8}"/>
    <cellStyle name="Input 4 3 3 3" xfId="4419" xr:uid="{00000000-0005-0000-0000-000062090000}"/>
    <cellStyle name="Input 4 3 3 3 2" xfId="35935" xr:uid="{A3FA7B4B-1FE8-4C41-B13E-7D536F0C6986}"/>
    <cellStyle name="Input 4 3 4" xfId="8185" xr:uid="{C131297D-8BD5-4F67-8518-1F30D75901E8}"/>
    <cellStyle name="Input 4 3 4 2" xfId="13343" xr:uid="{80F8D928-84BA-40AE-BE6D-B047AFEC5D96}"/>
    <cellStyle name="Input 4 3 5" xfId="8838" xr:uid="{4BCCA120-DC86-4373-891B-ADA830519602}"/>
    <cellStyle name="Input 4 3 5 2" xfId="13993" xr:uid="{C09E2092-3A87-4FD7-A391-847EBF8F9C81}"/>
    <cellStyle name="Input 4 3 6" xfId="9303" xr:uid="{12374128-D0D1-4C71-8C09-9C2C18BEAF41}"/>
    <cellStyle name="Input 4 3 6 2" xfId="14458" xr:uid="{D3E60A3B-5AEF-4A54-ABFE-54E2BDC4FF55}"/>
    <cellStyle name="Input 4 3 7" xfId="8802" xr:uid="{207700E1-DAD1-4022-A2BE-7DA6DA8089D0}"/>
    <cellStyle name="Input 4 3 7 2" xfId="13957" xr:uid="{A4B73889-77F9-49B0-A3DE-CA604E10D306}"/>
    <cellStyle name="Input 4 3 8" xfId="10684" xr:uid="{E6D34EE4-A99B-4329-8F3F-F5285D3B2C0C}"/>
    <cellStyle name="Input 4 3 8 2" xfId="15832" xr:uid="{5A613AE2-6599-419A-BBB9-2AEA6CA5E997}"/>
    <cellStyle name="Input 4 3 9" xfId="6698" xr:uid="{C0FC6A3B-3EC8-4D0D-9988-0A61C7437B9E}"/>
    <cellStyle name="Input 4 3 9 2" xfId="11862" xr:uid="{3C5BB511-AEE5-4D22-99E1-6B84B76B36DE}"/>
    <cellStyle name="Input 4 4" xfId="2110" xr:uid="{00000000-0005-0000-0000-000061090000}"/>
    <cellStyle name="Input 4 4 10" xfId="5995" xr:uid="{09AC85FE-5B93-4C4F-966B-EB4A95BC38FE}"/>
    <cellStyle name="Input 4 4 10 2" xfId="29412" xr:uid="{E2CAD2FC-3227-4410-8AAE-CE60793B83EB}"/>
    <cellStyle name="Input 4 4 11" xfId="5640" xr:uid="{8705E309-3520-4B0E-AF81-952178006FB8}"/>
    <cellStyle name="Input 4 4 11 2" xfId="29634" xr:uid="{CF9C2120-A67C-474A-93E7-CDBF20393842}"/>
    <cellStyle name="Input 4 4 12" xfId="24256" xr:uid="{2870346A-F7C0-462A-BD5A-6D2F0665C12C}"/>
    <cellStyle name="Input 4 4 13" xfId="34678" xr:uid="{0DC4E659-9A09-4993-8F84-D0509F76E063}"/>
    <cellStyle name="Input 4 4 2" xfId="3367" xr:uid="{00000000-0005-0000-0000-000062090000}"/>
    <cellStyle name="Input 4 4 2 10" xfId="11525" xr:uid="{79E7FF0D-69AC-4EAC-AB9A-910B6B298741}"/>
    <cellStyle name="Input 4 4 2 10 2" xfId="31230" xr:uid="{E48265DB-0FF1-4210-829C-5C549131A809}"/>
    <cellStyle name="Input 4 4 2 11" xfId="24486" xr:uid="{C04B1E6B-3BF2-4120-B1BC-D97D4531D218}"/>
    <cellStyle name="Input 4 4 2 12" xfId="34677" xr:uid="{42367DA4-A71E-4972-80F4-177CB0AE35C6}"/>
    <cellStyle name="Input 4 4 2 2" xfId="4056" xr:uid="{00000000-0005-0000-0000-000063090000}"/>
    <cellStyle name="Input 4 4 2 2 2" xfId="4867" xr:uid="{00000000-0005-0000-0000-000065090000}"/>
    <cellStyle name="Input 4 4 2 2 2 2" xfId="41228" xr:uid="{784A500E-C25A-40F1-8293-2C0FCC1C0D95}"/>
    <cellStyle name="Input 4 4 2 2 3" xfId="5279" xr:uid="{00000000-0005-0000-0000-000065090000}"/>
    <cellStyle name="Input 4 4 2 2 3 2" xfId="37900" xr:uid="{810063CE-BB67-4CA0-BF04-F4A698AC5C62}"/>
    <cellStyle name="Input 4 4 2 3" xfId="7795" xr:uid="{B2E02084-EC19-4CDF-935A-E85130DEFB11}"/>
    <cellStyle name="Input 4 4 2 3 2" xfId="12953" xr:uid="{EF2CDD5D-6E50-454F-A06C-BE0B2A9C2665}"/>
    <cellStyle name="Input 4 4 2 4" xfId="8386" xr:uid="{B9D9E438-6077-4F6E-987E-380B4D5BD479}"/>
    <cellStyle name="Input 4 4 2 4 2" xfId="13542" xr:uid="{0B86F126-78E5-46ED-BDCC-57131E874152}"/>
    <cellStyle name="Input 4 4 2 5" xfId="9911" xr:uid="{D4B2DEC8-B6B4-49C9-82C3-942596340EEF}"/>
    <cellStyle name="Input 4 4 2 5 2" xfId="15064" xr:uid="{64759CBE-D45F-4E42-98EF-0E74C770581C}"/>
    <cellStyle name="Input 4 4 2 6" xfId="10284" xr:uid="{96521F45-30BB-4F95-9142-CD3AE320881E}"/>
    <cellStyle name="Input 4 4 2 6 2" xfId="15437" xr:uid="{5876E1A8-1F47-47FA-B02D-74A075953F44}"/>
    <cellStyle name="Input 4 4 2 7" xfId="11003" xr:uid="{C07AC504-7455-436B-919B-872B0D24BE93}"/>
    <cellStyle name="Input 4 4 2 7 2" xfId="16151" xr:uid="{20C9AC53-6459-4208-BB84-8CC964FD90DE}"/>
    <cellStyle name="Input 4 4 2 8" xfId="7020" xr:uid="{746282FB-39AE-4368-BCC3-52BD31FDB390}"/>
    <cellStyle name="Input 4 4 2 8 2" xfId="12181" xr:uid="{38FF8D2C-29C9-4EAA-8F66-21996F0DB322}"/>
    <cellStyle name="Input 4 4 2 9" xfId="6339" xr:uid="{D4DF30E5-FF46-415B-B5EA-B935AEB2019E}"/>
    <cellStyle name="Input 4 4 2 9 2" xfId="29909" xr:uid="{D34B07B0-6722-4EF8-BF5B-B660B53059FC}"/>
    <cellStyle name="Input 4 4 3" xfId="3733" xr:uid="{00000000-0005-0000-0000-000064090000}"/>
    <cellStyle name="Input 4 4 3 2" xfId="4610" xr:uid="{00000000-0005-0000-0000-000066090000}"/>
    <cellStyle name="Input 4 4 3 2 2" xfId="41013" xr:uid="{979DD848-E277-4D68-87DA-D601EB75644C}"/>
    <cellStyle name="Input 4 4 3 3" xfId="4418" xr:uid="{00000000-0005-0000-0000-000066090000}"/>
    <cellStyle name="Input 4 4 3 3 2" xfId="35922" xr:uid="{F891C825-B4FA-4A59-A1CA-092759668595}"/>
    <cellStyle name="Input 4 4 4" xfId="7405" xr:uid="{2ADD4553-7BCB-4B5A-9B7D-FB565ABF70E8}"/>
    <cellStyle name="Input 4 4 4 2" xfId="12563" xr:uid="{B88C2A4A-CE16-47A7-8D2F-1E32FDA075CA}"/>
    <cellStyle name="Input 4 4 5" xfId="8837" xr:uid="{5A9A7949-E4B3-410B-8AE3-07CFE9582E51}"/>
    <cellStyle name="Input 4 4 5 2" xfId="13992" xr:uid="{4CE97133-83EA-4EE0-AA3C-C6AC45D33F1C}"/>
    <cellStyle name="Input 4 4 6" xfId="9304" xr:uid="{B28CD63A-655E-4B3D-8C1F-61DCE508D130}"/>
    <cellStyle name="Input 4 4 6 2" xfId="14459" xr:uid="{7F9794FF-DA81-4EF9-970F-0A84846C3AEC}"/>
    <cellStyle name="Input 4 4 7" xfId="8801" xr:uid="{15DBFAF2-D432-4774-BB71-C5C40628EC50}"/>
    <cellStyle name="Input 4 4 7 2" xfId="13956" xr:uid="{EC6C665A-5DCE-40EA-847E-0D9ABA119005}"/>
    <cellStyle name="Input 4 4 8" xfId="10685" xr:uid="{F4C56858-ABC4-46FA-8260-4E3524C5BE8B}"/>
    <cellStyle name="Input 4 4 8 2" xfId="15833" xr:uid="{A7D34CA8-E431-44E9-BD27-1CE68D398DAD}"/>
    <cellStyle name="Input 4 4 9" xfId="6699" xr:uid="{E192D480-56A9-4F05-9AEF-F10D967FD307}"/>
    <cellStyle name="Input 4 4 9 2" xfId="11863" xr:uid="{3600AE32-C5C9-4227-AC16-CE4EB8A3D3C2}"/>
    <cellStyle name="Input 4 5" xfId="2111" xr:uid="{00000000-0005-0000-0000-000065090000}"/>
    <cellStyle name="Input 4 5 10" xfId="5996" xr:uid="{ABC0EBE3-8DC6-4021-812D-BDC724FCDBFA}"/>
    <cellStyle name="Input 4 5 10 2" xfId="29433" xr:uid="{1AB320A6-9E8F-4CA3-A977-85C9B5234DA8}"/>
    <cellStyle name="Input 4 5 11" xfId="5639" xr:uid="{82D795B1-9A74-484A-BBF5-AFE0A73A3E34}"/>
    <cellStyle name="Input 4 5 11 2" xfId="31229" xr:uid="{3F7E46AB-8909-4CC2-A72F-CF5C5C9229C4}"/>
    <cellStyle name="Input 4 5 12" xfId="24257" xr:uid="{CF22B7D2-F27F-4D9E-BF77-48E250CB9E4C}"/>
    <cellStyle name="Input 4 5 13" xfId="34676" xr:uid="{7E62520F-8E34-4D0E-B2DA-014C654258FD}"/>
    <cellStyle name="Input 4 5 2" xfId="3368" xr:uid="{00000000-0005-0000-0000-000066090000}"/>
    <cellStyle name="Input 4 5 2 10" xfId="11526" xr:uid="{A9888BCA-6D6C-41C7-86B0-083CCDB60312}"/>
    <cellStyle name="Input 4 5 2 10 2" xfId="29636" xr:uid="{EAFE9B00-4812-4DF4-AEDD-2C4A647CBF1A}"/>
    <cellStyle name="Input 4 5 2 11" xfId="24487" xr:uid="{7ED27C56-869F-4FB0-99A1-D3E54BF9C570}"/>
    <cellStyle name="Input 4 5 2 12" xfId="31555" xr:uid="{A45406D9-4A11-415A-9030-492F3C4BABF4}"/>
    <cellStyle name="Input 4 5 2 2" xfId="4057" xr:uid="{00000000-0005-0000-0000-000067090000}"/>
    <cellStyle name="Input 4 5 2 2 2" xfId="4868" xr:uid="{00000000-0005-0000-0000-000069090000}"/>
    <cellStyle name="Input 4 5 2 2 2 2" xfId="41229" xr:uid="{BE96168E-9284-4525-B0AB-B1F93A9EDDB8}"/>
    <cellStyle name="Input 4 5 2 2 3" xfId="5280" xr:uid="{00000000-0005-0000-0000-000069090000}"/>
    <cellStyle name="Input 4 5 2 2 3 2" xfId="37901" xr:uid="{2A35DF59-E6CC-4756-8C07-4C92C5552634}"/>
    <cellStyle name="Input 4 5 2 3" xfId="7796" xr:uid="{723E81B1-DF9E-4BDA-B43C-4FA0FFEE3B4A}"/>
    <cellStyle name="Input 4 5 2 3 2" xfId="12954" xr:uid="{01DC4B53-C9C7-4CED-8DCA-9CF2E89C4276}"/>
    <cellStyle name="Input 4 5 2 4" xfId="8385" xr:uid="{50D0518A-7745-4D72-9E25-6993834DDF0C}"/>
    <cellStyle name="Input 4 5 2 4 2" xfId="13541" xr:uid="{5C74096C-3D7C-4866-A859-4DB6A4806A06}"/>
    <cellStyle name="Input 4 5 2 5" xfId="9912" xr:uid="{0D96AAF3-9FE4-4D2B-A620-6F3479508F1D}"/>
    <cellStyle name="Input 4 5 2 5 2" xfId="15065" xr:uid="{0F6BDDB7-F6D9-4594-99A1-660CDCDBB643}"/>
    <cellStyle name="Input 4 5 2 6" xfId="10285" xr:uid="{75D82F6A-497F-473C-ABBD-D88417B544FD}"/>
    <cellStyle name="Input 4 5 2 6 2" xfId="15438" xr:uid="{A8E8D2F9-8959-4353-9097-BBA1747938E6}"/>
    <cellStyle name="Input 4 5 2 7" xfId="11004" xr:uid="{55F80156-C239-4AC8-B052-34C43C6A6EF3}"/>
    <cellStyle name="Input 4 5 2 7 2" xfId="16152" xr:uid="{1722A6AE-CC96-4FE5-8912-991417EC1C2E}"/>
    <cellStyle name="Input 4 5 2 8" xfId="7021" xr:uid="{BE2D0887-C2B1-4312-B1E4-963338569944}"/>
    <cellStyle name="Input 4 5 2 8 2" xfId="12182" xr:uid="{64F17BED-1CB2-458E-96F6-ECDC364287EC}"/>
    <cellStyle name="Input 4 5 2 9" xfId="6340" xr:uid="{BC2B3AEF-4B2E-48DF-9EBF-EB88BE7BC7A8}"/>
    <cellStyle name="Input 4 5 2 9 2" xfId="31087" xr:uid="{8370554D-2C85-4DE5-B9C4-4827868A916A}"/>
    <cellStyle name="Input 4 5 3" xfId="3734" xr:uid="{00000000-0005-0000-0000-000068090000}"/>
    <cellStyle name="Input 4 5 3 2" xfId="4611" xr:uid="{00000000-0005-0000-0000-00006A090000}"/>
    <cellStyle name="Input 4 5 3 2 2" xfId="41014" xr:uid="{06538EDD-6EA3-4408-9B63-FDF11F1CFC23}"/>
    <cellStyle name="Input 4 5 3 3" xfId="4417" xr:uid="{00000000-0005-0000-0000-00006A090000}"/>
    <cellStyle name="Input 4 5 3 3 2" xfId="35679" xr:uid="{F3B104ED-4D9E-4B34-8C70-F7F9AE6C053F}"/>
    <cellStyle name="Input 4 5 4" xfId="8184" xr:uid="{65E99E8E-174E-4E40-A5D5-49D79693D453}"/>
    <cellStyle name="Input 4 5 4 2" xfId="13342" xr:uid="{784CA9E6-295B-478A-AB00-87F7A7865676}"/>
    <cellStyle name="Input 4 5 5" xfId="8836" xr:uid="{5766D981-E529-4801-BBAE-DF8439E38854}"/>
    <cellStyle name="Input 4 5 5 2" xfId="13991" xr:uid="{4B8AD98D-B640-4E25-898B-24DB55491271}"/>
    <cellStyle name="Input 4 5 6" xfId="9305" xr:uid="{C7728EBB-D80C-49C1-971C-843EA6B407AA}"/>
    <cellStyle name="Input 4 5 6 2" xfId="14460" xr:uid="{C486974B-26AD-4C67-B164-41A47A5B42B8}"/>
    <cellStyle name="Input 4 5 7" xfId="8800" xr:uid="{E8FBD570-041F-4FD0-B896-FB9A595A89D3}"/>
    <cellStyle name="Input 4 5 7 2" xfId="13955" xr:uid="{5AFB14E9-8AB3-48A6-95AE-7550BCEF7B4D}"/>
    <cellStyle name="Input 4 5 8" xfId="10686" xr:uid="{C7E3FC8D-B67D-4FDA-837A-AD92B2287D58}"/>
    <cellStyle name="Input 4 5 8 2" xfId="15834" xr:uid="{8DBF4C89-DFD8-4DA3-9A65-D40219055AC5}"/>
    <cellStyle name="Input 4 5 9" xfId="6700" xr:uid="{6754A413-9E06-43C1-BA2F-BCA797E16697}"/>
    <cellStyle name="Input 4 5 9 2" xfId="11864" xr:uid="{21E3F1E1-2537-4AA5-9678-29EC984E110B}"/>
    <cellStyle name="Input 4 6" xfId="2112" xr:uid="{00000000-0005-0000-0000-000069090000}"/>
    <cellStyle name="Input 4 6 10" xfId="5997" xr:uid="{F68304EB-FDA6-49B0-AA44-5E112E1C1673}"/>
    <cellStyle name="Input 4 6 10 2" xfId="31064" xr:uid="{23B75F60-58C8-4CD4-8A51-6F5DC81E18FF}"/>
    <cellStyle name="Input 4 6 11" xfId="5638" xr:uid="{3872CA14-F683-43E0-92FE-C2E4CF561B82}"/>
    <cellStyle name="Input 4 6 11 2" xfId="31171" xr:uid="{4C148051-D481-43DB-B49F-429CDADCCDD2}"/>
    <cellStyle name="Input 4 6 12" xfId="24258" xr:uid="{25B6228A-D645-4E29-A606-EC7C28DEE870}"/>
    <cellStyle name="Input 4 6 13" xfId="31556" xr:uid="{994BA9F9-1442-498C-802D-E54C8ED0041E}"/>
    <cellStyle name="Input 4 6 2" xfId="3369" xr:uid="{00000000-0005-0000-0000-00006A090000}"/>
    <cellStyle name="Input 4 6 2 10" xfId="11527" xr:uid="{70386DD2-F68F-4423-BFB0-C615151B9235}"/>
    <cellStyle name="Input 4 6 2 10 2" xfId="29727" xr:uid="{E94829FA-5175-41D9-8269-0BA83219D62C}"/>
    <cellStyle name="Input 4 6 2 11" xfId="24488" xr:uid="{7FCF06EF-60C6-4F3B-96BA-E26909E36CA6}"/>
    <cellStyle name="Input 4 6 2 12" xfId="31557" xr:uid="{C928B608-5476-491A-AC83-C4BD8616DE3F}"/>
    <cellStyle name="Input 4 6 2 2" xfId="4058" xr:uid="{00000000-0005-0000-0000-00006B090000}"/>
    <cellStyle name="Input 4 6 2 2 2" xfId="4869" xr:uid="{00000000-0005-0000-0000-00006D090000}"/>
    <cellStyle name="Input 4 6 2 2 2 2" xfId="41230" xr:uid="{69D7F596-2442-493D-B43D-723F044424B9}"/>
    <cellStyle name="Input 4 6 2 2 3" xfId="5281" xr:uid="{00000000-0005-0000-0000-00006D090000}"/>
    <cellStyle name="Input 4 6 2 2 3 2" xfId="37902" xr:uid="{953F05F1-E1A8-4FCB-81D9-9876875799BE}"/>
    <cellStyle name="Input 4 6 2 3" xfId="7797" xr:uid="{54A7E0C0-E327-48A8-A6FE-ECBBE976DCBC}"/>
    <cellStyle name="Input 4 6 2 3 2" xfId="12955" xr:uid="{D36FD5BF-8C09-4BE9-91CF-8248125817C1}"/>
    <cellStyle name="Input 4 6 2 4" xfId="8384" xr:uid="{882390B8-E0C7-4F0D-8B9E-4605533100AA}"/>
    <cellStyle name="Input 4 6 2 4 2" xfId="13540" xr:uid="{B216BF80-E3A1-4C6E-947F-3B821F99A514}"/>
    <cellStyle name="Input 4 6 2 5" xfId="9913" xr:uid="{C3DFCD6D-D979-4A95-809D-4D63F6F62989}"/>
    <cellStyle name="Input 4 6 2 5 2" xfId="15066" xr:uid="{F7EDF8CE-1801-477C-9289-6273AB522062}"/>
    <cellStyle name="Input 4 6 2 6" xfId="10286" xr:uid="{09DC0B39-9087-4196-AE5C-AE5C659799F5}"/>
    <cellStyle name="Input 4 6 2 6 2" xfId="15439" xr:uid="{E95748D3-0298-471D-B917-251EF36B2BDA}"/>
    <cellStyle name="Input 4 6 2 7" xfId="11005" xr:uid="{69057B13-F1E8-4C36-AE33-1027AD7CA759}"/>
    <cellStyle name="Input 4 6 2 7 2" xfId="16153" xr:uid="{3CC9DC12-8530-40C2-B77E-2A45720951F0}"/>
    <cellStyle name="Input 4 6 2 8" xfId="7022" xr:uid="{EAF1BBD5-F9A7-4016-B4DE-DB382C0696D9}"/>
    <cellStyle name="Input 4 6 2 8 2" xfId="12183" xr:uid="{482372A0-10B7-4C6E-A023-1749CC50879C}"/>
    <cellStyle name="Input 4 6 2 9" xfId="6341" xr:uid="{26FDA42B-B52C-4128-872F-DA00F22C93EA}"/>
    <cellStyle name="Input 4 6 2 9 2" xfId="29803" xr:uid="{9D8D088C-C62A-4E0B-A8CB-7E4939D39429}"/>
    <cellStyle name="Input 4 6 3" xfId="3735" xr:uid="{00000000-0005-0000-0000-00006C090000}"/>
    <cellStyle name="Input 4 6 3 2" xfId="4612" xr:uid="{00000000-0005-0000-0000-00006E090000}"/>
    <cellStyle name="Input 4 6 3 2 2" xfId="41015" xr:uid="{0859602A-9ACF-43B7-9B0F-8E7E9B5A85AE}"/>
    <cellStyle name="Input 4 6 3 3" xfId="4416" xr:uid="{00000000-0005-0000-0000-00006E090000}"/>
    <cellStyle name="Input 4 6 3 3 2" xfId="36200" xr:uid="{FFF552A1-8A95-40E2-BBC6-728B647298D5}"/>
    <cellStyle name="Input 4 6 4" xfId="7406" xr:uid="{2763796E-E837-40C4-9209-D9ACF08CB574}"/>
    <cellStyle name="Input 4 6 4 2" xfId="12564" xr:uid="{F6DEB983-92C9-4126-87C7-1395FE3855B3}"/>
    <cellStyle name="Input 4 6 5" xfId="8835" xr:uid="{26772131-CCFF-47E1-9265-CFB523F5818A}"/>
    <cellStyle name="Input 4 6 5 2" xfId="13990" xr:uid="{BEEE4154-B68E-4EB5-AD47-56BCFED81F6C}"/>
    <cellStyle name="Input 4 6 6" xfId="9306" xr:uid="{B237BE6B-190F-47EA-A136-44E9331EAEF9}"/>
    <cellStyle name="Input 4 6 6 2" xfId="14461" xr:uid="{90366CC3-5931-481A-9380-6F10FC55EE1A}"/>
    <cellStyle name="Input 4 6 7" xfId="8799" xr:uid="{FA28DC16-C532-4BB2-B980-59F3DC75D139}"/>
    <cellStyle name="Input 4 6 7 2" xfId="13954" xr:uid="{A80765B8-1DA0-415B-9848-AA8365406412}"/>
    <cellStyle name="Input 4 6 8" xfId="10687" xr:uid="{F23E7712-F5AA-4563-89C2-F47E35BD4344}"/>
    <cellStyle name="Input 4 6 8 2" xfId="15835" xr:uid="{BE13F6C3-185F-4413-A3B9-C30995B44E31}"/>
    <cellStyle name="Input 4 6 9" xfId="6701" xr:uid="{C5E8ADE7-701B-4352-A418-014DEAE8B60A}"/>
    <cellStyle name="Input 4 6 9 2" xfId="11865" xr:uid="{9A3243CB-FC6E-4585-9AE6-EA0ED7264991}"/>
    <cellStyle name="Input 4 7" xfId="2113" xr:uid="{00000000-0005-0000-0000-00006D090000}"/>
    <cellStyle name="Input 4 7 10" xfId="5998" xr:uid="{AB9B192B-13DE-4C58-BF33-53E0E8D6746F}"/>
    <cellStyle name="Input 4 7 10 2" xfId="29805" xr:uid="{5F0DBB6F-4AC4-40D3-88E2-5795A2BD70EE}"/>
    <cellStyle name="Input 4 7 11" xfId="5637" xr:uid="{81E38E9C-66AA-47E1-AC18-049B2FE2B81E}"/>
    <cellStyle name="Input 4 7 11 2" xfId="31217" xr:uid="{48FAA638-ED05-4688-819C-F5EB1810EE70}"/>
    <cellStyle name="Input 4 7 12" xfId="24259" xr:uid="{41366671-456F-4ED3-BACF-63F382171397}"/>
    <cellStyle name="Input 4 7 13" xfId="31558" xr:uid="{0E2BCB1F-C45D-4F69-BC79-05CB946FB092}"/>
    <cellStyle name="Input 4 7 2" xfId="3370" xr:uid="{00000000-0005-0000-0000-00006E090000}"/>
    <cellStyle name="Input 4 7 2 10" xfId="11528" xr:uid="{6A4505D8-FDD2-42A0-B948-1867834A8582}"/>
    <cellStyle name="Input 4 7 2 10 2" xfId="29342" xr:uid="{9428459F-3710-4EE9-BD29-2DC40DD3E550}"/>
    <cellStyle name="Input 4 7 2 11" xfId="24489" xr:uid="{933F721C-C2C7-47DF-B9FF-8914DF462D2E}"/>
    <cellStyle name="Input 4 7 2 12" xfId="31559" xr:uid="{1DE9537D-C2DF-41AE-B2D2-5620BBB33432}"/>
    <cellStyle name="Input 4 7 2 2" xfId="4059" xr:uid="{00000000-0005-0000-0000-00006F090000}"/>
    <cellStyle name="Input 4 7 2 2 2" xfId="4870" xr:uid="{00000000-0005-0000-0000-000071090000}"/>
    <cellStyle name="Input 4 7 2 2 2 2" xfId="41231" xr:uid="{DB959958-A09F-4D52-80D9-2AB1E609BB01}"/>
    <cellStyle name="Input 4 7 2 2 3" xfId="5282" xr:uid="{00000000-0005-0000-0000-000071090000}"/>
    <cellStyle name="Input 4 7 2 2 3 2" xfId="37903" xr:uid="{7A91CB48-3FCB-40B1-8AA3-D0E3C85CAB43}"/>
    <cellStyle name="Input 4 7 2 3" xfId="7798" xr:uid="{5B69D7F1-D0F0-4021-858E-7254387C69FF}"/>
    <cellStyle name="Input 4 7 2 3 2" xfId="12956" xr:uid="{6B1C856C-E4E6-4FAE-A5EC-F859C2AC9FF0}"/>
    <cellStyle name="Input 4 7 2 4" xfId="8383" xr:uid="{C23F5886-79DB-4875-9192-EED8D528CC57}"/>
    <cellStyle name="Input 4 7 2 4 2" xfId="13539" xr:uid="{8FEA3E7E-0707-47EF-B12C-CAF50B0CCCE6}"/>
    <cellStyle name="Input 4 7 2 5" xfId="9914" xr:uid="{473B83CC-33DA-4001-9FA8-D47A7F072FEC}"/>
    <cellStyle name="Input 4 7 2 5 2" xfId="15067" xr:uid="{7A8A9CFB-4B9D-4EBA-8AFC-D029AC96EBBE}"/>
    <cellStyle name="Input 4 7 2 6" xfId="10287" xr:uid="{94316226-0B62-48E2-8912-73D0F3503E0D}"/>
    <cellStyle name="Input 4 7 2 6 2" xfId="15440" xr:uid="{5959A69D-15E1-4468-92B3-38E1F94FDCA1}"/>
    <cellStyle name="Input 4 7 2 7" xfId="11006" xr:uid="{0168563B-728B-479D-A9BB-D49E1E4DF02D}"/>
    <cellStyle name="Input 4 7 2 7 2" xfId="16154" xr:uid="{8CB5A9B0-DAB8-44CE-B807-0B3A02199A96}"/>
    <cellStyle name="Input 4 7 2 8" xfId="7023" xr:uid="{B7645498-8DC8-4BC1-9E14-FCA64E84D61A}"/>
    <cellStyle name="Input 4 7 2 8 2" xfId="12184" xr:uid="{7CA940AB-F6D1-4CE1-BE93-4BB502B9D886}"/>
    <cellStyle name="Input 4 7 2 9" xfId="6342" xr:uid="{4CE75941-2647-460F-AA95-9293281F763C}"/>
    <cellStyle name="Input 4 7 2 9 2" xfId="30430" xr:uid="{F62766BF-20E3-48B4-893C-824DD05BC86A}"/>
    <cellStyle name="Input 4 7 3" xfId="3736" xr:uid="{00000000-0005-0000-0000-000070090000}"/>
    <cellStyle name="Input 4 7 3 2" xfId="4613" xr:uid="{00000000-0005-0000-0000-000072090000}"/>
    <cellStyle name="Input 4 7 3 2 2" xfId="41016" xr:uid="{F643B1AD-508B-4B17-8344-7A6EA2E0AF84}"/>
    <cellStyle name="Input 4 7 3 3" xfId="4415" xr:uid="{00000000-0005-0000-0000-000072090000}"/>
    <cellStyle name="Input 4 7 3 3 2" xfId="36185" xr:uid="{92068E07-6387-42C3-8BC3-26B36FCFE823}"/>
    <cellStyle name="Input 4 7 4" xfId="8181" xr:uid="{E70F59DF-95E0-492E-BF12-4F001E9302E0}"/>
    <cellStyle name="Input 4 7 4 2" xfId="13339" xr:uid="{929BEF36-60E6-421A-BE2B-CFCE2F7D191D}"/>
    <cellStyle name="Input 4 7 5" xfId="8834" xr:uid="{929708E2-EE9B-4B58-8071-BF119AE2787C}"/>
    <cellStyle name="Input 4 7 5 2" xfId="13989" xr:uid="{268B5678-D559-475C-AEB4-F4B470064908}"/>
    <cellStyle name="Input 4 7 6" xfId="9307" xr:uid="{205E318D-7B5F-43DC-BA90-E40E857B99D4}"/>
    <cellStyle name="Input 4 7 6 2" xfId="14462" xr:uid="{8EB409C4-9FE6-4E58-8115-41BA673F182F}"/>
    <cellStyle name="Input 4 7 7" xfId="8798" xr:uid="{E59174E9-CE71-4DEA-9343-8A5EAA24C670}"/>
    <cellStyle name="Input 4 7 7 2" xfId="13953" xr:uid="{B1C4B429-4696-4632-ADBD-281A58121877}"/>
    <cellStyle name="Input 4 7 8" xfId="10688" xr:uid="{CEC29B4E-6AF0-4A9D-B2A6-BD06A4CB766B}"/>
    <cellStyle name="Input 4 7 8 2" xfId="15836" xr:uid="{956570C5-F6C6-4866-8830-59737489424D}"/>
    <cellStyle name="Input 4 7 9" xfId="6702" xr:uid="{BE39CC80-49BC-4AD6-870D-48C917F3065D}"/>
    <cellStyle name="Input 4 7 9 2" xfId="11866" xr:uid="{CBB5B28E-DA13-4577-B585-F39C585A1D67}"/>
    <cellStyle name="Input 4 8" xfId="2114" xr:uid="{00000000-0005-0000-0000-000071090000}"/>
    <cellStyle name="Input 4 8 10" xfId="5999" xr:uid="{A8343F5D-69D3-49D3-A08B-E969E91D0697}"/>
    <cellStyle name="Input 4 8 10 2" xfId="31151" xr:uid="{A5F9BC10-8E50-49AF-B8DA-9E3D0CF706CE}"/>
    <cellStyle name="Input 4 8 11" xfId="5636" xr:uid="{E1C76E18-1247-4D1B-B2B4-939494E52E94}"/>
    <cellStyle name="Input 4 8 11 2" xfId="31208" xr:uid="{F9C13E03-E26F-4A84-99ED-A1523F64E064}"/>
    <cellStyle name="Input 4 8 12" xfId="24260" xr:uid="{A9D61824-C3BB-4B8C-B2E7-1D573911827D}"/>
    <cellStyle name="Input 4 8 13" xfId="31560" xr:uid="{3246FAE3-715E-47EA-B707-C927FF98B692}"/>
    <cellStyle name="Input 4 8 2" xfId="3371" xr:uid="{00000000-0005-0000-0000-000072090000}"/>
    <cellStyle name="Input 4 8 2 10" xfId="11529" xr:uid="{62E1E4C7-F650-4A1D-B65C-EFE993D398AE}"/>
    <cellStyle name="Input 4 8 2 10 2" xfId="31218" xr:uid="{864DDCA5-5208-401C-B44E-5AD2547224D3}"/>
    <cellStyle name="Input 4 8 2 11" xfId="24490" xr:uid="{F4AD89B3-EFC9-40F0-AEA6-421897CFD711}"/>
    <cellStyle name="Input 4 8 2 12" xfId="31561" xr:uid="{0B58979B-1B0B-4A03-965C-71BB51A16831}"/>
    <cellStyle name="Input 4 8 2 2" xfId="4060" xr:uid="{00000000-0005-0000-0000-000073090000}"/>
    <cellStyle name="Input 4 8 2 2 2" xfId="4871" xr:uid="{00000000-0005-0000-0000-000075090000}"/>
    <cellStyle name="Input 4 8 2 2 2 2" xfId="41232" xr:uid="{A74C2158-2859-4782-A67D-77F34C8C4CE8}"/>
    <cellStyle name="Input 4 8 2 2 3" xfId="5283" xr:uid="{00000000-0005-0000-0000-000075090000}"/>
    <cellStyle name="Input 4 8 2 2 3 2" xfId="37904" xr:uid="{9E8F7EC3-2AAA-4C2C-A5F8-67951CC6627A}"/>
    <cellStyle name="Input 4 8 2 3" xfId="7799" xr:uid="{DF50070F-1632-4A50-90B3-7A03ED85CB5B}"/>
    <cellStyle name="Input 4 8 2 3 2" xfId="12957" xr:uid="{4A8D1B7A-1491-4153-8FC6-A8F221040749}"/>
    <cellStyle name="Input 4 8 2 4" xfId="8382" xr:uid="{5ABE3FC8-C0C8-43C7-AD21-90185D560F84}"/>
    <cellStyle name="Input 4 8 2 4 2" xfId="13538" xr:uid="{5316AD00-A93D-460C-8AFF-AEF282D17538}"/>
    <cellStyle name="Input 4 8 2 5" xfId="9915" xr:uid="{98AB214B-B43D-4EE1-BA15-3355C65BBA27}"/>
    <cellStyle name="Input 4 8 2 5 2" xfId="15068" xr:uid="{73FFF884-6213-42E9-871B-51549452C5B6}"/>
    <cellStyle name="Input 4 8 2 6" xfId="10288" xr:uid="{D7FC3858-0CE5-463D-A53B-4A32069FD35C}"/>
    <cellStyle name="Input 4 8 2 6 2" xfId="15441" xr:uid="{A7564CA5-35EE-42F1-A03C-34D4483D14B3}"/>
    <cellStyle name="Input 4 8 2 7" xfId="11007" xr:uid="{8F3B5487-91E5-45DB-A89A-ABC92543EE23}"/>
    <cellStyle name="Input 4 8 2 7 2" xfId="16155" xr:uid="{6FDC73F7-723F-487E-B98C-8D26D6FBC31D}"/>
    <cellStyle name="Input 4 8 2 8" xfId="7024" xr:uid="{0D248494-DFF3-437F-90F3-F9ADD6A80640}"/>
    <cellStyle name="Input 4 8 2 8 2" xfId="12185" xr:uid="{71D48D7A-8477-4F39-AE49-3498FB7D6DDA}"/>
    <cellStyle name="Input 4 8 2 9" xfId="6343" xr:uid="{FC906619-AD2C-4A7E-A098-19480CA061DF}"/>
    <cellStyle name="Input 4 8 2 9 2" xfId="31086" xr:uid="{8D31687C-036D-4D52-BAB5-CE34A8CA8556}"/>
    <cellStyle name="Input 4 8 3" xfId="3737" xr:uid="{00000000-0005-0000-0000-000074090000}"/>
    <cellStyle name="Input 4 8 3 2" xfId="4614" xr:uid="{00000000-0005-0000-0000-000076090000}"/>
    <cellStyle name="Input 4 8 3 2 2" xfId="41017" xr:uid="{C6458CA7-612C-492D-A00F-ACFFC40B3215}"/>
    <cellStyle name="Input 4 8 3 3" xfId="4414" xr:uid="{00000000-0005-0000-0000-000076090000}"/>
    <cellStyle name="Input 4 8 3 3 2" xfId="35948" xr:uid="{7FCCE45E-D04C-4005-B4D4-C5A15ACE3848}"/>
    <cellStyle name="Input 4 8 4" xfId="8183" xr:uid="{CCDED319-E16B-404A-99D4-E1D1B9902A47}"/>
    <cellStyle name="Input 4 8 4 2" xfId="13341" xr:uid="{93CD1C5F-E05E-43F3-8E02-7556581ACF8C}"/>
    <cellStyle name="Input 4 8 5" xfId="8833" xr:uid="{E7CC1E93-9A4E-41FC-9194-49C1C0F74B75}"/>
    <cellStyle name="Input 4 8 5 2" xfId="13988" xr:uid="{084404E7-CA9E-44E3-99A2-3E895B52CF6B}"/>
    <cellStyle name="Input 4 8 6" xfId="9308" xr:uid="{F4A76EA8-8330-47DD-AA50-0512F1770286}"/>
    <cellStyle name="Input 4 8 6 2" xfId="14463" xr:uid="{2B101651-0964-4E30-8DA0-E9BD349EE830}"/>
    <cellStyle name="Input 4 8 7" xfId="8797" xr:uid="{EE529696-6E69-4CC1-8049-DEE7C21AB132}"/>
    <cellStyle name="Input 4 8 7 2" xfId="13952" xr:uid="{AAFFF34C-945B-4AFC-B4E2-C65CF6F953F4}"/>
    <cellStyle name="Input 4 8 8" xfId="10689" xr:uid="{1E8D76DD-FEAF-4A8A-A00D-CFBE0CF6A5B7}"/>
    <cellStyle name="Input 4 8 8 2" xfId="15837" xr:uid="{52DCE28A-514F-4F50-A1E3-8910AC709E0A}"/>
    <cellStyle name="Input 4 8 9" xfId="6703" xr:uid="{530B5AE7-2DFD-495F-A0C6-BFA5903D39F9}"/>
    <cellStyle name="Input 4 8 9 2" xfId="11867" xr:uid="{5060C166-52B2-4479-AA65-77C323C84667}"/>
    <cellStyle name="Input 4 9" xfId="2115" xr:uid="{00000000-0005-0000-0000-000075090000}"/>
    <cellStyle name="Input 4 9 10" xfId="6000" xr:uid="{1BBC0E30-9FBD-4EF3-8686-41A7C44F31A4}"/>
    <cellStyle name="Input 4 9 10 2" xfId="31065" xr:uid="{ABE4210D-9A12-4DD9-B22C-91F219DABEEC}"/>
    <cellStyle name="Input 4 9 11" xfId="5635" xr:uid="{B06D5F3D-86CE-4EA5-A5D8-6C47CB835AA9}"/>
    <cellStyle name="Input 4 9 11 2" xfId="29343" xr:uid="{5F587EFF-2044-401E-BC89-ECB25926D9B6}"/>
    <cellStyle name="Input 4 9 12" xfId="24261" xr:uid="{4ADF501B-0AAE-4D3E-909F-49EA51CD0B30}"/>
    <cellStyle name="Input 4 9 13" xfId="31562" xr:uid="{B48FA3FB-8E82-432C-9D1E-A991DE821444}"/>
    <cellStyle name="Input 4 9 2" xfId="3372" xr:uid="{00000000-0005-0000-0000-000076090000}"/>
    <cellStyle name="Input 4 9 2 10" xfId="11530" xr:uid="{9812E621-E971-48EC-BD70-7F2FD6F03E90}"/>
    <cellStyle name="Input 4 9 2 10 2" xfId="29728" xr:uid="{06253A21-4E3C-4654-AF49-9F8D0BEC54E9}"/>
    <cellStyle name="Input 4 9 2 11" xfId="24491" xr:uid="{C9325939-EAB4-41E1-B703-C1C79616E59C}"/>
    <cellStyle name="Input 4 9 2 12" xfId="34675" xr:uid="{9C05117F-636A-4F23-B062-64B815C7F37F}"/>
    <cellStyle name="Input 4 9 2 2" xfId="4061" xr:uid="{00000000-0005-0000-0000-000077090000}"/>
    <cellStyle name="Input 4 9 2 2 2" xfId="4872" xr:uid="{00000000-0005-0000-0000-000079090000}"/>
    <cellStyle name="Input 4 9 2 2 2 2" xfId="41233" xr:uid="{DCC89E50-7F35-4F1E-BEA2-8043FBC835C1}"/>
    <cellStyle name="Input 4 9 2 2 3" xfId="5284" xr:uid="{00000000-0005-0000-0000-000079090000}"/>
    <cellStyle name="Input 4 9 2 2 3 2" xfId="37905" xr:uid="{D2F6606B-0F6C-43F3-8D26-3F78FDE0B0D1}"/>
    <cellStyle name="Input 4 9 2 3" xfId="7800" xr:uid="{74ED45D5-B3E3-4FFE-ACE3-950DEAFC52EA}"/>
    <cellStyle name="Input 4 9 2 3 2" xfId="12958" xr:uid="{F54223C0-5D6E-4D38-B259-DCF6ABFB1F08}"/>
    <cellStyle name="Input 4 9 2 4" xfId="8381" xr:uid="{3517876E-FCFC-41E9-AD70-01022F478039}"/>
    <cellStyle name="Input 4 9 2 4 2" xfId="13537" xr:uid="{6C280FF2-A289-4DAA-8D25-BDA8BD5F8F19}"/>
    <cellStyle name="Input 4 9 2 5" xfId="9916" xr:uid="{4FA05055-6DDD-4ED3-9D2D-FFD7BFC396F5}"/>
    <cellStyle name="Input 4 9 2 5 2" xfId="15069" xr:uid="{4864E1CD-3D59-47A9-BD7A-DFCC9AE3D24D}"/>
    <cellStyle name="Input 4 9 2 6" xfId="10289" xr:uid="{74212A57-CFFF-4216-9936-02DDDE561A7C}"/>
    <cellStyle name="Input 4 9 2 6 2" xfId="15442" xr:uid="{30B2A31A-383A-4524-9538-574725DDCF28}"/>
    <cellStyle name="Input 4 9 2 7" xfId="11008" xr:uid="{FC973721-75C8-41D8-A826-87A5B8FAF280}"/>
    <cellStyle name="Input 4 9 2 7 2" xfId="16156" xr:uid="{968DA83C-BA7C-4E9A-95A3-B78643F6F9D8}"/>
    <cellStyle name="Input 4 9 2 8" xfId="7025" xr:uid="{5DB81D34-FCAB-45A6-9E79-A6E93395FAA1}"/>
    <cellStyle name="Input 4 9 2 8 2" xfId="12186" xr:uid="{F0000925-0BBA-4AC2-8C0B-817CBB29D3EA}"/>
    <cellStyle name="Input 4 9 2 9" xfId="6344" xr:uid="{9DE3909F-76F1-4F4E-AF1A-02A25560348C}"/>
    <cellStyle name="Input 4 9 2 9 2" xfId="29218" xr:uid="{F1FC26C1-CE07-4A59-BD69-42F5175E7854}"/>
    <cellStyle name="Input 4 9 3" xfId="3738" xr:uid="{00000000-0005-0000-0000-000078090000}"/>
    <cellStyle name="Input 4 9 3 2" xfId="4615" xr:uid="{00000000-0005-0000-0000-00007A090000}"/>
    <cellStyle name="Input 4 9 3 2 2" xfId="41018" xr:uid="{190896AA-AFC5-4E96-91F5-62DCF95E7E27}"/>
    <cellStyle name="Input 4 9 3 3" xfId="4413" xr:uid="{00000000-0005-0000-0000-00007A090000}"/>
    <cellStyle name="Input 4 9 3 3 2" xfId="35934" xr:uid="{116626F5-DAD4-4043-9860-46436FE005F0}"/>
    <cellStyle name="Input 4 9 4" xfId="7407" xr:uid="{1DD65134-8B40-472D-8CAE-3439FED80091}"/>
    <cellStyle name="Input 4 9 4 2" xfId="12565" xr:uid="{CB4394B0-FF5D-4993-92BE-E7975767F114}"/>
    <cellStyle name="Input 4 9 5" xfId="8832" xr:uid="{2A2AB580-82C4-4B20-B890-20AACEE5EC9A}"/>
    <cellStyle name="Input 4 9 5 2" xfId="13987" xr:uid="{271F133F-1ED8-43DE-AFAE-23672550406C}"/>
    <cellStyle name="Input 4 9 6" xfId="9309" xr:uid="{607BE92B-F1A2-4B22-A1DF-63B074FE8CD9}"/>
    <cellStyle name="Input 4 9 6 2" xfId="14464" xr:uid="{7574B665-3FA0-47B2-8BCE-BB5493D1E208}"/>
    <cellStyle name="Input 4 9 7" xfId="8796" xr:uid="{490A1A59-9188-4A25-AAFA-B20260D1BA8A}"/>
    <cellStyle name="Input 4 9 7 2" xfId="13951" xr:uid="{06654789-E4DE-4234-9CC1-E415DE05E6EF}"/>
    <cellStyle name="Input 4 9 8" xfId="10690" xr:uid="{3DCBADB9-C626-4B0C-B21D-BFC899E7C27C}"/>
    <cellStyle name="Input 4 9 8 2" xfId="15838" xr:uid="{A5C89115-BE0B-4E40-82A9-4C4C83A66A73}"/>
    <cellStyle name="Input 4 9 9" xfId="6704" xr:uid="{4261BA3E-4475-4339-A6EB-CFFA58291F66}"/>
    <cellStyle name="Input 4 9 9 2" xfId="11868" xr:uid="{02008EA5-EC1F-41C8-A9D5-790EBFD54B45}"/>
    <cellStyle name="Input 40" xfId="33265" xr:uid="{DCC5CFB2-172C-485C-B466-B7101B3AF4E3}"/>
    <cellStyle name="Input 5" xfId="2116" xr:uid="{00000000-0005-0000-0000-000079090000}"/>
    <cellStyle name="Input 5 10" xfId="2117" xr:uid="{00000000-0005-0000-0000-00007A090000}"/>
    <cellStyle name="Input 5 10 10" xfId="6002" xr:uid="{51D27D60-58A8-4363-952C-BC3E1FBC4840}"/>
    <cellStyle name="Input 5 10 10 2" xfId="29228" xr:uid="{8D8A9DF9-A8CD-411B-A7FB-348652A5A090}"/>
    <cellStyle name="Input 5 10 11" xfId="5633" xr:uid="{52A20724-3C4C-49C1-8194-78BA32AD513D}"/>
    <cellStyle name="Input 5 10 11 2" xfId="31219" xr:uid="{7C6EB799-3542-4EB9-9287-5C2BF35FF43A}"/>
    <cellStyle name="Input 5 10 12" xfId="24263" xr:uid="{FE5A0989-A328-4FB1-B451-28E932122E2B}"/>
    <cellStyle name="Input 5 10 13" xfId="34674" xr:uid="{8B92C3B3-6864-4079-9C78-5D8AC1E798AE}"/>
    <cellStyle name="Input 5 10 2" xfId="3374" xr:uid="{00000000-0005-0000-0000-00007B090000}"/>
    <cellStyle name="Input 5 10 2 10" xfId="11532" xr:uid="{8D4E7B8E-6744-480E-B821-5807B681F72C}"/>
    <cellStyle name="Input 5 10 2 10 2" xfId="29392" xr:uid="{D908896E-D763-401C-A65B-5308E944E527}"/>
    <cellStyle name="Input 5 10 2 11" xfId="24493" xr:uid="{112BADD3-96D3-435E-8152-E4432E99FB8D}"/>
    <cellStyle name="Input 5 10 2 12" xfId="34673" xr:uid="{0C6370FE-8029-4D86-B021-EA7C044912F3}"/>
    <cellStyle name="Input 5 10 2 2" xfId="4063" xr:uid="{00000000-0005-0000-0000-00007C090000}"/>
    <cellStyle name="Input 5 10 2 2 2" xfId="4874" xr:uid="{00000000-0005-0000-0000-00007E090000}"/>
    <cellStyle name="Input 5 10 2 2 2 2" xfId="41235" xr:uid="{D2A0FA94-6EFB-4AB7-800E-7B6DC4FE8A4C}"/>
    <cellStyle name="Input 5 10 2 2 3" xfId="5286" xr:uid="{00000000-0005-0000-0000-00007E090000}"/>
    <cellStyle name="Input 5 10 2 2 3 2" xfId="37906" xr:uid="{DE2A2BC2-398D-4FDB-A6AF-02C3EB7BFDF9}"/>
    <cellStyle name="Input 5 10 2 3" xfId="7802" xr:uid="{4E201263-05B2-4415-9F9B-C9B7598AB4A5}"/>
    <cellStyle name="Input 5 10 2 3 2" xfId="12960" xr:uid="{B5870D04-DA68-4FF8-84EF-2A919D45823E}"/>
    <cellStyle name="Input 5 10 2 4" xfId="8379" xr:uid="{520766B7-2140-4BE1-9C81-1AD0A99016E8}"/>
    <cellStyle name="Input 5 10 2 4 2" xfId="13535" xr:uid="{50D80B11-1996-4AB2-8CA3-67927C376A10}"/>
    <cellStyle name="Input 5 10 2 5" xfId="9918" xr:uid="{A3AAE73D-2755-4E29-8566-733D8B3B7B02}"/>
    <cellStyle name="Input 5 10 2 5 2" xfId="15071" xr:uid="{1ACD9035-E752-4DB7-BF7D-5FC6C40A5706}"/>
    <cellStyle name="Input 5 10 2 6" xfId="10291" xr:uid="{6D116E4C-BED0-49E3-B20C-BCB3839287F7}"/>
    <cellStyle name="Input 5 10 2 6 2" xfId="15444" xr:uid="{A09D7DA6-45EB-4643-A5A5-6FD0982D77FF}"/>
    <cellStyle name="Input 5 10 2 7" xfId="11010" xr:uid="{E4EB1176-68FB-4B14-8076-91F9CBA02B18}"/>
    <cellStyle name="Input 5 10 2 7 2" xfId="16158" xr:uid="{4A2894F4-27E0-4D96-BCC4-95B21D5CE0E5}"/>
    <cellStyle name="Input 5 10 2 8" xfId="7027" xr:uid="{84462C18-D6E7-4B0E-B9B2-ADF1D8636E5B}"/>
    <cellStyle name="Input 5 10 2 8 2" xfId="12188" xr:uid="{D3C583CC-4640-4723-BB60-C8BDBCA71B83}"/>
    <cellStyle name="Input 5 10 2 9" xfId="6346" xr:uid="{7EDD4514-1A7D-49B7-80CD-9412508DE10D}"/>
    <cellStyle name="Input 5 10 2 9 2" xfId="29326" xr:uid="{4558A2EB-DDAC-4B90-A8B8-02F0C47E3890}"/>
    <cellStyle name="Input 5 10 3" xfId="3740" xr:uid="{00000000-0005-0000-0000-00007D090000}"/>
    <cellStyle name="Input 5 10 3 2" xfId="4617" xr:uid="{00000000-0005-0000-0000-00007F090000}"/>
    <cellStyle name="Input 5 10 3 2 2" xfId="41020" xr:uid="{D5E577C7-8041-47C3-8CC6-44F984FD0B24}"/>
    <cellStyle name="Input 5 10 3 3" xfId="4411" xr:uid="{00000000-0005-0000-0000-00007F090000}"/>
    <cellStyle name="Input 5 10 3 3 2" xfId="35909" xr:uid="{978151CD-82B8-47B0-B12D-30679D640A6B}"/>
    <cellStyle name="Input 5 10 4" xfId="7408" xr:uid="{99A538BA-3B27-42FB-8E4F-421C14FA9C7C}"/>
    <cellStyle name="Input 5 10 4 2" xfId="12566" xr:uid="{85F5C867-AA2A-415E-AAE9-C4EAC6AD8384}"/>
    <cellStyle name="Input 5 10 5" xfId="8830" xr:uid="{6681C6ED-9E81-48F3-8A84-AB21A8355B04}"/>
    <cellStyle name="Input 5 10 5 2" xfId="13985" xr:uid="{94481250-8421-4387-A295-59C36F6E92A4}"/>
    <cellStyle name="Input 5 10 6" xfId="9311" xr:uid="{61CF8967-1978-43C1-9745-9ECFDEC6FD0F}"/>
    <cellStyle name="Input 5 10 6 2" xfId="14466" xr:uid="{3DE9AAC3-9BED-4B02-A3A3-C67876F6AE74}"/>
    <cellStyle name="Input 5 10 7" xfId="8794" xr:uid="{CEE7ED71-A45F-4305-B13B-78CA55B27DDA}"/>
    <cellStyle name="Input 5 10 7 2" xfId="13949" xr:uid="{52AE1753-C1BE-4042-9426-1E3B6AFAF86F}"/>
    <cellStyle name="Input 5 10 8" xfId="10692" xr:uid="{61D3E2CF-8B79-4991-925A-73927A3D4B0B}"/>
    <cellStyle name="Input 5 10 8 2" xfId="15840" xr:uid="{27EF8A5B-B66B-466D-9EAD-E9BF15D65E5B}"/>
    <cellStyle name="Input 5 10 9" xfId="6706" xr:uid="{1D0C6CAD-68CB-4387-9199-3937EEC7C5D3}"/>
    <cellStyle name="Input 5 10 9 2" xfId="11870" xr:uid="{17C4E821-E977-4FF2-B752-F6ECE361D3FB}"/>
    <cellStyle name="Input 5 11" xfId="2118" xr:uid="{00000000-0005-0000-0000-00007E090000}"/>
    <cellStyle name="Input 5 11 10" xfId="6003" xr:uid="{ED8028A6-21ED-47A8-8386-90986B4D3DF1}"/>
    <cellStyle name="Input 5 11 10 2" xfId="29910" xr:uid="{D7DC7326-AE5F-46B9-914D-101255672039}"/>
    <cellStyle name="Input 5 11 11" xfId="5632" xr:uid="{70724739-9FD7-4D7D-A4DC-3D8D68945804}"/>
    <cellStyle name="Input 5 11 11 2" xfId="29925" xr:uid="{933AE825-5979-44F3-861F-31D51B7C7509}"/>
    <cellStyle name="Input 5 11 12" xfId="24264" xr:uid="{4F0B9FBE-3E64-4926-859D-B7FE42957D16}"/>
    <cellStyle name="Input 5 11 13" xfId="34672" xr:uid="{3D89C24C-1E34-4A67-8C15-6DA0AFDA94CB}"/>
    <cellStyle name="Input 5 11 2" xfId="3375" xr:uid="{00000000-0005-0000-0000-00007F090000}"/>
    <cellStyle name="Input 5 11 2 10" xfId="11533" xr:uid="{79E3E752-4A18-4C64-AEF5-7E6D4C1E55C2}"/>
    <cellStyle name="Input 5 11 2 10 2" xfId="29622" xr:uid="{9A35B6A6-FD22-422F-8676-A3DE5B4E18F1}"/>
    <cellStyle name="Input 5 11 2 11" xfId="24494" xr:uid="{56B00225-30EC-4D59-B301-A6B33EE8726F}"/>
    <cellStyle name="Input 5 11 2 12" xfId="34671" xr:uid="{980728F5-52DE-4166-9F1B-4B75D96200DA}"/>
    <cellStyle name="Input 5 11 2 2" xfId="4064" xr:uid="{00000000-0005-0000-0000-000080090000}"/>
    <cellStyle name="Input 5 11 2 2 2" xfId="4875" xr:uid="{00000000-0005-0000-0000-000082090000}"/>
    <cellStyle name="Input 5 11 2 2 2 2" xfId="41236" xr:uid="{60B0FE03-ABB4-4A20-8384-55D3E6B6B112}"/>
    <cellStyle name="Input 5 11 2 2 3" xfId="5287" xr:uid="{00000000-0005-0000-0000-000082090000}"/>
    <cellStyle name="Input 5 11 2 2 3 2" xfId="37907" xr:uid="{49F4F84B-B912-4FB3-BD77-9B1C445EEF06}"/>
    <cellStyle name="Input 5 11 2 3" xfId="7803" xr:uid="{E613EFEB-0556-4AC6-AFE8-76571D364D1F}"/>
    <cellStyle name="Input 5 11 2 3 2" xfId="12961" xr:uid="{387533AD-72DF-4FB0-B830-6468A9B7F742}"/>
    <cellStyle name="Input 5 11 2 4" xfId="8378" xr:uid="{077F0987-7ECB-4E30-8E5F-6E2356DAAB5D}"/>
    <cellStyle name="Input 5 11 2 4 2" xfId="13534" xr:uid="{FB86A659-8A72-4C6E-93FB-2DFF24060DA8}"/>
    <cellStyle name="Input 5 11 2 5" xfId="9919" xr:uid="{A2D279A2-C500-42D6-9586-2FD583C852FA}"/>
    <cellStyle name="Input 5 11 2 5 2" xfId="15072" xr:uid="{61299AA2-6B99-4FD4-A6B7-B75F50605AE8}"/>
    <cellStyle name="Input 5 11 2 6" xfId="10292" xr:uid="{0EB81DEF-41D7-4C66-8BFD-56DB82A142FC}"/>
    <cellStyle name="Input 5 11 2 6 2" xfId="15445" xr:uid="{0C2A1063-3FC1-414C-9BFE-446BA813DA8D}"/>
    <cellStyle name="Input 5 11 2 7" xfId="11011" xr:uid="{08C1CDF7-74EC-4826-96A8-61EE5351B9B8}"/>
    <cellStyle name="Input 5 11 2 7 2" xfId="16159" xr:uid="{2F861706-F958-411F-8606-52F45179501B}"/>
    <cellStyle name="Input 5 11 2 8" xfId="7028" xr:uid="{6F73CBA8-1640-4379-87B5-4320E83B4285}"/>
    <cellStyle name="Input 5 11 2 8 2" xfId="12189" xr:uid="{BC6356C2-8D9F-4B62-AD8A-90BC9AE5991B}"/>
    <cellStyle name="Input 5 11 2 9" xfId="6347" xr:uid="{D5E24808-06C7-4E4A-A12E-BD50C532D753}"/>
    <cellStyle name="Input 5 11 2 9 2" xfId="29327" xr:uid="{5A4496EE-B1FD-48DE-9A0D-1D0E5EED9CE7}"/>
    <cellStyle name="Input 5 11 3" xfId="3741" xr:uid="{00000000-0005-0000-0000-000081090000}"/>
    <cellStyle name="Input 5 11 3 2" xfId="4618" xr:uid="{00000000-0005-0000-0000-000083090000}"/>
    <cellStyle name="Input 5 11 3 2 2" xfId="41021" xr:uid="{16D41A0E-935C-4BF1-8344-DFBAC72E65C3}"/>
    <cellStyle name="Input 5 11 3 3" xfId="4410" xr:uid="{00000000-0005-0000-0000-000083090000}"/>
    <cellStyle name="Input 5 11 3 3 2" xfId="36527" xr:uid="{B1E0F8DC-2931-4B27-B9DC-9F53D3D3FB65}"/>
    <cellStyle name="Input 5 11 4" xfId="7409" xr:uid="{7C8218E7-1291-4E49-9B14-F0FBAFB5E7B9}"/>
    <cellStyle name="Input 5 11 4 2" xfId="12567" xr:uid="{AD77694B-B13E-4BEE-997D-DE2C6B643C86}"/>
    <cellStyle name="Input 5 11 5" xfId="8829" xr:uid="{960E727A-123C-4321-9EC5-8680D9C3F133}"/>
    <cellStyle name="Input 5 11 5 2" xfId="13984" xr:uid="{738986CC-2605-490F-98C4-FD9C68AC87CA}"/>
    <cellStyle name="Input 5 11 6" xfId="9312" xr:uid="{AB2D00A3-9F6E-4634-8E99-4AF58EE5F897}"/>
    <cellStyle name="Input 5 11 6 2" xfId="14467" xr:uid="{51F23BE1-79E1-4D72-A219-7E590C1D2341}"/>
    <cellStyle name="Input 5 11 7" xfId="8793" xr:uid="{A4F44CAA-579F-49AA-90AD-3D9601E7AB7C}"/>
    <cellStyle name="Input 5 11 7 2" xfId="13948" xr:uid="{94297ADD-6592-4A6A-AB9F-687C00D1B569}"/>
    <cellStyle name="Input 5 11 8" xfId="10693" xr:uid="{69ED803F-BD80-47CF-A7B2-463597DE54AD}"/>
    <cellStyle name="Input 5 11 8 2" xfId="15841" xr:uid="{961C083C-9AF3-408E-AB16-DDD81471AD8B}"/>
    <cellStyle name="Input 5 11 9" xfId="6707" xr:uid="{A21732A1-E6C7-4A74-9E97-853582C71E39}"/>
    <cellStyle name="Input 5 11 9 2" xfId="11871" xr:uid="{49B8CB2B-252E-4ED2-9557-8B8B656F858B}"/>
    <cellStyle name="Input 5 12" xfId="3373" xr:uid="{00000000-0005-0000-0000-000082090000}"/>
    <cellStyle name="Input 5 12 10" xfId="11531" xr:uid="{AFE206C6-627E-4DEE-8C84-452319F5C7B7}"/>
    <cellStyle name="Input 5 12 10 2" xfId="29729" xr:uid="{C2C8F8ED-382F-4F80-B1B3-99407BE0B58E}"/>
    <cellStyle name="Input 5 12 11" xfId="24492" xr:uid="{822C30F0-2EC0-4A1E-8AE8-9007ED88E4AA}"/>
    <cellStyle name="Input 5 12 12" xfId="34670" xr:uid="{2289975A-7763-4052-828A-71D5716B3D1A}"/>
    <cellStyle name="Input 5 12 2" xfId="4062" xr:uid="{00000000-0005-0000-0000-000083090000}"/>
    <cellStyle name="Input 5 12 2 2" xfId="4873" xr:uid="{00000000-0005-0000-0000-000085090000}"/>
    <cellStyle name="Input 5 12 2 2 2" xfId="41234" xr:uid="{FF1B1FA2-58C1-4588-B719-E329E44CEFD7}"/>
    <cellStyle name="Input 5 12 2 3" xfId="5285" xr:uid="{00000000-0005-0000-0000-000085090000}"/>
    <cellStyle name="Input 5 12 2 3 2" xfId="37908" xr:uid="{510208EA-9486-4AD5-AA29-7DE2C9A938E8}"/>
    <cellStyle name="Input 5 12 3" xfId="7801" xr:uid="{2BBCAED0-EBC3-4679-9E21-AE1583E71D7C}"/>
    <cellStyle name="Input 5 12 3 2" xfId="12959" xr:uid="{5E69F2F4-55AF-4C61-A3AA-C0CFC8549785}"/>
    <cellStyle name="Input 5 12 4" xfId="8380" xr:uid="{C15DE68B-F218-4839-A32E-C9E4B1DE9E41}"/>
    <cellStyle name="Input 5 12 4 2" xfId="13536" xr:uid="{D02EFC0B-C03C-4B11-8151-A55D3DC6BC87}"/>
    <cellStyle name="Input 5 12 5" xfId="9917" xr:uid="{D5DD6574-F07B-49B9-AAA3-5EC2DBC9A3FA}"/>
    <cellStyle name="Input 5 12 5 2" xfId="15070" xr:uid="{B843735D-2621-4735-AB8E-CFF0BE009C77}"/>
    <cellStyle name="Input 5 12 6" xfId="10290" xr:uid="{4F5D0D7D-0DA0-47D8-A513-A1600ED9B50B}"/>
    <cellStyle name="Input 5 12 6 2" xfId="15443" xr:uid="{8C2848E3-E70E-450F-8673-4B62F6AD4562}"/>
    <cellStyle name="Input 5 12 7" xfId="11009" xr:uid="{05A79232-8B19-4CE0-91C6-B4789B601BA2}"/>
    <cellStyle name="Input 5 12 7 2" xfId="16157" xr:uid="{A263908E-E2EF-4B69-9E72-80ED6DF74D45}"/>
    <cellStyle name="Input 5 12 8" xfId="7026" xr:uid="{93E1C50C-D712-4166-A55D-5E919408668E}"/>
    <cellStyle name="Input 5 12 8 2" xfId="12187" xr:uid="{90674731-CA41-4131-95D3-583795E7138D}"/>
    <cellStyle name="Input 5 12 9" xfId="6345" xr:uid="{8055FE02-6505-40F1-8F7D-99C1E1276C4D}"/>
    <cellStyle name="Input 5 12 9 2" xfId="29911" xr:uid="{81F64F79-8605-408F-A82D-AA525FD51144}"/>
    <cellStyle name="Input 5 13" xfId="3739" xr:uid="{00000000-0005-0000-0000-000084090000}"/>
    <cellStyle name="Input 5 13 2" xfId="4616" xr:uid="{00000000-0005-0000-0000-000086090000}"/>
    <cellStyle name="Input 5 13 2 2" xfId="41019" xr:uid="{51927812-A3AC-452A-B6EB-1EDE90652D08}"/>
    <cellStyle name="Input 5 13 3" xfId="4412" xr:uid="{00000000-0005-0000-0000-000086090000}"/>
    <cellStyle name="Input 5 13 3 2" xfId="35921" xr:uid="{328437F1-5C65-4F76-933B-2C5235C24641}"/>
    <cellStyle name="Input 5 14" xfId="8182" xr:uid="{AFEB1DA0-F958-43C6-BA66-8CDF3584CE07}"/>
    <cellStyle name="Input 5 14 2" xfId="13340" xr:uid="{3560D12B-6219-46F0-911E-C42459B5E399}"/>
    <cellStyle name="Input 5 15" xfId="8831" xr:uid="{2064E60C-A548-4864-B51F-661E775884A9}"/>
    <cellStyle name="Input 5 15 2" xfId="13986" xr:uid="{DF50DEE6-7964-41B8-88AD-42226270B87D}"/>
    <cellStyle name="Input 5 16" xfId="9310" xr:uid="{9B65E1E0-4315-4632-84D8-B22535919A31}"/>
    <cellStyle name="Input 5 16 2" xfId="14465" xr:uid="{2F8C216B-B9C8-4C78-A04F-0FA7827D61E7}"/>
    <cellStyle name="Input 5 17" xfId="8795" xr:uid="{A16F1317-69A8-41F2-99C7-09E725F308A0}"/>
    <cellStyle name="Input 5 17 2" xfId="13950" xr:uid="{D157E66C-6DF6-4DEA-BF7A-AF1AB37CE471}"/>
    <cellStyle name="Input 5 18" xfId="10691" xr:uid="{538EE19F-A5FD-49BB-BCD9-20E61A18111D}"/>
    <cellStyle name="Input 5 18 2" xfId="15839" xr:uid="{DF014E9C-282C-4635-A72D-EEFD6C6ED179}"/>
    <cellStyle name="Input 5 19" xfId="6705" xr:uid="{B3E0014B-CD31-4E8C-8B76-7CB50D9187B5}"/>
    <cellStyle name="Input 5 19 2" xfId="11869" xr:uid="{7D1D97B7-C66A-4015-8D9F-8939A5D93EC2}"/>
    <cellStyle name="Input 5 2" xfId="2119" xr:uid="{00000000-0005-0000-0000-000085090000}"/>
    <cellStyle name="Input 5 2 10" xfId="6004" xr:uid="{442C2016-611C-41A3-9FC4-2999948A5F4F}"/>
    <cellStyle name="Input 5 2 10 2" xfId="30820" xr:uid="{845434FA-8F55-4844-9172-F6661892CAC3}"/>
    <cellStyle name="Input 5 2 11" xfId="5631" xr:uid="{79718F88-AD63-4FD7-B172-E288569FD7F5}"/>
    <cellStyle name="Input 5 2 11 2" xfId="31220" xr:uid="{B8B942AF-27D7-49BA-8FA6-AC9B78C0B9C2}"/>
    <cellStyle name="Input 5 2 12" xfId="24265" xr:uid="{7EF3497B-11D7-4276-8522-E116F2D4D107}"/>
    <cellStyle name="Input 5 2 13" xfId="33267" xr:uid="{202CAD7C-7A08-4F1C-917A-3A4D006FDCFC}"/>
    <cellStyle name="Input 5 2 2" xfId="3376" xr:uid="{00000000-0005-0000-0000-000086090000}"/>
    <cellStyle name="Input 5 2 2 10" xfId="11534" xr:uid="{A7178717-C68C-41F4-BBFE-C8D27A903EE5}"/>
    <cellStyle name="Input 5 2 2 10 2" xfId="29940" xr:uid="{DA332449-3B7F-4C2A-BEC5-C6F5924E705C}"/>
    <cellStyle name="Input 5 2 2 11" xfId="24495" xr:uid="{65591D08-5EE8-4B0B-A523-DA7C59724E3B}"/>
    <cellStyle name="Input 5 2 2 12" xfId="34669" xr:uid="{7C39AC42-7F12-4D7A-BD63-3DFC70115FFA}"/>
    <cellStyle name="Input 5 2 2 2" xfId="4065" xr:uid="{00000000-0005-0000-0000-000087090000}"/>
    <cellStyle name="Input 5 2 2 2 2" xfId="4876" xr:uid="{00000000-0005-0000-0000-000089090000}"/>
    <cellStyle name="Input 5 2 2 2 2 2" xfId="41237" xr:uid="{9328B4F6-B447-48FD-A3B3-E7E29903E177}"/>
    <cellStyle name="Input 5 2 2 2 3" xfId="5288" xr:uid="{00000000-0005-0000-0000-000089090000}"/>
    <cellStyle name="Input 5 2 2 2 3 2" xfId="37909" xr:uid="{7A64B527-44A2-483A-AD8F-3A96BBFE7134}"/>
    <cellStyle name="Input 5 2 2 3" xfId="7804" xr:uid="{A21225F1-8E58-4DB1-80BD-B9DAF9CC9278}"/>
    <cellStyle name="Input 5 2 2 3 2" xfId="12962" xr:uid="{CAC37ED2-8366-44EC-8D7C-E187A5785A66}"/>
    <cellStyle name="Input 5 2 2 4" xfId="8377" xr:uid="{5A48BBE0-8EF3-4D67-AF85-3FF930C0A38A}"/>
    <cellStyle name="Input 5 2 2 4 2" xfId="13533" xr:uid="{A4F5E474-9242-469F-87D0-FA794745EF57}"/>
    <cellStyle name="Input 5 2 2 5" xfId="9920" xr:uid="{AB13CBAD-CC0C-4746-82A1-8D9E6946AA72}"/>
    <cellStyle name="Input 5 2 2 5 2" xfId="15073" xr:uid="{7B9498FB-3E84-471B-88D4-07368DEEDBE2}"/>
    <cellStyle name="Input 5 2 2 6" xfId="10293" xr:uid="{6D56E23D-DA07-4CFA-9873-8D373E0B1394}"/>
    <cellStyle name="Input 5 2 2 6 2" xfId="15446" xr:uid="{0FF2BB70-ECC9-4FFE-B621-9730C57AAD36}"/>
    <cellStyle name="Input 5 2 2 7" xfId="11012" xr:uid="{5F46F43A-4AA7-437E-A19E-A51AFE2B2361}"/>
    <cellStyle name="Input 5 2 2 7 2" xfId="16160" xr:uid="{C074C4D5-39A0-4453-B7AD-952E8ED9E12B}"/>
    <cellStyle name="Input 5 2 2 8" xfId="7029" xr:uid="{050ED747-AAA2-40D7-A12B-2632E5DC28C0}"/>
    <cellStyle name="Input 5 2 2 8 2" xfId="12190" xr:uid="{F49EF045-E332-405D-A929-4D928AA0A9EE}"/>
    <cellStyle name="Input 5 2 2 9" xfId="6348" xr:uid="{365B6CCF-9C25-4B91-B5D1-11E509F75EF1}"/>
    <cellStyle name="Input 5 2 2 9 2" xfId="29328" xr:uid="{C55A212A-6325-4D47-82C0-90A4E8B1374B}"/>
    <cellStyle name="Input 5 2 3" xfId="3742" xr:uid="{00000000-0005-0000-0000-000088090000}"/>
    <cellStyle name="Input 5 2 3 2" xfId="4619" xr:uid="{00000000-0005-0000-0000-00008A090000}"/>
    <cellStyle name="Input 5 2 3 2 2" xfId="41022" xr:uid="{0A3BC900-0282-4DAD-98C8-2D5DB354EFF4}"/>
    <cellStyle name="Input 5 2 3 3" xfId="4409" xr:uid="{00000000-0005-0000-0000-00008A090000}"/>
    <cellStyle name="Input 5 2 3 3 2" xfId="35678" xr:uid="{A2C47C1D-4197-4976-B7D5-88E7F82A7BD3}"/>
    <cellStyle name="Input 5 2 4" xfId="8180" xr:uid="{1ADE9627-FE7B-4199-BB64-4BBF1FBF6D73}"/>
    <cellStyle name="Input 5 2 4 2" xfId="13338" xr:uid="{E405FC1D-30CD-44BA-A36A-0FD3F439B20E}"/>
    <cellStyle name="Input 5 2 5" xfId="8828" xr:uid="{19B273F1-0CFB-4484-AC7D-4BF5F4C2C3A7}"/>
    <cellStyle name="Input 5 2 5 2" xfId="13983" xr:uid="{1C124E18-09D8-4110-878E-3D3B25285D29}"/>
    <cellStyle name="Input 5 2 6" xfId="9313" xr:uid="{5F10DD3F-B832-44EA-B934-D6CA7F668BB7}"/>
    <cellStyle name="Input 5 2 6 2" xfId="14468" xr:uid="{09878374-128B-4341-9731-B34A0FB2F513}"/>
    <cellStyle name="Input 5 2 7" xfId="8792" xr:uid="{E4799B87-4C9F-489A-859F-C38512F510BB}"/>
    <cellStyle name="Input 5 2 7 2" xfId="13947" xr:uid="{5847D6B4-B3DF-4597-A30F-0EC1962E6790}"/>
    <cellStyle name="Input 5 2 8" xfId="10694" xr:uid="{741CA85D-A33B-469D-A653-6E5331885586}"/>
    <cellStyle name="Input 5 2 8 2" xfId="15842" xr:uid="{E27E4F66-3C6F-44C1-8E02-09CCA3E3CBF5}"/>
    <cellStyle name="Input 5 2 9" xfId="6708" xr:uid="{49851A2F-2811-49AD-9028-AE1EF475E0A8}"/>
    <cellStyle name="Input 5 2 9 2" xfId="11872" xr:uid="{E83D5AFE-ECA3-4302-A23A-AC824BF50D19}"/>
    <cellStyle name="Input 5 20" xfId="6001" xr:uid="{44664941-7F42-4B9E-9651-E993C920B880}"/>
    <cellStyle name="Input 5 20 2" xfId="29223" xr:uid="{95A49AEA-8058-4C92-843F-6C7CDEF15514}"/>
    <cellStyle name="Input 5 21" xfId="5634" xr:uid="{9167C7E8-5067-4C46-88B8-08EACC6D63F8}"/>
    <cellStyle name="Input 5 21 2" xfId="29358" xr:uid="{38DCB488-397B-4134-9419-62EB6BE1C44C}"/>
    <cellStyle name="Input 5 22" xfId="24262" xr:uid="{2C59169A-9F98-4C62-9C71-A13867C14B1C}"/>
    <cellStyle name="Input 5 23" xfId="33266" xr:uid="{D5813D5F-F9A7-4CD9-A844-3CE7D98FA3B9}"/>
    <cellStyle name="Input 5 3" xfId="2120" xr:uid="{00000000-0005-0000-0000-000089090000}"/>
    <cellStyle name="Input 5 3 10" xfId="6005" xr:uid="{D4A4A971-2DED-4DCF-8022-F2CE1C013B35}"/>
    <cellStyle name="Input 5 3 10 2" xfId="29401" xr:uid="{B08BF032-9F05-45BC-90A8-70E16A298527}"/>
    <cellStyle name="Input 5 3 11" xfId="5630" xr:uid="{8CC25014-CE7C-4047-AA12-E6AC189C04FE}"/>
    <cellStyle name="Input 5 3 11 2" xfId="29789" xr:uid="{B5980348-333C-463A-9801-418E92E208B3}"/>
    <cellStyle name="Input 5 3 12" xfId="24266" xr:uid="{68319E56-5FD2-4CE3-A682-7FAA8C0F8685}"/>
    <cellStyle name="Input 5 3 13" xfId="34668" xr:uid="{ADD3C413-0EBA-4F37-9A17-5560FF1BA6A7}"/>
    <cellStyle name="Input 5 3 2" xfId="3377" xr:uid="{00000000-0005-0000-0000-00008A090000}"/>
    <cellStyle name="Input 5 3 2 10" xfId="11535" xr:uid="{CDEB4893-6C65-4700-9D51-D48C8E4FC58E}"/>
    <cellStyle name="Input 5 3 2 10 2" xfId="30976" xr:uid="{0CE357E6-370C-4F4C-B58D-09F49D7F0772}"/>
    <cellStyle name="Input 5 3 2 11" xfId="24496" xr:uid="{5A06E15E-EBE4-4F2C-B518-FBF02B19EC17}"/>
    <cellStyle name="Input 5 3 2 12" xfId="34667" xr:uid="{2EB9A964-30A2-413D-8F76-926BB7DFE04B}"/>
    <cellStyle name="Input 5 3 2 2" xfId="4066" xr:uid="{00000000-0005-0000-0000-00008B090000}"/>
    <cellStyle name="Input 5 3 2 2 2" xfId="4877" xr:uid="{00000000-0005-0000-0000-00008D090000}"/>
    <cellStyle name="Input 5 3 2 2 2 2" xfId="41238" xr:uid="{C091AF94-9FD7-410E-83A2-4424288980BB}"/>
    <cellStyle name="Input 5 3 2 2 3" xfId="5289" xr:uid="{00000000-0005-0000-0000-00008D090000}"/>
    <cellStyle name="Input 5 3 2 2 3 2" xfId="37910" xr:uid="{292AB57E-9AA5-465D-B40D-23A30F8677FD}"/>
    <cellStyle name="Input 5 3 2 3" xfId="7805" xr:uid="{21029716-831C-4EF1-AA8E-7DFE08E76251}"/>
    <cellStyle name="Input 5 3 2 3 2" xfId="12963" xr:uid="{D06792F1-C3D4-4DEF-8E6D-DDD2F733F378}"/>
    <cellStyle name="Input 5 3 2 4" xfId="8376" xr:uid="{8911FC65-5BBD-4D4E-A491-928C4DE837A6}"/>
    <cellStyle name="Input 5 3 2 4 2" xfId="13532" xr:uid="{35FC2CAE-58A9-4D03-8AF8-CBFB406B5A8A}"/>
    <cellStyle name="Input 5 3 2 5" xfId="9921" xr:uid="{47A6649E-D4C2-4C03-A22E-8C28CE786394}"/>
    <cellStyle name="Input 5 3 2 5 2" xfId="15074" xr:uid="{C04FBE51-6ADD-4BB0-92F4-080DDF98A265}"/>
    <cellStyle name="Input 5 3 2 6" xfId="10294" xr:uid="{A35548F0-78A5-4731-8DC0-E88A0A499C70}"/>
    <cellStyle name="Input 5 3 2 6 2" xfId="15447" xr:uid="{D8452C79-B61B-419C-A48A-3D4EB5F5DA6F}"/>
    <cellStyle name="Input 5 3 2 7" xfId="11013" xr:uid="{456D5DD2-1D1F-418F-B8E2-8260C4570F98}"/>
    <cellStyle name="Input 5 3 2 7 2" xfId="16161" xr:uid="{D3198AE0-2417-4833-AACB-6E8817CE6105}"/>
    <cellStyle name="Input 5 3 2 8" xfId="7030" xr:uid="{04F5065B-88FB-405B-948D-8C7ADF37E1E3}"/>
    <cellStyle name="Input 5 3 2 8 2" xfId="12191" xr:uid="{00EA7EB6-5AB1-4BCF-80E9-FDB33E85807E}"/>
    <cellStyle name="Input 5 3 2 9" xfId="6349" xr:uid="{C5028E6A-689F-436C-B54F-E07FB919B531}"/>
    <cellStyle name="Input 5 3 2 9 2" xfId="29912" xr:uid="{DF998B45-D6DE-4D17-A745-44381857C99A}"/>
    <cellStyle name="Input 5 3 3" xfId="3743" xr:uid="{00000000-0005-0000-0000-00008C090000}"/>
    <cellStyle name="Input 5 3 3 2" xfId="4620" xr:uid="{00000000-0005-0000-0000-00008E090000}"/>
    <cellStyle name="Input 5 3 3 2 2" xfId="41023" xr:uid="{901CF8A2-C49E-4FF5-9DB9-BFEF5362B5CF}"/>
    <cellStyle name="Input 5 3 3 3" xfId="4408" xr:uid="{00000000-0005-0000-0000-00008E090000}"/>
    <cellStyle name="Input 5 3 3 3 2" xfId="35677" xr:uid="{41644F64-CC7F-4623-BDA6-B86A4C6E64BC}"/>
    <cellStyle name="Input 5 3 4" xfId="7410" xr:uid="{6A00EFBB-0C35-4A0F-8797-D55A453DF7F6}"/>
    <cellStyle name="Input 5 3 4 2" xfId="12568" xr:uid="{51C52469-CCBA-4875-8A0C-095DF4F809B2}"/>
    <cellStyle name="Input 5 3 5" xfId="8827" xr:uid="{F798DE77-9DB3-4B17-BFA2-D60AD9178AC5}"/>
    <cellStyle name="Input 5 3 5 2" xfId="13982" xr:uid="{5D107FFA-A814-446B-9F4C-11057B13291F}"/>
    <cellStyle name="Input 5 3 6" xfId="9314" xr:uid="{5A025871-DD15-40DE-A5E6-672BBE7774A9}"/>
    <cellStyle name="Input 5 3 6 2" xfId="14469" xr:uid="{5E3995C6-E712-4CCA-9263-B0682089C4E2}"/>
    <cellStyle name="Input 5 3 7" xfId="8791" xr:uid="{3CE63A83-8071-4B5E-9AF8-2818D2E1F281}"/>
    <cellStyle name="Input 5 3 7 2" xfId="13946" xr:uid="{C8777EF7-7DE1-4BB4-BD5D-604179C31C79}"/>
    <cellStyle name="Input 5 3 8" xfId="10695" xr:uid="{A35A9A83-8DB5-4263-B6EC-CA78A399AD3E}"/>
    <cellStyle name="Input 5 3 8 2" xfId="15843" xr:uid="{6518E839-42B0-488D-8191-E6FF1EE0480F}"/>
    <cellStyle name="Input 5 3 9" xfId="6709" xr:uid="{6B3BCC4C-02D6-46F7-A647-6AF5B736DA36}"/>
    <cellStyle name="Input 5 3 9 2" xfId="11873" xr:uid="{0C016E33-D54F-498E-A711-55418EB0417A}"/>
    <cellStyle name="Input 5 4" xfId="2121" xr:uid="{00000000-0005-0000-0000-00008D090000}"/>
    <cellStyle name="Input 5 4 10" xfId="6006" xr:uid="{D98B8FB4-69EE-422D-A51D-5CBD2B56BE97}"/>
    <cellStyle name="Input 5 4 10 2" xfId="30954" xr:uid="{013CC96A-B821-4307-AA5E-307029B2E73A}"/>
    <cellStyle name="Input 5 4 11" xfId="5629" xr:uid="{58CC902D-8E02-44E8-BE3B-48B38835D8B0}"/>
    <cellStyle name="Input 5 4 11 2" xfId="30003" xr:uid="{DAE9FAC5-C01D-48C3-8207-574C89686FFB}"/>
    <cellStyle name="Input 5 4 12" xfId="24267" xr:uid="{C78CB6B7-FEA5-4FB8-A1EB-44D602759577}"/>
    <cellStyle name="Input 5 4 13" xfId="34666" xr:uid="{F883C38C-C279-48D3-8545-E76D22EC1C3F}"/>
    <cellStyle name="Input 5 4 2" xfId="3378" xr:uid="{00000000-0005-0000-0000-00008E090000}"/>
    <cellStyle name="Input 5 4 2 10" xfId="11536" xr:uid="{7FB1C3C8-2A82-45B5-AA93-CE2F010304BE}"/>
    <cellStyle name="Input 5 4 2 10 2" xfId="30784" xr:uid="{F35FC3D5-045F-4555-B25C-D814F33AD700}"/>
    <cellStyle name="Input 5 4 2 11" xfId="24497" xr:uid="{3B7A6D23-78AE-4091-8190-5ECB501D367D}"/>
    <cellStyle name="Input 5 4 2 12" xfId="34665" xr:uid="{3BFA419E-33EB-4F09-921D-8457F0EEB012}"/>
    <cellStyle name="Input 5 4 2 2" xfId="4067" xr:uid="{00000000-0005-0000-0000-00008F090000}"/>
    <cellStyle name="Input 5 4 2 2 2" xfId="4878" xr:uid="{00000000-0005-0000-0000-000091090000}"/>
    <cellStyle name="Input 5 4 2 2 2 2" xfId="41239" xr:uid="{13B53CD6-C6B1-45DB-BC67-4991E3B84A7C}"/>
    <cellStyle name="Input 5 4 2 2 3" xfId="5290" xr:uid="{00000000-0005-0000-0000-000091090000}"/>
    <cellStyle name="Input 5 4 2 2 3 2" xfId="37911" xr:uid="{8265E6E7-69E7-4B63-AD13-549EABD793B5}"/>
    <cellStyle name="Input 5 4 2 3" xfId="7806" xr:uid="{F8BD3540-F1CB-4BA6-B806-2DCF49ECFBA7}"/>
    <cellStyle name="Input 5 4 2 3 2" xfId="12964" xr:uid="{695F573A-0760-4C27-9E83-F53FE7699B1B}"/>
    <cellStyle name="Input 5 4 2 4" xfId="8375" xr:uid="{7322346D-A2BD-4CA6-BD6B-E3FAA1CDC9EC}"/>
    <cellStyle name="Input 5 4 2 4 2" xfId="13531" xr:uid="{A9036026-00D9-4B7F-85A5-BDA0EB9B7D29}"/>
    <cellStyle name="Input 5 4 2 5" xfId="9922" xr:uid="{8239F9CA-0CA2-484B-8476-4AC39727F7B2}"/>
    <cellStyle name="Input 5 4 2 5 2" xfId="15075" xr:uid="{376F9307-B485-4E37-8B93-216F2E42C481}"/>
    <cellStyle name="Input 5 4 2 6" xfId="10295" xr:uid="{38DBD755-5F08-4DE5-B0A3-5B05D9B2B6B3}"/>
    <cellStyle name="Input 5 4 2 6 2" xfId="15448" xr:uid="{1B1E8CDB-6F6D-4285-A2D5-3B7F2EA80467}"/>
    <cellStyle name="Input 5 4 2 7" xfId="11014" xr:uid="{05E524A4-CB66-4A8A-95E1-1601D1734DFE}"/>
    <cellStyle name="Input 5 4 2 7 2" xfId="16162" xr:uid="{3223D4C2-D74D-4524-8CF7-75F33A2BCBA5}"/>
    <cellStyle name="Input 5 4 2 8" xfId="7031" xr:uid="{62DBD0AF-F109-4881-B3AC-F91A2AAC7BBA}"/>
    <cellStyle name="Input 5 4 2 8 2" xfId="12192" xr:uid="{40628CBF-CC64-4DF2-8966-C103D255D3CE}"/>
    <cellStyle name="Input 5 4 2 9" xfId="6350" xr:uid="{FA660C33-AE1E-4960-BB72-B1D51B4D97A2}"/>
    <cellStyle name="Input 5 4 2 9 2" xfId="29329" xr:uid="{DD2C235D-1FA0-4333-B6BD-2C2609BB0DE8}"/>
    <cellStyle name="Input 5 4 3" xfId="3744" xr:uid="{00000000-0005-0000-0000-000090090000}"/>
    <cellStyle name="Input 5 4 3 2" xfId="4621" xr:uid="{00000000-0005-0000-0000-000092090000}"/>
    <cellStyle name="Input 5 4 3 2 2" xfId="41024" xr:uid="{76CC105A-762A-4D39-BA02-C281CFA8509C}"/>
    <cellStyle name="Input 5 4 3 3" xfId="4407" xr:uid="{00000000-0005-0000-0000-000092090000}"/>
    <cellStyle name="Input 5 4 3 3 2" xfId="35676" xr:uid="{E2F51432-D6D7-4BC9-8970-0C83CDBFC209}"/>
    <cellStyle name="Input 5 4 4" xfId="8030" xr:uid="{A0F56DB7-DCF7-492A-8676-6EF777DB5B74}"/>
    <cellStyle name="Input 5 4 4 2" xfId="13188" xr:uid="{9318AEC6-DCA6-4941-B1DE-19A6891B2075}"/>
    <cellStyle name="Input 5 4 5" xfId="8826" xr:uid="{565EA174-8457-4772-8D25-157D71042B35}"/>
    <cellStyle name="Input 5 4 5 2" xfId="13981" xr:uid="{5D75E1DE-0A2D-48F3-AD8E-DFF7CEFB96A9}"/>
    <cellStyle name="Input 5 4 6" xfId="9315" xr:uid="{58AE5C72-7622-40D3-B631-292529BBEEA2}"/>
    <cellStyle name="Input 5 4 6 2" xfId="14470" xr:uid="{B9D72137-9E98-460A-BAB4-EF85E8D8D58E}"/>
    <cellStyle name="Input 5 4 7" xfId="8790" xr:uid="{EBE20D37-EF71-42A6-A2AF-94DDB0C618CA}"/>
    <cellStyle name="Input 5 4 7 2" xfId="13945" xr:uid="{89FC155E-527A-47EF-93D5-FDFF9DF0AD80}"/>
    <cellStyle name="Input 5 4 8" xfId="10696" xr:uid="{DDED5A28-58B9-4D49-8785-DE33404B45A1}"/>
    <cellStyle name="Input 5 4 8 2" xfId="15844" xr:uid="{F3B89602-A682-4A36-9A47-F2CC009950C8}"/>
    <cellStyle name="Input 5 4 9" xfId="6710" xr:uid="{A294DFC4-5F18-4DDA-90A9-AB115D0B9D15}"/>
    <cellStyle name="Input 5 4 9 2" xfId="11874" xr:uid="{A581A636-CE6E-46AF-A715-AFDB2D2C2C85}"/>
    <cellStyle name="Input 5 5" xfId="2122" xr:uid="{00000000-0005-0000-0000-000091090000}"/>
    <cellStyle name="Input 5 5 10" xfId="6007" xr:uid="{90A2C377-A8D7-46EF-A585-895817F02144}"/>
    <cellStyle name="Input 5 5 10 2" xfId="29436" xr:uid="{DCBF120D-EAA0-484C-9A8A-C3E71FBFB5F2}"/>
    <cellStyle name="Input 5 5 11" xfId="5628" xr:uid="{25495397-254B-4EA9-954E-29A028ED009F}"/>
    <cellStyle name="Input 5 5 11 2" xfId="29790" xr:uid="{E2716296-F0B3-4CB0-8F42-D865FAA44646}"/>
    <cellStyle name="Input 5 5 12" xfId="24268" xr:uid="{BE6E12FB-4578-441E-9A11-9B935469018A}"/>
    <cellStyle name="Input 5 5 13" xfId="34664" xr:uid="{B29656D1-CB58-4822-BD75-E60057E5CF43}"/>
    <cellStyle name="Input 5 5 2" xfId="3379" xr:uid="{00000000-0005-0000-0000-000092090000}"/>
    <cellStyle name="Input 5 5 2 10" xfId="11537" xr:uid="{906F1EB3-5374-4C15-9046-7A6866931D88}"/>
    <cellStyle name="Input 5 5 2 10 2" xfId="31075" xr:uid="{5091F6EE-5C73-4BFB-993B-E7DDFFCA8ED9}"/>
    <cellStyle name="Input 5 5 2 11" xfId="24498" xr:uid="{7DA7CA0D-1573-46FA-A197-58B0612D493C}"/>
    <cellStyle name="Input 5 5 2 12" xfId="34663" xr:uid="{93BD0BE8-C7D7-445D-AA11-990AF57335E7}"/>
    <cellStyle name="Input 5 5 2 2" xfId="4068" xr:uid="{00000000-0005-0000-0000-000093090000}"/>
    <cellStyle name="Input 5 5 2 2 2" xfId="4879" xr:uid="{00000000-0005-0000-0000-000095090000}"/>
    <cellStyle name="Input 5 5 2 2 2 2" xfId="41240" xr:uid="{12166D32-B75A-42AC-ABEF-64AB15B5B5AE}"/>
    <cellStyle name="Input 5 5 2 2 3" xfId="5291" xr:uid="{00000000-0005-0000-0000-000095090000}"/>
    <cellStyle name="Input 5 5 2 2 3 2" xfId="37912" xr:uid="{CB4E665E-EC46-4B18-93A7-F6620931E41D}"/>
    <cellStyle name="Input 5 5 2 3" xfId="7807" xr:uid="{DB845E81-862E-4A0C-9D0A-C5662F4D7F2B}"/>
    <cellStyle name="Input 5 5 2 3 2" xfId="12965" xr:uid="{D71EBE7D-ADBD-4350-82D4-3054329F2C83}"/>
    <cellStyle name="Input 5 5 2 4" xfId="8374" xr:uid="{582731FC-D5E9-4E48-8F1B-AFB0A08B5C80}"/>
    <cellStyle name="Input 5 5 2 4 2" xfId="13530" xr:uid="{D5C1DB28-59E7-467D-9C5C-DDE963F0C148}"/>
    <cellStyle name="Input 5 5 2 5" xfId="9923" xr:uid="{31BD0397-D26C-4FB4-BDC1-536E2E18434E}"/>
    <cellStyle name="Input 5 5 2 5 2" xfId="15076" xr:uid="{74700085-479D-4834-8046-8AD905DA1EEF}"/>
    <cellStyle name="Input 5 5 2 6" xfId="10296" xr:uid="{1536C206-21DE-4066-8DEC-C3D307E31B50}"/>
    <cellStyle name="Input 5 5 2 6 2" xfId="15449" xr:uid="{7A57F6B9-8D81-4775-AD92-7DC3E7676D56}"/>
    <cellStyle name="Input 5 5 2 7" xfId="11015" xr:uid="{29037D34-F15A-42B6-B82B-E1D478D9B4F6}"/>
    <cellStyle name="Input 5 5 2 7 2" xfId="16163" xr:uid="{3600966E-1FCC-4B26-8ED1-7DDB91CA5F14}"/>
    <cellStyle name="Input 5 5 2 8" xfId="7032" xr:uid="{5CBAD806-4DB5-4B89-9CCA-73ECDCF4BFF6}"/>
    <cellStyle name="Input 5 5 2 8 2" xfId="12193" xr:uid="{CFCCD355-E087-49A0-9738-753B1B3FBDAE}"/>
    <cellStyle name="Input 5 5 2 9" xfId="6351" xr:uid="{9B330A7B-0EE1-4B83-9628-2318AA3A6812}"/>
    <cellStyle name="Input 5 5 2 9 2" xfId="29913" xr:uid="{DDE968C8-4D53-4117-B71B-0132820607BD}"/>
    <cellStyle name="Input 5 5 3" xfId="3745" xr:uid="{00000000-0005-0000-0000-000094090000}"/>
    <cellStyle name="Input 5 5 3 2" xfId="4622" xr:uid="{00000000-0005-0000-0000-000096090000}"/>
    <cellStyle name="Input 5 5 3 2 2" xfId="41025" xr:uid="{1658BFDB-6051-4C07-987E-1808E49DA05C}"/>
    <cellStyle name="Input 5 5 3 3" xfId="4406" xr:uid="{00000000-0005-0000-0000-000096090000}"/>
    <cellStyle name="Input 5 5 3 3 2" xfId="35675" xr:uid="{ADF960A8-8CB6-495C-8E2A-B2E270C94305}"/>
    <cellStyle name="Input 5 5 4" xfId="8034" xr:uid="{9E71F7BA-E018-46DC-9A6B-1660D5A946D9}"/>
    <cellStyle name="Input 5 5 4 2" xfId="13192" xr:uid="{15908486-1580-442F-BA6F-D5EBDD1304B6}"/>
    <cellStyle name="Input 5 5 5" xfId="8825" xr:uid="{7C7F3BE5-C0B0-4063-BC54-BCF7BA1932FF}"/>
    <cellStyle name="Input 5 5 5 2" xfId="13980" xr:uid="{ED7D6FE1-1CE6-4D46-99D0-42BD4468491D}"/>
    <cellStyle name="Input 5 5 6" xfId="9316" xr:uid="{70F39072-2E2C-4595-BE20-E4DF2E28150D}"/>
    <cellStyle name="Input 5 5 6 2" xfId="14471" xr:uid="{04AF067B-646D-437E-BE32-37DB2358EFBA}"/>
    <cellStyle name="Input 5 5 7" xfId="8789" xr:uid="{8CBD786D-4525-4C15-A4F1-5393925FACA3}"/>
    <cellStyle name="Input 5 5 7 2" xfId="13944" xr:uid="{E6F65A10-CD83-4650-86D2-1DC16ED9BDCA}"/>
    <cellStyle name="Input 5 5 8" xfId="10697" xr:uid="{313656EB-5BD8-4476-8486-A616402F3CED}"/>
    <cellStyle name="Input 5 5 8 2" xfId="15845" xr:uid="{B15263FB-6940-4D0B-8658-164A6B422BBB}"/>
    <cellStyle name="Input 5 5 9" xfId="6711" xr:uid="{5BCC4122-68B7-4315-B954-F42EEB987D7F}"/>
    <cellStyle name="Input 5 5 9 2" xfId="11875" xr:uid="{3C91B803-D359-43F7-A891-9058E3D4CDA0}"/>
    <cellStyle name="Input 5 6" xfId="2123" xr:uid="{00000000-0005-0000-0000-000095090000}"/>
    <cellStyle name="Input 5 6 10" xfId="6008" xr:uid="{9F4C7291-3A52-4AB5-8CC3-A589B5250366}"/>
    <cellStyle name="Input 5 6 10 2" xfId="29489" xr:uid="{C5213DED-9351-49A5-9C92-720225BE9341}"/>
    <cellStyle name="Input 5 6 11" xfId="5627" xr:uid="{A74283A6-E8FF-4CB7-AC33-1E3EA43D80C4}"/>
    <cellStyle name="Input 5 6 11 2" xfId="29403" xr:uid="{C33AF753-9F56-4882-A680-FD20F6ADB3FB}"/>
    <cellStyle name="Input 5 6 12" xfId="24269" xr:uid="{2A57B0AB-E96D-4AA2-AD34-94039D959C76}"/>
    <cellStyle name="Input 5 6 13" xfId="34662" xr:uid="{8607611F-F923-4805-B199-D0FD1785DCD1}"/>
    <cellStyle name="Input 5 6 2" xfId="3380" xr:uid="{00000000-0005-0000-0000-000096090000}"/>
    <cellStyle name="Input 5 6 2 10" xfId="11538" xr:uid="{2DA45238-EE47-49EE-B158-A374C35ADE13}"/>
    <cellStyle name="Input 5 6 2 10 2" xfId="29627" xr:uid="{5373E2E5-B179-4955-AC96-584A9962DBAB}"/>
    <cellStyle name="Input 5 6 2 11" xfId="24499" xr:uid="{51874387-347E-4D79-A2E7-8455F3D1C4F5}"/>
    <cellStyle name="Input 5 6 2 12" xfId="34661" xr:uid="{6F091BB6-0DCF-4925-86D1-9FBAD6E8EDD2}"/>
    <cellStyle name="Input 5 6 2 2" xfId="4069" xr:uid="{00000000-0005-0000-0000-000097090000}"/>
    <cellStyle name="Input 5 6 2 2 2" xfId="4880" xr:uid="{00000000-0005-0000-0000-000099090000}"/>
    <cellStyle name="Input 5 6 2 2 2 2" xfId="41241" xr:uid="{09D957CE-24BC-4B6C-8883-FDD635276CBE}"/>
    <cellStyle name="Input 5 6 2 2 3" xfId="5292" xr:uid="{00000000-0005-0000-0000-000099090000}"/>
    <cellStyle name="Input 5 6 2 2 3 2" xfId="37913" xr:uid="{2526D7C9-6F6E-4F1B-8F3A-EE853664268E}"/>
    <cellStyle name="Input 5 6 2 3" xfId="7808" xr:uid="{5A0966A4-C781-45C6-9BF7-032B46DBE205}"/>
    <cellStyle name="Input 5 6 2 3 2" xfId="12966" xr:uid="{4EBFCF96-11AA-4F5E-859D-99CDB486B8A1}"/>
    <cellStyle name="Input 5 6 2 4" xfId="8373" xr:uid="{27112098-D3A4-4E85-BC23-7549802771A6}"/>
    <cellStyle name="Input 5 6 2 4 2" xfId="13529" xr:uid="{532F2562-A0C6-40DA-9FD6-242FE5D6AFB4}"/>
    <cellStyle name="Input 5 6 2 5" xfId="9924" xr:uid="{028D19ED-F2FF-40C2-A2E7-17492A6DF7C2}"/>
    <cellStyle name="Input 5 6 2 5 2" xfId="15077" xr:uid="{C3141F38-0BED-4BDF-9E46-27C1DC60F04F}"/>
    <cellStyle name="Input 5 6 2 6" xfId="10297" xr:uid="{4ADB25E8-1356-4B24-840D-ED8F41A9C8AF}"/>
    <cellStyle name="Input 5 6 2 6 2" xfId="15450" xr:uid="{B0F04409-D480-4E31-BBEB-6BBF33AFD098}"/>
    <cellStyle name="Input 5 6 2 7" xfId="11016" xr:uid="{AE10E5A9-BCF6-4815-83D0-28C5301EE66A}"/>
    <cellStyle name="Input 5 6 2 7 2" xfId="16164" xr:uid="{D309D051-4F41-4209-A81B-3979CF9FB652}"/>
    <cellStyle name="Input 5 6 2 8" xfId="7033" xr:uid="{8F4619CD-A68F-4F90-BBA5-AFEA285A5CB8}"/>
    <cellStyle name="Input 5 6 2 8 2" xfId="12194" xr:uid="{1C03A300-909A-4074-B493-AD5C953B8DCD}"/>
    <cellStyle name="Input 5 6 2 9" xfId="6352" xr:uid="{8DE74658-7B31-483A-BCEC-8BEBEA892434}"/>
    <cellStyle name="Input 5 6 2 9 2" xfId="29330" xr:uid="{07D71EC0-08A1-4242-9F92-5D5B61750785}"/>
    <cellStyle name="Input 5 6 3" xfId="3746" xr:uid="{00000000-0005-0000-0000-000098090000}"/>
    <cellStyle name="Input 5 6 3 2" xfId="4623" xr:uid="{00000000-0005-0000-0000-00009A090000}"/>
    <cellStyle name="Input 5 6 3 2 2" xfId="41026" xr:uid="{4553F283-2A62-4F28-891D-D284C67E410C}"/>
    <cellStyle name="Input 5 6 3 3" xfId="4405" xr:uid="{00000000-0005-0000-0000-00009A090000}"/>
    <cellStyle name="Input 5 6 3 3 2" xfId="35674" xr:uid="{BBE54955-2A3D-4DA2-B2A8-972C5496F3B3}"/>
    <cellStyle name="Input 5 6 4" xfId="8233" xr:uid="{032C60C4-739A-4551-BBC4-10E8FA636F31}"/>
    <cellStyle name="Input 5 6 4 2" xfId="13391" xr:uid="{4832C826-E591-4BA5-B03B-D18794A01474}"/>
    <cellStyle name="Input 5 6 5" xfId="8824" xr:uid="{C7FF4713-D218-4CB0-B6A7-DA1D8CD30BCE}"/>
    <cellStyle name="Input 5 6 5 2" xfId="13979" xr:uid="{DE6E2660-DE70-43AC-B667-62129CCD4D62}"/>
    <cellStyle name="Input 5 6 6" xfId="9317" xr:uid="{F4CC3024-7F2A-498A-8DE1-BCF6DB057B50}"/>
    <cellStyle name="Input 5 6 6 2" xfId="14472" xr:uid="{23DDC0CC-AB1B-47A6-AE7E-A6EEF5406D6D}"/>
    <cellStyle name="Input 5 6 7" xfId="8788" xr:uid="{BAD96018-CD92-488E-9BB3-00C3B55BB045}"/>
    <cellStyle name="Input 5 6 7 2" xfId="13943" xr:uid="{963A11B0-BB22-4085-BEE1-DD7121B63150}"/>
    <cellStyle name="Input 5 6 8" xfId="10698" xr:uid="{B71616A1-73F1-4CA5-A01E-854474A56E78}"/>
    <cellStyle name="Input 5 6 8 2" xfId="15846" xr:uid="{6DB8296D-25C0-42BD-9AB1-9611ABEC2829}"/>
    <cellStyle name="Input 5 6 9" xfId="6712" xr:uid="{0EB234AF-4032-43B6-974B-C8E4541B1D40}"/>
    <cellStyle name="Input 5 6 9 2" xfId="11876" xr:uid="{7A90950D-7DA0-48C5-BDCE-F7CD5EA03AF2}"/>
    <cellStyle name="Input 5 7" xfId="2124" xr:uid="{00000000-0005-0000-0000-000099090000}"/>
    <cellStyle name="Input 5 7 10" xfId="6009" xr:uid="{10D433FF-8A13-44C6-8A41-0B3628CD01A9}"/>
    <cellStyle name="Input 5 7 10 2" xfId="29331" xr:uid="{BC0EDCFB-5010-42C5-B05E-7969F3D2DD31}"/>
    <cellStyle name="Input 5 7 11" xfId="5626" xr:uid="{8AF23D17-EC0E-4479-83E2-E0D8E039F056}"/>
    <cellStyle name="Input 5 7 11 2" xfId="29378" xr:uid="{991CCC9F-2B43-4C63-B024-8E09EF4C0246}"/>
    <cellStyle name="Input 5 7 12" xfId="24270" xr:uid="{AE15F095-1B89-4C15-AA02-5C65DE05DBE2}"/>
    <cellStyle name="Input 5 7 13" xfId="34660" xr:uid="{118105F3-35FA-4272-B58D-0592113C1679}"/>
    <cellStyle name="Input 5 7 2" xfId="3381" xr:uid="{00000000-0005-0000-0000-00009A090000}"/>
    <cellStyle name="Input 5 7 2 10" xfId="11539" xr:uid="{E2D0B5F1-FC8D-4E11-95F6-683BA54886CB}"/>
    <cellStyle name="Input 5 7 2 10 2" xfId="30085" xr:uid="{782B62FF-4344-4F91-A37D-3C51D38D560E}"/>
    <cellStyle name="Input 5 7 2 11" xfId="24500" xr:uid="{AA9E05C5-EDDF-4027-9F5F-EAD9DA15918A}"/>
    <cellStyle name="Input 5 7 2 12" xfId="34659" xr:uid="{A78F8E93-D4A7-417C-87C9-6AC01C9C70E5}"/>
    <cellStyle name="Input 5 7 2 2" xfId="4070" xr:uid="{00000000-0005-0000-0000-00009B090000}"/>
    <cellStyle name="Input 5 7 2 2 2" xfId="4881" xr:uid="{00000000-0005-0000-0000-00009D090000}"/>
    <cellStyle name="Input 5 7 2 2 2 2" xfId="41242" xr:uid="{1C60C92A-A94E-48A6-9B18-DA5F7592EECD}"/>
    <cellStyle name="Input 5 7 2 2 3" xfId="5293" xr:uid="{00000000-0005-0000-0000-00009D090000}"/>
    <cellStyle name="Input 5 7 2 2 3 2" xfId="37914" xr:uid="{20F26313-34A9-45F9-A6EA-8D9197A2BC9B}"/>
    <cellStyle name="Input 5 7 2 3" xfId="7809" xr:uid="{3D517855-138A-4043-ACF8-95ED9C2AF529}"/>
    <cellStyle name="Input 5 7 2 3 2" xfId="12967" xr:uid="{C9FD7150-9246-4BE3-94E9-5F6300A38804}"/>
    <cellStyle name="Input 5 7 2 4" xfId="8372" xr:uid="{F82B7026-5A95-4F1A-A292-1C438C6E2072}"/>
    <cellStyle name="Input 5 7 2 4 2" xfId="13528" xr:uid="{939AA371-9DE5-45D3-A566-93B2E783D129}"/>
    <cellStyle name="Input 5 7 2 5" xfId="9925" xr:uid="{142A4B28-4C94-45BC-9894-D34E1B275251}"/>
    <cellStyle name="Input 5 7 2 5 2" xfId="15078" xr:uid="{3A1399F7-F70A-43CC-B3F2-7EBEF71024A4}"/>
    <cellStyle name="Input 5 7 2 6" xfId="10298" xr:uid="{62FB7C20-C756-4311-8A89-423E762B81AB}"/>
    <cellStyle name="Input 5 7 2 6 2" xfId="15451" xr:uid="{0F3CBAAE-35BB-4DB6-B605-9CCAEFB60370}"/>
    <cellStyle name="Input 5 7 2 7" xfId="11017" xr:uid="{CB7C73E0-E460-48F0-8860-F41712A9C507}"/>
    <cellStyle name="Input 5 7 2 7 2" xfId="16165" xr:uid="{F75722E0-32A5-458D-9AE7-DE335FEC7CEF}"/>
    <cellStyle name="Input 5 7 2 8" xfId="7034" xr:uid="{CE05FD21-CEC1-4B93-AD15-B549865A525A}"/>
    <cellStyle name="Input 5 7 2 8 2" xfId="12195" xr:uid="{8474DA31-8B61-4C5E-80C1-1E44C310334A}"/>
    <cellStyle name="Input 5 7 2 9" xfId="6353" xr:uid="{3FAC4C51-2650-4AF6-AC7A-A0671ADDD177}"/>
    <cellStyle name="Input 5 7 2 9 2" xfId="29914" xr:uid="{1EA55EED-68D2-45CA-82C8-BBB574B72BA2}"/>
    <cellStyle name="Input 5 7 3" xfId="3747" xr:uid="{00000000-0005-0000-0000-00009C090000}"/>
    <cellStyle name="Input 5 7 3 2" xfId="4624" xr:uid="{00000000-0005-0000-0000-00009E090000}"/>
    <cellStyle name="Input 5 7 3 2 2" xfId="41027" xr:uid="{31413051-97FD-4052-9401-E8970FDF54D1}"/>
    <cellStyle name="Input 5 7 3 3" xfId="4404" xr:uid="{00000000-0005-0000-0000-00009E090000}"/>
    <cellStyle name="Input 5 7 3 3 2" xfId="36172" xr:uid="{D4D6F040-7861-44A5-9A09-6A678F766D5A}"/>
    <cellStyle name="Input 5 7 4" xfId="8029" xr:uid="{0BCE3D4B-5833-4091-88B3-284F962B8686}"/>
    <cellStyle name="Input 5 7 4 2" xfId="13187" xr:uid="{607A3229-9B1A-4CE6-ADF5-592DF4946CF5}"/>
    <cellStyle name="Input 5 7 5" xfId="8823" xr:uid="{F3EE63A2-3545-49B1-BAA5-9FB69D39EF8E}"/>
    <cellStyle name="Input 5 7 5 2" xfId="13978" xr:uid="{42D32DDA-847C-4822-AB78-2B34A434D427}"/>
    <cellStyle name="Input 5 7 6" xfId="9318" xr:uid="{25FF82C3-90CE-4340-971E-150D75C15D96}"/>
    <cellStyle name="Input 5 7 6 2" xfId="14473" xr:uid="{D8A54876-8A26-4FF9-B50F-723A3E8639E5}"/>
    <cellStyle name="Input 5 7 7" xfId="8787" xr:uid="{E091BD12-6F7B-4947-B084-74918527F863}"/>
    <cellStyle name="Input 5 7 7 2" xfId="13942" xr:uid="{5B4311D7-E1A3-455C-836C-D6CAA1579DF5}"/>
    <cellStyle name="Input 5 7 8" xfId="10699" xr:uid="{D58A757B-AF56-4F85-BD47-1C3D44733BBF}"/>
    <cellStyle name="Input 5 7 8 2" xfId="15847" xr:uid="{D3E805CE-525A-4011-AC60-B9A7DE31BA3C}"/>
    <cellStyle name="Input 5 7 9" xfId="6713" xr:uid="{527BD187-37CC-4683-81A9-5B8AA9B6BFA5}"/>
    <cellStyle name="Input 5 7 9 2" xfId="11877" xr:uid="{DE92DA94-FABC-4BC3-BCD6-9CAD1643EA0E}"/>
    <cellStyle name="Input 5 8" xfId="2125" xr:uid="{00000000-0005-0000-0000-00009D090000}"/>
    <cellStyle name="Input 5 8 10" xfId="6010" xr:uid="{303DD63D-40DB-4BA9-A74F-DF0F759CD86C}"/>
    <cellStyle name="Input 5 8 10 2" xfId="29332" xr:uid="{8CE41107-E616-4B3B-894B-20488805B060}"/>
    <cellStyle name="Input 5 8 11" xfId="5625" xr:uid="{C4EF9FD3-E395-43AC-9615-6D41A10EA382}"/>
    <cellStyle name="Input 5 8 11 2" xfId="30316" xr:uid="{45A0E000-7E1D-4233-A121-3A1D9CD7B17C}"/>
    <cellStyle name="Input 5 8 12" xfId="24271" xr:uid="{9F7C6FCC-71F2-4E40-8B17-9CB55270F4B1}"/>
    <cellStyle name="Input 5 8 13" xfId="34658" xr:uid="{FD8E92A8-44F7-473B-876C-5CCD28D2877D}"/>
    <cellStyle name="Input 5 8 2" xfId="3382" xr:uid="{00000000-0005-0000-0000-00009E090000}"/>
    <cellStyle name="Input 5 8 2 10" xfId="11540" xr:uid="{918BFA43-6045-49C8-8B59-35E8B83485A5}"/>
    <cellStyle name="Input 5 8 2 10 2" xfId="29730" xr:uid="{C186B81D-73DB-4EEF-8655-B53F608F3004}"/>
    <cellStyle name="Input 5 8 2 11" xfId="24501" xr:uid="{4A6A75BC-31C9-4A59-B442-7560A1805DAB}"/>
    <cellStyle name="Input 5 8 2 12" xfId="34657" xr:uid="{79C41A84-BDDE-40CF-AEB4-CB37BA5481C5}"/>
    <cellStyle name="Input 5 8 2 2" xfId="4071" xr:uid="{00000000-0005-0000-0000-00009F090000}"/>
    <cellStyle name="Input 5 8 2 2 2" xfId="4882" xr:uid="{00000000-0005-0000-0000-0000A1090000}"/>
    <cellStyle name="Input 5 8 2 2 2 2" xfId="41243" xr:uid="{0E25941F-8E92-4ED2-8DB0-D321F13FC455}"/>
    <cellStyle name="Input 5 8 2 2 3" xfId="5294" xr:uid="{00000000-0005-0000-0000-0000A1090000}"/>
    <cellStyle name="Input 5 8 2 2 3 2" xfId="37915" xr:uid="{CD741F83-3D01-4FDE-8F0D-6895BA4144E4}"/>
    <cellStyle name="Input 5 8 2 3" xfId="7810" xr:uid="{F77B8082-BBCF-45AA-B1F8-456ECC5AF307}"/>
    <cellStyle name="Input 5 8 2 3 2" xfId="12968" xr:uid="{05EDAEA6-0D45-4309-8036-1D6B554AC453}"/>
    <cellStyle name="Input 5 8 2 4" xfId="8371" xr:uid="{8EB8A78E-1A6D-4267-B052-1C9615B71604}"/>
    <cellStyle name="Input 5 8 2 4 2" xfId="13527" xr:uid="{43018351-75E3-40D2-B1FB-AE867901D5B5}"/>
    <cellStyle name="Input 5 8 2 5" xfId="9926" xr:uid="{6E813B68-A780-4D72-A07B-3B3D902A6BCB}"/>
    <cellStyle name="Input 5 8 2 5 2" xfId="15079" xr:uid="{EBB5DAEA-E473-4E2A-9CA2-FDA36E9588D8}"/>
    <cellStyle name="Input 5 8 2 6" xfId="10299" xr:uid="{74325737-F02F-43D2-9AF4-3A99F548B6AA}"/>
    <cellStyle name="Input 5 8 2 6 2" xfId="15452" xr:uid="{5B0B7945-854F-42A2-B34B-84D8507995DF}"/>
    <cellStyle name="Input 5 8 2 7" xfId="11018" xr:uid="{FE54C5E0-0450-457E-9F87-9C2E5B776F44}"/>
    <cellStyle name="Input 5 8 2 7 2" xfId="16166" xr:uid="{53369069-4560-4C54-87CD-6DE21BDB1A38}"/>
    <cellStyle name="Input 5 8 2 8" xfId="7035" xr:uid="{EB7D80CE-258F-458D-A096-A23D38A601E1}"/>
    <cellStyle name="Input 5 8 2 8 2" xfId="12196" xr:uid="{EE6E265E-22CA-4824-BEBD-00BEA48C4922}"/>
    <cellStyle name="Input 5 8 2 9" xfId="6354" xr:uid="{A91AF460-4C5B-4228-A8F9-506A7AA59EB9}"/>
    <cellStyle name="Input 5 8 2 9 2" xfId="29915" xr:uid="{3532344F-E82E-4A88-9C6A-023EC95F9592}"/>
    <cellStyle name="Input 5 8 3" xfId="3748" xr:uid="{00000000-0005-0000-0000-0000A0090000}"/>
    <cellStyle name="Input 5 8 3 2" xfId="4625" xr:uid="{00000000-0005-0000-0000-0000A2090000}"/>
    <cellStyle name="Input 5 8 3 2 2" xfId="41028" xr:uid="{EDDAD7B4-D3C9-45AE-9CBE-CDD6A5CB9589}"/>
    <cellStyle name="Input 5 8 3 3" xfId="4403" xr:uid="{00000000-0005-0000-0000-0000A2090000}"/>
    <cellStyle name="Input 5 8 3 3 2" xfId="36171" xr:uid="{9B731125-501F-40D2-8149-588674F33227}"/>
    <cellStyle name="Input 5 8 4" xfId="7411" xr:uid="{635488FC-01F9-4B4F-8A82-C5F9874BA4E8}"/>
    <cellStyle name="Input 5 8 4 2" xfId="12569" xr:uid="{A21F78D5-912F-47E7-BDF4-F96239DF3C89}"/>
    <cellStyle name="Input 5 8 5" xfId="8822" xr:uid="{BC2250F6-0E08-4AC8-909C-2BC5859057F1}"/>
    <cellStyle name="Input 5 8 5 2" xfId="13977" xr:uid="{998B43F6-DC42-4310-8B4F-FF9B7483996A}"/>
    <cellStyle name="Input 5 8 6" xfId="9319" xr:uid="{C2DCB1FB-DA47-4395-936D-0C3A96C24BE4}"/>
    <cellStyle name="Input 5 8 6 2" xfId="14474" xr:uid="{E11B4711-71BD-4D82-ABBC-69A63539326B}"/>
    <cellStyle name="Input 5 8 7" xfId="8786" xr:uid="{8AD48E0F-EF6C-434F-A821-790B551C1F65}"/>
    <cellStyle name="Input 5 8 7 2" xfId="13941" xr:uid="{F9AF0B60-862E-45E5-953B-50DAA60D1447}"/>
    <cellStyle name="Input 5 8 8" xfId="10700" xr:uid="{4F2F96F7-E69F-4C1E-A57E-7DE913114E74}"/>
    <cellStyle name="Input 5 8 8 2" xfId="15848" xr:uid="{6EB8BFC8-D1E0-448E-8D6E-11888BDC3B94}"/>
    <cellStyle name="Input 5 8 9" xfId="6714" xr:uid="{37A89CB4-CC5E-4F78-8F34-A52EB553FFD0}"/>
    <cellStyle name="Input 5 8 9 2" xfId="11878" xr:uid="{8B54CD02-17D2-4E39-8A4C-01C012B74A74}"/>
    <cellStyle name="Input 5 9" xfId="2126" xr:uid="{00000000-0005-0000-0000-0000A1090000}"/>
    <cellStyle name="Input 5 9 10" xfId="6011" xr:uid="{9FBABF35-78C8-43AD-9A09-0E96E1DD69CA}"/>
    <cellStyle name="Input 5 9 10 2" xfId="29916" xr:uid="{B2BA4FD4-6ACA-4D6C-876A-5A9705CDF4A6}"/>
    <cellStyle name="Input 5 9 11" xfId="5624" xr:uid="{CFC9C8EC-BD85-41DA-B53C-18928597B66F}"/>
    <cellStyle name="Input 5 9 11 2" xfId="30004" xr:uid="{266F893A-5227-4B13-BE77-984CD5C8E687}"/>
    <cellStyle name="Input 5 9 12" xfId="24272" xr:uid="{D9052BF2-7546-4DAC-9FC2-73C1EA854866}"/>
    <cellStyle name="Input 5 9 13" xfId="34656" xr:uid="{39197932-7DA0-4B35-AE49-F5E5702F51F0}"/>
    <cellStyle name="Input 5 9 2" xfId="3383" xr:uid="{00000000-0005-0000-0000-0000A2090000}"/>
    <cellStyle name="Input 5 9 2 10" xfId="11541" xr:uid="{12EADBDC-50EB-43E2-90D7-B0B87D12DD22}"/>
    <cellStyle name="Input 5 9 2 10 2" xfId="30050" xr:uid="{4B921FE9-6D81-4D55-B841-6F974DE2C22F}"/>
    <cellStyle name="Input 5 9 2 11" xfId="24502" xr:uid="{F2DFEFDF-CC8B-45B1-A39E-27E16D7ED26D}"/>
    <cellStyle name="Input 5 9 2 12" xfId="34655" xr:uid="{6A8511D9-6193-4E12-BDDB-AF24B87DBBFE}"/>
    <cellStyle name="Input 5 9 2 2" xfId="4072" xr:uid="{00000000-0005-0000-0000-0000A3090000}"/>
    <cellStyle name="Input 5 9 2 2 2" xfId="4883" xr:uid="{00000000-0005-0000-0000-0000A5090000}"/>
    <cellStyle name="Input 5 9 2 2 2 2" xfId="41244" xr:uid="{43DF0933-939C-4ED4-822C-2978ACCB019E}"/>
    <cellStyle name="Input 5 9 2 2 3" xfId="5295" xr:uid="{00000000-0005-0000-0000-0000A5090000}"/>
    <cellStyle name="Input 5 9 2 2 3 2" xfId="37916" xr:uid="{876495F8-52C4-4556-A3FF-BB2C8EE24CFA}"/>
    <cellStyle name="Input 5 9 2 3" xfId="7811" xr:uid="{3EA45E87-DFA1-4C47-B519-7E1E724891F7}"/>
    <cellStyle name="Input 5 9 2 3 2" xfId="12969" xr:uid="{CEBB233D-B5CD-4EF6-9AF6-C403A7AC543D}"/>
    <cellStyle name="Input 5 9 2 4" xfId="8370" xr:uid="{D8B086B3-BD9D-459B-A3AA-5C362535B6D1}"/>
    <cellStyle name="Input 5 9 2 4 2" xfId="13526" xr:uid="{068ACC7D-2259-4BC2-92FF-2AE7D9918146}"/>
    <cellStyle name="Input 5 9 2 5" xfId="9927" xr:uid="{506619B5-6D68-4BC2-B973-DAC405616A8A}"/>
    <cellStyle name="Input 5 9 2 5 2" xfId="15080" xr:uid="{D8B03183-82D2-4AA3-A406-3500D1A4BC56}"/>
    <cellStyle name="Input 5 9 2 6" xfId="10300" xr:uid="{D4CD32BD-6660-4139-92C1-E51E8531FF39}"/>
    <cellStyle name="Input 5 9 2 6 2" xfId="15453" xr:uid="{0D17306C-00CF-42F5-A6FA-2F72C8673648}"/>
    <cellStyle name="Input 5 9 2 7" xfId="11019" xr:uid="{65F9F71A-718F-42D5-9FC0-F570E5B586D1}"/>
    <cellStyle name="Input 5 9 2 7 2" xfId="16167" xr:uid="{6D18DF76-EA17-477A-B57D-AB2E09FC67A5}"/>
    <cellStyle name="Input 5 9 2 8" xfId="7036" xr:uid="{F5E669D2-61F9-4B0D-94A0-804F10023766}"/>
    <cellStyle name="Input 5 9 2 8 2" xfId="12197" xr:uid="{A744AD29-EE8C-436D-8C44-EB9777921B61}"/>
    <cellStyle name="Input 5 9 2 9" xfId="6355" xr:uid="{7389EFA9-2873-453D-9234-92421A78C52C}"/>
    <cellStyle name="Input 5 9 2 9 2" xfId="30473" xr:uid="{BC08BF18-35AB-4886-B2FD-65893CCC4427}"/>
    <cellStyle name="Input 5 9 3" xfId="3749" xr:uid="{00000000-0005-0000-0000-0000A4090000}"/>
    <cellStyle name="Input 5 9 3 2" xfId="4626" xr:uid="{00000000-0005-0000-0000-0000A6090000}"/>
    <cellStyle name="Input 5 9 3 2 2" xfId="41029" xr:uid="{E82FD1D9-3577-4916-840F-F87288D80359}"/>
    <cellStyle name="Input 5 9 3 3" xfId="4402" xr:uid="{00000000-0005-0000-0000-0000A6090000}"/>
    <cellStyle name="Input 5 9 3 3 2" xfId="36170" xr:uid="{59E67351-078C-496A-B8CB-86635490C786}"/>
    <cellStyle name="Input 5 9 4" xfId="7412" xr:uid="{D7AB1566-68F2-43F8-ACEA-5A78DB4E1706}"/>
    <cellStyle name="Input 5 9 4 2" xfId="12570" xr:uid="{54F95109-82C6-43C5-96B5-01AA9C218325}"/>
    <cellStyle name="Input 5 9 5" xfId="8821" xr:uid="{B2F8F1D9-97E7-4101-B469-6EF4BC47863D}"/>
    <cellStyle name="Input 5 9 5 2" xfId="13976" xr:uid="{2C14BE64-12AE-4F5A-AC5F-FF80DCF62D78}"/>
    <cellStyle name="Input 5 9 6" xfId="9320" xr:uid="{3D789961-A19E-497A-8817-6C10CA9A15E8}"/>
    <cellStyle name="Input 5 9 6 2" xfId="14475" xr:uid="{EA9CADF2-6CC1-47D6-B5AD-32AD2ED396D6}"/>
    <cellStyle name="Input 5 9 7" xfId="8785" xr:uid="{ABFD4305-0D56-487F-ADAB-450BFDA33AFF}"/>
    <cellStyle name="Input 5 9 7 2" xfId="13940" xr:uid="{DB1A29C9-E10F-4F81-BD24-FC6945FB5A2E}"/>
    <cellStyle name="Input 5 9 8" xfId="10701" xr:uid="{9C19AE17-DB40-4572-A2DA-9FF0809FACB5}"/>
    <cellStyle name="Input 5 9 8 2" xfId="15849" xr:uid="{BA425506-204E-4785-A8FA-840E5DCA8F24}"/>
    <cellStyle name="Input 5 9 9" xfId="6715" xr:uid="{E48AAEDE-03EF-4A10-A773-CFB969A3F305}"/>
    <cellStyle name="Input 5 9 9 2" xfId="11879" xr:uid="{525BF42C-04D2-48E9-9859-D1049DA84C32}"/>
    <cellStyle name="Input 6" xfId="2127" xr:uid="{00000000-0005-0000-0000-0000A5090000}"/>
    <cellStyle name="Input 6 10" xfId="2128" xr:uid="{00000000-0005-0000-0000-0000A6090000}"/>
    <cellStyle name="Input 6 10 10" xfId="6013" xr:uid="{BC465304-3E65-4F00-9675-F5B2023AF839}"/>
    <cellStyle name="Input 6 10 10 2" xfId="29601" xr:uid="{718767E0-8F81-4671-A71B-925CD805B883}"/>
    <cellStyle name="Input 6 10 11" xfId="5622" xr:uid="{94272042-F211-410E-902A-B63C84B13F42}"/>
    <cellStyle name="Input 6 10 11 2" xfId="30785" xr:uid="{CCEB81E4-F253-4829-B97D-20179A275389}"/>
    <cellStyle name="Input 6 10 12" xfId="24274" xr:uid="{1A42CA37-472D-4A76-8D6B-699B2B8C8832}"/>
    <cellStyle name="Input 6 10 13" xfId="34654" xr:uid="{38A61C01-C7C0-4B05-9BAF-81C6F9CFD834}"/>
    <cellStyle name="Input 6 10 2" xfId="3385" xr:uid="{00000000-0005-0000-0000-0000A7090000}"/>
    <cellStyle name="Input 6 10 2 10" xfId="11543" xr:uid="{0C394B30-43EC-4DE2-ADED-4381620C33FD}"/>
    <cellStyle name="Input 6 10 2 10 2" xfId="30338" xr:uid="{615669B6-C302-4BF7-9B05-E61BA75DC7A9}"/>
    <cellStyle name="Input 6 10 2 11" xfId="24504" xr:uid="{3A4A5BDB-725C-47DE-8AA7-A9A4CE4E4023}"/>
    <cellStyle name="Input 6 10 2 12" xfId="34653" xr:uid="{496C3095-C0BA-40B8-A3A2-0CC160BA3AAC}"/>
    <cellStyle name="Input 6 10 2 2" xfId="4074" xr:uid="{00000000-0005-0000-0000-0000A8090000}"/>
    <cellStyle name="Input 6 10 2 2 2" xfId="4885" xr:uid="{00000000-0005-0000-0000-0000AA090000}"/>
    <cellStyle name="Input 6 10 2 2 2 2" xfId="41246" xr:uid="{1C708680-5913-4457-85C8-8C3C4592E712}"/>
    <cellStyle name="Input 6 10 2 2 3" xfId="5297" xr:uid="{00000000-0005-0000-0000-0000AA090000}"/>
    <cellStyle name="Input 6 10 2 2 3 2" xfId="37917" xr:uid="{5BD46C3A-C5AD-4193-B032-BE4FFA15133B}"/>
    <cellStyle name="Input 6 10 2 3" xfId="7813" xr:uid="{2A214827-9965-4664-A0C5-9ED96F06747F}"/>
    <cellStyle name="Input 6 10 2 3 2" xfId="12971" xr:uid="{5A71B56B-4B60-426B-94D7-A6337AB650B2}"/>
    <cellStyle name="Input 6 10 2 4" xfId="8368" xr:uid="{0D1EB3CF-6292-449D-8F76-15A88EB80CD8}"/>
    <cellStyle name="Input 6 10 2 4 2" xfId="13524" xr:uid="{021115B3-10B0-4C03-896D-378A7C1A118B}"/>
    <cellStyle name="Input 6 10 2 5" xfId="9929" xr:uid="{1997B02A-5A79-4C5E-867F-2C25128F32B1}"/>
    <cellStyle name="Input 6 10 2 5 2" xfId="15082" xr:uid="{FC8824D7-33BF-42A2-B50C-55A2C53597A9}"/>
    <cellStyle name="Input 6 10 2 6" xfId="10302" xr:uid="{ABAAD8CF-26AB-4E2A-9291-C8EFE63987BF}"/>
    <cellStyle name="Input 6 10 2 6 2" xfId="15455" xr:uid="{88875AC2-DBE9-451B-BD5B-DA2D31CB71D9}"/>
    <cellStyle name="Input 6 10 2 7" xfId="11021" xr:uid="{81A08E47-A8F9-4413-BB6B-B99814E0F1DE}"/>
    <cellStyle name="Input 6 10 2 7 2" xfId="16169" xr:uid="{F408EDDF-617D-4387-9A37-58F41A1E45D5}"/>
    <cellStyle name="Input 6 10 2 8" xfId="7038" xr:uid="{FC0AB7FA-DE68-44B7-944E-55D20CDC5F29}"/>
    <cellStyle name="Input 6 10 2 8 2" xfId="12199" xr:uid="{A17717B8-008D-4E00-8E00-62C94A99B91E}"/>
    <cellStyle name="Input 6 10 2 9" xfId="6357" xr:uid="{19395BCC-EB48-4659-B714-22B9B6E817BF}"/>
    <cellStyle name="Input 6 10 2 9 2" xfId="29333" xr:uid="{DD396384-FC33-4D13-8A43-818625D3312C}"/>
    <cellStyle name="Input 6 10 3" xfId="3751" xr:uid="{00000000-0005-0000-0000-0000A9090000}"/>
    <cellStyle name="Input 6 10 3 2" xfId="4628" xr:uid="{00000000-0005-0000-0000-0000AB090000}"/>
    <cellStyle name="Input 6 10 3 2 2" xfId="41031" xr:uid="{C68A5D09-5592-4C4C-ADD7-C36477897DBC}"/>
    <cellStyle name="Input 6 10 3 3" xfId="4400" xr:uid="{00000000-0005-0000-0000-0000AB090000}"/>
    <cellStyle name="Input 6 10 3 3 2" xfId="36169" xr:uid="{D95FCD79-045E-404F-BD54-9D86D9A7E88E}"/>
    <cellStyle name="Input 6 10 4" xfId="7414" xr:uid="{E37D66FE-7DE9-42C0-AE97-422B6B0E0400}"/>
    <cellStyle name="Input 6 10 4 2" xfId="12572" xr:uid="{647E7EB4-478A-4B6E-8CE2-F322818C2F19}"/>
    <cellStyle name="Input 6 10 5" xfId="8819" xr:uid="{95059953-03C7-40F8-B188-D48D02FF3989}"/>
    <cellStyle name="Input 6 10 5 2" xfId="13974" xr:uid="{5DF9A93F-3C9C-4431-B89D-ACFA1490DEDD}"/>
    <cellStyle name="Input 6 10 6" xfId="9322" xr:uid="{C747FC18-28E8-4AEB-85A5-63171AB8226E}"/>
    <cellStyle name="Input 6 10 6 2" xfId="14477" xr:uid="{5A8B3FD7-833B-4D4F-A6DA-6C087E733178}"/>
    <cellStyle name="Input 6 10 7" xfId="8783" xr:uid="{394A8BEF-D012-40B2-89D9-B27F0C8363C8}"/>
    <cellStyle name="Input 6 10 7 2" xfId="13938" xr:uid="{C9E79D10-303B-490D-A593-BBCF2ED97B16}"/>
    <cellStyle name="Input 6 10 8" xfId="10703" xr:uid="{311B8194-C2FD-4532-8CB1-E42F2A3DB189}"/>
    <cellStyle name="Input 6 10 8 2" xfId="15851" xr:uid="{29787D2C-42E4-4478-8F0A-E72C9F53E2C9}"/>
    <cellStyle name="Input 6 10 9" xfId="6717" xr:uid="{FBCA8031-3774-4CFC-9C02-B8975222B2DA}"/>
    <cellStyle name="Input 6 10 9 2" xfId="11881" xr:uid="{459602CB-6D87-4AC0-96AB-D5304F0914C8}"/>
    <cellStyle name="Input 6 11" xfId="2129" xr:uid="{00000000-0005-0000-0000-0000AA090000}"/>
    <cellStyle name="Input 6 11 10" xfId="6014" xr:uid="{9FF3A515-0BAE-429D-8532-9E5AD6434277}"/>
    <cellStyle name="Input 6 11 10 2" xfId="29917" xr:uid="{25214EC5-6445-42D5-A0E6-D88F38876F9B}"/>
    <cellStyle name="Input 6 11 11" xfId="5621" xr:uid="{A83B5089-B1CE-41F3-9FFA-09A8D5795D96}"/>
    <cellStyle name="Input 6 11 11 2" xfId="31061" xr:uid="{EAF8D11F-A63B-4F66-BEA1-B12E2183E99E}"/>
    <cellStyle name="Input 6 11 12" xfId="24275" xr:uid="{94AEC965-B08C-4E29-9ED6-8F3D381126D7}"/>
    <cellStyle name="Input 6 11 13" xfId="34652" xr:uid="{A9C62B63-400A-4791-B59B-2CEC7755752F}"/>
    <cellStyle name="Input 6 11 2" xfId="3386" xr:uid="{00000000-0005-0000-0000-0000AB090000}"/>
    <cellStyle name="Input 6 11 2 10" xfId="11544" xr:uid="{6370211E-4D0B-478F-ABB2-C2EF01431D3D}"/>
    <cellStyle name="Input 6 11 2 10 2" xfId="30240" xr:uid="{A6710B9B-A8E9-4C2D-A41E-EB1D28392A77}"/>
    <cellStyle name="Input 6 11 2 11" xfId="24505" xr:uid="{9BB28125-DDD8-416F-B32A-0EC419D1616D}"/>
    <cellStyle name="Input 6 11 2 12" xfId="34651" xr:uid="{AD94A92C-BCA1-44E5-BBC8-C28468B7BF01}"/>
    <cellStyle name="Input 6 11 2 2" xfId="4075" xr:uid="{00000000-0005-0000-0000-0000AC090000}"/>
    <cellStyle name="Input 6 11 2 2 2" xfId="4886" xr:uid="{00000000-0005-0000-0000-0000AE090000}"/>
    <cellStyle name="Input 6 11 2 2 2 2" xfId="41247" xr:uid="{7F456CD6-0B86-4031-9AA4-032CEB7DCC99}"/>
    <cellStyle name="Input 6 11 2 2 3" xfId="5298" xr:uid="{00000000-0005-0000-0000-0000AE090000}"/>
    <cellStyle name="Input 6 11 2 2 3 2" xfId="37918" xr:uid="{4CD7A817-76E0-49B8-92C7-D267861F730C}"/>
    <cellStyle name="Input 6 11 2 3" xfId="7814" xr:uid="{CC1C27F5-727A-4221-8435-CC9C962781AD}"/>
    <cellStyle name="Input 6 11 2 3 2" xfId="12972" xr:uid="{2F68813A-A9ED-485C-92AE-1BC1E67EC360}"/>
    <cellStyle name="Input 6 11 2 4" xfId="8367" xr:uid="{034A9BFF-F109-476A-A777-F0DF0C618AD9}"/>
    <cellStyle name="Input 6 11 2 4 2" xfId="13523" xr:uid="{DB30126A-C143-4ACD-8374-A7DF276D6343}"/>
    <cellStyle name="Input 6 11 2 5" xfId="9930" xr:uid="{C18AD7EC-AEB3-4B96-9AB5-363575F5D919}"/>
    <cellStyle name="Input 6 11 2 5 2" xfId="15083" xr:uid="{59F4BCFE-E583-4D82-8405-70D767D39BF1}"/>
    <cellStyle name="Input 6 11 2 6" xfId="10303" xr:uid="{CF60F155-E927-4502-BF7E-836D964D211E}"/>
    <cellStyle name="Input 6 11 2 6 2" xfId="15456" xr:uid="{252E8674-C6B5-4278-99A1-A61A27C0B8BD}"/>
    <cellStyle name="Input 6 11 2 7" xfId="11022" xr:uid="{2EB2F8D7-78D2-4FEA-A6B9-7C2244C0A237}"/>
    <cellStyle name="Input 6 11 2 7 2" xfId="16170" xr:uid="{8BE9F4C4-2C97-436E-A5C0-227164AE44D4}"/>
    <cellStyle name="Input 6 11 2 8" xfId="7039" xr:uid="{BC0A99F0-C182-4AB1-A5E3-F3644F11FA56}"/>
    <cellStyle name="Input 6 11 2 8 2" xfId="12200" xr:uid="{DB38653B-2229-424B-8519-C09712971AE7}"/>
    <cellStyle name="Input 6 11 2 9" xfId="6358" xr:uid="{870198F1-380D-4F74-9683-95764A0D6B4B}"/>
    <cellStyle name="Input 6 11 2 9 2" xfId="29334" xr:uid="{87420764-A9EB-44A3-A395-70E2487E76EA}"/>
    <cellStyle name="Input 6 11 3" xfId="3752" xr:uid="{00000000-0005-0000-0000-0000AD090000}"/>
    <cellStyle name="Input 6 11 3 2" xfId="4629" xr:uid="{00000000-0005-0000-0000-0000AF090000}"/>
    <cellStyle name="Input 6 11 3 2 2" xfId="41032" xr:uid="{EE75D20C-C6A1-468F-A14D-0D0F69A66C19}"/>
    <cellStyle name="Input 6 11 3 3" xfId="4399" xr:uid="{00000000-0005-0000-0000-0000AF090000}"/>
    <cellStyle name="Input 6 11 3 3 2" xfId="35933" xr:uid="{274F820E-0C7E-46C3-8130-14994334501C}"/>
    <cellStyle name="Input 6 11 4" xfId="7415" xr:uid="{3DBCF2D2-25F9-4D9B-9E0D-001AF42B4F15}"/>
    <cellStyle name="Input 6 11 4 2" xfId="12573" xr:uid="{CE4093BF-EF50-4777-8AEC-7C2B86D4C847}"/>
    <cellStyle name="Input 6 11 5" xfId="8818" xr:uid="{8F6E1C53-3647-47A9-83B9-33C922C70323}"/>
    <cellStyle name="Input 6 11 5 2" xfId="13973" xr:uid="{C32D3B8D-6E88-46C6-8B5A-C749501F3092}"/>
    <cellStyle name="Input 6 11 6" xfId="9323" xr:uid="{36F82B46-1D83-4A55-980A-0932624462DF}"/>
    <cellStyle name="Input 6 11 6 2" xfId="14478" xr:uid="{30AB035C-0786-4F5B-8D85-FEDFFB268386}"/>
    <cellStyle name="Input 6 11 7" xfId="8782" xr:uid="{E3BC90D4-8469-45A1-B4F5-24696877360F}"/>
    <cellStyle name="Input 6 11 7 2" xfId="13937" xr:uid="{31E17260-1230-4D81-8135-CE7533F19CBD}"/>
    <cellStyle name="Input 6 11 8" xfId="10704" xr:uid="{83F223FE-A1D4-4055-8ACC-A473A2081F51}"/>
    <cellStyle name="Input 6 11 8 2" xfId="15852" xr:uid="{EFB478DC-7BF2-442A-AE5E-1F7AD05D0EE5}"/>
    <cellStyle name="Input 6 11 9" xfId="6718" xr:uid="{5DB93F02-CE54-487C-9B20-BC472C35CB2E}"/>
    <cellStyle name="Input 6 11 9 2" xfId="11882" xr:uid="{C58F6867-7E10-45A9-A25E-EBB568BBA94C}"/>
    <cellStyle name="Input 6 12" xfId="3384" xr:uid="{00000000-0005-0000-0000-0000AE090000}"/>
    <cellStyle name="Input 6 12 10" xfId="11542" xr:uid="{DAF9B175-2672-4A1D-9982-2F2DCC6995BC}"/>
    <cellStyle name="Input 6 12 10 2" xfId="29366" xr:uid="{217FC04A-5072-4B75-B6BB-68A4C7A9B470}"/>
    <cellStyle name="Input 6 12 11" xfId="24503" xr:uid="{B9FDFD31-D538-4CCA-A025-D02FF687D228}"/>
    <cellStyle name="Input 6 12 12" xfId="34650" xr:uid="{EB5E18CD-FB43-4AC3-AEFD-57CBACAFA5D6}"/>
    <cellStyle name="Input 6 12 2" xfId="4073" xr:uid="{00000000-0005-0000-0000-0000AF090000}"/>
    <cellStyle name="Input 6 12 2 2" xfId="4884" xr:uid="{00000000-0005-0000-0000-0000B1090000}"/>
    <cellStyle name="Input 6 12 2 2 2" xfId="41245" xr:uid="{B2C910B6-CEAA-4AA1-B0A8-1B89BC9D1103}"/>
    <cellStyle name="Input 6 12 2 3" xfId="5296" xr:uid="{00000000-0005-0000-0000-0000B1090000}"/>
    <cellStyle name="Input 6 12 2 3 2" xfId="37919" xr:uid="{470E1EA5-ECF1-472C-BBA2-64AA172DA7C3}"/>
    <cellStyle name="Input 6 12 3" xfId="7812" xr:uid="{D79A958F-80C2-447E-B44C-F54A482CD097}"/>
    <cellStyle name="Input 6 12 3 2" xfId="12970" xr:uid="{089DABD5-FACD-4DDB-B3E9-BA60A60F5675}"/>
    <cellStyle name="Input 6 12 4" xfId="8369" xr:uid="{50C0FE8F-D1A8-4C9C-BC12-8D3D1571B12F}"/>
    <cellStyle name="Input 6 12 4 2" xfId="13525" xr:uid="{35EABD41-DE38-4064-AA88-87447FE7B99C}"/>
    <cellStyle name="Input 6 12 5" xfId="9928" xr:uid="{BA71A8C8-752A-476A-A696-1FFF68B9945D}"/>
    <cellStyle name="Input 6 12 5 2" xfId="15081" xr:uid="{A28D376D-D18B-4DD2-8626-1168FEECED4D}"/>
    <cellStyle name="Input 6 12 6" xfId="10301" xr:uid="{1951AF65-260E-4DE8-A74B-1B5BEC7BF71A}"/>
    <cellStyle name="Input 6 12 6 2" xfId="15454" xr:uid="{789A918D-8EA3-4849-8B45-74368CBFF584}"/>
    <cellStyle name="Input 6 12 7" xfId="11020" xr:uid="{EB9EC9BA-0E04-4E07-926A-91450C06F71B}"/>
    <cellStyle name="Input 6 12 7 2" xfId="16168" xr:uid="{94B20D9D-F26A-4F67-BD96-6437C45A705E}"/>
    <cellStyle name="Input 6 12 8" xfId="7037" xr:uid="{2C84D32C-385B-48CF-8A1C-0278EB7A1570}"/>
    <cellStyle name="Input 6 12 8 2" xfId="12198" xr:uid="{9B53E161-4155-43A9-B97B-A2BF35D1FDF1}"/>
    <cellStyle name="Input 6 12 9" xfId="6356" xr:uid="{430C2204-EF3F-4B0A-A60F-587B70D02C44}"/>
    <cellStyle name="Input 6 12 9 2" xfId="29918" xr:uid="{D6803A22-2177-4DAB-B8B4-211776E43ED9}"/>
    <cellStyle name="Input 6 13" xfId="3750" xr:uid="{00000000-0005-0000-0000-0000B0090000}"/>
    <cellStyle name="Input 6 13 2" xfId="4627" xr:uid="{00000000-0005-0000-0000-0000B2090000}"/>
    <cellStyle name="Input 6 13 2 2" xfId="41030" xr:uid="{0B3A2FFC-62CF-4140-85B5-CBC92949E747}"/>
    <cellStyle name="Input 6 13 3" xfId="4401" xr:uid="{00000000-0005-0000-0000-0000B2090000}"/>
    <cellStyle name="Input 6 13 3 2" xfId="35947" xr:uid="{8D5703F8-2DDC-488B-8467-0076C05DC96D}"/>
    <cellStyle name="Input 6 14" xfId="7413" xr:uid="{2297FECB-0795-49D7-B99F-9FE96FC114F6}"/>
    <cellStyle name="Input 6 14 2" xfId="12571" xr:uid="{2EADA67C-D4AF-4F33-BD49-D863313A8D21}"/>
    <cellStyle name="Input 6 15" xfId="8820" xr:uid="{8E755028-8BE2-48F5-A250-B1F57B8A5D42}"/>
    <cellStyle name="Input 6 15 2" xfId="13975" xr:uid="{EB82EDAE-3063-441E-9B1D-128F44642C33}"/>
    <cellStyle name="Input 6 16" xfId="9321" xr:uid="{3E382F2D-71F2-4A3D-AEAA-ABDB2CC8CEF0}"/>
    <cellStyle name="Input 6 16 2" xfId="14476" xr:uid="{017B0177-E70B-48A0-BD55-838171417DBA}"/>
    <cellStyle name="Input 6 17" xfId="8784" xr:uid="{708DF52D-76F5-4CF2-85DE-A8BADB7B5281}"/>
    <cellStyle name="Input 6 17 2" xfId="13939" xr:uid="{667E5A5E-3FCF-41B7-96A9-3F5CBF067E56}"/>
    <cellStyle name="Input 6 18" xfId="10702" xr:uid="{61A7CE4F-6B08-400F-8E80-47A4965F43AA}"/>
    <cellStyle name="Input 6 18 2" xfId="15850" xr:uid="{077DF51A-B07E-42A1-85FD-A9D0E8E9EAED}"/>
    <cellStyle name="Input 6 19" xfId="6716" xr:uid="{B87A9888-DC06-4609-82F6-567899DA965D}"/>
    <cellStyle name="Input 6 19 2" xfId="11880" xr:uid="{E60B8BC1-E885-4E01-8C0D-6B8014E73B75}"/>
    <cellStyle name="Input 6 2" xfId="2130" xr:uid="{00000000-0005-0000-0000-0000B1090000}"/>
    <cellStyle name="Input 6 2 10" xfId="6015" xr:uid="{7AE06422-DE60-4E7A-A5F2-50B4A8512F4A}"/>
    <cellStyle name="Input 6 2 10 2" xfId="29335" xr:uid="{D774C9C1-61D2-49AF-B43A-EACAD5A6B6EF}"/>
    <cellStyle name="Input 6 2 11" xfId="5620" xr:uid="{0492FB6C-15E3-4719-BB5F-B87D66E64673}"/>
    <cellStyle name="Input 6 2 11 2" xfId="30482" xr:uid="{468BCEC7-9693-406E-BA7F-A6448EC27606}"/>
    <cellStyle name="Input 6 2 12" xfId="24276" xr:uid="{62359E9F-EE2D-42DC-A8C9-B978A4883400}"/>
    <cellStyle name="Input 6 2 13" xfId="33269" xr:uid="{A2F6A1E8-496E-4B25-A111-F836C8A63EE8}"/>
    <cellStyle name="Input 6 2 2" xfId="3387" xr:uid="{00000000-0005-0000-0000-0000B2090000}"/>
    <cellStyle name="Input 6 2 2 10" xfId="11545" xr:uid="{0EAF308F-4E0B-4DAF-ACBA-9D12654F8F8A}"/>
    <cellStyle name="Input 6 2 2 10 2" xfId="30865" xr:uid="{56116F43-253F-47A1-B6CA-08FA5AE11709}"/>
    <cellStyle name="Input 6 2 2 11" xfId="24506" xr:uid="{3D21AA0C-94E7-467D-AF5C-4AAB7B95ADD7}"/>
    <cellStyle name="Input 6 2 2 12" xfId="34649" xr:uid="{7E880546-1666-434B-98C8-6BF297DAFBD1}"/>
    <cellStyle name="Input 6 2 2 2" xfId="4076" xr:uid="{00000000-0005-0000-0000-0000B3090000}"/>
    <cellStyle name="Input 6 2 2 2 2" xfId="4887" xr:uid="{00000000-0005-0000-0000-0000B5090000}"/>
    <cellStyle name="Input 6 2 2 2 2 2" xfId="41248" xr:uid="{3EB98203-7A75-4DB7-9F9C-2119A77128DD}"/>
    <cellStyle name="Input 6 2 2 2 3" xfId="5299" xr:uid="{00000000-0005-0000-0000-0000B5090000}"/>
    <cellStyle name="Input 6 2 2 2 3 2" xfId="37920" xr:uid="{3903C16E-AF28-4FF7-B1A4-09D713F0AD39}"/>
    <cellStyle name="Input 6 2 2 3" xfId="7815" xr:uid="{2D9A73AC-2A77-4DBA-AFF1-44558A7D64C6}"/>
    <cellStyle name="Input 6 2 2 3 2" xfId="12973" xr:uid="{8B1B662B-C115-4DF7-A7C3-1D7FD432ED73}"/>
    <cellStyle name="Input 6 2 2 4" xfId="8366" xr:uid="{7C268941-809B-45D7-BB5B-E9E34375E54B}"/>
    <cellStyle name="Input 6 2 2 4 2" xfId="13522" xr:uid="{C168D8E5-507E-4E41-97A4-6313E739EACE}"/>
    <cellStyle name="Input 6 2 2 5" xfId="9931" xr:uid="{78F003BB-8257-4D4C-BC32-28D3F316FECC}"/>
    <cellStyle name="Input 6 2 2 5 2" xfId="15084" xr:uid="{69C4CE72-9646-478F-ADD9-666E403DC726}"/>
    <cellStyle name="Input 6 2 2 6" xfId="10304" xr:uid="{20092A25-E25C-41C5-9820-44FABCAC6036}"/>
    <cellStyle name="Input 6 2 2 6 2" xfId="15457" xr:uid="{2EE3B302-93A8-419E-BE75-E94FC33D41E6}"/>
    <cellStyle name="Input 6 2 2 7" xfId="11023" xr:uid="{12974061-D29E-4AEB-9547-30FDBDAC2423}"/>
    <cellStyle name="Input 6 2 2 7 2" xfId="16171" xr:uid="{49876490-8589-42A5-AE62-9CB9B68EC5B6}"/>
    <cellStyle name="Input 6 2 2 8" xfId="7040" xr:uid="{FA24A4ED-1107-497A-92F7-A62972BC2C3B}"/>
    <cellStyle name="Input 6 2 2 8 2" xfId="12201" xr:uid="{DCD2D2F2-5686-45BB-BA88-E568306FDFE1}"/>
    <cellStyle name="Input 6 2 2 9" xfId="6359" xr:uid="{6ADF58B9-984C-4E64-BBEC-5A2123489564}"/>
    <cellStyle name="Input 6 2 2 9 2" xfId="29919" xr:uid="{472A3FF2-CEB5-4AD3-85D9-EFE4F66A0FE7}"/>
    <cellStyle name="Input 6 2 3" xfId="3753" xr:uid="{00000000-0005-0000-0000-0000B4090000}"/>
    <cellStyle name="Input 6 2 3 2" xfId="4630" xr:uid="{00000000-0005-0000-0000-0000B6090000}"/>
    <cellStyle name="Input 6 2 3 2 2" xfId="41033" xr:uid="{251296B9-A8D2-4C54-A642-547221868371}"/>
    <cellStyle name="Input 6 2 3 3" xfId="4398" xr:uid="{00000000-0005-0000-0000-0000B6090000}"/>
    <cellStyle name="Input 6 2 3 3 2" xfId="36161" xr:uid="{1CC8367F-8658-4A5C-974B-A65BDEC7D941}"/>
    <cellStyle name="Input 6 2 4" xfId="7416" xr:uid="{EE3CF622-D132-4416-9D5A-21B36669CE8F}"/>
    <cellStyle name="Input 6 2 4 2" xfId="12574" xr:uid="{E644A523-C659-4F5C-8D04-2776F980ADBD}"/>
    <cellStyle name="Input 6 2 5" xfId="8817" xr:uid="{8647AC6A-9959-468E-94CC-69562306344D}"/>
    <cellStyle name="Input 6 2 5 2" xfId="13972" xr:uid="{10AE9455-1EB6-42D3-92F0-95572966C702}"/>
    <cellStyle name="Input 6 2 6" xfId="9324" xr:uid="{5BE83439-BB54-4E45-B4A8-ACC00DB1E360}"/>
    <cellStyle name="Input 6 2 6 2" xfId="14479" xr:uid="{EF305064-90F9-4EE3-BC9B-BE7DBE9552CE}"/>
    <cellStyle name="Input 6 2 7" xfId="8781" xr:uid="{187AD4F5-6D2D-4D8E-B888-72D3EA3E9D7D}"/>
    <cellStyle name="Input 6 2 7 2" xfId="13936" xr:uid="{6B7545EB-EEAA-4C3C-9938-D8E16E901239}"/>
    <cellStyle name="Input 6 2 8" xfId="10705" xr:uid="{E0B3BA9D-00F3-4786-BC37-8B1817FC348D}"/>
    <cellStyle name="Input 6 2 8 2" xfId="15853" xr:uid="{977290A2-AA56-4696-9B29-8D0E677FF3E3}"/>
    <cellStyle name="Input 6 2 9" xfId="6719" xr:uid="{6334F018-4A36-47A9-BA32-6EA12CF6520B}"/>
    <cellStyle name="Input 6 2 9 2" xfId="11883" xr:uid="{883F213C-7AD9-442D-ADE2-FE55986D69C5}"/>
    <cellStyle name="Input 6 20" xfId="6012" xr:uid="{0634DABF-DE88-4E24-93E8-0774A29818DB}"/>
    <cellStyle name="Input 6 20 2" xfId="30000" xr:uid="{5DFC6949-E770-47CF-A141-ECB89205FE0B}"/>
    <cellStyle name="Input 6 21" xfId="5623" xr:uid="{5C2C6EEC-6726-40BF-BC94-673048F94E6F}"/>
    <cellStyle name="Input 6 21 2" xfId="29791" xr:uid="{2EB7BFFB-C3BA-4BDC-8FAF-7D5CF9B73E0A}"/>
    <cellStyle name="Input 6 22" xfId="24273" xr:uid="{D2360B59-7362-4E5B-BBB9-504FE3379217}"/>
    <cellStyle name="Input 6 23" xfId="33268" xr:uid="{FDB4BEFA-A1F6-4059-8630-1BA8EA46D49F}"/>
    <cellStyle name="Input 6 3" xfId="2131" xr:uid="{00000000-0005-0000-0000-0000B5090000}"/>
    <cellStyle name="Input 6 3 10" xfId="6016" xr:uid="{9D8128AB-42A0-4ED3-8401-A5C2A440D1DC}"/>
    <cellStyle name="Input 6 3 10 2" xfId="29336" xr:uid="{334E31A7-FEAC-45C8-9F0C-CCCD63BA8CF4}"/>
    <cellStyle name="Input 6 3 11" xfId="5619" xr:uid="{80809AAC-FAB5-4616-921A-5CA0F34B4110}"/>
    <cellStyle name="Input 6 3 11 2" xfId="30898" xr:uid="{FAA74F37-EECC-4BC7-9CD5-54E6A7BFD30D}"/>
    <cellStyle name="Input 6 3 12" xfId="24277" xr:uid="{EAF7444B-759E-4D69-8823-6A97989D244F}"/>
    <cellStyle name="Input 6 3 13" xfId="34648" xr:uid="{BC312874-2F61-4D63-B1A6-BA65FD8D7E0B}"/>
    <cellStyle name="Input 6 3 2" xfId="3388" xr:uid="{00000000-0005-0000-0000-0000B6090000}"/>
    <cellStyle name="Input 6 3 2 10" xfId="11546" xr:uid="{743D308E-731E-4E9A-BB8D-8C9AEABF9C1F}"/>
    <cellStyle name="Input 6 3 2 10 2" xfId="29626" xr:uid="{5B7B1D85-0E7D-4444-8936-B29ABFF440D4}"/>
    <cellStyle name="Input 6 3 2 11" xfId="24507" xr:uid="{56F69A40-F1A9-4618-A84C-1485A9C0D687}"/>
    <cellStyle name="Input 6 3 2 12" xfId="34647" xr:uid="{D24F9269-3949-41EB-A52E-D9AE754C572D}"/>
    <cellStyle name="Input 6 3 2 2" xfId="4077" xr:uid="{00000000-0005-0000-0000-0000B7090000}"/>
    <cellStyle name="Input 6 3 2 2 2" xfId="4888" xr:uid="{00000000-0005-0000-0000-0000B9090000}"/>
    <cellStyle name="Input 6 3 2 2 2 2" xfId="41249" xr:uid="{CCC31A6E-E08A-4D08-AAEB-4826AAEF7D3A}"/>
    <cellStyle name="Input 6 3 2 2 3" xfId="5300" xr:uid="{00000000-0005-0000-0000-0000B9090000}"/>
    <cellStyle name="Input 6 3 2 2 3 2" xfId="37921" xr:uid="{955506F4-3A0B-4A86-B963-787E4180C4C9}"/>
    <cellStyle name="Input 6 3 2 3" xfId="7816" xr:uid="{722181F9-44F4-45D2-9EF1-AD2E2F076A4B}"/>
    <cellStyle name="Input 6 3 2 3 2" xfId="12974" xr:uid="{A4D8E5C5-2613-4287-8535-6384400106BE}"/>
    <cellStyle name="Input 6 3 2 4" xfId="8365" xr:uid="{A0115C1F-8558-4A4B-BA7F-0D50E395B54F}"/>
    <cellStyle name="Input 6 3 2 4 2" xfId="13521" xr:uid="{05EC0C1F-C453-4112-801B-5279ADCE571B}"/>
    <cellStyle name="Input 6 3 2 5" xfId="9932" xr:uid="{E32326FA-B126-49CA-B3DC-910868D1ECB1}"/>
    <cellStyle name="Input 6 3 2 5 2" xfId="15085" xr:uid="{E471CE83-E8C5-4D12-9FD2-94EA810333C3}"/>
    <cellStyle name="Input 6 3 2 6" xfId="10305" xr:uid="{D8970C80-8A22-4A1C-BFD4-1A6745FDE673}"/>
    <cellStyle name="Input 6 3 2 6 2" xfId="15458" xr:uid="{F9E948B9-F2AB-41A0-BE1F-3BED23B2E4D1}"/>
    <cellStyle name="Input 6 3 2 7" xfId="11024" xr:uid="{D50629BA-435F-4D1C-B50F-AF3F5919FAB0}"/>
    <cellStyle name="Input 6 3 2 7 2" xfId="16172" xr:uid="{15171D31-BEA2-4477-B2D4-79E11CC1A0CC}"/>
    <cellStyle name="Input 6 3 2 8" xfId="7041" xr:uid="{A33FADE4-DB94-44D3-ADE8-6CA32CEF17E2}"/>
    <cellStyle name="Input 6 3 2 8 2" xfId="12202" xr:uid="{DA161B36-A1D6-4BAD-93EF-E479D5ABAD7B}"/>
    <cellStyle name="Input 6 3 2 9" xfId="6360" xr:uid="{E4BBE9C9-367F-4AA0-B126-B6C0B21B4C78}"/>
    <cellStyle name="Input 6 3 2 9 2" xfId="30853" xr:uid="{190787CF-7DE4-4925-8B1D-3A478A86B301}"/>
    <cellStyle name="Input 6 3 3" xfId="3754" xr:uid="{00000000-0005-0000-0000-0000B8090000}"/>
    <cellStyle name="Input 6 3 3 2" xfId="4631" xr:uid="{00000000-0005-0000-0000-0000BA090000}"/>
    <cellStyle name="Input 6 3 3 2 2" xfId="41034" xr:uid="{E6606F14-F41E-4DE5-B2CD-19FCCD2D85E6}"/>
    <cellStyle name="Input 6 3 3 3" xfId="4397" xr:uid="{00000000-0005-0000-0000-0000BA090000}"/>
    <cellStyle name="Input 6 3 3 3 2" xfId="36168" xr:uid="{54FB4156-D4BF-4EA8-A71A-D3CA0D58BC80}"/>
    <cellStyle name="Input 6 3 4" xfId="7417" xr:uid="{90B16311-5D91-4C6C-997A-6D870B1D61E8}"/>
    <cellStyle name="Input 6 3 4 2" xfId="12575" xr:uid="{E94A3A60-8A97-41C0-970E-485D8A07899B}"/>
    <cellStyle name="Input 6 3 5" xfId="8816" xr:uid="{5483CE1E-8BFE-4909-B2B2-DAA03E21988D}"/>
    <cellStyle name="Input 6 3 5 2" xfId="13971" xr:uid="{294CF8CA-7A1B-4227-A0FC-61882A382BFA}"/>
    <cellStyle name="Input 6 3 6" xfId="9325" xr:uid="{B59C6C54-1252-4E63-8572-CDC4355C618D}"/>
    <cellStyle name="Input 6 3 6 2" xfId="14480" xr:uid="{5DF68427-EAEF-419D-B34E-9DEC92952D46}"/>
    <cellStyle name="Input 6 3 7" xfId="8780" xr:uid="{AB90C3A1-F44A-4F31-B727-589EDC76E29C}"/>
    <cellStyle name="Input 6 3 7 2" xfId="13935" xr:uid="{35D53674-D831-41EC-9893-607488AB91D3}"/>
    <cellStyle name="Input 6 3 8" xfId="10706" xr:uid="{A222715B-05A0-441A-AD87-FB902305B30A}"/>
    <cellStyle name="Input 6 3 8 2" xfId="15854" xr:uid="{5BEC0F28-4E67-40F0-80E8-9B087A5C3ABA}"/>
    <cellStyle name="Input 6 3 9" xfId="6720" xr:uid="{16DCB2E9-1999-46EA-AFA8-2ECEA0ECCCEA}"/>
    <cellStyle name="Input 6 3 9 2" xfId="11884" xr:uid="{18888A85-EBE9-4615-9AFF-64FA07DC4988}"/>
    <cellStyle name="Input 6 4" xfId="2132" xr:uid="{00000000-0005-0000-0000-0000B9090000}"/>
    <cellStyle name="Input 6 4 10" xfId="6017" xr:uid="{0F410DF5-A770-419A-BDC3-890BC6DE0724}"/>
    <cellStyle name="Input 6 4 10 2" xfId="30883" xr:uid="{5CB7ED37-DAAE-4278-AE8F-AB37171E04C3}"/>
    <cellStyle name="Input 6 4 11" xfId="5618" xr:uid="{F754D7B6-F9DE-499F-912A-A92AA2A76467}"/>
    <cellStyle name="Input 6 4 11 2" xfId="29344" xr:uid="{E835AA05-363C-4FFC-9756-BFF88E7F7778}"/>
    <cellStyle name="Input 6 4 12" xfId="24278" xr:uid="{E98DC998-6CE6-4806-9F00-D7CD732947D4}"/>
    <cellStyle name="Input 6 4 13" xfId="34646" xr:uid="{401BF356-3F2F-4293-B34B-0A5D01624719}"/>
    <cellStyle name="Input 6 4 2" xfId="3389" xr:uid="{00000000-0005-0000-0000-0000BA090000}"/>
    <cellStyle name="Input 6 4 2 10" xfId="11547" xr:uid="{7974CB31-2728-4893-BC7B-1E8CC0900E45}"/>
    <cellStyle name="Input 6 4 2 10 2" xfId="30355" xr:uid="{8F76CFD8-E506-41CD-90C8-2BB4C45890FF}"/>
    <cellStyle name="Input 6 4 2 11" xfId="24508" xr:uid="{B8AA58A9-A314-442E-ADC5-038DBA38DEAB}"/>
    <cellStyle name="Input 6 4 2 12" xfId="34645" xr:uid="{A37A2CB3-8BA8-406C-9907-6AE55DB000B8}"/>
    <cellStyle name="Input 6 4 2 2" xfId="4078" xr:uid="{00000000-0005-0000-0000-0000BB090000}"/>
    <cellStyle name="Input 6 4 2 2 2" xfId="4889" xr:uid="{00000000-0005-0000-0000-0000BD090000}"/>
    <cellStyle name="Input 6 4 2 2 2 2" xfId="41250" xr:uid="{660F00AB-B377-4A11-8441-EF2B9EEC8D12}"/>
    <cellStyle name="Input 6 4 2 2 3" xfId="5301" xr:uid="{00000000-0005-0000-0000-0000BD090000}"/>
    <cellStyle name="Input 6 4 2 2 3 2" xfId="37922" xr:uid="{EA6E266A-8FFD-45DE-94BD-3C2E333BAF75}"/>
    <cellStyle name="Input 6 4 2 3" xfId="7817" xr:uid="{C82D5ADC-1A14-463F-88AA-3F49CD3A0302}"/>
    <cellStyle name="Input 6 4 2 3 2" xfId="12975" xr:uid="{75749BA6-E7C2-4A57-A672-6E4C85BC7C72}"/>
    <cellStyle name="Input 6 4 2 4" xfId="8364" xr:uid="{9B420119-22AB-49E9-9F96-2C72D022C410}"/>
    <cellStyle name="Input 6 4 2 4 2" xfId="13520" xr:uid="{CC6BE715-AFF4-4259-B0DF-42BFF31861F9}"/>
    <cellStyle name="Input 6 4 2 5" xfId="9933" xr:uid="{DC8D7F47-93FE-46E0-A84B-BB2F71B0888B}"/>
    <cellStyle name="Input 6 4 2 5 2" xfId="15086" xr:uid="{9C532E09-60C5-436E-B005-A915AB2964BD}"/>
    <cellStyle name="Input 6 4 2 6" xfId="10306" xr:uid="{23F3DFDA-B054-4AA1-82FE-FFD99D7E33BD}"/>
    <cellStyle name="Input 6 4 2 6 2" xfId="15459" xr:uid="{81A29CFE-C127-432A-9EBB-9CB9952AED32}"/>
    <cellStyle name="Input 6 4 2 7" xfId="11025" xr:uid="{8D045B4D-375F-48D8-8EA0-80D519A616DD}"/>
    <cellStyle name="Input 6 4 2 7 2" xfId="16173" xr:uid="{0D2C3103-BF26-4C5D-974E-0F44EE957ADB}"/>
    <cellStyle name="Input 6 4 2 8" xfId="7042" xr:uid="{8CE952B3-C408-414C-8403-1B6F8B3A34DD}"/>
    <cellStyle name="Input 6 4 2 8 2" xfId="12203" xr:uid="{E039DE5D-4539-4729-8659-0BCD4F08B9D7}"/>
    <cellStyle name="Input 6 4 2 9" xfId="6361" xr:uid="{B4753A61-50D2-433E-A677-6A655C4A75C4}"/>
    <cellStyle name="Input 6 4 2 9 2" xfId="29809" xr:uid="{9B62177A-0BEB-48A3-8E48-C9656E25B62D}"/>
    <cellStyle name="Input 6 4 3" xfId="3755" xr:uid="{00000000-0005-0000-0000-0000BC090000}"/>
    <cellStyle name="Input 6 4 3 2" xfId="4632" xr:uid="{00000000-0005-0000-0000-0000BE090000}"/>
    <cellStyle name="Input 6 4 3 2 2" xfId="41035" xr:uid="{53ECE081-F4B6-4DEB-81CB-A6E878D49F8C}"/>
    <cellStyle name="Input 6 4 3 3" xfId="4396" xr:uid="{00000000-0005-0000-0000-0000BE090000}"/>
    <cellStyle name="Input 6 4 3 3 2" xfId="36167" xr:uid="{B048A031-2490-46D4-938B-5FC2D00DB069}"/>
    <cellStyle name="Input 6 4 4" xfId="7418" xr:uid="{BB3029AC-483F-48BA-85F5-E85086690540}"/>
    <cellStyle name="Input 6 4 4 2" xfId="12576" xr:uid="{C93ACEDE-D303-401D-8A32-815882CB755B}"/>
    <cellStyle name="Input 6 4 5" xfId="8815" xr:uid="{FFDD44E9-EF7D-4EDA-AF78-693A33B8DE5C}"/>
    <cellStyle name="Input 6 4 5 2" xfId="13970" xr:uid="{4C5177C0-201D-4157-846E-46BC63B8D3A0}"/>
    <cellStyle name="Input 6 4 6" xfId="9326" xr:uid="{BE0E536A-287A-4383-BC36-5B834854DB1F}"/>
    <cellStyle name="Input 6 4 6 2" xfId="14481" xr:uid="{0BE52F23-CD13-420F-9B0E-EA2FE8290517}"/>
    <cellStyle name="Input 6 4 7" xfId="8779" xr:uid="{B79E2E9E-9E83-4370-B5B8-90A9B3185393}"/>
    <cellStyle name="Input 6 4 7 2" xfId="13934" xr:uid="{158DEEC4-37C7-4EC6-A3BF-424F12DD0EF3}"/>
    <cellStyle name="Input 6 4 8" xfId="10707" xr:uid="{5BF06753-8114-4AF5-B0C9-AEDEEE2695F4}"/>
    <cellStyle name="Input 6 4 8 2" xfId="15855" xr:uid="{CE23EC75-A35D-4B86-B2D4-D9ED2A2FCB58}"/>
    <cellStyle name="Input 6 4 9" xfId="6721" xr:uid="{1298C400-89F2-44D1-B0D1-B5315AB26B31}"/>
    <cellStyle name="Input 6 4 9 2" xfId="11885" xr:uid="{C076C126-C72E-4C83-9957-AEF59B80AE57}"/>
    <cellStyle name="Input 6 5" xfId="2133" xr:uid="{00000000-0005-0000-0000-0000BD090000}"/>
    <cellStyle name="Input 6 5 10" xfId="6018" xr:uid="{F19B4F0E-6866-49A4-8B7F-6B992ABC65E1}"/>
    <cellStyle name="Input 6 5 10 2" xfId="29920" xr:uid="{6F597888-7613-4CAE-8690-10607C70AC59}"/>
    <cellStyle name="Input 6 5 11" xfId="5617" xr:uid="{F8DA31D6-A047-44D8-9292-5D5102B4BA07}"/>
    <cellStyle name="Input 6 5 11 2" xfId="31221" xr:uid="{8FB7355A-A9D6-4D85-8CE5-7F8E6EDEFE80}"/>
    <cellStyle name="Input 6 5 12" xfId="24279" xr:uid="{AFBD668B-0DCE-4CC9-B39D-7D74B5FDD303}"/>
    <cellStyle name="Input 6 5 13" xfId="34644" xr:uid="{A00D6126-E394-4948-B652-CC98FCB02636}"/>
    <cellStyle name="Input 6 5 2" xfId="3390" xr:uid="{00000000-0005-0000-0000-0000BE090000}"/>
    <cellStyle name="Input 6 5 2 10" xfId="11548" xr:uid="{6489C9AD-9C81-4BCC-B99A-AF27B3205B2E}"/>
    <cellStyle name="Input 6 5 2 10 2" xfId="30040" xr:uid="{CC19D08C-EA36-4E48-BD96-69A9F5E9DBA2}"/>
    <cellStyle name="Input 6 5 2 11" xfId="24509" xr:uid="{BDF59A0A-11DA-4409-87D2-F56E7E5A3BA1}"/>
    <cellStyle name="Input 6 5 2 12" xfId="34643" xr:uid="{3E3410B2-8859-4B42-B539-CB02B83F066F}"/>
    <cellStyle name="Input 6 5 2 2" xfId="4079" xr:uid="{00000000-0005-0000-0000-0000BF090000}"/>
    <cellStyle name="Input 6 5 2 2 2" xfId="4890" xr:uid="{00000000-0005-0000-0000-0000C1090000}"/>
    <cellStyle name="Input 6 5 2 2 2 2" xfId="41251" xr:uid="{E87AB76B-70B6-45BE-BE66-CCFF8BCDC1FF}"/>
    <cellStyle name="Input 6 5 2 2 3" xfId="5302" xr:uid="{00000000-0005-0000-0000-0000C1090000}"/>
    <cellStyle name="Input 6 5 2 2 3 2" xfId="37923" xr:uid="{299017AB-2F1C-489F-88F0-9279A09812DB}"/>
    <cellStyle name="Input 6 5 2 3" xfId="7818" xr:uid="{755A6954-4713-4A2A-B6C4-892C092DDB68}"/>
    <cellStyle name="Input 6 5 2 3 2" xfId="12976" xr:uid="{3E7A55CC-12E0-4494-BF27-4365716671A6}"/>
    <cellStyle name="Input 6 5 2 4" xfId="8363" xr:uid="{6939D5A7-8522-4ADC-A5EC-6633AD2BBC50}"/>
    <cellStyle name="Input 6 5 2 4 2" xfId="13519" xr:uid="{A416CDCA-2EF8-4A1D-82CE-F05F66E8AC89}"/>
    <cellStyle name="Input 6 5 2 5" xfId="9934" xr:uid="{4EBB01CB-0752-45D1-A8BE-1D54013DA340}"/>
    <cellStyle name="Input 6 5 2 5 2" xfId="15087" xr:uid="{64C30D42-EA0C-4733-B9FA-AB68C6B38F5A}"/>
    <cellStyle name="Input 6 5 2 6" xfId="10307" xr:uid="{DA1F01A8-0358-4BB8-8C5A-5D45D897D890}"/>
    <cellStyle name="Input 6 5 2 6 2" xfId="15460" xr:uid="{96305DBB-7D0A-4A12-9E00-82782C53795A}"/>
    <cellStyle name="Input 6 5 2 7" xfId="11026" xr:uid="{25D0C52F-D4AB-4105-ADB5-AA6A44EA6332}"/>
    <cellStyle name="Input 6 5 2 7 2" xfId="16174" xr:uid="{7C33A3D1-E9CE-46ED-9E07-87043D01B67A}"/>
    <cellStyle name="Input 6 5 2 8" xfId="7043" xr:uid="{082F4285-D975-4DA0-9F92-3B25836282AD}"/>
    <cellStyle name="Input 6 5 2 8 2" xfId="12204" xr:uid="{FCC9BD6C-A609-4E79-ADB7-A8F68DB850DF}"/>
    <cellStyle name="Input 6 5 2 9" xfId="6362" xr:uid="{AD2FE492-3B38-4D04-9D57-913792FCDB53}"/>
    <cellStyle name="Input 6 5 2 9 2" xfId="29337" xr:uid="{C3EB04BE-AF2F-4A87-B718-67E105FA271A}"/>
    <cellStyle name="Input 6 5 3" xfId="3756" xr:uid="{00000000-0005-0000-0000-0000C0090000}"/>
    <cellStyle name="Input 6 5 3 2" xfId="4633" xr:uid="{00000000-0005-0000-0000-0000C2090000}"/>
    <cellStyle name="Input 6 5 3 2 2" xfId="41036" xr:uid="{4A8CD70B-9499-4111-A817-63517BFFFEA5}"/>
    <cellStyle name="Input 6 5 3 3" xfId="4395" xr:uid="{00000000-0005-0000-0000-0000C2090000}"/>
    <cellStyle name="Input 6 5 3 3 2" xfId="36166" xr:uid="{577F44FB-7A7D-4484-A491-4BE8263D5775}"/>
    <cellStyle name="Input 6 5 4" xfId="7419" xr:uid="{2987DDBB-D0EE-4A53-B1D7-96C0D539C060}"/>
    <cellStyle name="Input 6 5 4 2" xfId="12577" xr:uid="{30F3620A-11F5-4E28-B687-FD39F05C0618}"/>
    <cellStyle name="Input 6 5 5" xfId="8814" xr:uid="{85939CB6-B503-49E9-A236-BF8A4DA30C7A}"/>
    <cellStyle name="Input 6 5 5 2" xfId="13969" xr:uid="{541D7431-6FF6-4D7A-A792-7278A0008B39}"/>
    <cellStyle name="Input 6 5 6" xfId="9327" xr:uid="{10BA24B7-51B2-47E7-A859-99A48BE8BC2E}"/>
    <cellStyle name="Input 6 5 6 2" xfId="14482" xr:uid="{55D9795F-14C4-401C-BEF5-AE2D36F8B143}"/>
    <cellStyle name="Input 6 5 7" xfId="8778" xr:uid="{34D0DEB2-07B4-467A-98A6-AFC906D3E353}"/>
    <cellStyle name="Input 6 5 7 2" xfId="13933" xr:uid="{BE187B47-F1F0-4E34-8895-DCFB04B1560B}"/>
    <cellStyle name="Input 6 5 8" xfId="10708" xr:uid="{67CCC38D-69C8-404B-A883-0E090931701B}"/>
    <cellStyle name="Input 6 5 8 2" xfId="15856" xr:uid="{07CB992A-A108-47A2-9CAB-16225563110D}"/>
    <cellStyle name="Input 6 5 9" xfId="6722" xr:uid="{6B8D7CC7-01E3-418E-96FE-96A11B5CBC0B}"/>
    <cellStyle name="Input 6 5 9 2" xfId="11886" xr:uid="{A63A968A-E103-4E1E-AF8A-3F37C3DF5DB8}"/>
    <cellStyle name="Input 6 6" xfId="2134" xr:uid="{00000000-0005-0000-0000-0000C1090000}"/>
    <cellStyle name="Input 6 6 10" xfId="6019" xr:uid="{F7792E85-F892-401C-9A76-5A7B63C1C62D}"/>
    <cellStyle name="Input 6 6 10 2" xfId="29390" xr:uid="{DDDDC7E3-FA29-4E52-9B00-CD93D4CF65C2}"/>
    <cellStyle name="Input 6 6 11" xfId="5616" xr:uid="{1B5B78C8-737E-4246-BF0C-0E54139763A3}"/>
    <cellStyle name="Input 6 6 11 2" xfId="30313" xr:uid="{45A74316-0C44-4A6C-B9A2-1D25F1509EFA}"/>
    <cellStyle name="Input 6 6 12" xfId="24280" xr:uid="{F69B8733-E978-471A-BC6E-0810E74AD9F6}"/>
    <cellStyle name="Input 6 6 13" xfId="34642" xr:uid="{01BCC932-3DD5-47EE-A244-25B2536D5D7A}"/>
    <cellStyle name="Input 6 6 2" xfId="3391" xr:uid="{00000000-0005-0000-0000-0000C2090000}"/>
    <cellStyle name="Input 6 6 2 10" xfId="11549" xr:uid="{A8B948B6-EACF-4C3E-9174-3A9035E110BF}"/>
    <cellStyle name="Input 6 6 2 10 2" xfId="30923" xr:uid="{168FA40F-F117-4C85-A2AE-04D10DBB2D7C}"/>
    <cellStyle name="Input 6 6 2 11" xfId="24510" xr:uid="{72007A08-0D73-41B2-ABE3-3E979D53103D}"/>
    <cellStyle name="Input 6 6 2 12" xfId="34641" xr:uid="{E800D247-BED8-4CC4-BD66-9D897C942B52}"/>
    <cellStyle name="Input 6 6 2 2" xfId="4080" xr:uid="{00000000-0005-0000-0000-0000C3090000}"/>
    <cellStyle name="Input 6 6 2 2 2" xfId="4891" xr:uid="{00000000-0005-0000-0000-0000C5090000}"/>
    <cellStyle name="Input 6 6 2 2 2 2" xfId="41252" xr:uid="{9853E0BA-4498-4EB5-A2C2-36B1DD5D186F}"/>
    <cellStyle name="Input 6 6 2 2 3" xfId="5303" xr:uid="{00000000-0005-0000-0000-0000C5090000}"/>
    <cellStyle name="Input 6 6 2 2 3 2" xfId="37924" xr:uid="{1C7AA259-9987-486F-A3CC-A83B85A99975}"/>
    <cellStyle name="Input 6 6 2 3" xfId="7819" xr:uid="{FD690C98-1180-41AF-B6A9-0F2803BCE3C9}"/>
    <cellStyle name="Input 6 6 2 3 2" xfId="12977" xr:uid="{967D1E11-5D44-43AB-A0BD-9CDC36E51ACA}"/>
    <cellStyle name="Input 6 6 2 4" xfId="8362" xr:uid="{D45B19A1-744B-49A5-A449-BE2BD1B4BFA2}"/>
    <cellStyle name="Input 6 6 2 4 2" xfId="13518" xr:uid="{D58C1486-BAB7-4359-9D51-304053365FD4}"/>
    <cellStyle name="Input 6 6 2 5" xfId="9935" xr:uid="{6D0F0AAB-0AB7-41D1-A656-507BEE9FE165}"/>
    <cellStyle name="Input 6 6 2 5 2" xfId="15088" xr:uid="{2B3947AC-B12E-49A6-8E2E-0FE7FEA79B5C}"/>
    <cellStyle name="Input 6 6 2 6" xfId="10308" xr:uid="{3996B4D8-CAE1-4EA9-B9C2-E95C68CFCF8B}"/>
    <cellStyle name="Input 6 6 2 6 2" xfId="15461" xr:uid="{716997A9-20C6-478B-9C58-DA023BA40CF1}"/>
    <cellStyle name="Input 6 6 2 7" xfId="11027" xr:uid="{920AB3E9-5CB3-4C5A-B7CD-8201BD4CDC9C}"/>
    <cellStyle name="Input 6 6 2 7 2" xfId="16175" xr:uid="{91F7F1CE-4E1C-48E6-9E5D-7E5A580C4BC7}"/>
    <cellStyle name="Input 6 6 2 8" xfId="7044" xr:uid="{5E23A4F1-E207-473E-B798-B6F027E1909E}"/>
    <cellStyle name="Input 6 6 2 8 2" xfId="12205" xr:uid="{46FFC1EC-44C0-469A-B676-84C9BDA515F4}"/>
    <cellStyle name="Input 6 6 2 9" xfId="6363" xr:uid="{56637B5E-B389-4C78-8963-FF54444FD06F}"/>
    <cellStyle name="Input 6 6 2 9 2" xfId="29921" xr:uid="{61E440A2-E66C-460D-97C6-A62D7798DB2A}"/>
    <cellStyle name="Input 6 6 3" xfId="3757" xr:uid="{00000000-0005-0000-0000-0000C4090000}"/>
    <cellStyle name="Input 6 6 3 2" xfId="4634" xr:uid="{00000000-0005-0000-0000-0000C6090000}"/>
    <cellStyle name="Input 6 6 3 2 2" xfId="41037" xr:uid="{2ECEB513-9BF9-43AE-9DD0-3350DC847536}"/>
    <cellStyle name="Input 6 6 3 3" xfId="4394" xr:uid="{00000000-0005-0000-0000-0000C6090000}"/>
    <cellStyle name="Input 6 6 3 3 2" xfId="36165" xr:uid="{16F3CD82-AACD-4E73-8BA0-4AF59D785E96}"/>
    <cellStyle name="Input 6 6 4" xfId="7420" xr:uid="{D6BE08CE-35BE-483D-B854-99EE5D0C253A}"/>
    <cellStyle name="Input 6 6 4 2" xfId="12578" xr:uid="{7F469C9B-68EA-4DA4-AA3D-B5BDDB83EA6F}"/>
    <cellStyle name="Input 6 6 5" xfId="8813" xr:uid="{0372FB7F-06F3-4A45-8D2C-ED961EB6A987}"/>
    <cellStyle name="Input 6 6 5 2" xfId="13968" xr:uid="{8A19E0D3-EB6A-40E4-9364-8614952FB8C2}"/>
    <cellStyle name="Input 6 6 6" xfId="9328" xr:uid="{CCAC302B-2B5B-4553-8B98-B135C1018828}"/>
    <cellStyle name="Input 6 6 6 2" xfId="14483" xr:uid="{B5EECE41-D985-4CA8-A464-28C3BE4789AF}"/>
    <cellStyle name="Input 6 6 7" xfId="8777" xr:uid="{524528DF-2FB9-4CD1-A5E5-55967148024C}"/>
    <cellStyle name="Input 6 6 7 2" xfId="13932" xr:uid="{5199822D-0139-439E-AB09-B23BF6B5B42C}"/>
    <cellStyle name="Input 6 6 8" xfId="10709" xr:uid="{76D3BE37-7CCF-4D2C-8D0B-F83A1ED58C4C}"/>
    <cellStyle name="Input 6 6 8 2" xfId="15857" xr:uid="{2D79CB02-287C-49C5-886B-B1F791D0CBD8}"/>
    <cellStyle name="Input 6 6 9" xfId="6723" xr:uid="{59CC4C12-CCA1-47F9-9553-343EDA930D41}"/>
    <cellStyle name="Input 6 6 9 2" xfId="11887" xr:uid="{92C815DD-13E0-4E7E-95F9-6373F805BDEC}"/>
    <cellStyle name="Input 6 7" xfId="2135" xr:uid="{00000000-0005-0000-0000-0000C5090000}"/>
    <cellStyle name="Input 6 7 10" xfId="6020" xr:uid="{700D41B5-0835-468C-8101-72F0CD23686B}"/>
    <cellStyle name="Input 6 7 10 2" xfId="29400" xr:uid="{7BEEA4A0-42AB-4FAB-B822-12F517B5FC42}"/>
    <cellStyle name="Input 6 7 11" xfId="5615" xr:uid="{11B118C5-D144-47BA-BC58-1D16DB7BB6F3}"/>
    <cellStyle name="Input 6 7 11 2" xfId="30219" xr:uid="{EB92D57E-1CC9-487D-89E8-7B3D82860DF8}"/>
    <cellStyle name="Input 6 7 12" xfId="24281" xr:uid="{B6FEC5B2-FB89-437A-97F1-9ACCD15A6A80}"/>
    <cellStyle name="Input 6 7 13" xfId="34638" xr:uid="{02B64A25-1649-462A-B18F-5334944BDBEA}"/>
    <cellStyle name="Input 6 7 2" xfId="3392" xr:uid="{00000000-0005-0000-0000-0000C6090000}"/>
    <cellStyle name="Input 6 7 2 10" xfId="11550" xr:uid="{CA18A758-473E-4AA2-A140-BCAD790F8B56}"/>
    <cellStyle name="Input 6 7 2 10 2" xfId="30065" xr:uid="{30A00602-EFB3-46D8-98AA-8AAF3A34A931}"/>
    <cellStyle name="Input 6 7 2 11" xfId="24511" xr:uid="{FDA0364C-DED5-4FA6-8F7F-5C36DEA9239D}"/>
    <cellStyle name="Input 6 7 2 12" xfId="34640" xr:uid="{F392FE92-F00E-4566-8994-5F1967B7F952}"/>
    <cellStyle name="Input 6 7 2 2" xfId="4081" xr:uid="{00000000-0005-0000-0000-0000C7090000}"/>
    <cellStyle name="Input 6 7 2 2 2" xfId="4892" xr:uid="{00000000-0005-0000-0000-0000C9090000}"/>
    <cellStyle name="Input 6 7 2 2 2 2" xfId="41253" xr:uid="{21C5F0F9-7B74-4613-BFC3-AA1151E6F327}"/>
    <cellStyle name="Input 6 7 2 2 3" xfId="5304" xr:uid="{00000000-0005-0000-0000-0000C9090000}"/>
    <cellStyle name="Input 6 7 2 2 3 2" xfId="37925" xr:uid="{4877E0CC-FE05-41E9-B3C1-2043D3892491}"/>
    <cellStyle name="Input 6 7 2 3" xfId="7820" xr:uid="{E20F3EB2-C6AE-4CFC-AE55-93FD65844765}"/>
    <cellStyle name="Input 6 7 2 3 2" xfId="12978" xr:uid="{299987E4-DA8C-4F29-BD9D-8600CA480745}"/>
    <cellStyle name="Input 6 7 2 4" xfId="8361" xr:uid="{4A7AE2E5-7B83-4F78-9913-ECA11F87A86D}"/>
    <cellStyle name="Input 6 7 2 4 2" xfId="13517" xr:uid="{F4BA6F88-ED58-4871-AD14-D366A3A1ED11}"/>
    <cellStyle name="Input 6 7 2 5" xfId="9936" xr:uid="{4C03C2A1-BB90-46C5-8878-F9B983F6F506}"/>
    <cellStyle name="Input 6 7 2 5 2" xfId="15089" xr:uid="{E7034D61-D981-4566-93F2-0AA82A3B3A10}"/>
    <cellStyle name="Input 6 7 2 6" xfId="10309" xr:uid="{455A7768-628A-482E-8223-6CCB38D34CAC}"/>
    <cellStyle name="Input 6 7 2 6 2" xfId="15462" xr:uid="{6705E21B-1CFA-4F7E-A6F2-C40E86245ABA}"/>
    <cellStyle name="Input 6 7 2 7" xfId="11028" xr:uid="{3EE3407E-E19B-4D56-B500-065475FC6C86}"/>
    <cellStyle name="Input 6 7 2 7 2" xfId="16176" xr:uid="{B45746F7-FDF3-4501-849D-B15CD3F7A725}"/>
    <cellStyle name="Input 6 7 2 8" xfId="7045" xr:uid="{2D1ACC70-C841-4E86-92BC-8FECB168754D}"/>
    <cellStyle name="Input 6 7 2 8 2" xfId="12206" xr:uid="{CA2E894B-FFCC-4D3D-8A99-E00D2CE5C69A}"/>
    <cellStyle name="Input 6 7 2 9" xfId="6364" xr:uid="{66988586-A13C-4235-AE6C-804CCC7AAA59}"/>
    <cellStyle name="Input 6 7 2 9 2" xfId="29338" xr:uid="{0FBB4869-2B69-4702-BC34-6C0D8ED0F6B9}"/>
    <cellStyle name="Input 6 7 3" xfId="3758" xr:uid="{00000000-0005-0000-0000-0000C8090000}"/>
    <cellStyle name="Input 6 7 3 2" xfId="4635" xr:uid="{00000000-0005-0000-0000-0000CA090000}"/>
    <cellStyle name="Input 6 7 3 2 2" xfId="41038" xr:uid="{39E91C5C-5DD1-40CD-B582-55F2E33F1FC8}"/>
    <cellStyle name="Input 6 7 3 3" xfId="4393" xr:uid="{00000000-0005-0000-0000-0000CA090000}"/>
    <cellStyle name="Input 6 7 3 3 2" xfId="36164" xr:uid="{D547B963-9D83-4BEA-9155-0311DEE76695}"/>
    <cellStyle name="Input 6 7 4" xfId="7421" xr:uid="{0B3CCFAB-21E8-4AA8-A26F-8F82DA756DA2}"/>
    <cellStyle name="Input 6 7 4 2" xfId="12579" xr:uid="{332B933D-CA9D-47A0-BC40-E0D698693C0B}"/>
    <cellStyle name="Input 6 7 5" xfId="8812" xr:uid="{DCDD00D1-E393-4E31-A540-4810B9C820D7}"/>
    <cellStyle name="Input 6 7 5 2" xfId="13967" xr:uid="{54F0E1BA-B7FC-4C87-B475-0084DCD1C498}"/>
    <cellStyle name="Input 6 7 6" xfId="9329" xr:uid="{85C4FA53-FB5F-4EF3-A280-6EFC8525DBAD}"/>
    <cellStyle name="Input 6 7 6 2" xfId="14484" xr:uid="{012813B2-807F-4FB0-958E-A1092511C73D}"/>
    <cellStyle name="Input 6 7 7" xfId="8776" xr:uid="{C5876A07-54CB-4C72-8D32-507B59E6BA24}"/>
    <cellStyle name="Input 6 7 7 2" xfId="13931" xr:uid="{1A2233F3-EFDD-412C-8F47-489FD28C105A}"/>
    <cellStyle name="Input 6 7 8" xfId="10710" xr:uid="{81975283-70B2-456C-9FBE-8535ABFB10EF}"/>
    <cellStyle name="Input 6 7 8 2" xfId="15858" xr:uid="{3CC6D0C6-B07E-47C1-A1E5-C171936F3F87}"/>
    <cellStyle name="Input 6 7 9" xfId="6724" xr:uid="{B001A2EC-0656-4A4F-AC6E-AC9AA8DD67CA}"/>
    <cellStyle name="Input 6 7 9 2" xfId="11888" xr:uid="{1903B4A9-BCC4-4BB1-BB5A-BA4E8A40C4FC}"/>
    <cellStyle name="Input 6 8" xfId="2136" xr:uid="{00000000-0005-0000-0000-0000C9090000}"/>
    <cellStyle name="Input 6 8 10" xfId="6021" xr:uid="{6030A442-E259-4741-A537-4FF5890350E2}"/>
    <cellStyle name="Input 6 8 10 2" xfId="29414" xr:uid="{5606997B-7DD4-4786-A890-41A8F9C8C731}"/>
    <cellStyle name="Input 6 8 11" xfId="5614" xr:uid="{AC5CF8FE-8170-457F-BE21-80AC602A3952}"/>
    <cellStyle name="Input 6 8 11 2" xfId="31031" xr:uid="{AC019655-7AB1-4B46-B412-990A8D80EA30}"/>
    <cellStyle name="Input 6 8 12" xfId="24282" xr:uid="{9495CC20-EDAB-4D33-B06D-1ED90415BE69}"/>
    <cellStyle name="Input 6 8 13" xfId="34639" xr:uid="{26D99414-957D-4E63-A250-402F1B8E3C2B}"/>
    <cellStyle name="Input 6 8 2" xfId="3393" xr:uid="{00000000-0005-0000-0000-0000CA090000}"/>
    <cellStyle name="Input 6 8 2 10" xfId="11551" xr:uid="{5549526C-6E31-4897-B94B-E4F6418F39D9}"/>
    <cellStyle name="Input 6 8 2 10 2" xfId="31209" xr:uid="{06567035-A391-47EC-8AB7-9FBA3EA0ADA1}"/>
    <cellStyle name="Input 6 8 2 11" xfId="24512" xr:uid="{FDDF85BF-29E8-45F9-991F-37CBF9E46E7D}"/>
    <cellStyle name="Input 6 8 2 12" xfId="31563" xr:uid="{252D08D0-FD69-427D-B9A7-3671992BD6F8}"/>
    <cellStyle name="Input 6 8 2 2" xfId="4082" xr:uid="{00000000-0005-0000-0000-0000CB090000}"/>
    <cellStyle name="Input 6 8 2 2 2" xfId="4893" xr:uid="{00000000-0005-0000-0000-0000CD090000}"/>
    <cellStyle name="Input 6 8 2 2 2 2" xfId="41254" xr:uid="{9CE89494-D868-4919-B62C-092B056E9083}"/>
    <cellStyle name="Input 6 8 2 2 3" xfId="5305" xr:uid="{00000000-0005-0000-0000-0000CD090000}"/>
    <cellStyle name="Input 6 8 2 2 3 2" xfId="37926" xr:uid="{E54F47B5-7130-493C-AF62-9FBEBA9844CE}"/>
    <cellStyle name="Input 6 8 2 3" xfId="7821" xr:uid="{ED1FAE3B-94A4-42A6-B4F9-CDA99242D718}"/>
    <cellStyle name="Input 6 8 2 3 2" xfId="12979" xr:uid="{1B17E12E-655B-4BB9-8B09-FC4D16CAF480}"/>
    <cellStyle name="Input 6 8 2 4" xfId="8360" xr:uid="{B90ABCFD-0C56-4476-A3D6-7BF23BBB9CD2}"/>
    <cellStyle name="Input 6 8 2 4 2" xfId="13516" xr:uid="{D88EC49C-0E3D-4485-862A-DD1FF346923B}"/>
    <cellStyle name="Input 6 8 2 5" xfId="9937" xr:uid="{777942CF-6D61-4E81-B7EF-A6C03D91AFDB}"/>
    <cellStyle name="Input 6 8 2 5 2" xfId="15090" xr:uid="{A6C15591-D88A-499F-9EC0-62693249FA91}"/>
    <cellStyle name="Input 6 8 2 6" xfId="10310" xr:uid="{F530B226-4AA2-4A2D-B048-FA3B584A7708}"/>
    <cellStyle name="Input 6 8 2 6 2" xfId="15463" xr:uid="{9F5173DB-9FA6-4C28-B823-C0B65D5CFEFF}"/>
    <cellStyle name="Input 6 8 2 7" xfId="11029" xr:uid="{2BDCF57C-F48A-4EAF-B83E-67CE2823CF58}"/>
    <cellStyle name="Input 6 8 2 7 2" xfId="16177" xr:uid="{65CD7C39-1625-495D-AF48-72BBA79794DF}"/>
    <cellStyle name="Input 6 8 2 8" xfId="7046" xr:uid="{50A1842A-82C6-45D9-9065-01F7CD02AD25}"/>
    <cellStyle name="Input 6 8 2 8 2" xfId="12207" xr:uid="{CE9903DA-0BEC-4FC0-9551-35618190108C}"/>
    <cellStyle name="Input 6 8 2 9" xfId="6365" xr:uid="{E95FDF9E-7E86-4548-938E-CB6A7989DA49}"/>
    <cellStyle name="Input 6 8 2 9 2" xfId="29922" xr:uid="{2DDFCAEA-DDBE-4000-B3DF-7F65312F98D7}"/>
    <cellStyle name="Input 6 8 3" xfId="3759" xr:uid="{00000000-0005-0000-0000-0000CC090000}"/>
    <cellStyle name="Input 6 8 3 2" xfId="4636" xr:uid="{00000000-0005-0000-0000-0000CE090000}"/>
    <cellStyle name="Input 6 8 3 2 2" xfId="41039" xr:uid="{599D936A-771A-4B16-8EE2-CBF48F116490}"/>
    <cellStyle name="Input 6 8 3 3" xfId="4392" xr:uid="{00000000-0005-0000-0000-0000CE090000}"/>
    <cellStyle name="Input 6 8 3 3 2" xfId="36163" xr:uid="{3290431E-2C95-4BEF-B54C-D297EC00B60C}"/>
    <cellStyle name="Input 6 8 4" xfId="7422" xr:uid="{3D61B9EA-8F97-4AB0-805A-4FBFE74F9E56}"/>
    <cellStyle name="Input 6 8 4 2" xfId="12580" xr:uid="{AC7D51C7-252C-4068-9C4E-6831707F0BAD}"/>
    <cellStyle name="Input 6 8 5" xfId="8811" xr:uid="{073CDEF7-F4E6-4C89-A4B6-629602CE4EDF}"/>
    <cellStyle name="Input 6 8 5 2" xfId="13966" xr:uid="{300C2043-86D3-44F9-9EA8-4A0E52C46425}"/>
    <cellStyle name="Input 6 8 6" xfId="9330" xr:uid="{180BC93F-F635-4B36-9D73-4D37A2360C0B}"/>
    <cellStyle name="Input 6 8 6 2" xfId="14485" xr:uid="{AABEE52F-E663-4F25-AF54-5DDF450383AD}"/>
    <cellStyle name="Input 6 8 7" xfId="8775" xr:uid="{CEAC584D-7F5D-4F24-8561-7CE9CBD311B2}"/>
    <cellStyle name="Input 6 8 7 2" xfId="13930" xr:uid="{15388309-AD83-4AF8-B7A0-4B0458C02D2B}"/>
    <cellStyle name="Input 6 8 8" xfId="10711" xr:uid="{A0900569-4B0E-4026-854D-B3580531B6C6}"/>
    <cellStyle name="Input 6 8 8 2" xfId="15859" xr:uid="{93E72113-4178-4A4E-A2C6-D8285060B0A0}"/>
    <cellStyle name="Input 6 8 9" xfId="6725" xr:uid="{CBE89609-7B56-4269-BC9A-E243DE637899}"/>
    <cellStyle name="Input 6 8 9 2" xfId="11889" xr:uid="{0067847F-55AF-45A1-929A-CDC60DB01E66}"/>
    <cellStyle name="Input 6 9" xfId="2137" xr:uid="{00000000-0005-0000-0000-0000CD090000}"/>
    <cellStyle name="Input 6 9 10" xfId="6022" xr:uid="{69C2CA08-703B-4355-897C-B1671A8C436C}"/>
    <cellStyle name="Input 6 9 10 2" xfId="29435" xr:uid="{3EC07FAD-A2D9-4206-8359-4D7156B9C176}"/>
    <cellStyle name="Input 6 9 11" xfId="5613" xr:uid="{AB1A220E-664B-42EA-99B6-BB94CA2DF651}"/>
    <cellStyle name="Input 6 9 11 2" xfId="29415" xr:uid="{362BDA0A-76A0-4060-94A2-9E3DCA00ABF5}"/>
    <cellStyle name="Input 6 9 12" xfId="24283" xr:uid="{B164A0C5-37D3-4ECD-88BE-43572E87822A}"/>
    <cellStyle name="Input 6 9 13" xfId="34637" xr:uid="{EC1F7299-B8B0-42E8-B047-DE2C344EAB3D}"/>
    <cellStyle name="Input 6 9 2" xfId="3394" xr:uid="{00000000-0005-0000-0000-0000CE090000}"/>
    <cellStyle name="Input 6 9 2 10" xfId="11552" xr:uid="{96062DE5-69CE-4B3D-AEB4-FDDE1AF3CBC6}"/>
    <cellStyle name="Input 6 9 2 10 2" xfId="29734" xr:uid="{83304F42-0E62-42C6-A6A3-96FC51DB690D}"/>
    <cellStyle name="Input 6 9 2 11" xfId="24513" xr:uid="{E5DDD0E4-3A8D-4466-83D2-245605BFBE5F}"/>
    <cellStyle name="Input 6 9 2 12" xfId="34636" xr:uid="{9B56641F-9A27-4B19-88E9-E690488E4316}"/>
    <cellStyle name="Input 6 9 2 2" xfId="4083" xr:uid="{00000000-0005-0000-0000-0000CF090000}"/>
    <cellStyle name="Input 6 9 2 2 2" xfId="4894" xr:uid="{00000000-0005-0000-0000-0000D1090000}"/>
    <cellStyle name="Input 6 9 2 2 2 2" xfId="41255" xr:uid="{C4E1A601-E38E-4651-AD3A-331BF962D7DD}"/>
    <cellStyle name="Input 6 9 2 2 3" xfId="5306" xr:uid="{00000000-0005-0000-0000-0000D1090000}"/>
    <cellStyle name="Input 6 9 2 2 3 2" xfId="37927" xr:uid="{E8107591-5A8E-4ED0-A390-DEA92F52581B}"/>
    <cellStyle name="Input 6 9 2 3" xfId="7822" xr:uid="{C26041A7-49F8-4C01-BB02-385CD1695C3B}"/>
    <cellStyle name="Input 6 9 2 3 2" xfId="12980" xr:uid="{F68E74C4-FD42-40DD-A6EB-57D883C9A126}"/>
    <cellStyle name="Input 6 9 2 4" xfId="8359" xr:uid="{166DBC16-4A29-4122-9FCD-87B8DE707F79}"/>
    <cellStyle name="Input 6 9 2 4 2" xfId="13515" xr:uid="{23F5CA8E-B5FB-4A13-9593-175EE080DF56}"/>
    <cellStyle name="Input 6 9 2 5" xfId="9938" xr:uid="{11F43DC1-B8BF-4413-9FF5-AEC559D931D7}"/>
    <cellStyle name="Input 6 9 2 5 2" xfId="15091" xr:uid="{7825631F-F684-44AB-95D0-6985E9C1C3B6}"/>
    <cellStyle name="Input 6 9 2 6" xfId="10311" xr:uid="{38D780B5-3E20-4C97-98A5-8C5317FEE689}"/>
    <cellStyle name="Input 6 9 2 6 2" xfId="15464" xr:uid="{CA1B599A-7DF9-47E8-A94A-FF574D6E1415}"/>
    <cellStyle name="Input 6 9 2 7" xfId="11030" xr:uid="{F025AC9A-5242-49F7-884D-3C87045B7EFD}"/>
    <cellStyle name="Input 6 9 2 7 2" xfId="16178" xr:uid="{DC4AD817-0BE6-491D-ACF8-0447E7719AAD}"/>
    <cellStyle name="Input 6 9 2 8" xfId="7047" xr:uid="{F6EF1627-3CA1-4707-8426-E6D16E76C129}"/>
    <cellStyle name="Input 6 9 2 8 2" xfId="12208" xr:uid="{9ADB9EE0-62B5-4785-8429-0E69DF752D69}"/>
    <cellStyle name="Input 6 9 2 9" xfId="6366" xr:uid="{1867AE5C-417E-4EA5-A447-611324E5AC6C}"/>
    <cellStyle name="Input 6 9 2 9 2" xfId="29339" xr:uid="{19A45B46-ACAF-4F0B-B828-638A40063198}"/>
    <cellStyle name="Input 6 9 3" xfId="3760" xr:uid="{00000000-0005-0000-0000-0000D0090000}"/>
    <cellStyle name="Input 6 9 3 2" xfId="4637" xr:uid="{00000000-0005-0000-0000-0000D2090000}"/>
    <cellStyle name="Input 6 9 3 2 2" xfId="41040" xr:uid="{1EB30F0F-DC48-422E-A4E2-DB923FDD325D}"/>
    <cellStyle name="Input 6 9 3 3" xfId="4391" xr:uid="{00000000-0005-0000-0000-0000D2090000}"/>
    <cellStyle name="Input 6 9 3 3 2" xfId="36162" xr:uid="{7A418619-3691-4D12-99E8-81C502432C7C}"/>
    <cellStyle name="Input 6 9 4" xfId="7423" xr:uid="{9D7C100C-2D0D-4AD1-B890-7AEE26188977}"/>
    <cellStyle name="Input 6 9 4 2" xfId="12581" xr:uid="{2FD35749-0077-42E9-92EF-F4FBEE4E3A0B}"/>
    <cellStyle name="Input 6 9 5" xfId="8810" xr:uid="{8C5BD0D1-FB64-43EF-B5E7-52C0DC2A8DE7}"/>
    <cellStyle name="Input 6 9 5 2" xfId="13965" xr:uid="{78276D8B-5B1A-4D84-870C-E15C3BAB84B9}"/>
    <cellStyle name="Input 6 9 6" xfId="9331" xr:uid="{A835C42E-38FE-45D3-BCEE-CAE78CE8832E}"/>
    <cellStyle name="Input 6 9 6 2" xfId="14486" xr:uid="{7AAB4779-6EEE-45B7-8748-887EDC664089}"/>
    <cellStyle name="Input 6 9 7" xfId="8774" xr:uid="{64847877-E740-4262-A84D-FD1E7B3DD86D}"/>
    <cellStyle name="Input 6 9 7 2" xfId="13929" xr:uid="{65DE8FF0-57D7-4B33-BACD-3BF9C9C7E3B8}"/>
    <cellStyle name="Input 6 9 8" xfId="10712" xr:uid="{FBFA33A5-5559-4ECC-98DE-5C77081BA553}"/>
    <cellStyle name="Input 6 9 8 2" xfId="15860" xr:uid="{7CD3FF49-47B8-4659-8EF7-56B114831F7A}"/>
    <cellStyle name="Input 6 9 9" xfId="6726" xr:uid="{1F8ED126-CE4A-4109-BCEA-854AC7E9C7C3}"/>
    <cellStyle name="Input 6 9 9 2" xfId="11890" xr:uid="{3C76CA5E-BC53-4477-8961-F756F6169150}"/>
    <cellStyle name="Input 7" xfId="2138" xr:uid="{00000000-0005-0000-0000-0000D1090000}"/>
    <cellStyle name="Input 7 10" xfId="6023" xr:uid="{98EE5B85-F013-480B-B168-A03BF0F77CF7}"/>
    <cellStyle name="Input 7 10 2" xfId="29602" xr:uid="{1348B4A0-F880-4D95-8CCB-6C1129B031E9}"/>
    <cellStyle name="Input 7 11" xfId="5612" xr:uid="{EED20EEF-E955-405C-B36B-5A7E0B943C4B}"/>
    <cellStyle name="Input 7 11 2" xfId="29792" xr:uid="{24AB60D7-A5B2-4C87-9497-7E8B4046AC7A}"/>
    <cellStyle name="Input 7 12" xfId="24284" xr:uid="{37955AAD-8273-4D08-95D1-39F9295BEF96}"/>
    <cellStyle name="Input 7 2" xfId="3395" xr:uid="{00000000-0005-0000-0000-0000D2090000}"/>
    <cellStyle name="Input 7 2 10" xfId="11553" xr:uid="{46C540A7-F16A-4312-888E-F54FA659149F}"/>
    <cellStyle name="Input 7 2 10 2" xfId="29623" xr:uid="{8703F6E3-5DED-4F1A-871D-8A233ED58A5B}"/>
    <cellStyle name="Input 7 2 11" xfId="24514" xr:uid="{80F44B0D-DA98-4FC6-A870-AEF1D400B6E4}"/>
    <cellStyle name="Input 7 2 12" xfId="33270" xr:uid="{3C29BBE5-0E53-40A0-B185-89F446E249EB}"/>
    <cellStyle name="Input 7 2 2" xfId="4084" xr:uid="{00000000-0005-0000-0000-0000D3090000}"/>
    <cellStyle name="Input 7 2 2 2" xfId="4895" xr:uid="{00000000-0005-0000-0000-0000D5090000}"/>
    <cellStyle name="Input 7 2 2 2 2" xfId="41256" xr:uid="{A4A0F659-9A6D-419F-9CBC-8888D7458CA1}"/>
    <cellStyle name="Input 7 2 2 3" xfId="5307" xr:uid="{00000000-0005-0000-0000-0000D5090000}"/>
    <cellStyle name="Input 7 2 2 3 2" xfId="37732" xr:uid="{80C1594A-AEF6-49E5-93E4-30E7A90D807F}"/>
    <cellStyle name="Input 7 2 3" xfId="7823" xr:uid="{8AFFBDD0-F792-44D7-BBEF-5F035F259BE3}"/>
    <cellStyle name="Input 7 2 3 2" xfId="12981" xr:uid="{B9564EF7-4A36-4AAE-BE19-EE4E1E6BBB7A}"/>
    <cellStyle name="Input 7 2 4" xfId="8358" xr:uid="{97ADD3BF-6C97-4B48-B8F8-B99F20D6CC94}"/>
    <cellStyle name="Input 7 2 4 2" xfId="13514" xr:uid="{3D138D21-4F5B-4635-9760-217EEA5DB966}"/>
    <cellStyle name="Input 7 2 5" xfId="9939" xr:uid="{4B88698E-5286-4392-A989-26154B6FD73A}"/>
    <cellStyle name="Input 7 2 5 2" xfId="15092" xr:uid="{C8AD9138-E93B-46C4-8C7B-271E767BD3BD}"/>
    <cellStyle name="Input 7 2 6" xfId="10312" xr:uid="{8065A329-3616-4276-B350-232D127BC685}"/>
    <cellStyle name="Input 7 2 6 2" xfId="15465" xr:uid="{032F5823-F5DB-4A37-A743-EE2B46693598}"/>
    <cellStyle name="Input 7 2 7" xfId="11031" xr:uid="{B0AC56C2-C5DE-4DB3-94E0-65C9130977D2}"/>
    <cellStyle name="Input 7 2 7 2" xfId="16179" xr:uid="{2BE1BA48-ECF1-43B4-BBE1-C97A2ED3C4B8}"/>
    <cellStyle name="Input 7 2 8" xfId="7048" xr:uid="{90A59D7E-E3D4-45DE-A296-E3168287034C}"/>
    <cellStyle name="Input 7 2 8 2" xfId="12209" xr:uid="{9EBA0C32-6906-4E2E-8CB3-B696131DBD06}"/>
    <cellStyle name="Input 7 2 9" xfId="6367" xr:uid="{E0E2B4F1-5E36-414D-A6D9-E3186D15CDE1}"/>
    <cellStyle name="Input 7 2 9 2" xfId="29923" xr:uid="{F83B075D-1206-4D6A-885D-9FCEFD722E61}"/>
    <cellStyle name="Input 7 3" xfId="3761" xr:uid="{00000000-0005-0000-0000-0000D4090000}"/>
    <cellStyle name="Input 7 3 2" xfId="4638" xr:uid="{00000000-0005-0000-0000-0000D6090000}"/>
    <cellStyle name="Input 7 3 2 2" xfId="41041" xr:uid="{A2BB3A8D-4F97-4FA8-BD26-C34AB6D1883A}"/>
    <cellStyle name="Input 7 3 3" xfId="4390" xr:uid="{00000000-0005-0000-0000-0000D6090000}"/>
    <cellStyle name="Input 7 3 3 2" xfId="35920" xr:uid="{54A94934-1C80-4DFD-8B4B-C94AD5188796}"/>
    <cellStyle name="Input 7 4" xfId="7424" xr:uid="{D4925E73-05F8-4F66-B36B-BC0E13B1DF9B}"/>
    <cellStyle name="Input 7 4 2" xfId="12582" xr:uid="{6343244A-9256-450C-A1C4-FF252D037A0B}"/>
    <cellStyle name="Input 7 5" xfId="8809" xr:uid="{D07E72B7-9417-4680-86DA-9EB31286B46F}"/>
    <cellStyle name="Input 7 5 2" xfId="13964" xr:uid="{5B57EF64-5AC0-4A75-911B-20F8B3CA8A5B}"/>
    <cellStyle name="Input 7 6" xfId="9332" xr:uid="{47783676-7566-4ECB-A9CF-8C320D2275FA}"/>
    <cellStyle name="Input 7 6 2" xfId="14487" xr:uid="{B5B0E784-8041-4615-8283-3C2D912AA2F1}"/>
    <cellStyle name="Input 7 7" xfId="8773" xr:uid="{835F0CBB-9A20-4B8A-8B8F-6547DD6EF0FD}"/>
    <cellStyle name="Input 7 7 2" xfId="13928" xr:uid="{BCED2098-D780-424E-BBB9-C11F6D157DE1}"/>
    <cellStyle name="Input 7 8" xfId="10713" xr:uid="{BA302D52-5B0E-470C-AAA7-A420F1D2CA86}"/>
    <cellStyle name="Input 7 8 2" xfId="15861" xr:uid="{9E05BDC4-CAC5-47B9-A5C1-21965382EC48}"/>
    <cellStyle name="Input 7 9" xfId="6727" xr:uid="{5FE5D6D7-BF1B-49F9-81DB-7A7C4A01F0CD}"/>
    <cellStyle name="Input 7 9 2" xfId="11891" xr:uid="{B3A24253-940B-497C-BEF8-597C6EC6C423}"/>
    <cellStyle name="Input 8" xfId="2139" xr:uid="{00000000-0005-0000-0000-0000D5090000}"/>
    <cellStyle name="Input 8 10" xfId="6024" xr:uid="{3589C4A8-D6D9-4B08-8C69-F71DCC4A1AA4}"/>
    <cellStyle name="Input 8 10 2" xfId="29488" xr:uid="{5EE9FE6D-EC16-4B7D-A5E2-2A88F9B797BD}"/>
    <cellStyle name="Input 8 11" xfId="5611" xr:uid="{6C487EB5-7DC0-4C99-A03D-9570322BB377}"/>
    <cellStyle name="Input 8 11 2" xfId="29793" xr:uid="{E75C3112-B4AA-404A-91AF-97BE4E0FE104}"/>
    <cellStyle name="Input 8 12" xfId="24285" xr:uid="{55A16979-87DA-4518-BDA6-540128BBA9A7}"/>
    <cellStyle name="Input 8 2" xfId="3396" xr:uid="{00000000-0005-0000-0000-0000D6090000}"/>
    <cellStyle name="Input 8 2 10" xfId="11554" xr:uid="{005A834D-BD02-4026-B45C-47160B555A1E}"/>
    <cellStyle name="Input 8 2 10 2" xfId="30360" xr:uid="{F7C3F3AF-A77B-479D-8503-302F8C221350}"/>
    <cellStyle name="Input 8 2 11" xfId="24515" xr:uid="{151ED6C2-9AEB-4E0C-821D-F03CC9008D78}"/>
    <cellStyle name="Input 8 2 12" xfId="33271" xr:uid="{33CB9204-9CF8-4559-B890-BE330A4AE624}"/>
    <cellStyle name="Input 8 2 2" xfId="4085" xr:uid="{00000000-0005-0000-0000-0000D7090000}"/>
    <cellStyle name="Input 8 2 2 2" xfId="4896" xr:uid="{00000000-0005-0000-0000-0000D9090000}"/>
    <cellStyle name="Input 8 2 2 2 2" xfId="41257" xr:uid="{FE1487FF-BAF5-44A6-816D-ED54724EF1C5}"/>
    <cellStyle name="Input 8 2 2 3" xfId="5308" xr:uid="{00000000-0005-0000-0000-0000D9090000}"/>
    <cellStyle name="Input 8 2 2 3 2" xfId="37733" xr:uid="{A14DB515-4E8A-4E71-8AFC-671019C3D629}"/>
    <cellStyle name="Input 8 2 3" xfId="7824" xr:uid="{F74DF5EC-0E7E-4FDE-9981-2395C9C09E3A}"/>
    <cellStyle name="Input 8 2 3 2" xfId="12982" xr:uid="{2B004661-20BB-4267-ABDF-4A7A96BF0282}"/>
    <cellStyle name="Input 8 2 4" xfId="8357" xr:uid="{C3949759-BC1F-47C2-A7B6-643CE1710477}"/>
    <cellStyle name="Input 8 2 4 2" xfId="13513" xr:uid="{A651A0E6-4F6B-42A6-8897-A5D8E697C9F8}"/>
    <cellStyle name="Input 8 2 5" xfId="9940" xr:uid="{2212EAAE-83A0-434B-9BAD-D20844D065EF}"/>
    <cellStyle name="Input 8 2 5 2" xfId="15093" xr:uid="{0472082C-BB3A-4B5F-8DF1-4F8694A58F59}"/>
    <cellStyle name="Input 8 2 6" xfId="10313" xr:uid="{B0139F39-CF98-4E7B-9B6E-A866695ADA08}"/>
    <cellStyle name="Input 8 2 6 2" xfId="15466" xr:uid="{855C4070-2249-4360-A2E0-123469495B2B}"/>
    <cellStyle name="Input 8 2 7" xfId="11032" xr:uid="{0A05C42F-B735-4E43-9130-D792AD9CB280}"/>
    <cellStyle name="Input 8 2 7 2" xfId="16180" xr:uid="{2753B0DF-8E48-4B4C-8807-2CF1118F06D3}"/>
    <cellStyle name="Input 8 2 8" xfId="7049" xr:uid="{3F2CB525-9478-48B3-8F78-D2B45850A377}"/>
    <cellStyle name="Input 8 2 8 2" xfId="12210" xr:uid="{8C2E1754-5612-4D8D-9CFF-E41CFD6678ED}"/>
    <cellStyle name="Input 8 2 9" xfId="6368" xr:uid="{180D10A1-1E3F-4C5E-A712-931F27CA3130}"/>
    <cellStyle name="Input 8 2 9 2" xfId="29603" xr:uid="{670615FC-9D0A-4306-8F9B-11AC3001DEFA}"/>
    <cellStyle name="Input 8 3" xfId="3762" xr:uid="{00000000-0005-0000-0000-0000D8090000}"/>
    <cellStyle name="Input 8 3 2" xfId="4639" xr:uid="{00000000-0005-0000-0000-0000DA090000}"/>
    <cellStyle name="Input 8 3 2 2" xfId="41042" xr:uid="{6B267199-F9A1-4681-BCE7-231C3F2D7B77}"/>
    <cellStyle name="Input 8 3 3" xfId="4389" xr:uid="{00000000-0005-0000-0000-0000DA090000}"/>
    <cellStyle name="Input 8 3 3 2" xfId="36159" xr:uid="{45B3CAE7-D86D-49F0-AE08-E7E892C6B975}"/>
    <cellStyle name="Input 8 4" xfId="7425" xr:uid="{03C420C3-7F09-48C8-8E14-31F0B987F16E}"/>
    <cellStyle name="Input 8 4 2" xfId="12583" xr:uid="{29826CD8-3E58-4302-9E1E-CF01D5DCD7C1}"/>
    <cellStyle name="Input 8 5" xfId="8808" xr:uid="{3063367C-F80F-4CB6-BD1B-CF77D6004813}"/>
    <cellStyle name="Input 8 5 2" xfId="13963" xr:uid="{1A987B6B-D261-44D6-8816-A5AFE4D8E377}"/>
    <cellStyle name="Input 8 6" xfId="9333" xr:uid="{36831AEA-A0B2-480F-8242-B85BECAEC9D9}"/>
    <cellStyle name="Input 8 6 2" xfId="14488" xr:uid="{EFE7F69A-E058-4BF4-B123-CC6092E06794}"/>
    <cellStyle name="Input 8 7" xfId="8772" xr:uid="{A3DA0172-A927-4C70-B652-9A3D2642D0E8}"/>
    <cellStyle name="Input 8 7 2" xfId="13927" xr:uid="{32DC6B8E-8985-43EC-ADB0-9313C647547E}"/>
    <cellStyle name="Input 8 8" xfId="10714" xr:uid="{10D5DDE5-8F5E-4375-A17A-FCEF0B34B2F0}"/>
    <cellStyle name="Input 8 8 2" xfId="15862" xr:uid="{F2B2E1D1-0C18-443C-A995-4B17EB68932A}"/>
    <cellStyle name="Input 8 9" xfId="6728" xr:uid="{3FCE0224-4B5D-4B7B-982F-4471731BFB5F}"/>
    <cellStyle name="Input 8 9 2" xfId="11892" xr:uid="{9138B294-1794-4DE5-9969-F98C9C23ECDC}"/>
    <cellStyle name="Input 9" xfId="2140" xr:uid="{00000000-0005-0000-0000-0000D9090000}"/>
    <cellStyle name="Input 9 10" xfId="6025" xr:uid="{28EA5749-F99B-496D-859E-964B87154871}"/>
    <cellStyle name="Input 9 10 2" xfId="31085" xr:uid="{67FC0955-8BF3-4F96-BBFC-F10E8AF08D2D}"/>
    <cellStyle name="Input 9 11" xfId="5610" xr:uid="{5BBE2282-993F-45A1-8846-8985D408EB7F}"/>
    <cellStyle name="Input 9 11 2" xfId="30220" xr:uid="{EB85183A-50EC-44A1-A359-3E3153DA1810}"/>
    <cellStyle name="Input 9 12" xfId="24286" xr:uid="{7D88A07B-CFAC-4F21-B9FB-8289C094005D}"/>
    <cellStyle name="Input 9 2" xfId="3397" xr:uid="{00000000-0005-0000-0000-0000DA090000}"/>
    <cellStyle name="Input 9 2 10" xfId="11555" xr:uid="{1DDD07EE-DA7F-439F-9F23-8095440E8DBA}"/>
    <cellStyle name="Input 9 2 10 2" xfId="30384" xr:uid="{2DC24D5B-7620-4FED-B213-6F492D1B4A86}"/>
    <cellStyle name="Input 9 2 11" xfId="24516" xr:uid="{15C649C4-1858-4077-9936-A45C7CFB2FD9}"/>
    <cellStyle name="Input 9 2 12" xfId="33272" xr:uid="{D4C94B73-2A1E-4081-94C8-8D4AE086C4C6}"/>
    <cellStyle name="Input 9 2 2" xfId="4086" xr:uid="{00000000-0005-0000-0000-0000DB090000}"/>
    <cellStyle name="Input 9 2 2 2" xfId="4897" xr:uid="{00000000-0005-0000-0000-0000DD090000}"/>
    <cellStyle name="Input 9 2 2 2 2" xfId="41258" xr:uid="{0BFB979F-239C-4452-99BB-BDAC323BB140}"/>
    <cellStyle name="Input 9 2 2 3" xfId="5309" xr:uid="{00000000-0005-0000-0000-0000DD090000}"/>
    <cellStyle name="Input 9 2 2 3 2" xfId="37734" xr:uid="{2924859F-EA77-46F4-99C4-A8EB5BBF1D70}"/>
    <cellStyle name="Input 9 2 3" xfId="7825" xr:uid="{FD22D336-CA16-4AC9-92B4-B43E2DC084BC}"/>
    <cellStyle name="Input 9 2 3 2" xfId="12983" xr:uid="{EDB19AD6-0122-4A0A-B9DB-F13D05E0F5BF}"/>
    <cellStyle name="Input 9 2 4" xfId="8356" xr:uid="{6F79EA5F-BAAC-4D9B-A366-BAF89F26B967}"/>
    <cellStyle name="Input 9 2 4 2" xfId="13512" xr:uid="{B7DBA761-4056-4E45-AB96-A2F90336F580}"/>
    <cellStyle name="Input 9 2 5" xfId="9941" xr:uid="{00A7168E-3FE1-4DAB-A748-29C2B7ADB3EF}"/>
    <cellStyle name="Input 9 2 5 2" xfId="15094" xr:uid="{56B0DC3E-A76C-4043-B9CA-88B087B550F4}"/>
    <cellStyle name="Input 9 2 6" xfId="10314" xr:uid="{D79AA96F-92C7-4F2A-A1A3-C95FC29BD99C}"/>
    <cellStyle name="Input 9 2 6 2" xfId="15467" xr:uid="{8BA0DEA8-12B6-4A30-9265-4A62AD09AB1F}"/>
    <cellStyle name="Input 9 2 7" xfId="11033" xr:uid="{BDD488D5-A8BB-41A8-9240-40A1EECE9C5B}"/>
    <cellStyle name="Input 9 2 7 2" xfId="16181" xr:uid="{F9106B01-A1AA-4F73-BE6B-053EA765789E}"/>
    <cellStyle name="Input 9 2 8" xfId="7050" xr:uid="{6C6F3C54-547D-4674-9BDF-6A9453E02B3B}"/>
    <cellStyle name="Input 9 2 8 2" xfId="12211" xr:uid="{7FC039DF-9959-4183-80E4-8FB72A86A4AF}"/>
    <cellStyle name="Input 9 2 9" xfId="6369" xr:uid="{FC5EEDB3-F750-48AB-BEF3-912DC7411804}"/>
    <cellStyle name="Input 9 2 9 2" xfId="31066" xr:uid="{17C60290-564D-4917-B581-B1CF8DA8C97F}"/>
    <cellStyle name="Input 9 3" xfId="3763" xr:uid="{00000000-0005-0000-0000-0000DC090000}"/>
    <cellStyle name="Input 9 3 2" xfId="4640" xr:uid="{00000000-0005-0000-0000-0000DE090000}"/>
    <cellStyle name="Input 9 3 2 2" xfId="41043" xr:uid="{895466D8-611E-4820-AFCC-D3489F03EE6B}"/>
    <cellStyle name="Input 9 3 3" xfId="4388" xr:uid="{00000000-0005-0000-0000-0000DE090000}"/>
    <cellStyle name="Input 9 3 3 2" xfId="36160" xr:uid="{5E6EDA41-6821-4A3D-BA76-CA5203A949DD}"/>
    <cellStyle name="Input 9 4" xfId="7426" xr:uid="{5AB7CA51-11CE-4A03-A636-4D20F0D28A4A}"/>
    <cellStyle name="Input 9 4 2" xfId="12584" xr:uid="{D61FA07A-98B8-45C3-9AE1-E933077517F3}"/>
    <cellStyle name="Input 9 5" xfId="8807" xr:uid="{12F707ED-3544-4910-8B43-DBFAFCE02577}"/>
    <cellStyle name="Input 9 5 2" xfId="13962" xr:uid="{FAF9B726-65C3-45F6-B9DD-C7031F8BC3BE}"/>
    <cellStyle name="Input 9 6" xfId="9334" xr:uid="{D3F1C98C-3BD6-47A7-BB55-54C299D5DC9E}"/>
    <cellStyle name="Input 9 6 2" xfId="14489" xr:uid="{5C82E884-3C5F-4A92-8778-FD9C74C6F759}"/>
    <cellStyle name="Input 9 7" xfId="8771" xr:uid="{43F76BEB-0607-4CED-A8AD-492AB05BC1FE}"/>
    <cellStyle name="Input 9 7 2" xfId="13926" xr:uid="{5B8149A0-289B-4484-B547-EA569C3AFE8D}"/>
    <cellStyle name="Input 9 8" xfId="10715" xr:uid="{8A7EF9E5-0D50-46CB-932D-4B8D43BEB828}"/>
    <cellStyle name="Input 9 8 2" xfId="15863" xr:uid="{A4F51F27-1FFA-46E7-9DD8-5A2F4BA90A68}"/>
    <cellStyle name="Input 9 9" xfId="6729" xr:uid="{536FF35A-0AC2-4707-BCC3-927CE244FC44}"/>
    <cellStyle name="Input 9 9 2" xfId="11893" xr:uid="{215C6ADD-3533-4F36-8B23-811AC83140F5}"/>
    <cellStyle name="InputCells" xfId="2141" xr:uid="{00000000-0005-0000-0000-0000DD090000}"/>
    <cellStyle name="InputCells 2" xfId="18316" xr:uid="{23628681-5627-48CF-AC12-62A7BBBFC2CB}"/>
    <cellStyle name="InputCells12" xfId="18304" xr:uid="{F81738C7-BD88-44EE-8401-B04D9B9FB013}"/>
    <cellStyle name="InputCells12 2" xfId="26712" xr:uid="{E66BBBA0-0D98-46FB-B74B-89CD5FB490E3}"/>
    <cellStyle name="InputCells12 2 2" xfId="30144" xr:uid="{4451EC26-AF9F-4C82-B8D7-071CA5B2DE4E}"/>
    <cellStyle name="InputCells12 2 3" xfId="30721" xr:uid="{A10B131A-46C8-420A-9958-400A56250EF3}"/>
    <cellStyle name="InputCells12 3" xfId="29444" xr:uid="{E45BE8D8-C7DF-4879-B18A-CCCD1AC80D81}"/>
    <cellStyle name="InputCells12 3 2" xfId="40269" xr:uid="{D212AA4C-7DB1-4816-BF58-68C5DC45DBC6}"/>
    <cellStyle name="InputCells12 3 3" xfId="36940" xr:uid="{1BBE78CD-652E-4618-BD50-33FBDF5D835C}"/>
    <cellStyle name="InputCells12 4" xfId="29589" xr:uid="{E7664E42-258F-49C0-B268-5F88CBD17567}"/>
    <cellStyle name="InputCells12 4 2" xfId="39821" xr:uid="{D45FA39C-7422-438A-8847-3975F6890FFF}"/>
    <cellStyle name="InputCells12 4 3" xfId="36487" xr:uid="{AFB0828C-E235-4327-818F-5B542E5C967F}"/>
    <cellStyle name="InputCells12 5" xfId="27368" xr:uid="{5038C356-7481-494B-8E08-F79675C0FCCD}"/>
    <cellStyle name="InputCells12 5 2" xfId="37735" xr:uid="{C795B64E-0D71-46A7-976A-C93C94B1722F}"/>
    <cellStyle name="InputCells12 6" xfId="38634" xr:uid="{30F1F089-5692-4984-8D35-F55ABE3FBF0A}"/>
    <cellStyle name="InputCells12_BBorder_CRFReport-template" xfId="29083" xr:uid="{E33E3C05-9D66-40FA-B46E-11FDA7D60A3F}"/>
    <cellStyle name="Insatisfaisant" xfId="5584" xr:uid="{66F85EDC-FC44-4942-930B-4E4E7C5280FD}"/>
    <cellStyle name="IntCells" xfId="18305" xr:uid="{16A1EDB1-B0AA-48A9-974F-2435DB30FCED}"/>
    <cellStyle name="Jegyzet" xfId="38" xr:uid="{00000000-0005-0000-0000-0000DE090000}"/>
    <cellStyle name="Jegyzet 10" xfId="6161" xr:uid="{37820364-C180-4FAA-B885-9E6F6F94483A}"/>
    <cellStyle name="Jegyzet 10 2" xfId="30055" xr:uid="{D138D9AE-B46A-4698-B04A-CBDF5EDA38D0}"/>
    <cellStyle name="Jegyzet 11" xfId="24165" xr:uid="{DEC78F2F-5C6C-4429-8547-4DEDC52DDC40}"/>
    <cellStyle name="Jegyzet 12" xfId="34751" xr:uid="{438727E7-2631-493B-BCE7-0FB21D4F08AD}"/>
    <cellStyle name="Jegyzet 2" xfId="3640" xr:uid="{00000000-0005-0000-0000-0000DF090000}"/>
    <cellStyle name="Jegyzet 2 2" xfId="4509" xr:uid="{00000000-0005-0000-0000-0000E1090000}"/>
    <cellStyle name="Jegyzet 2 2 2" xfId="40923" xr:uid="{E28A0235-2370-4E28-B3F7-224C2E490AA5}"/>
    <cellStyle name="Jegyzet 2 2 3" xfId="12435" xr:uid="{E5CFACE7-65A1-43F4-B45C-ABCB762A6E32}"/>
    <cellStyle name="Jegyzet 2 3" xfId="24807" xr:uid="{74012E60-F45D-4D8E-A73A-8A70A29AEC94}"/>
    <cellStyle name="Jegyzet 2 4" xfId="37644" xr:uid="{D9D9384A-E4B9-40FB-980F-A91E1552D0C5}"/>
    <cellStyle name="Jegyzet 2 5" xfId="7277" xr:uid="{D8CCA343-3846-47BE-9309-7832BF17757F}"/>
    <cellStyle name="Jegyzet 3" xfId="8160" xr:uid="{F906D2DC-D0A6-45A3-9179-3009A4ACA05B}"/>
    <cellStyle name="Jegyzet 3 2" xfId="13319" xr:uid="{5C4CE089-C992-4114-A373-0DF0BEF152CD}"/>
    <cellStyle name="Jegyzet 3 3" xfId="25411" xr:uid="{676A619E-78E1-4BDE-9510-32F09A6164DF}"/>
    <cellStyle name="Jegyzet 4" xfId="9349" xr:uid="{D32F3279-C7D7-48DB-992D-66954923AA79}"/>
    <cellStyle name="Jegyzet 4 2" xfId="14504" xr:uid="{1EC4DCAF-D593-445E-97B9-F2BCF616B2B7}"/>
    <cellStyle name="Jegyzet 4 3" xfId="25730" xr:uid="{4ABAD329-427C-496D-9FCC-0D36232346EE}"/>
    <cellStyle name="Jegyzet 5" xfId="8547" xr:uid="{E8D52CDB-AABC-4CE8-A706-DD749B07ACA7}"/>
    <cellStyle name="Jegyzet 5 2" xfId="13702" xr:uid="{50039D16-1205-4621-93F9-8786D9836B27}"/>
    <cellStyle name="Jegyzet 5 3" xfId="25565" xr:uid="{EDF01EB5-A51F-4B08-83B1-97D52E2F91CB}"/>
    <cellStyle name="Jegyzet 6" xfId="9745" xr:uid="{82B5A09E-30CB-4D8D-8730-BAD5E2FA5638}"/>
    <cellStyle name="Jegyzet 6 2" xfId="14899" xr:uid="{C5D9B7EE-3C1D-43F9-B0AA-5CF81BBEAFB3}"/>
    <cellStyle name="Jegyzet 6 3" xfId="25857" xr:uid="{6AAD02DE-FF54-4CF4-9005-86711C3B6E35}"/>
    <cellStyle name="Jegyzet 7" xfId="10533" xr:uid="{85884F6A-3913-4B8D-A2FC-D66100A50413}"/>
    <cellStyle name="Jegyzet 7 2" xfId="15682" xr:uid="{8DE78333-A29F-48F8-9592-66126B762622}"/>
    <cellStyle name="Jegyzet 7 3" xfId="26034" xr:uid="{CFF22DD4-1B8C-4B7D-972A-3D6549E529E1}"/>
    <cellStyle name="Jegyzet 8" xfId="6605" xr:uid="{1C54C63B-3CAF-40D9-8D68-2FC5923AF63E}"/>
    <cellStyle name="Jegyzet 8 2" xfId="11771" xr:uid="{16706B26-2506-487B-AF76-2DCBC5403923}"/>
    <cellStyle name="Jegyzet 8 3" xfId="24637" xr:uid="{0542DB7C-32AF-432B-93A5-1016A5886BBB}"/>
    <cellStyle name="Jegyzet 9" xfId="5605" xr:uid="{635473F5-3CF7-4BBF-A749-EF1163206E6E}"/>
    <cellStyle name="Jelölőszín (1)" xfId="39" xr:uid="{00000000-0005-0000-0000-0000E0090000}"/>
    <cellStyle name="Jelölőszín (2)" xfId="40" xr:uid="{00000000-0005-0000-0000-0000E1090000}"/>
    <cellStyle name="Jelölőszín (3)" xfId="41" xr:uid="{00000000-0005-0000-0000-0000E2090000}"/>
    <cellStyle name="Jelölőszín (4)" xfId="42" xr:uid="{00000000-0005-0000-0000-0000E3090000}"/>
    <cellStyle name="Jelölőszín (5)" xfId="43" xr:uid="{00000000-0005-0000-0000-0000E4090000}"/>
    <cellStyle name="Jelölőszín (6)" xfId="44" xr:uid="{00000000-0005-0000-0000-0000E5090000}"/>
    <cellStyle name="Jó" xfId="45" xr:uid="{00000000-0005-0000-0000-0000E6090000}"/>
    <cellStyle name="Kimenet" xfId="46" xr:uid="{00000000-0005-0000-0000-0000E7090000}"/>
    <cellStyle name="Kimenet 10" xfId="6160" xr:uid="{8BC73F0F-754B-40E3-A233-FE691249B0E3}"/>
    <cellStyle name="Kimenet 10 2" xfId="29797" xr:uid="{4B356472-D5BB-4239-8204-5B729BF4F50A}"/>
    <cellStyle name="Kimenet 11" xfId="34750" xr:uid="{2FE4730A-8213-4644-8838-8C71812B992F}"/>
    <cellStyle name="Kimenet 2" xfId="3641" xr:uid="{00000000-0005-0000-0000-0000E8090000}"/>
    <cellStyle name="Kimenet 2 2" xfId="4518" xr:uid="{00000000-0005-0000-0000-0000EA090000}"/>
    <cellStyle name="Kimenet 2 2 2" xfId="39602" xr:uid="{C1881779-AFD1-49BD-80B1-CF6ABDFEE277}"/>
    <cellStyle name="Kimenet 2 3" xfId="4508" xr:uid="{00000000-0005-0000-0000-0000EA090000}"/>
    <cellStyle name="Kimenet 2 3 2" xfId="36294" xr:uid="{7F221D95-230B-4698-9F57-702F7AE2A0C3}"/>
    <cellStyle name="Kimenet 3" xfId="8216" xr:uid="{22412626-8AE9-4996-A59E-6CA225874013}"/>
    <cellStyle name="Kimenet 3 2" xfId="13374" xr:uid="{C8D4B20E-ADE5-4D8C-B89C-5DD0DAE27365}"/>
    <cellStyle name="Kimenet 3 3" xfId="37643" xr:uid="{06D4A49B-704F-4939-B03C-59190EEC49C1}"/>
    <cellStyle name="Kimenet 4" xfId="9345" xr:uid="{9ECCA040-96FD-4981-946D-08FC7F768BB8}"/>
    <cellStyle name="Kimenet 4 2" xfId="14500" xr:uid="{793AEC3E-1719-4D55-8954-41067D8CCB20}"/>
    <cellStyle name="Kimenet 5" xfId="8548" xr:uid="{B4B8A48B-89D4-4862-86B0-43DCEBC59DF1}"/>
    <cellStyle name="Kimenet 5 2" xfId="13703" xr:uid="{87A17D31-EA32-4F00-BB0B-693B4F988795}"/>
    <cellStyle name="Kimenet 6" xfId="9744" xr:uid="{B6DC85BC-18E3-41D4-888B-DD347A168D57}"/>
    <cellStyle name="Kimenet 6 2" xfId="14898" xr:uid="{18CED67C-080D-4905-909C-DCD2AB9A8F84}"/>
    <cellStyle name="Kimenet 7" xfId="10534" xr:uid="{5DD2BA08-5DB1-4688-8393-9AF4346E047B}"/>
    <cellStyle name="Kimenet 7 2" xfId="15683" xr:uid="{54881314-4DB2-4844-A138-0998AFF7AF37}"/>
    <cellStyle name="Kimenet 8" xfId="6606" xr:uid="{8914FBD6-A384-4136-A21F-4212DE8952C5}"/>
    <cellStyle name="Kimenet 8 2" xfId="11772" xr:uid="{2C7A56E1-8950-4D92-BDE1-4EBFF066B766}"/>
    <cellStyle name="Kimenet 9" xfId="5606" xr:uid="{66B7679B-D12C-4EA4-889C-2853400257FA}"/>
    <cellStyle name="Kimenet 9 2" xfId="31176" xr:uid="{45656FBF-DFD5-4EDD-9922-CA07095FDF27}"/>
    <cellStyle name="ligne_titre_0" xfId="3246" xr:uid="{00000000-0005-0000-0000-0000E9090000}"/>
    <cellStyle name="Linked Cell" xfId="5525" builtinId="24" customBuiltin="1"/>
    <cellStyle name="Linked Cell 10" xfId="2142" xr:uid="{00000000-0005-0000-0000-0000EA090000}"/>
    <cellStyle name="Linked Cell 11" xfId="33273" xr:uid="{0B2A4DA0-368D-4B1D-A25A-35EE3AB1FA6A}"/>
    <cellStyle name="Linked Cell 12" xfId="33274" xr:uid="{61C74DA2-0A72-4381-845A-981A7ACF48C3}"/>
    <cellStyle name="Linked Cell 13" xfId="33275" xr:uid="{7F20AE22-B03D-4A55-B2B8-1C95DBF6B1ED}"/>
    <cellStyle name="Linked Cell 14" xfId="33276" xr:uid="{5925D19E-1B41-4D70-9464-99FBC68BE7EF}"/>
    <cellStyle name="Linked Cell 15" xfId="33277" xr:uid="{EB0703A6-BB0B-478D-A8D2-D7C14C2A1315}"/>
    <cellStyle name="Linked Cell 16" xfId="33278" xr:uid="{E845B6E9-ED07-458C-9B63-51C93DA20DE9}"/>
    <cellStyle name="Linked Cell 17" xfId="33279" xr:uid="{66B8D38D-C4C8-49E7-83A3-E62247C2129F}"/>
    <cellStyle name="Linked Cell 18" xfId="33280" xr:uid="{470B6BB5-C5B2-470D-BC44-78D64D67A260}"/>
    <cellStyle name="Linked Cell 19" xfId="33281" xr:uid="{31513C90-79AD-4429-83DD-E844C019BFEB}"/>
    <cellStyle name="Linked Cell 2" xfId="2143" xr:uid="{00000000-0005-0000-0000-0000EB090000}"/>
    <cellStyle name="Linked Cell 2 10" xfId="2144" xr:uid="{00000000-0005-0000-0000-0000EC090000}"/>
    <cellStyle name="Linked Cell 2 10 2" xfId="19432" xr:uid="{832629D8-7DAB-407E-9010-F0C75C455160}"/>
    <cellStyle name="Linked Cell 2 11" xfId="2145" xr:uid="{00000000-0005-0000-0000-0000ED090000}"/>
    <cellStyle name="Linked Cell 2 2" xfId="2146" xr:uid="{00000000-0005-0000-0000-0000EE090000}"/>
    <cellStyle name="Linked Cell 2 2 2" xfId="19433" xr:uid="{F7C3F79E-B3D4-4D21-9A9C-504A844CB04A}"/>
    <cellStyle name="Linked Cell 2 2 3" xfId="29084" xr:uid="{F1AEFF5C-FDE2-4711-AA88-96470943BEC5}"/>
    <cellStyle name="Linked Cell 2 3" xfId="2147" xr:uid="{00000000-0005-0000-0000-0000EF090000}"/>
    <cellStyle name="Linked Cell 2 3 2" xfId="19434" xr:uid="{5FDDDDC2-B6BD-4F2A-8BDE-92A5AC46476E}"/>
    <cellStyle name="Linked Cell 2 4" xfId="2148" xr:uid="{00000000-0005-0000-0000-0000F0090000}"/>
    <cellStyle name="Linked Cell 2 4 2" xfId="19435" xr:uid="{DB9AA6A3-1A9C-4B4A-8CDC-530B62921C2E}"/>
    <cellStyle name="Linked Cell 2 5" xfId="2149" xr:uid="{00000000-0005-0000-0000-0000F1090000}"/>
    <cellStyle name="Linked Cell 2 5 2" xfId="19436" xr:uid="{3AEA40D9-4F14-44E7-9C0A-382C3F707581}"/>
    <cellStyle name="Linked Cell 2 6" xfId="2150" xr:uid="{00000000-0005-0000-0000-0000F2090000}"/>
    <cellStyle name="Linked Cell 2 6 2" xfId="19437" xr:uid="{51606110-6D98-490F-A340-1E02FAB59679}"/>
    <cellStyle name="Linked Cell 2 7" xfId="2151" xr:uid="{00000000-0005-0000-0000-0000F3090000}"/>
    <cellStyle name="Linked Cell 2 7 2" xfId="19438" xr:uid="{7B02AFE6-B2EA-496C-8DDE-559F6D6078DA}"/>
    <cellStyle name="Linked Cell 2 8" xfId="2152" xr:uid="{00000000-0005-0000-0000-0000F4090000}"/>
    <cellStyle name="Linked Cell 2 8 2" xfId="19439" xr:uid="{34A000AA-E001-474E-8514-C804637A263B}"/>
    <cellStyle name="Linked Cell 2 9" xfId="2153" xr:uid="{00000000-0005-0000-0000-0000F5090000}"/>
    <cellStyle name="Linked Cell 2 9 2" xfId="19440" xr:uid="{012C13B1-006C-448F-88EB-7D4F624C0F67}"/>
    <cellStyle name="Linked Cell 20" xfId="33282" xr:uid="{8ECD14F9-C48F-44AF-97E6-32855DF3F695}"/>
    <cellStyle name="Linked Cell 21" xfId="33283" xr:uid="{D8A33A64-70C9-4078-9E91-050E636AB091}"/>
    <cellStyle name="Linked Cell 22" xfId="33284" xr:uid="{98E3C25D-92D3-47C6-A564-04128165E353}"/>
    <cellStyle name="Linked Cell 23" xfId="33285" xr:uid="{568B3989-3399-4E80-B0B8-19DFA130AB57}"/>
    <cellStyle name="Linked Cell 24" xfId="33286" xr:uid="{452F2904-E54B-4031-B0FA-4502BE143D28}"/>
    <cellStyle name="Linked Cell 25" xfId="33287" xr:uid="{BE09B937-0201-400F-85C2-DEFCD764176E}"/>
    <cellStyle name="Linked Cell 26" xfId="33288" xr:uid="{500B8089-3BD2-48B5-A2F1-A422DCA5CFA1}"/>
    <cellStyle name="Linked Cell 27" xfId="33289" xr:uid="{7345EEAC-12A9-4A09-8ACE-4F97A31ED2E1}"/>
    <cellStyle name="Linked Cell 28" xfId="33290" xr:uid="{2139A202-630B-40DB-A188-CEB436E3CB88}"/>
    <cellStyle name="Linked Cell 29" xfId="33291" xr:uid="{EF3DC6EA-5509-4DA5-A69C-B4A40C98EBAE}"/>
    <cellStyle name="Linked Cell 3" xfId="2154" xr:uid="{00000000-0005-0000-0000-0000F6090000}"/>
    <cellStyle name="Linked Cell 3 10" xfId="2155" xr:uid="{00000000-0005-0000-0000-0000F7090000}"/>
    <cellStyle name="Linked Cell 3 11" xfId="2156" xr:uid="{00000000-0005-0000-0000-0000F8090000}"/>
    <cellStyle name="Linked Cell 3 12" xfId="19441" xr:uid="{9D25FDA0-F150-447B-AF04-B03024E1331C}"/>
    <cellStyle name="Linked Cell 3 2" xfId="2157" xr:uid="{00000000-0005-0000-0000-0000F9090000}"/>
    <cellStyle name="Linked Cell 3 2 2" xfId="33293" xr:uid="{5B462A62-9DC2-4C71-8CA2-DEC0D2C973BD}"/>
    <cellStyle name="Linked Cell 3 3" xfId="2158" xr:uid="{00000000-0005-0000-0000-0000FA090000}"/>
    <cellStyle name="Linked Cell 3 4" xfId="2159" xr:uid="{00000000-0005-0000-0000-0000FB090000}"/>
    <cellStyle name="Linked Cell 3 5" xfId="2160" xr:uid="{00000000-0005-0000-0000-0000FC090000}"/>
    <cellStyle name="Linked Cell 3 6" xfId="2161" xr:uid="{00000000-0005-0000-0000-0000FD090000}"/>
    <cellStyle name="Linked Cell 3 7" xfId="2162" xr:uid="{00000000-0005-0000-0000-0000FE090000}"/>
    <cellStyle name="Linked Cell 3 8" xfId="2163" xr:uid="{00000000-0005-0000-0000-0000FF090000}"/>
    <cellStyle name="Linked Cell 3 9" xfId="2164" xr:uid="{00000000-0005-0000-0000-0000000A0000}"/>
    <cellStyle name="Linked Cell 30" xfId="33294" xr:uid="{C8217B49-842B-4B09-8E69-68B106A6BE34}"/>
    <cellStyle name="Linked Cell 31" xfId="33295" xr:uid="{EC6BEB1A-BA32-479E-B203-BAA28F912BCD}"/>
    <cellStyle name="Linked Cell 32" xfId="33296" xr:uid="{666C2AA8-D6F5-4754-9587-22B16833B458}"/>
    <cellStyle name="Linked Cell 33" xfId="33297" xr:uid="{4C9497DA-0D88-4AEB-834C-5E3DC2D0E387}"/>
    <cellStyle name="Linked Cell 34" xfId="33298" xr:uid="{44802983-0278-4296-9280-F0EEEE243F99}"/>
    <cellStyle name="Linked Cell 35" xfId="33299" xr:uid="{6379DE30-9528-40C6-8C60-67030EA2DE5D}"/>
    <cellStyle name="Linked Cell 36" xfId="33300" xr:uid="{21772891-4EFD-48C9-B917-8D1227E8432F}"/>
    <cellStyle name="Linked Cell 37" xfId="33301" xr:uid="{AFCAA322-17B6-472B-9968-B5E4FFA54D2B}"/>
    <cellStyle name="Linked Cell 38" xfId="33302" xr:uid="{572F2917-81F6-4CE0-AE19-7B3C199C37B3}"/>
    <cellStyle name="Linked Cell 39" xfId="33303" xr:uid="{3A53E3FA-125F-4838-A488-6BBA4D1D490A}"/>
    <cellStyle name="Linked Cell 4" xfId="2165" xr:uid="{00000000-0005-0000-0000-0000010A0000}"/>
    <cellStyle name="Linked Cell 4 10" xfId="2166" xr:uid="{00000000-0005-0000-0000-0000020A0000}"/>
    <cellStyle name="Linked Cell 4 11" xfId="2167" xr:uid="{00000000-0005-0000-0000-0000030A0000}"/>
    <cellStyle name="Linked Cell 4 2" xfId="2168" xr:uid="{00000000-0005-0000-0000-0000040A0000}"/>
    <cellStyle name="Linked Cell 4 3" xfId="2169" xr:uid="{00000000-0005-0000-0000-0000050A0000}"/>
    <cellStyle name="Linked Cell 4 4" xfId="2170" xr:uid="{00000000-0005-0000-0000-0000060A0000}"/>
    <cellStyle name="Linked Cell 4 5" xfId="2171" xr:uid="{00000000-0005-0000-0000-0000070A0000}"/>
    <cellStyle name="Linked Cell 4 6" xfId="2172" xr:uid="{00000000-0005-0000-0000-0000080A0000}"/>
    <cellStyle name="Linked Cell 4 7" xfId="2173" xr:uid="{00000000-0005-0000-0000-0000090A0000}"/>
    <cellStyle name="Linked Cell 4 8" xfId="2174" xr:uid="{00000000-0005-0000-0000-00000A0A0000}"/>
    <cellStyle name="Linked Cell 4 9" xfId="2175" xr:uid="{00000000-0005-0000-0000-00000B0A0000}"/>
    <cellStyle name="Linked Cell 40" xfId="33306" xr:uid="{692E4E67-9967-41CC-9D7A-99CD49C57E21}"/>
    <cellStyle name="Linked Cell 41" xfId="33307" xr:uid="{8FD4CC60-AC86-4EA6-9523-E907E478435F}"/>
    <cellStyle name="Linked Cell 5" xfId="2176" xr:uid="{00000000-0005-0000-0000-00000C0A0000}"/>
    <cellStyle name="Linked Cell 5 10" xfId="2177" xr:uid="{00000000-0005-0000-0000-00000D0A0000}"/>
    <cellStyle name="Linked Cell 5 11" xfId="2178" xr:uid="{00000000-0005-0000-0000-00000E0A0000}"/>
    <cellStyle name="Linked Cell 5 2" xfId="2179" xr:uid="{00000000-0005-0000-0000-00000F0A0000}"/>
    <cellStyle name="Linked Cell 5 3" xfId="2180" xr:uid="{00000000-0005-0000-0000-0000100A0000}"/>
    <cellStyle name="Linked Cell 5 4" xfId="2181" xr:uid="{00000000-0005-0000-0000-0000110A0000}"/>
    <cellStyle name="Linked Cell 5 5" xfId="2182" xr:uid="{00000000-0005-0000-0000-0000120A0000}"/>
    <cellStyle name="Linked Cell 5 6" xfId="2183" xr:uid="{00000000-0005-0000-0000-0000130A0000}"/>
    <cellStyle name="Linked Cell 5 7" xfId="2184" xr:uid="{00000000-0005-0000-0000-0000140A0000}"/>
    <cellStyle name="Linked Cell 5 8" xfId="2185" xr:uid="{00000000-0005-0000-0000-0000150A0000}"/>
    <cellStyle name="Linked Cell 5 9" xfId="2186" xr:uid="{00000000-0005-0000-0000-0000160A0000}"/>
    <cellStyle name="Linked Cell 6" xfId="2187" xr:uid="{00000000-0005-0000-0000-0000170A0000}"/>
    <cellStyle name="Linked Cell 6 10" xfId="2188" xr:uid="{00000000-0005-0000-0000-0000180A0000}"/>
    <cellStyle name="Linked Cell 6 11" xfId="2189" xr:uid="{00000000-0005-0000-0000-0000190A0000}"/>
    <cellStyle name="Linked Cell 6 2" xfId="2190" xr:uid="{00000000-0005-0000-0000-00001A0A0000}"/>
    <cellStyle name="Linked Cell 6 3" xfId="2191" xr:uid="{00000000-0005-0000-0000-00001B0A0000}"/>
    <cellStyle name="Linked Cell 6 4" xfId="2192" xr:uid="{00000000-0005-0000-0000-00001C0A0000}"/>
    <cellStyle name="Linked Cell 6 5" xfId="2193" xr:uid="{00000000-0005-0000-0000-00001D0A0000}"/>
    <cellStyle name="Linked Cell 6 6" xfId="2194" xr:uid="{00000000-0005-0000-0000-00001E0A0000}"/>
    <cellStyle name="Linked Cell 6 7" xfId="2195" xr:uid="{00000000-0005-0000-0000-00001F0A0000}"/>
    <cellStyle name="Linked Cell 6 8" xfId="2196" xr:uid="{00000000-0005-0000-0000-0000200A0000}"/>
    <cellStyle name="Linked Cell 6 9" xfId="2197" xr:uid="{00000000-0005-0000-0000-0000210A0000}"/>
    <cellStyle name="Linked Cell 7" xfId="2198" xr:uid="{00000000-0005-0000-0000-0000220A0000}"/>
    <cellStyle name="Linked Cell 8" xfId="2199" xr:uid="{00000000-0005-0000-0000-0000230A0000}"/>
    <cellStyle name="Linked Cell 9" xfId="2200" xr:uid="{00000000-0005-0000-0000-0000240A0000}"/>
    <cellStyle name="Magyarázó szöveg" xfId="47" xr:uid="{00000000-0005-0000-0000-0000250A0000}"/>
    <cellStyle name="Migliaia_IND_2005_ENEA" xfId="4317" xr:uid="{00000000-0005-0000-0000-0000260A0000}"/>
    <cellStyle name="Milliers [0]_03tabmat" xfId="29085" xr:uid="{8E5279DD-91E8-4F49-B87C-1EFC90CC6CC1}"/>
    <cellStyle name="Milliers_03tabmat" xfId="29086" xr:uid="{A92A0563-7A12-4287-AED2-65DFC063E363}"/>
    <cellStyle name="Monétaire [0]_03tabmat" xfId="29087" xr:uid="{C7B618C0-511D-4908-B16F-EDEFFDCD097B}"/>
    <cellStyle name="Monétaire_03tabmat" xfId="29088" xr:uid="{8F469100-624A-4FAF-BF20-9E51C8E15D68}"/>
    <cellStyle name="Neutral" xfId="5521" builtinId="28" customBuiltin="1"/>
    <cellStyle name="Neutral 10" xfId="2201" xr:uid="{00000000-0005-0000-0000-0000270A0000}"/>
    <cellStyle name="Neutral 11" xfId="33315" xr:uid="{B77A7B56-D385-4214-982F-9D1E83C29CF0}"/>
    <cellStyle name="Neutral 11 2" xfId="37736" xr:uid="{A1C980FF-9331-4F10-BE34-4CB869453EA1}"/>
    <cellStyle name="Neutral 11 3" xfId="35220" xr:uid="{66CCFAD3-2368-4A6E-A005-539481D2FB1D}"/>
    <cellStyle name="Neutral 12" xfId="33316" xr:uid="{99CC7314-F148-4350-B0EF-F2F5DE3581CA}"/>
    <cellStyle name="Neutral 13" xfId="33317" xr:uid="{C031F75B-AECA-4B47-A4EE-6862BD8EDF2A}"/>
    <cellStyle name="Neutral 14" xfId="33318" xr:uid="{0E18C0A2-F904-4DF4-94AE-9E56CA477BAD}"/>
    <cellStyle name="Neutral 15" xfId="33319" xr:uid="{527152B4-53F6-4988-9DF3-C309E9241EC7}"/>
    <cellStyle name="Neutral 16" xfId="33320" xr:uid="{1B3182A3-21C5-4404-AD91-65D706993A8E}"/>
    <cellStyle name="Neutral 17" xfId="33321" xr:uid="{BC69D91F-C163-473F-9626-F23893035AD6}"/>
    <cellStyle name="Neutral 18" xfId="33322" xr:uid="{C6D3140E-2C40-4429-B022-9267DB00178D}"/>
    <cellStyle name="Neutral 19" xfId="33323" xr:uid="{607E73B9-45D2-48E8-AFBA-62E1BAC5E226}"/>
    <cellStyle name="Neutral 2" xfId="2202" xr:uid="{00000000-0005-0000-0000-0000280A0000}"/>
    <cellStyle name="Neutral 2 10" xfId="2203" xr:uid="{00000000-0005-0000-0000-0000290A0000}"/>
    <cellStyle name="Neutral 2 10 2" xfId="19442" xr:uid="{EE3446C8-4F6E-4104-A6E9-209F1856FF7D}"/>
    <cellStyle name="Neutral 2 11" xfId="2204" xr:uid="{00000000-0005-0000-0000-00002A0A0000}"/>
    <cellStyle name="Neutral 2 2" xfId="2205" xr:uid="{00000000-0005-0000-0000-00002B0A0000}"/>
    <cellStyle name="Neutral 2 2 2" xfId="19443" xr:uid="{C20451F3-7018-435F-AE71-54235DFA4419}"/>
    <cellStyle name="Neutral 2 3" xfId="2206" xr:uid="{00000000-0005-0000-0000-00002C0A0000}"/>
    <cellStyle name="Neutral 2 3 2" xfId="19444" xr:uid="{DF6891B3-097B-4D8A-93BD-C85776156E69}"/>
    <cellStyle name="Neutral 2 4" xfId="2207" xr:uid="{00000000-0005-0000-0000-00002D0A0000}"/>
    <cellStyle name="Neutral 2 4 2" xfId="19445" xr:uid="{C9FC097B-05D4-4902-B729-F78674ABB1FB}"/>
    <cellStyle name="Neutral 2 5" xfId="2208" xr:uid="{00000000-0005-0000-0000-00002E0A0000}"/>
    <cellStyle name="Neutral 2 5 2" xfId="19446" xr:uid="{42836552-2D5F-4849-8DA9-DE1271864400}"/>
    <cellStyle name="Neutral 2 6" xfId="2209" xr:uid="{00000000-0005-0000-0000-00002F0A0000}"/>
    <cellStyle name="Neutral 2 6 2" xfId="19447" xr:uid="{9003B32F-B707-458A-9A8F-DB83FC13B989}"/>
    <cellStyle name="Neutral 2 7" xfId="2210" xr:uid="{00000000-0005-0000-0000-0000300A0000}"/>
    <cellStyle name="Neutral 2 7 2" xfId="19448" xr:uid="{5A4DD06D-9B37-4BA3-B7CB-ED54B21857AE}"/>
    <cellStyle name="Neutral 2 8" xfId="2211" xr:uid="{00000000-0005-0000-0000-0000310A0000}"/>
    <cellStyle name="Neutral 2 8 2" xfId="19449" xr:uid="{E650AC47-9638-4EFF-9F79-50E4C48BDDB4}"/>
    <cellStyle name="Neutral 2 9" xfId="2212" xr:uid="{00000000-0005-0000-0000-0000320A0000}"/>
    <cellStyle name="Neutral 2 9 2" xfId="19450" xr:uid="{C5C4009E-3EFE-4A00-A148-6665890155CA}"/>
    <cellStyle name="Neutral 20" xfId="33326" xr:uid="{23F2A4BE-83DF-4B7A-9E57-E51E2BC77672}"/>
    <cellStyle name="Neutral 21" xfId="33327" xr:uid="{C1A64869-A1D1-4DF2-9BFA-6F6FE934D286}"/>
    <cellStyle name="Neutral 22" xfId="33328" xr:uid="{DB54F7A3-ADA9-476F-9788-1FD96869E090}"/>
    <cellStyle name="Neutral 23" xfId="33329" xr:uid="{F9DBA79D-EBAC-4449-97E0-003545120DEC}"/>
    <cellStyle name="Neutral 24" xfId="33330" xr:uid="{635974FE-690B-488B-A11A-A10A3C1DE0FA}"/>
    <cellStyle name="Neutral 25" xfId="33331" xr:uid="{8EFDA700-C52A-4C3A-BF19-AA303B8B7EA0}"/>
    <cellStyle name="Neutral 26" xfId="33332" xr:uid="{B837410A-F8E6-4767-8738-D70251803D4E}"/>
    <cellStyle name="Neutral 27" xfId="33333" xr:uid="{5CB50DDA-D3F2-4AA8-B34C-7E73A73CE2CF}"/>
    <cellStyle name="Neutral 28" xfId="33334" xr:uid="{A92CE381-8E85-4A5D-ABF1-258B16247FCA}"/>
    <cellStyle name="Neutral 29" xfId="33335" xr:uid="{31911DA3-4CB6-4B86-8F6D-8FD48B307A5D}"/>
    <cellStyle name="Neutral 3" xfId="2213" xr:uid="{00000000-0005-0000-0000-0000330A0000}"/>
    <cellStyle name="Neutral 3 10" xfId="2214" xr:uid="{00000000-0005-0000-0000-0000340A0000}"/>
    <cellStyle name="Neutral 3 11" xfId="2215" xr:uid="{00000000-0005-0000-0000-0000350A0000}"/>
    <cellStyle name="Neutral 3 12" xfId="17178" xr:uid="{D187DF7D-1C07-43C1-81B4-97FC27982CC7}"/>
    <cellStyle name="Neutral 3 13" xfId="19451" xr:uid="{7EA7E170-4383-4038-ADAB-D821D9356C59}"/>
    <cellStyle name="Neutral 3 2" xfId="2216" xr:uid="{00000000-0005-0000-0000-0000360A0000}"/>
    <cellStyle name="Neutral 3 2 2" xfId="33337" xr:uid="{039A681A-2CBD-44AC-98B4-23DEF95D34F1}"/>
    <cellStyle name="Neutral 3 3" xfId="2217" xr:uid="{00000000-0005-0000-0000-0000370A0000}"/>
    <cellStyle name="Neutral 3 3 2" xfId="33338" xr:uid="{CBA262AC-BE8C-4B88-AB14-71ECCEA6609E}"/>
    <cellStyle name="Neutral 3 4" xfId="2218" xr:uid="{00000000-0005-0000-0000-0000380A0000}"/>
    <cellStyle name="Neutral 3 5" xfId="2219" xr:uid="{00000000-0005-0000-0000-0000390A0000}"/>
    <cellStyle name="Neutral 3 6" xfId="2220" xr:uid="{00000000-0005-0000-0000-00003A0A0000}"/>
    <cellStyle name="Neutral 3 7" xfId="2221" xr:uid="{00000000-0005-0000-0000-00003B0A0000}"/>
    <cellStyle name="Neutral 3 8" xfId="2222" xr:uid="{00000000-0005-0000-0000-00003C0A0000}"/>
    <cellStyle name="Neutral 3 9" xfId="2223" xr:uid="{00000000-0005-0000-0000-00003D0A0000}"/>
    <cellStyle name="Neutral 30" xfId="33339" xr:uid="{2318400E-ECFD-44A3-9A96-A8D7157D5B61}"/>
    <cellStyle name="Neutral 31" xfId="33340" xr:uid="{21C27CBD-1B3B-447C-99E8-E486AC985140}"/>
    <cellStyle name="Neutral 32" xfId="33341" xr:uid="{92FF3216-833E-40C4-B9E0-A392A6D900AE}"/>
    <cellStyle name="Neutral 33" xfId="33342" xr:uid="{EFC70810-E1AD-4F9D-AD1B-FE688FE923A3}"/>
    <cellStyle name="Neutral 34" xfId="33343" xr:uid="{CED59D16-A6BA-42CB-89C0-17E6EB2B1544}"/>
    <cellStyle name="Neutral 35" xfId="33344" xr:uid="{7EECFA90-F2BB-4C5C-B39F-17FCF55F7BDE}"/>
    <cellStyle name="Neutral 36" xfId="33345" xr:uid="{E7898E81-04CB-41B4-A140-9CDFE5E45B59}"/>
    <cellStyle name="Neutral 37" xfId="33346" xr:uid="{7F4A1951-C5FC-4CE0-B845-90C49F126FD2}"/>
    <cellStyle name="Neutral 38" xfId="33347" xr:uid="{57134B2B-A276-486C-B68D-3BEF25DDCDCE}"/>
    <cellStyle name="Neutral 39" xfId="33348" xr:uid="{B9DDECAE-CCD8-4200-ACE3-7274AD85C144}"/>
    <cellStyle name="Neutral 4" xfId="2224" xr:uid="{00000000-0005-0000-0000-00003E0A0000}"/>
    <cellStyle name="Neutral 4 10" xfId="2225" xr:uid="{00000000-0005-0000-0000-00003F0A0000}"/>
    <cellStyle name="Neutral 4 11" xfId="2226" xr:uid="{00000000-0005-0000-0000-0000400A0000}"/>
    <cellStyle name="Neutral 4 2" xfId="2227" xr:uid="{00000000-0005-0000-0000-0000410A0000}"/>
    <cellStyle name="Neutral 4 3" xfId="2228" xr:uid="{00000000-0005-0000-0000-0000420A0000}"/>
    <cellStyle name="Neutral 4 4" xfId="2229" xr:uid="{00000000-0005-0000-0000-0000430A0000}"/>
    <cellStyle name="Neutral 4 5" xfId="2230" xr:uid="{00000000-0005-0000-0000-0000440A0000}"/>
    <cellStyle name="Neutral 4 6" xfId="2231" xr:uid="{00000000-0005-0000-0000-0000450A0000}"/>
    <cellStyle name="Neutral 4 7" xfId="2232" xr:uid="{00000000-0005-0000-0000-0000460A0000}"/>
    <cellStyle name="Neutral 4 8" xfId="2233" xr:uid="{00000000-0005-0000-0000-0000470A0000}"/>
    <cellStyle name="Neutral 4 9" xfId="2234" xr:uid="{00000000-0005-0000-0000-0000480A0000}"/>
    <cellStyle name="Neutral 40" xfId="33350" xr:uid="{F7ABF40E-ADDA-4BF6-8D23-77DE3368F533}"/>
    <cellStyle name="Neutral 41" xfId="33351" xr:uid="{4F4080DF-76A1-480C-A00B-2C1DE466714C}"/>
    <cellStyle name="Neutral 42" xfId="33352" xr:uid="{2D9C6D88-C3A5-43A7-9FE8-3ADCF94C838D}"/>
    <cellStyle name="Neutral 43" xfId="33353" xr:uid="{804E500D-75FB-4E56-B74B-93FABEE73844}"/>
    <cellStyle name="Neutral 5" xfId="2235" xr:uid="{00000000-0005-0000-0000-0000490A0000}"/>
    <cellStyle name="Neutral 5 10" xfId="2236" xr:uid="{00000000-0005-0000-0000-00004A0A0000}"/>
    <cellStyle name="Neutral 5 11" xfId="2237" xr:uid="{00000000-0005-0000-0000-00004B0A0000}"/>
    <cellStyle name="Neutral 5 12" xfId="28867" xr:uid="{53A2DA70-846A-4613-96E0-23E98C8DA752}"/>
    <cellStyle name="Neutral 5 2" xfId="2238" xr:uid="{00000000-0005-0000-0000-00004C0A0000}"/>
    <cellStyle name="Neutral 5 3" xfId="2239" xr:uid="{00000000-0005-0000-0000-00004D0A0000}"/>
    <cellStyle name="Neutral 5 4" xfId="2240" xr:uid="{00000000-0005-0000-0000-00004E0A0000}"/>
    <cellStyle name="Neutral 5 5" xfId="2241" xr:uid="{00000000-0005-0000-0000-00004F0A0000}"/>
    <cellStyle name="Neutral 5 6" xfId="2242" xr:uid="{00000000-0005-0000-0000-0000500A0000}"/>
    <cellStyle name="Neutral 5 7" xfId="2243" xr:uid="{00000000-0005-0000-0000-0000510A0000}"/>
    <cellStyle name="Neutral 5 8" xfId="2244" xr:uid="{00000000-0005-0000-0000-0000520A0000}"/>
    <cellStyle name="Neutral 5 9" xfId="2245" xr:uid="{00000000-0005-0000-0000-0000530A0000}"/>
    <cellStyle name="Neutral 6" xfId="2246" xr:uid="{00000000-0005-0000-0000-0000540A0000}"/>
    <cellStyle name="Neutral 6 10" xfId="2247" xr:uid="{00000000-0005-0000-0000-0000550A0000}"/>
    <cellStyle name="Neutral 6 11" xfId="2248" xr:uid="{00000000-0005-0000-0000-0000560A0000}"/>
    <cellStyle name="Neutral 6 2" xfId="2249" xr:uid="{00000000-0005-0000-0000-0000570A0000}"/>
    <cellStyle name="Neutral 6 3" xfId="2250" xr:uid="{00000000-0005-0000-0000-0000580A0000}"/>
    <cellStyle name="Neutral 6 4" xfId="2251" xr:uid="{00000000-0005-0000-0000-0000590A0000}"/>
    <cellStyle name="Neutral 6 5" xfId="2252" xr:uid="{00000000-0005-0000-0000-00005A0A0000}"/>
    <cellStyle name="Neutral 6 6" xfId="2253" xr:uid="{00000000-0005-0000-0000-00005B0A0000}"/>
    <cellStyle name="Neutral 6 7" xfId="2254" xr:uid="{00000000-0005-0000-0000-00005C0A0000}"/>
    <cellStyle name="Neutral 6 8" xfId="2255" xr:uid="{00000000-0005-0000-0000-00005D0A0000}"/>
    <cellStyle name="Neutral 6 9" xfId="2256" xr:uid="{00000000-0005-0000-0000-00005E0A0000}"/>
    <cellStyle name="Neutral 7" xfId="2257" xr:uid="{00000000-0005-0000-0000-00005F0A0000}"/>
    <cellStyle name="Neutral 8" xfId="2258" xr:uid="{00000000-0005-0000-0000-0000600A0000}"/>
    <cellStyle name="Neutral 9" xfId="2259" xr:uid="{00000000-0005-0000-0000-0000610A0000}"/>
    <cellStyle name="Neutrale" xfId="4318" xr:uid="{00000000-0005-0000-0000-0000620A0000}"/>
    <cellStyle name="Neutre" xfId="5585" xr:uid="{08891E42-AA3F-49E7-A2D4-D02C0EB050E5}"/>
    <cellStyle name="NewStyle" xfId="4319" xr:uid="{00000000-0005-0000-0000-0000630A0000}"/>
    <cellStyle name="Normal" xfId="0" builtinId="0"/>
    <cellStyle name="Normal 10" xfId="3" xr:uid="{00000000-0005-0000-0000-0000650A0000}"/>
    <cellStyle name="Normal 10 10" xfId="20318" xr:uid="{BBC93C76-0300-4A2B-98C5-93C981E7A49C}"/>
    <cellStyle name="Normal 10 10 2" xfId="23656" xr:uid="{13DF0546-7663-4C49-874A-ACA10D7AB4BC}"/>
    <cellStyle name="Normal 10 10 3" xfId="28367" xr:uid="{02D9CAB5-0C11-4D02-B476-35EF0DED3DAC}"/>
    <cellStyle name="Normal 10 11" xfId="20438" xr:uid="{EF7AB522-D623-4A94-B610-A23B885874E8}"/>
    <cellStyle name="Normal 10 11 2" xfId="23776" xr:uid="{D27E8539-4F63-415C-929E-29A6E68BB31B}"/>
    <cellStyle name="Normal 10 11 3" xfId="28487" xr:uid="{A733356F-AC97-4AB3-A6C9-1AEA622FB6F3}"/>
    <cellStyle name="Normal 10 12" xfId="20559" xr:uid="{756A71B7-028C-455A-821C-5C9524BE2943}"/>
    <cellStyle name="Normal 10 12 2" xfId="23897" xr:uid="{6E146854-D587-4DF0-B29A-AC0D00CFFD39}"/>
    <cellStyle name="Normal 10 12 3" xfId="28608" xr:uid="{D7356862-71BB-4585-98DD-C65C687AA87F}"/>
    <cellStyle name="Normal 10 13" xfId="20678" xr:uid="{20079D65-AA7F-4028-B478-A15312404224}"/>
    <cellStyle name="Normal 10 13 2" xfId="24016" xr:uid="{7DD7751D-39C1-4A06-9966-2D0C686E6ED2}"/>
    <cellStyle name="Normal 10 13 3" xfId="28727" xr:uid="{C7CC0570-8252-4B7A-A92B-CC3E7C88EAD8}"/>
    <cellStyle name="Normal 10 2" xfId="3633" xr:uid="{00000000-0005-0000-0000-0000660A0000}"/>
    <cellStyle name="Normal 10 2 2" xfId="17944" xr:uid="{1C148755-11B5-4F11-BC61-64CD17633453}"/>
    <cellStyle name="Normal 10 2 2 2" xfId="21891" xr:uid="{37B330A8-04CB-4BB0-BA90-F2EDAC691123}"/>
    <cellStyle name="Normal 10 2 2 2 2" xfId="29090" xr:uid="{C1759840-66E8-46D9-BC13-102893807B80}"/>
    <cellStyle name="Normal 10 2 2 3" xfId="29089" xr:uid="{52CFEB25-6E3F-4B08-B7B7-ABAA11ADEE86}"/>
    <cellStyle name="Normal 10 2 2 4" xfId="26973" xr:uid="{7F5E45E7-5434-4D3F-9347-2F4B204828E5}"/>
    <cellStyle name="Normal 10 2 3" xfId="18243" xr:uid="{F1E20525-2803-4551-AAD7-270F360B1C59}"/>
    <cellStyle name="Normal 10 2 3 2" xfId="33361" xr:uid="{8956C55A-6525-432C-A8A5-B747BE402475}"/>
    <cellStyle name="Normal 10 2 4" xfId="26307" xr:uid="{0A50FE0E-1A6C-4F92-A391-3D7C019FD2AD}"/>
    <cellStyle name="Normal 10 2 5" xfId="17179" xr:uid="{975EE43F-5E62-49D8-8661-054F477CD019}"/>
    <cellStyle name="Normal 10 3" xfId="17180" xr:uid="{BC36AA52-6D19-4687-BAFE-AA38D1395423}"/>
    <cellStyle name="Normal 10 3 10" xfId="20679" xr:uid="{3BDB2E78-52B0-4970-A4FD-FC45D8EF10EE}"/>
    <cellStyle name="Normal 10 3 10 2" xfId="24017" xr:uid="{4E50C2FD-D163-4DD7-840D-BBB447C9003B}"/>
    <cellStyle name="Normal 10 3 10 3" xfId="28728" xr:uid="{73AE9B43-DEF2-42DB-B609-70ADC577471B}"/>
    <cellStyle name="Normal 10 3 11" xfId="29091" xr:uid="{773FE428-3F84-4161-823B-90478C2B9868}"/>
    <cellStyle name="Normal 10 3 2" xfId="18318" xr:uid="{2D434BC8-6297-411D-AA4D-A1D7374D455A}"/>
    <cellStyle name="Normal 10 3 2 2" xfId="22681" xr:uid="{B0728D7F-3400-431C-BD85-BD7E189FC48A}"/>
    <cellStyle name="Normal 10 3 2 3" xfId="27376" xr:uid="{1767D418-217A-4807-8B4E-522158D784F2}"/>
    <cellStyle name="Normal 10 3 3" xfId="18454" xr:uid="{57076EF4-5BD6-4E4E-9BB3-D8DF451B84C7}"/>
    <cellStyle name="Normal 10 3 3 2" xfId="22798" xr:uid="{B404EA70-A07D-4225-977B-5AEA5C02F60B}"/>
    <cellStyle name="Normal 10 3 3 3" xfId="27501" xr:uid="{B64CE75D-82FD-4C7E-939A-D4211A2BC6D2}"/>
    <cellStyle name="Normal 10 3 4" xfId="18572" xr:uid="{94FB79AF-EEF4-479A-8C31-83A4F8317244}"/>
    <cellStyle name="Normal 10 3 4 2" xfId="22917" xr:uid="{AAC9362E-D6CE-4774-80B2-B660E348B4E6}"/>
    <cellStyle name="Normal 10 3 4 3" xfId="27620" xr:uid="{59461A07-05DA-4C71-AD90-E5C7F252489A}"/>
    <cellStyle name="Normal 10 3 5" xfId="18690" xr:uid="{8F1E9ACB-9CC6-4BDC-9AD0-619214255D9B}"/>
    <cellStyle name="Normal 10 3 5 2" xfId="23035" xr:uid="{2B1685F0-8AA7-417E-A08F-2F39BD8424C4}"/>
    <cellStyle name="Normal 10 3 5 3" xfId="27739" xr:uid="{64D1DE9B-CA78-4FE3-A710-E3B434585008}"/>
    <cellStyle name="Normal 10 3 6" xfId="20197" xr:uid="{59847DAE-A5F0-4883-8457-5A84355E67FC}"/>
    <cellStyle name="Normal 10 3 6 2" xfId="23535" xr:uid="{9606CE44-A95F-4186-B18E-B6E918CF17EF}"/>
    <cellStyle name="Normal 10 3 6 3" xfId="28246" xr:uid="{7DA7E528-E1D4-4607-84BE-69D410734551}"/>
    <cellStyle name="Normal 10 3 7" xfId="20319" xr:uid="{C6F37FFE-F81D-4738-8B16-9B6DF251C1B1}"/>
    <cellStyle name="Normal 10 3 7 2" xfId="23657" xr:uid="{00428549-2225-4E9A-96C0-FF289CBA4D17}"/>
    <cellStyle name="Normal 10 3 7 3" xfId="28368" xr:uid="{B469F164-4FEA-4704-8A95-EEA2B533962A}"/>
    <cellStyle name="Normal 10 3 8" xfId="20439" xr:uid="{E5990089-F114-4A88-9D93-F7DE5E05B14E}"/>
    <cellStyle name="Normal 10 3 8 2" xfId="23777" xr:uid="{CC27B915-6148-40BC-BFEB-FC1364B760E4}"/>
    <cellStyle name="Normal 10 3 8 3" xfId="28488" xr:uid="{ABFF9AAA-626F-490F-8243-A01B540F0886}"/>
    <cellStyle name="Normal 10 3 9" xfId="20560" xr:uid="{8802D301-58B0-4DEA-8085-52D63DE43566}"/>
    <cellStyle name="Normal 10 3 9 2" xfId="23898" xr:uid="{8EC8A4C7-7569-4783-9F11-CC6E35ACE84A}"/>
    <cellStyle name="Normal 10 3 9 3" xfId="28609" xr:uid="{12A1226A-5A16-45EA-9334-F6F01926DA6C}"/>
    <cellStyle name="Normal 10 4" xfId="18253" xr:uid="{CCD4B0D5-753D-488D-ACEF-9A25763FC7D4}"/>
    <cellStyle name="Normal 10 4 10" xfId="20561" xr:uid="{6AAF8D44-488D-4FE9-B2DE-C080CB7BB396}"/>
    <cellStyle name="Normal 10 4 10 2" xfId="23899" xr:uid="{725F210F-90BD-41D7-AAFA-09CC7DD5C916}"/>
    <cellStyle name="Normal 10 4 10 3" xfId="28610" xr:uid="{0BD54060-D391-4E87-989A-F17C68481C7F}"/>
    <cellStyle name="Normal 10 4 11" xfId="20680" xr:uid="{E8B0E364-0E83-43AE-A68A-3D6F9280B03D}"/>
    <cellStyle name="Normal 10 4 11 2" xfId="24018" xr:uid="{8EC72761-B223-4E78-8E7F-8D0A236CCA56}"/>
    <cellStyle name="Normal 10 4 11 3" xfId="28729" xr:uid="{32F73F90-0897-41F8-9911-2625D51F3A60}"/>
    <cellStyle name="Normal 10 4 12" xfId="22645" xr:uid="{2643F3D1-6CA3-4A5A-8AA6-FB7F27113253}"/>
    <cellStyle name="Normal 10 4 13" xfId="27330" xr:uid="{56CC27EC-7749-4704-B059-A7E027385EAE}"/>
    <cellStyle name="Normal 10 4 2" xfId="18319" xr:uid="{44258EB5-A5EE-4A07-88F5-7A6185B1841B}"/>
    <cellStyle name="Normal 10 4 2 2" xfId="22682" xr:uid="{A054E27A-5E7D-455F-BB52-67C2FC7D1C4C}"/>
    <cellStyle name="Normal 10 4 2 3" xfId="27377" xr:uid="{8160F04E-F99B-4213-AABC-3D80C39E0756}"/>
    <cellStyle name="Normal 10 4 3" xfId="18455" xr:uid="{D6C17843-A95B-4034-9468-0B906535656F}"/>
    <cellStyle name="Normal 10 4 3 2" xfId="22799" xr:uid="{107B43A9-7B07-4F3A-A11E-611209D9FF89}"/>
    <cellStyle name="Normal 10 4 3 3" xfId="27502" xr:uid="{71F4E9E1-AE9C-4625-92FD-E5BA67241D55}"/>
    <cellStyle name="Normal 10 4 4" xfId="18573" xr:uid="{F5A75F02-E5A6-4701-867B-FB9640E1301F}"/>
    <cellStyle name="Normal 10 4 4 2" xfId="22918" xr:uid="{472F5D5E-8F6A-42CD-8C3F-53617C779BDD}"/>
    <cellStyle name="Normal 10 4 4 3" xfId="27621" xr:uid="{08B064A9-EDBD-4375-AD5F-AC24F2A74BFC}"/>
    <cellStyle name="Normal 10 4 5" xfId="18691" xr:uid="{5736AAB4-9D5F-40FB-93E9-D0ED56193FB0}"/>
    <cellStyle name="Normal 10 4 5 2" xfId="23036" xr:uid="{C505F371-E279-4F34-8640-13DBA76AB673}"/>
    <cellStyle name="Normal 10 4 5 3" xfId="27740" xr:uid="{AF610E49-61C7-443B-9154-DE25934F6D64}"/>
    <cellStyle name="Normal 10 4 6" xfId="19452" xr:uid="{4FE6F70E-51D5-42EC-9B6B-FDEAC69F2675}"/>
    <cellStyle name="Normal 10 4 7" xfId="20198" xr:uid="{AB1C4410-6CC8-4DFF-BF98-48373FEC520A}"/>
    <cellStyle name="Normal 10 4 7 2" xfId="23536" xr:uid="{0864313D-C74F-4901-A087-72EF1ED46A65}"/>
    <cellStyle name="Normal 10 4 7 3" xfId="28247" xr:uid="{487E81BE-A79B-4B2A-AD62-2DF00256B932}"/>
    <cellStyle name="Normal 10 4 8" xfId="20320" xr:uid="{068C969A-4355-4F08-9870-C6BBF2D40BF0}"/>
    <cellStyle name="Normal 10 4 8 2" xfId="23658" xr:uid="{FDC2CC90-E20A-40AB-B8AB-96F4B64EBCE4}"/>
    <cellStyle name="Normal 10 4 8 3" xfId="28369" xr:uid="{ED623F6D-1715-46C4-B4DD-53313BC1FB4A}"/>
    <cellStyle name="Normal 10 4 9" xfId="20440" xr:uid="{6A252211-C85C-4C92-8480-5336E3329880}"/>
    <cellStyle name="Normal 10 4 9 2" xfId="23778" xr:uid="{FE8735FB-542F-4BC1-8F07-611CB5723830}"/>
    <cellStyle name="Normal 10 4 9 3" xfId="28489" xr:uid="{BE031D3F-9278-4157-9221-ADE6D8A21C57}"/>
    <cellStyle name="Normal 10 5" xfId="18317" xr:uid="{A016B8A0-ED7C-40D8-A6B0-2BD69045D9F7}"/>
    <cellStyle name="Normal 10 5 2" xfId="19453" xr:uid="{A169E1D5-63F0-4F25-B4E9-41EA920793B9}"/>
    <cellStyle name="Normal 10 5 3" xfId="22680" xr:uid="{B6601442-3CAB-4B36-9759-E87EAFCEAD71}"/>
    <cellStyle name="Normal 10 5 3 2" xfId="29092" xr:uid="{3338023E-F8D1-4E3A-B3FB-36DE2C763FAC}"/>
    <cellStyle name="Normal 10 5 4" xfId="27375" xr:uid="{61D694BC-E906-4037-AABB-98A3FF9A5A94}"/>
    <cellStyle name="Normal 10 6" xfId="18453" xr:uid="{7F57AAA5-5D4E-4DFD-BD54-879CF12D1488}"/>
    <cellStyle name="Normal 10 6 2" xfId="19454" xr:uid="{9B2C83A0-CECC-4CBD-8B93-6CC8264E3D3E}"/>
    <cellStyle name="Normal 10 6 3" xfId="22797" xr:uid="{543F75BA-3B63-4359-A228-8B465D76FF2B}"/>
    <cellStyle name="Normal 10 6 3 2" xfId="29093" xr:uid="{8BD949B4-7473-42F2-82DB-C6A618074BB6}"/>
    <cellStyle name="Normal 10 6 4" xfId="27500" xr:uid="{66BA88C0-5060-458F-B545-8AF31260CBA2}"/>
    <cellStyle name="Normal 10 7" xfId="18571" xr:uid="{7F36CA36-2FA8-4230-A30A-787AF51F07E6}"/>
    <cellStyle name="Normal 10 7 2" xfId="19455" xr:uid="{5AC2ACCF-E215-4CFD-829A-64CAC92C518F}"/>
    <cellStyle name="Normal 10 7 3" xfId="22916" xr:uid="{2FA96D3F-89E4-412D-8D8D-17ECC6D1E11B}"/>
    <cellStyle name="Normal 10 7 3 2" xfId="29094" xr:uid="{4F37D85D-218D-48EE-B9F1-4AF38A8F1BA2}"/>
    <cellStyle name="Normal 10 7 4" xfId="27619" xr:uid="{5C4C1C09-B77C-4C77-AC7B-384F810C5EF1}"/>
    <cellStyle name="Normal 10 8" xfId="18689" xr:uid="{B5D33573-64A8-4049-A37D-B67862CB068A}"/>
    <cellStyle name="Normal 10 8 2" xfId="19456" xr:uid="{C75DA236-8000-4DDA-A636-168A9200F857}"/>
    <cellStyle name="Normal 10 8 3" xfId="23034" xr:uid="{875355CE-4D4A-4035-B4CA-E3603F0B5FB0}"/>
    <cellStyle name="Normal 10 8 3 2" xfId="29095" xr:uid="{2AD36BF6-7B7F-4943-9BCE-28817688C5B3}"/>
    <cellStyle name="Normal 10 8 4" xfId="27738" xr:uid="{0399B512-8BC1-4699-9760-A539435CB773}"/>
    <cellStyle name="Normal 10 9" xfId="20196" xr:uid="{9A4EA53C-70EE-4CDA-B6F9-0363CF639FAF}"/>
    <cellStyle name="Normal 10 9 2" xfId="23534" xr:uid="{67109791-946E-41CC-981E-29CFF721F287}"/>
    <cellStyle name="Normal 10 9 2 2" xfId="37388" xr:uid="{8B4C119E-B33C-4B47-B52B-7CFD0A022DE5}"/>
    <cellStyle name="Normal 10 9 3" xfId="28245" xr:uid="{0F924829-6E6D-4283-AE29-390A264B12CF}"/>
    <cellStyle name="Normal 11" xfId="2260" xr:uid="{00000000-0005-0000-0000-0000670A0000}"/>
    <cellStyle name="Normal 11 10" xfId="20199" xr:uid="{D092C82E-665D-4C80-8E21-A5A6590F0E6A}"/>
    <cellStyle name="Normal 11 10 2" xfId="23537" xr:uid="{40500FBE-CC02-4827-A109-0554CF814AE4}"/>
    <cellStyle name="Normal 11 10 3" xfId="28248" xr:uid="{BB3C4E5B-11AD-42AB-96C4-9A4920DB4596}"/>
    <cellStyle name="Normal 11 11" xfId="20321" xr:uid="{5708AAF6-98CE-401C-9FC5-EE3583159CBD}"/>
    <cellStyle name="Normal 11 11 2" xfId="23659" xr:uid="{A72313BC-5587-4094-9CCC-D0954F3C569C}"/>
    <cellStyle name="Normal 11 11 3" xfId="28370" xr:uid="{E11D79D7-7F44-40EE-92BE-07C97B59D672}"/>
    <cellStyle name="Normal 11 12" xfId="20441" xr:uid="{6D4170FF-4523-421D-A6CD-60878536B214}"/>
    <cellStyle name="Normal 11 12 2" xfId="23779" xr:uid="{C93CB43C-2D58-47DF-B7D7-35F4CC067D08}"/>
    <cellStyle name="Normal 11 12 3" xfId="28490" xr:uid="{F06A5E03-ABF1-40FA-A690-17A962772ED4}"/>
    <cellStyle name="Normal 11 13" xfId="20562" xr:uid="{98943DF6-F7AF-48F2-86BC-A38D2872100D}"/>
    <cellStyle name="Normal 11 13 2" xfId="23900" xr:uid="{E9916D15-56AA-484D-BD10-8C7D0A6AB165}"/>
    <cellStyle name="Normal 11 13 3" xfId="28611" xr:uid="{90E08206-856F-4F90-9B6C-4517CAF5D497}"/>
    <cellStyle name="Normal 11 14" xfId="20681" xr:uid="{3C277456-C768-4388-8449-CDC43C0C7871}"/>
    <cellStyle name="Normal 11 14 2" xfId="24019" xr:uid="{8C2DDCCA-621A-4232-B228-D486A9362C1E}"/>
    <cellStyle name="Normal 11 14 3" xfId="28730" xr:uid="{E5FFFA6C-84D2-493E-9B59-E0476F51A08F}"/>
    <cellStyle name="Normal 11 15" xfId="20804" xr:uid="{CE16FF3E-4C59-4572-931E-A6FB3463422A}"/>
    <cellStyle name="Normal 11 15 2" xfId="24140" xr:uid="{CC583E33-D5DF-436D-BBE0-C49D80C33152}"/>
    <cellStyle name="Normal 11 15 3" xfId="28850" xr:uid="{7AC56992-136C-4892-817C-5123FD7EBEEC}"/>
    <cellStyle name="Normal 11 16" xfId="20826" xr:uid="{414870DA-4DA1-4479-9186-9FF30C19CBA0}"/>
    <cellStyle name="Normal 11 16 2" xfId="26308" xr:uid="{DB8C33A0-5389-4CA0-8821-2E30998F1205}"/>
    <cellStyle name="Normal 11 17" xfId="29096" xr:uid="{E155216A-2987-463E-9B9B-0D658B588040}"/>
    <cellStyle name="Normal 11 18" xfId="24287" xr:uid="{7CA671F5-10F8-4E1B-8232-029B2B51A473}"/>
    <cellStyle name="Normal 11 2" xfId="3398" xr:uid="{00000000-0005-0000-0000-0000680A0000}"/>
    <cellStyle name="Normal 11 2 10" xfId="20442" xr:uid="{682BBDBF-A293-4D0D-8BB6-7BB11D88A023}"/>
    <cellStyle name="Normal 11 2 10 2" xfId="23780" xr:uid="{3A0CD047-BC91-4FD8-A2DA-20CB6CBA4B0E}"/>
    <cellStyle name="Normal 11 2 10 3" xfId="28491" xr:uid="{14297E75-E7EA-4659-A8E0-1E8355B71277}"/>
    <cellStyle name="Normal 11 2 11" xfId="20563" xr:uid="{658385C7-B068-4CFF-BADB-7DFFFB745738}"/>
    <cellStyle name="Normal 11 2 11 2" xfId="23901" xr:uid="{C5231E37-4BA8-41C9-AC03-B943B355DEC5}"/>
    <cellStyle name="Normal 11 2 11 3" xfId="28612" xr:uid="{CC62C2FF-291E-4BF1-ADE1-49D7A8EAB6E6}"/>
    <cellStyle name="Normal 11 2 12" xfId="20682" xr:uid="{14BC1AB7-1538-44E6-9C47-BFFC47E3F498}"/>
    <cellStyle name="Normal 11 2 12 2" xfId="24020" xr:uid="{86EBBB9C-C5D2-40ED-AC1D-B791501F145E}"/>
    <cellStyle name="Normal 11 2 12 3" xfId="28731" xr:uid="{C4C49B8A-CCF1-4304-B458-4D3EC8728416}"/>
    <cellStyle name="Normal 11 2 13" xfId="20827" xr:uid="{4572A63C-308E-44A9-902A-B59B8230FA57}"/>
    <cellStyle name="Normal 11 2 13 2" xfId="26309" xr:uid="{C3A68752-F084-4FB0-90AF-85364C0D97F9}"/>
    <cellStyle name="Normal 11 2 14" xfId="24517" xr:uid="{0EC0749B-A6D8-4544-BE30-719692C60D27}"/>
    <cellStyle name="Normal 11 2 2" xfId="17181" xr:uid="{D201CDDA-4620-47DE-A4C7-5D9DA55A89E7}"/>
    <cellStyle name="Normal 11 2 2 2" xfId="21892" xr:uid="{A5E9C7EB-F537-4209-89F8-D09AB2DCDDA3}"/>
    <cellStyle name="Normal 11 2 2 3" xfId="21069" xr:uid="{6D6B60CF-EAE1-4EDA-A8BD-955E848B7D11}"/>
    <cellStyle name="Normal 11 2 3" xfId="17946" xr:uid="{EE18F7B3-11EB-4BC9-A64B-D2AE0351835D}"/>
    <cellStyle name="Normal 11 2 3 2" xfId="22535" xr:uid="{2177495B-7AE7-43B9-B3BA-594A817B754C}"/>
    <cellStyle name="Normal 11 2 3 2 2" xfId="37737" xr:uid="{8A390404-29E4-4958-BD69-52BFA9FB1C52}"/>
    <cellStyle name="Normal 11 2 3 3" xfId="26974" xr:uid="{3820CC52-75FA-4579-A984-29DBD5F6CE2F}"/>
    <cellStyle name="Normal 11 2 3 4" xfId="33363" xr:uid="{9629C052-8794-4207-B36C-C52B6CA3A3B3}"/>
    <cellStyle name="Normal 11 2 4" xfId="18321" xr:uid="{149B02C0-5D5B-4190-847D-EB093D986C5E}"/>
    <cellStyle name="Normal 11 2 4 2" xfId="22684" xr:uid="{20CA6839-B374-4B43-A167-254EF548A7A5}"/>
    <cellStyle name="Normal 11 2 4 3" xfId="27379" xr:uid="{BDC45A99-1BFF-47DB-AC09-E7B61FB5F67F}"/>
    <cellStyle name="Normal 11 2 5" xfId="18457" xr:uid="{EB558E7B-EF14-46FF-AD14-A92E241722E2}"/>
    <cellStyle name="Normal 11 2 5 2" xfId="22801" xr:uid="{F251CDCD-8177-4F4D-BDA0-4217808C6864}"/>
    <cellStyle name="Normal 11 2 5 3" xfId="27504" xr:uid="{FD92E0C6-8CD6-4869-8A32-24FFA28477FB}"/>
    <cellStyle name="Normal 11 2 6" xfId="18575" xr:uid="{B66D5495-7FD9-42F1-BE24-180801419F97}"/>
    <cellStyle name="Normal 11 2 6 2" xfId="22920" xr:uid="{7D97EBE8-EBA2-4DAE-942A-9668DA3EF800}"/>
    <cellStyle name="Normal 11 2 6 3" xfId="27623" xr:uid="{913FF92E-4122-4CBB-906C-B9E9F5287245}"/>
    <cellStyle name="Normal 11 2 7" xfId="18693" xr:uid="{85F7593A-BA8D-434E-9C92-2B03F5C1C32C}"/>
    <cellStyle name="Normal 11 2 7 2" xfId="23038" xr:uid="{B2EBCE25-1361-4CAC-B780-41F8071DC272}"/>
    <cellStyle name="Normal 11 2 7 3" xfId="27742" xr:uid="{6606D268-D18C-473F-B6DD-98BEC4B6E2E0}"/>
    <cellStyle name="Normal 11 2 8" xfId="20200" xr:uid="{9EAD0CEA-11AA-4939-AC96-62C3328C42C1}"/>
    <cellStyle name="Normal 11 2 8 2" xfId="23538" xr:uid="{ACC3CA3B-FA63-452C-8F1D-EFB7B7BD6AF9}"/>
    <cellStyle name="Normal 11 2 8 3" xfId="28249" xr:uid="{9D8CB800-AC9B-4BE7-86E6-DA56466B75C7}"/>
    <cellStyle name="Normal 11 2 9" xfId="20322" xr:uid="{1E99A271-D949-48EC-8577-6595D1715A40}"/>
    <cellStyle name="Normal 11 2 9 2" xfId="23660" xr:uid="{9508CEDA-6C43-48C3-AD42-7390EE87DFAF}"/>
    <cellStyle name="Normal 11 2 9 3" xfId="28371" xr:uid="{B46E6A21-531D-4913-B0DC-3F96056302B2}"/>
    <cellStyle name="Normal 11 3" xfId="17182" xr:uid="{1D39A4D8-782E-4265-AA31-4FA5B6E5E226}"/>
    <cellStyle name="Normal 11 3 10" xfId="20683" xr:uid="{82A802E8-9B78-4480-A128-7623C01F569E}"/>
    <cellStyle name="Normal 11 3 10 2" xfId="24021" xr:uid="{215A05B5-E46C-468E-8824-4388F660D2FE}"/>
    <cellStyle name="Normal 11 3 10 3" xfId="28732" xr:uid="{9A4B5F37-21CD-4B53-902B-7E3C90B91453}"/>
    <cellStyle name="Normal 11 3 11" xfId="21032" xr:uid="{150D987C-0B8A-4D10-BDE0-D3E1E48C1910}"/>
    <cellStyle name="Normal 11 3 2" xfId="18322" xr:uid="{38FF2544-ADD9-4649-B176-42C7E63BC7B2}"/>
    <cellStyle name="Normal 11 3 2 2" xfId="22685" xr:uid="{DC1C02BD-969F-4246-B773-A63D492FDA6C}"/>
    <cellStyle name="Normal 11 3 2 3" xfId="21893" xr:uid="{BBEE077C-F78C-4D6D-81DF-661442684F3C}"/>
    <cellStyle name="Normal 11 3 2 4" xfId="27380" xr:uid="{23A8F6CB-0E26-4FB7-8612-51EC4077512B}"/>
    <cellStyle name="Normal 11 3 3" xfId="18458" xr:uid="{DEED317D-03F7-4DB9-8A08-2DE58662453F}"/>
    <cellStyle name="Normal 11 3 3 2" xfId="22802" xr:uid="{37EA052D-BBEF-422F-89F1-16DF637753BE}"/>
    <cellStyle name="Normal 11 3 3 3" xfId="27505" xr:uid="{BF097845-6E11-48CF-BAAF-FDE1C1031AC0}"/>
    <cellStyle name="Normal 11 3 4" xfId="18576" xr:uid="{0F30FF29-3B30-4824-A502-68514486E8E8}"/>
    <cellStyle name="Normal 11 3 4 2" xfId="22921" xr:uid="{6973860D-1384-405E-9FD1-076B74D34265}"/>
    <cellStyle name="Normal 11 3 4 3" xfId="27624" xr:uid="{D3EDDF94-3C48-4199-A8EC-80A65242E608}"/>
    <cellStyle name="Normal 11 3 5" xfId="18694" xr:uid="{3CCBEA1A-1C57-4F70-B5CF-63F93437CA09}"/>
    <cellStyle name="Normal 11 3 5 2" xfId="23039" xr:uid="{EF8192B6-286C-4F3E-8E31-D41E0F5B7F9E}"/>
    <cellStyle name="Normal 11 3 5 3" xfId="27743" xr:uid="{B9632311-703A-46C9-A84C-EEE0E0955E16}"/>
    <cellStyle name="Normal 11 3 6" xfId="20201" xr:uid="{CDA4A9E9-4A12-48CC-8A1C-FDCB65DBB9A3}"/>
    <cellStyle name="Normal 11 3 6 2" xfId="23539" xr:uid="{AC2F8093-A9CA-4E49-A12D-26D142240953}"/>
    <cellStyle name="Normal 11 3 6 3" xfId="28250" xr:uid="{2F467F47-5B49-4D64-9265-AFC8BD6B88D6}"/>
    <cellStyle name="Normal 11 3 7" xfId="20323" xr:uid="{426B639D-E5CD-43AA-8327-D0F06E8B6999}"/>
    <cellStyle name="Normal 11 3 7 2" xfId="23661" xr:uid="{099B665F-0534-4FFA-9FE4-197039BB9FE8}"/>
    <cellStyle name="Normal 11 3 7 3" xfId="28372" xr:uid="{D8037BAC-3241-4A5E-A837-31AE43A97404}"/>
    <cellStyle name="Normal 11 3 8" xfId="20443" xr:uid="{B472A1AF-4DB4-446E-BAD8-3581AD4DF389}"/>
    <cellStyle name="Normal 11 3 8 2" xfId="23781" xr:uid="{0C4EA730-76C8-4FFA-BCD8-A7EF08957F21}"/>
    <cellStyle name="Normal 11 3 8 3" xfId="28492" xr:uid="{6CEF1D9F-CAD8-4F4C-9BB7-C2294B19A7FA}"/>
    <cellStyle name="Normal 11 3 9" xfId="20564" xr:uid="{0466CE6F-2E39-41AF-B312-05173CBC5666}"/>
    <cellStyle name="Normal 11 3 9 2" xfId="23902" xr:uid="{1BEB0940-4DF2-41DD-B713-1D2A8B69A91F}"/>
    <cellStyle name="Normal 11 3 9 3" xfId="28613" xr:uid="{43D7AB17-A7E2-4B51-B9B1-DDCB8C234B17}"/>
    <cellStyle name="Normal 11 4" xfId="17183" xr:uid="{EBE46D06-1A7E-4EB7-9D6F-9C0E5EBFF397}"/>
    <cellStyle name="Normal 11 5" xfId="17945" xr:uid="{C58FC637-7444-44E9-976E-4A97DA523703}"/>
    <cellStyle name="Normal 11 5 2" xfId="19457" xr:uid="{6C1017E2-02E6-4A42-A7B1-DC5DAB31FF61}"/>
    <cellStyle name="Normal 11 5 3" xfId="22534" xr:uid="{7C0AD224-BFA0-484C-B01D-4E2D0D87F122}"/>
    <cellStyle name="Normal 11 5 4" xfId="26893" xr:uid="{EF0E7221-045C-41AE-B41D-11142949E9D2}"/>
    <cellStyle name="Normal 11 6" xfId="18320" xr:uid="{4706D0EB-AB27-4E73-AB84-94DCD9D12A77}"/>
    <cellStyle name="Normal 11 6 2" xfId="19458" xr:uid="{78FEA251-38B5-4071-B996-540512408093}"/>
    <cellStyle name="Normal 11 6 3" xfId="22683" xr:uid="{0FC72053-1084-4ED4-96C3-5364D29F5376}"/>
    <cellStyle name="Normal 11 6 4" xfId="27378" xr:uid="{C0814DCC-F2AD-4227-8398-4C02F2508989}"/>
    <cellStyle name="Normal 11 7" xfId="18456" xr:uid="{2DD02AF3-6C89-4F50-AA2F-9F1F08FC9039}"/>
    <cellStyle name="Normal 11 7 2" xfId="19459" xr:uid="{F0EF5EBE-4821-408D-B282-BDABB06C67AE}"/>
    <cellStyle name="Normal 11 7 3" xfId="22800" xr:uid="{FBD4468F-3087-42A5-A037-8A7E234564AD}"/>
    <cellStyle name="Normal 11 7 4" xfId="27503" xr:uid="{8714E5E0-BA75-4635-9B17-12568C23F49D}"/>
    <cellStyle name="Normal 11 8" xfId="18574" xr:uid="{05A6291C-3A7C-4022-9F9F-B29C140CBCAF}"/>
    <cellStyle name="Normal 11 8 2" xfId="19460" xr:uid="{51794F36-94A1-449E-B1B6-22D4D793CD13}"/>
    <cellStyle name="Normal 11 8 3" xfId="22919" xr:uid="{741A719E-0473-4FD0-8119-D8A66DDCBFE5}"/>
    <cellStyle name="Normal 11 8 4" xfId="27622" xr:uid="{54BB28F6-05DA-4219-A1AB-4B5C868EB715}"/>
    <cellStyle name="Normal 11 9" xfId="18692" xr:uid="{8E0D8FE5-28BC-4015-A6D2-3B1026D39A7C}"/>
    <cellStyle name="Normal 11 9 2" xfId="23037" xr:uid="{520F5911-6820-480C-A519-1518F94B6A94}"/>
    <cellStyle name="Normal 11 9 3" xfId="27741" xr:uid="{1F2B8FDB-8031-48B0-9620-D8D6E7E22825}"/>
    <cellStyle name="Normal 12" xfId="2261" xr:uid="{00000000-0005-0000-0000-0000690A0000}"/>
    <cellStyle name="Normal 12 10" xfId="3399" xr:uid="{00000000-0005-0000-0000-00006A0A0000}"/>
    <cellStyle name="Normal 12 10 2" xfId="17948" xr:uid="{398BE79E-DCC8-45C1-891E-E5134AA9A80D}"/>
    <cellStyle name="Normal 12 10 2 2" xfId="21070" xr:uid="{08675BCD-03A3-4246-A19A-535F743239DA}"/>
    <cellStyle name="Normal 12 10 2 3" xfId="26894" xr:uid="{38C260BA-1949-4A3D-BB09-BAB60DACF21A}"/>
    <cellStyle name="Normal 12 10 3" xfId="20829" xr:uid="{5E144536-477A-461B-9F05-FB5094D5F018}"/>
    <cellStyle name="Normal 12 10 3 2" xfId="26311" xr:uid="{FFA68762-E27D-4B11-8CD8-87E18958B25F}"/>
    <cellStyle name="Normal 12 10 4" xfId="24518" xr:uid="{2A264F91-7C60-46AC-999C-897F06FC3DC9}"/>
    <cellStyle name="Normal 12 11" xfId="17184" xr:uid="{51168636-7D79-4270-81AD-F36F6EB9E79C}"/>
    <cellStyle name="Normal 12 11 2" xfId="21109" xr:uid="{24E4DB02-5CE7-48BE-89AA-4010C05564BF}"/>
    <cellStyle name="Normal 12 11 3" xfId="21108" xr:uid="{39558442-E907-4ABD-9B6B-7C6761AC1D9A}"/>
    <cellStyle name="Normal 12 11 4" xfId="21033" xr:uid="{6EDEA3C7-AB6B-4B42-B55A-A2638B45BA7F}"/>
    <cellStyle name="Normal 12 12" xfId="17947" xr:uid="{5C2D6E4E-3FF8-448B-8919-834FF8DEC23D}"/>
    <cellStyle name="Normal 12 12 2" xfId="22536" xr:uid="{8B6878E2-C168-444E-8479-A822B58EB2A7}"/>
    <cellStyle name="Normal 12 12 3" xfId="26972" xr:uid="{9F77A2C2-22F4-4E3C-B5CA-8E82115351AD}"/>
    <cellStyle name="Normal 12 13" xfId="18323" xr:uid="{F980B66A-49E1-4CD4-8918-4E945F5F0902}"/>
    <cellStyle name="Normal 12 13 2" xfId="22686" xr:uid="{83DC7F4E-01D8-4979-8C07-453B1A53E19E}"/>
    <cellStyle name="Normal 12 13 3" xfId="27381" xr:uid="{E3123525-0DCC-4D5D-80FF-A94A7504EF57}"/>
    <cellStyle name="Normal 12 14" xfId="18459" xr:uid="{3612D696-FFBF-4B5F-A1D7-E584E5964C54}"/>
    <cellStyle name="Normal 12 14 2" xfId="22803" xr:uid="{6E7745EB-0F90-4AF4-880B-1939491230DF}"/>
    <cellStyle name="Normal 12 14 3" xfId="27506" xr:uid="{1EFBD90B-1456-4AB9-BAAA-3E24E897302E}"/>
    <cellStyle name="Normal 12 15" xfId="18577" xr:uid="{BD3422FC-3915-44F9-8A52-C61022CDFA87}"/>
    <cellStyle name="Normal 12 15 2" xfId="22922" xr:uid="{6850B9E4-C144-42AB-BAD0-E995D129ACC7}"/>
    <cellStyle name="Normal 12 15 3" xfId="27625" xr:uid="{0FD1732D-3BF6-4E36-9A4E-DBE425E471EA}"/>
    <cellStyle name="Normal 12 16" xfId="18695" xr:uid="{EE847C21-B0F2-4904-A4A9-2E44D4194FC2}"/>
    <cellStyle name="Normal 12 16 2" xfId="23040" xr:uid="{F5AC47BF-F258-4910-A44C-B9B9CE49CBF4}"/>
    <cellStyle name="Normal 12 16 3" xfId="27744" xr:uid="{8B7ECF42-061E-4523-B4CE-10807AE85551}"/>
    <cellStyle name="Normal 12 17" xfId="20202" xr:uid="{5D17E849-2B2A-4284-816E-14E00EDD8640}"/>
    <cellStyle name="Normal 12 17 2" xfId="23540" xr:uid="{A73EC2CE-A3DB-42E0-93BC-617D26025E57}"/>
    <cellStyle name="Normal 12 17 3" xfId="28251" xr:uid="{D396F610-1E05-43A4-8F95-2F5CFD8CB05E}"/>
    <cellStyle name="Normal 12 18" xfId="20324" xr:uid="{3953455E-E791-4046-BDA9-7411437C461A}"/>
    <cellStyle name="Normal 12 18 2" xfId="23662" xr:uid="{A64830CE-5580-44B8-BCD8-71EAE0B880E1}"/>
    <cellStyle name="Normal 12 18 3" xfId="28373" xr:uid="{DAC8078E-930A-4C63-94FA-5C66721C379F}"/>
    <cellStyle name="Normal 12 19" xfId="20444" xr:uid="{42311622-D398-48A7-A419-58524F9CC8AD}"/>
    <cellStyle name="Normal 12 19 2" xfId="23782" xr:uid="{6D54CC7C-8734-4051-B6F8-335D4C08FDC3}"/>
    <cellStyle name="Normal 12 19 3" xfId="28493" xr:uid="{49F26CF9-B688-4AAC-819D-8394D8ACB73A}"/>
    <cellStyle name="Normal 12 2" xfId="2262" xr:uid="{00000000-0005-0000-0000-00006B0A0000}"/>
    <cellStyle name="Normal 12 2 10" xfId="18460" xr:uid="{24707BEB-07B9-4B11-A90F-A2492BE8C265}"/>
    <cellStyle name="Normal 12 2 10 2" xfId="22804" xr:uid="{C0B89A20-1251-4E3B-983B-737EFEED7824}"/>
    <cellStyle name="Normal 12 2 10 3" xfId="27507" xr:uid="{85C34254-770E-4392-82D7-865AAA9E5E7D}"/>
    <cellStyle name="Normal 12 2 11" xfId="18578" xr:uid="{D80D3E2B-5C45-475D-8854-82A1CC659EF3}"/>
    <cellStyle name="Normal 12 2 11 2" xfId="22923" xr:uid="{BAFA152C-38D3-496E-92DD-61C271536C71}"/>
    <cellStyle name="Normal 12 2 11 3" xfId="27626" xr:uid="{D87D603E-2C9A-4B35-A310-392DC37347D7}"/>
    <cellStyle name="Normal 12 2 12" xfId="18696" xr:uid="{FE1D71DA-C6FD-4F64-A94A-A2D4657CDA53}"/>
    <cellStyle name="Normal 12 2 12 2" xfId="23041" xr:uid="{B1F6D97E-E15D-48CA-99DD-81B5066A95CB}"/>
    <cellStyle name="Normal 12 2 12 3" xfId="27745" xr:uid="{0B54502D-99E2-4F82-9DB5-9E0A5DAC585A}"/>
    <cellStyle name="Normal 12 2 13" xfId="20203" xr:uid="{A87FCA70-1738-423E-95A6-B171CDF81476}"/>
    <cellStyle name="Normal 12 2 13 2" xfId="23541" xr:uid="{C1A23469-4455-4138-83BB-F1AB89DE4C88}"/>
    <cellStyle name="Normal 12 2 13 3" xfId="28252" xr:uid="{DFABC1AB-C184-4C74-9F39-D2B06C70551D}"/>
    <cellStyle name="Normal 12 2 14" xfId="20325" xr:uid="{6E8F9369-E566-456B-8F05-4588589C1E82}"/>
    <cellStyle name="Normal 12 2 14 2" xfId="23663" xr:uid="{28AB1AB6-D5A8-4B55-8745-7DEE192AB9D2}"/>
    <cellStyle name="Normal 12 2 14 3" xfId="28374" xr:uid="{4DE568EB-E042-4240-8C19-7F1EDE54DFAD}"/>
    <cellStyle name="Normal 12 2 15" xfId="20445" xr:uid="{DA1F88D4-BFE0-45CE-BB0B-5D3E1153F294}"/>
    <cellStyle name="Normal 12 2 15 2" xfId="23783" xr:uid="{9E5F741D-C82B-4A8A-A1BA-B4772256F5B2}"/>
    <cellStyle name="Normal 12 2 15 3" xfId="28494" xr:uid="{638FF1ED-D51F-450F-A581-71E352F13EF0}"/>
    <cellStyle name="Normal 12 2 16" xfId="20566" xr:uid="{11B66173-30DC-46E1-8718-579BFC8961C3}"/>
    <cellStyle name="Normal 12 2 16 2" xfId="23904" xr:uid="{726C8827-7A7C-476C-87A9-F1939A6EC2B5}"/>
    <cellStyle name="Normal 12 2 16 3" xfId="28615" xr:uid="{7C951996-D211-41D1-82FC-2EF85300963B}"/>
    <cellStyle name="Normal 12 2 17" xfId="20685" xr:uid="{67731776-DD52-427C-86CB-CBC97AC45D82}"/>
    <cellStyle name="Normal 12 2 17 2" xfId="24023" xr:uid="{D7F2F198-02D1-4360-92F4-46CC3740C5C1}"/>
    <cellStyle name="Normal 12 2 17 3" xfId="28734" xr:uid="{AF60F182-AC7B-40DD-98DE-29512E0A7B7B}"/>
    <cellStyle name="Normal 12 2 18" xfId="29098" xr:uid="{FC2B7276-17E9-4857-AD10-316EAD08FE9A}"/>
    <cellStyle name="Normal 12 2 2" xfId="2263" xr:uid="{00000000-0005-0000-0000-00006C0A0000}"/>
    <cellStyle name="Normal 12 2 2 2" xfId="2264" xr:uid="{00000000-0005-0000-0000-00006D0A0000}"/>
    <cellStyle name="Normal 12 2 2 3" xfId="29099" xr:uid="{7DF59700-ABDA-48E9-B1D2-EA8AB3CB9B38}"/>
    <cellStyle name="Normal 12 2 3" xfId="2265" xr:uid="{00000000-0005-0000-0000-00006E0A0000}"/>
    <cellStyle name="Normal 12 2 4" xfId="2266" xr:uid="{00000000-0005-0000-0000-00006F0A0000}"/>
    <cellStyle name="Normal 12 2 5" xfId="2267" xr:uid="{00000000-0005-0000-0000-0000700A0000}"/>
    <cellStyle name="Normal 12 2 6" xfId="2268" xr:uid="{00000000-0005-0000-0000-0000710A0000}"/>
    <cellStyle name="Normal 12 2 7" xfId="17185" xr:uid="{D1A87621-2B81-424E-9185-177938344DF6}"/>
    <cellStyle name="Normal 12 2 8" xfId="17186" xr:uid="{A6B0896C-2069-4215-B7F1-54D170753984}"/>
    <cellStyle name="Normal 12 2 8 2" xfId="21110" xr:uid="{B7320DAF-E423-404F-BD99-D6599DE188E4}"/>
    <cellStyle name="Normal 12 2 9" xfId="18324" xr:uid="{71C94350-6F93-40AD-87EB-7CB0E84BFF5C}"/>
    <cellStyle name="Normal 12 2 9 2" xfId="22687" xr:uid="{DB7A85F6-4A45-4D39-B9EF-9171BDBC9C9A}"/>
    <cellStyle name="Normal 12 2 9 3" xfId="27382" xr:uid="{35075157-4787-4F95-8840-BB1B1F85CCB1}"/>
    <cellStyle name="Normal 12 20" xfId="20565" xr:uid="{070F4375-0A6F-4F08-9F26-95ACD7F6E3F1}"/>
    <cellStyle name="Normal 12 20 2" xfId="23903" xr:uid="{38B9155D-E2B0-4FCF-BD25-6B9430AC7B0F}"/>
    <cellStyle name="Normal 12 20 3" xfId="28614" xr:uid="{8E5ECF82-23A9-4D6B-A513-648D9409D4F4}"/>
    <cellStyle name="Normal 12 21" xfId="20684" xr:uid="{ADF9882D-A3A9-46B2-9422-A4DC1FC010D1}"/>
    <cellStyle name="Normal 12 21 2" xfId="24022" xr:uid="{8274A008-1487-4AA3-A622-5114FA1F9ABD}"/>
    <cellStyle name="Normal 12 21 3" xfId="28733" xr:uid="{EE0A76A9-CD6C-488B-99B4-794E56D8FCF9}"/>
    <cellStyle name="Normal 12 22" xfId="20828" xr:uid="{422CDFEB-9A02-4F9A-890D-93939036486F}"/>
    <cellStyle name="Normal 12 22 2" xfId="26310" xr:uid="{49CDC300-9B51-4A60-93EC-C37C14B48BE1}"/>
    <cellStyle name="Normal 12 23" xfId="29097" xr:uid="{47805A80-AB03-4B8B-97A6-E3620073A256}"/>
    <cellStyle name="Normal 12 24" xfId="24288" xr:uid="{20BC0CE5-8DD5-4301-B560-5B72E38FC578}"/>
    <cellStyle name="Normal 12 3" xfId="2269" xr:uid="{00000000-0005-0000-0000-0000720A0000}"/>
    <cellStyle name="Normal 12 3 10" xfId="18461" xr:uid="{5DDFBF75-EEE5-4DC8-9F86-8743CD100F4E}"/>
    <cellStyle name="Normal 12 3 10 2" xfId="22805" xr:uid="{768BF42D-E3AE-49B4-8854-A6DA608131C8}"/>
    <cellStyle name="Normal 12 3 10 3" xfId="27508" xr:uid="{2A2F2030-8FFE-488E-A4C1-22B3E8A372AE}"/>
    <cellStyle name="Normal 12 3 11" xfId="18579" xr:uid="{50FF0564-97CD-477A-95F8-10608929135F}"/>
    <cellStyle name="Normal 12 3 11 2" xfId="22924" xr:uid="{CEF02ADA-1C1C-4795-A50D-5C67B26C6963}"/>
    <cellStyle name="Normal 12 3 11 3" xfId="27627" xr:uid="{2FED7D6A-6BBA-4BF2-A58A-C63F5699053C}"/>
    <cellStyle name="Normal 12 3 12" xfId="18697" xr:uid="{7C784FBC-CF4C-41D6-AA9C-DC65B1A33EA3}"/>
    <cellStyle name="Normal 12 3 12 2" xfId="23042" xr:uid="{D9E86F64-3118-4D77-882A-D0420E7F5968}"/>
    <cellStyle name="Normal 12 3 12 3" xfId="27746" xr:uid="{F4143D0B-0DFC-4F8F-8410-F95C23B8F062}"/>
    <cellStyle name="Normal 12 3 13" xfId="20204" xr:uid="{12600015-0B82-441F-AE2F-86530E6A119E}"/>
    <cellStyle name="Normal 12 3 13 2" xfId="23542" xr:uid="{C6BCC5E1-0A96-43C2-AD88-AD0121584E65}"/>
    <cellStyle name="Normal 12 3 13 3" xfId="28253" xr:uid="{5D79DBB6-FDAD-4DCD-9D96-9FD3E7AF9C60}"/>
    <cellStyle name="Normal 12 3 14" xfId="20326" xr:uid="{7DA2ED78-E06E-43EE-900E-3C2CF2E54F18}"/>
    <cellStyle name="Normal 12 3 14 2" xfId="23664" xr:uid="{34F46998-6C71-42BA-9010-73D09979B9E8}"/>
    <cellStyle name="Normal 12 3 14 3" xfId="28375" xr:uid="{E851830C-5284-425A-8EC0-C4DB02806E71}"/>
    <cellStyle name="Normal 12 3 15" xfId="20446" xr:uid="{7C6B1E65-1323-4AA7-B246-CB8ECC693855}"/>
    <cellStyle name="Normal 12 3 15 2" xfId="23784" xr:uid="{93DEA815-F9AA-4527-BAEA-B1ACD8C16CF1}"/>
    <cellStyle name="Normal 12 3 15 3" xfId="28495" xr:uid="{EE3812A7-3EB9-40A8-B2B9-24E4A6B511A2}"/>
    <cellStyle name="Normal 12 3 16" xfId="20567" xr:uid="{87357FDF-0209-40FE-8B63-9EAD506C8240}"/>
    <cellStyle name="Normal 12 3 16 2" xfId="23905" xr:uid="{CECCCAF5-8B14-4971-BBA5-E3D1C39A4021}"/>
    <cellStyle name="Normal 12 3 16 3" xfId="28616" xr:uid="{71FA7E34-7328-402A-A4CD-F29C5388B0FC}"/>
    <cellStyle name="Normal 12 3 17" xfId="20686" xr:uid="{FBE41CFE-300A-49C2-9EAD-7E7050C41F10}"/>
    <cellStyle name="Normal 12 3 17 2" xfId="24024" xr:uid="{CEC352E5-C7D9-4FFD-A698-2DDBA028E8CD}"/>
    <cellStyle name="Normal 12 3 17 3" xfId="28735" xr:uid="{66DD6147-4362-445E-8550-7102DFB5878F}"/>
    <cellStyle name="Normal 12 3 18" xfId="29100" xr:uid="{A72A882D-A728-4675-96D6-71B18A3FE519}"/>
    <cellStyle name="Normal 12 3 2" xfId="2270" xr:uid="{00000000-0005-0000-0000-0000730A0000}"/>
    <cellStyle name="Normal 12 3 2 2" xfId="2271" xr:uid="{00000000-0005-0000-0000-0000740A0000}"/>
    <cellStyle name="Normal 12 3 3" xfId="2272" xr:uid="{00000000-0005-0000-0000-0000750A0000}"/>
    <cellStyle name="Normal 12 3 4" xfId="2273" xr:uid="{00000000-0005-0000-0000-0000760A0000}"/>
    <cellStyle name="Normal 12 3 5" xfId="2274" xr:uid="{00000000-0005-0000-0000-0000770A0000}"/>
    <cellStyle name="Normal 12 3 6" xfId="2275" xr:uid="{00000000-0005-0000-0000-0000780A0000}"/>
    <cellStyle name="Normal 12 3 7" xfId="17187" xr:uid="{0DD42B0C-8BDD-4928-8FBF-27257B8EDC1B}"/>
    <cellStyle name="Normal 12 3 8" xfId="17188" xr:uid="{9D64C92F-3A16-453D-9BB2-713DE398C574}"/>
    <cellStyle name="Normal 12 3 8 2" xfId="21111" xr:uid="{FBCC57C5-8D6C-4D4C-9EDA-1E7A667F70FA}"/>
    <cellStyle name="Normal 12 3 9" xfId="18325" xr:uid="{519ADD69-2B0E-4CBC-B49C-06D38A00BD53}"/>
    <cellStyle name="Normal 12 3 9 2" xfId="22688" xr:uid="{4A3FE57A-8BAF-4E3F-979C-1CF8A2D3578B}"/>
    <cellStyle name="Normal 12 3 9 3" xfId="27383" xr:uid="{B1F8D3D0-62DC-441A-A9EA-B9B2ADC9D154}"/>
    <cellStyle name="Normal 12 4" xfId="2276" xr:uid="{00000000-0005-0000-0000-0000790A0000}"/>
    <cellStyle name="Normal 12 4 2" xfId="2277" xr:uid="{00000000-0005-0000-0000-00007A0A0000}"/>
    <cellStyle name="Normal 12 4 2 2" xfId="2278" xr:uid="{00000000-0005-0000-0000-00007B0A0000}"/>
    <cellStyle name="Normal 12 4 3" xfId="2279" xr:uid="{00000000-0005-0000-0000-00007C0A0000}"/>
    <cellStyle name="Normal 12 4 4" xfId="2280" xr:uid="{00000000-0005-0000-0000-00007D0A0000}"/>
    <cellStyle name="Normal 12 4 5" xfId="2281" xr:uid="{00000000-0005-0000-0000-00007E0A0000}"/>
    <cellStyle name="Normal 12 4 6" xfId="2282" xr:uid="{00000000-0005-0000-0000-00007F0A0000}"/>
    <cellStyle name="Normal 12 4 7" xfId="17189" xr:uid="{1BCE5802-CC16-4E22-ACF1-A49B6E700505}"/>
    <cellStyle name="Normal 12 4 8" xfId="17190" xr:uid="{DA53FE34-577F-46C7-B89F-5119B6B67250}"/>
    <cellStyle name="Normal 12 4 8 2" xfId="21112" xr:uid="{9E6C96B4-AF28-432D-A75C-FCDD6E573698}"/>
    <cellStyle name="Normal 12 5" xfId="2283" xr:uid="{00000000-0005-0000-0000-0000800A0000}"/>
    <cellStyle name="Normal 12 5 2" xfId="2284" xr:uid="{00000000-0005-0000-0000-0000810A0000}"/>
    <cellStyle name="Normal 12 5 2 2" xfId="2285" xr:uid="{00000000-0005-0000-0000-0000820A0000}"/>
    <cellStyle name="Normal 12 5 3" xfId="2286" xr:uid="{00000000-0005-0000-0000-0000830A0000}"/>
    <cellStyle name="Normal 12 5 4" xfId="2287" xr:uid="{00000000-0005-0000-0000-0000840A0000}"/>
    <cellStyle name="Normal 12 5 5" xfId="2288" xr:uid="{00000000-0005-0000-0000-0000850A0000}"/>
    <cellStyle name="Normal 12 5 6" xfId="2289" xr:uid="{00000000-0005-0000-0000-0000860A0000}"/>
    <cellStyle name="Normal 12 5 7" xfId="17191" xr:uid="{8AC9CF8A-7F0D-4F20-A744-353050904D14}"/>
    <cellStyle name="Normal 12 5 8" xfId="17192" xr:uid="{143EA77F-2C16-42B7-BD84-0FAFFFD940B2}"/>
    <cellStyle name="Normal 12 5 8 2" xfId="21113" xr:uid="{EE5E0DCC-4376-4BDE-8C98-BABFEB4451D5}"/>
    <cellStyle name="Normal 12 6" xfId="2290" xr:uid="{00000000-0005-0000-0000-0000870A0000}"/>
    <cellStyle name="Normal 12 6 2" xfId="2291" xr:uid="{00000000-0005-0000-0000-0000880A0000}"/>
    <cellStyle name="Normal 12 6 2 2" xfId="2292" xr:uid="{00000000-0005-0000-0000-0000890A0000}"/>
    <cellStyle name="Normal 12 6 3" xfId="2293" xr:uid="{00000000-0005-0000-0000-00008A0A0000}"/>
    <cellStyle name="Normal 12 6 4" xfId="2294" xr:uid="{00000000-0005-0000-0000-00008B0A0000}"/>
    <cellStyle name="Normal 12 6 5" xfId="2295" xr:uid="{00000000-0005-0000-0000-00008C0A0000}"/>
    <cellStyle name="Normal 12 6 6" xfId="2296" xr:uid="{00000000-0005-0000-0000-00008D0A0000}"/>
    <cellStyle name="Normal 12 6 7" xfId="17193" xr:uid="{F0814C55-9977-4CE6-A17E-15DC99854EB3}"/>
    <cellStyle name="Normal 12 6 8" xfId="17194" xr:uid="{0785683D-CD08-447E-9ADF-F517B9CA8D69}"/>
    <cellStyle name="Normal 12 6 8 2" xfId="21114" xr:uid="{7E168105-BEA6-4C7D-A347-CBD22EB36337}"/>
    <cellStyle name="Normal 12 7" xfId="2297" xr:uid="{00000000-0005-0000-0000-00008E0A0000}"/>
    <cellStyle name="Normal 12 8" xfId="2298" xr:uid="{00000000-0005-0000-0000-00008F0A0000}"/>
    <cellStyle name="Normal 12 9" xfId="2299" xr:uid="{00000000-0005-0000-0000-0000900A0000}"/>
    <cellStyle name="Normal 13" xfId="2300" xr:uid="{00000000-0005-0000-0000-0000910A0000}"/>
    <cellStyle name="Normal 13 10" xfId="19461" xr:uid="{AC4631FB-3FAC-44E4-8BC3-EC309C725DA3}"/>
    <cellStyle name="Normal 13 10 2" xfId="23395" xr:uid="{14C94FA7-8CD7-4250-9AE6-55F8B64DCFF5}"/>
    <cellStyle name="Normal 13 10 3" xfId="28107" xr:uid="{3668A97C-9EFC-41E9-B1D7-38407CD6B1CD}"/>
    <cellStyle name="Normal 13 11" xfId="19462" xr:uid="{993E2001-9C5C-4E87-B432-9FF156F7F581}"/>
    <cellStyle name="Normal 13 11 2" xfId="23396" xr:uid="{0AD3FDF0-1B6D-4EAF-8512-0578D666618E}"/>
    <cellStyle name="Normal 13 11 3" xfId="28108" xr:uid="{B570A884-35D1-4659-94C3-C233B49622F8}"/>
    <cellStyle name="Normal 13 12" xfId="19463" xr:uid="{42F04899-0C19-412A-AC0C-B6534CD31888}"/>
    <cellStyle name="Normal 13 13" xfId="19464" xr:uid="{E673B551-506A-4FED-91E1-07FD4ED4530C}"/>
    <cellStyle name="Normal 13 13 2" xfId="23397" xr:uid="{25F70704-A173-4399-B9D0-A5EE1A6B1857}"/>
    <cellStyle name="Normal 13 13 3" xfId="28109" xr:uid="{F5CF1B2C-6E8F-441C-ACA3-DC2FB4096A78}"/>
    <cellStyle name="Normal 13 14" xfId="19465" xr:uid="{0C375907-A326-4DE2-94EA-03114D123113}"/>
    <cellStyle name="Normal 13 14 2" xfId="23398" xr:uid="{8A2C9213-724D-43CA-84ED-A3683F71717C}"/>
    <cellStyle name="Normal 13 14 3" xfId="28110" xr:uid="{FE4E233E-8F3A-4387-9E4D-B3BDBCAD7644}"/>
    <cellStyle name="Normal 13 15" xfId="19466" xr:uid="{2742F1C1-E250-46FC-AE66-9646ACCD1E53}"/>
    <cellStyle name="Normal 13 15 2" xfId="23399" xr:uid="{4F0A23AC-116F-42C4-A1BE-96CE1B0AC499}"/>
    <cellStyle name="Normal 13 15 3" xfId="28111" xr:uid="{4999E589-DB54-469E-A5BA-C507F7938F44}"/>
    <cellStyle name="Normal 13 16" xfId="19467" xr:uid="{9CEE37ED-7CC6-4F0C-B1CD-82392BA77BFC}"/>
    <cellStyle name="Normal 13 16 2" xfId="23400" xr:uid="{3280238E-7536-4862-AE6C-63D78F5CD1FB}"/>
    <cellStyle name="Normal 13 16 3" xfId="28112" xr:uid="{9F809A77-5556-4F1F-A602-2A42D424833C}"/>
    <cellStyle name="Normal 13 17" xfId="19468" xr:uid="{C155835D-1342-4017-AD6A-4BFE1F0FD836}"/>
    <cellStyle name="Normal 13 18" xfId="19469" xr:uid="{275BACFC-2DAF-4C1E-87F5-6DD075C05575}"/>
    <cellStyle name="Normal 13 19" xfId="19470" xr:uid="{F19ABE53-1C6D-4DD0-9DBE-4C86C803DEEC}"/>
    <cellStyle name="Normal 13 2" xfId="2301" xr:uid="{00000000-0005-0000-0000-0000920A0000}"/>
    <cellStyle name="Normal 13 2 10" xfId="33365" xr:uid="{32D3C160-E7DC-456B-BF0A-54C89D27FA25}"/>
    <cellStyle name="Normal 13 2 2" xfId="19472" xr:uid="{ABA3BB93-CF81-4FA6-A73E-8E66657F9192}"/>
    <cellStyle name="Normal 13 2 2 2" xfId="23401" xr:uid="{287C99D8-04E4-4D4A-8095-7B17067ACD97}"/>
    <cellStyle name="Normal 13 2 2 3" xfId="28113" xr:uid="{A9664954-F164-4B2F-997B-707CD7B3316F}"/>
    <cellStyle name="Normal 13 2 3" xfId="19473" xr:uid="{D48ED624-0FB8-423A-A371-46E5D2420319}"/>
    <cellStyle name="Normal 13 2 3 2" xfId="23402" xr:uid="{224D4892-5122-4EEB-B153-7FE9E354D31F}"/>
    <cellStyle name="Normal 13 2 3 3" xfId="28114" xr:uid="{6528AA40-4D21-408B-BB53-68739E8D1C5C}"/>
    <cellStyle name="Normal 13 2 4" xfId="19474" xr:uid="{1076A4BB-4CDD-4F63-97BC-9CCDAAA6A321}"/>
    <cellStyle name="Normal 13 2 4 2" xfId="23403" xr:uid="{6CB010EB-93D3-4D9C-A803-9B9BDC4E418A}"/>
    <cellStyle name="Normal 13 2 4 3" xfId="28115" xr:uid="{396B7403-C754-41F4-A9E5-55346A9CD602}"/>
    <cellStyle name="Normal 13 2 5" xfId="19475" xr:uid="{D7DBAE46-EFC0-41D8-BBD3-A4175EB8AEC7}"/>
    <cellStyle name="Normal 13 2 5 2" xfId="23404" xr:uid="{C102C324-CEEC-4B98-8C21-90D218E20853}"/>
    <cellStyle name="Normal 13 2 5 3" xfId="28116" xr:uid="{B8A9F447-851A-48E2-A9DB-159991680493}"/>
    <cellStyle name="Normal 13 2 6" xfId="19476" xr:uid="{46A63AEC-54A9-448E-A140-29055D687BD9}"/>
    <cellStyle name="Normal 13 2 6 2" xfId="23405" xr:uid="{0C58E209-12D0-4F81-B8D3-68B31BD98ED6}"/>
    <cellStyle name="Normal 13 2 6 3" xfId="28117" xr:uid="{8042DE21-3CD3-41A0-A701-B0D7BB0C8186}"/>
    <cellStyle name="Normal 13 2 7" xfId="19477" xr:uid="{C64623D7-CA24-4D2C-91B4-320C430A4903}"/>
    <cellStyle name="Normal 13 2 7 2" xfId="23406" xr:uid="{7804B0D9-D87B-4695-8AC2-636EBBFDD3A8}"/>
    <cellStyle name="Normal 13 2 7 3" xfId="28118" xr:uid="{28AE7325-6D86-4745-8186-7DF9C67E677D}"/>
    <cellStyle name="Normal 13 2 8" xfId="19478" xr:uid="{79B9AC81-349B-4993-974D-8FF9D7325788}"/>
    <cellStyle name="Normal 13 2 8 2" xfId="23407" xr:uid="{A2EC44ED-E7F7-4EAA-B820-74AC00CD0A08}"/>
    <cellStyle name="Normal 13 2 8 3" xfId="28119" xr:uid="{E2315AD4-B989-4170-84AC-51A9C05FDD3B}"/>
    <cellStyle name="Normal 13 2 9" xfId="19471" xr:uid="{018209DB-ED2C-4181-9DB0-E40CD470D2C0}"/>
    <cellStyle name="Normal 13 20" xfId="19479" xr:uid="{14C65F06-484E-4387-86D9-5DF7DD1BC577}"/>
    <cellStyle name="Normal 13 21" xfId="19480" xr:uid="{8E9AC6BC-7DFC-40CE-9B28-612171A9BC39}"/>
    <cellStyle name="Normal 13 22" xfId="19481" xr:uid="{3E49C126-5E36-4F2C-8CA9-2ACB208EC18A}"/>
    <cellStyle name="Normal 13 23" xfId="19482" xr:uid="{26AB7505-1531-4EA9-9060-44DD1117CA95}"/>
    <cellStyle name="Normal 13 24" xfId="19483" xr:uid="{334ED3E3-B3F7-40F8-9711-5C2380E12619}"/>
    <cellStyle name="Normal 13 25" xfId="19484" xr:uid="{D96B1C22-B5A4-4177-A956-5E55D49FDEBD}"/>
    <cellStyle name="Normal 13 26" xfId="19485" xr:uid="{EF7375CD-4B4F-40EA-BFC4-ED0423BBA879}"/>
    <cellStyle name="Normal 13 27" xfId="19486" xr:uid="{8230C171-513A-4FB0-9E87-0BEE34D39209}"/>
    <cellStyle name="Normal 13 28" xfId="19487" xr:uid="{7A80A0CD-7EEC-4E95-B67A-5E4D29C7E9A3}"/>
    <cellStyle name="Normal 13 29" xfId="19488" xr:uid="{5E94C426-F827-4060-92E1-3D68EE652FF4}"/>
    <cellStyle name="Normal 13 3" xfId="2302" xr:uid="{00000000-0005-0000-0000-0000930A0000}"/>
    <cellStyle name="Normal 13 3 2" xfId="19489" xr:uid="{5363D3BC-FDFC-4D2F-9ABE-791A320456AB}"/>
    <cellStyle name="Normal 13 3 2 2" xfId="23408" xr:uid="{01A656D4-426F-4710-B136-75A955F5774B}"/>
    <cellStyle name="Normal 13 3 2 3" xfId="28120" xr:uid="{ACD43AF7-6AF6-4821-A2CE-170F797E1497}"/>
    <cellStyle name="Normal 13 30" xfId="19490" xr:uid="{DBD68F36-B22D-47DF-9138-E5250AE95D36}"/>
    <cellStyle name="Normal 13 31" xfId="19491" xr:uid="{0B16F301-B786-4645-B074-5D3452AE7D08}"/>
    <cellStyle name="Normal 13 32" xfId="19492" xr:uid="{0E31B8F4-1A08-4239-8C71-4913B953BD48}"/>
    <cellStyle name="Normal 13 33" xfId="19493" xr:uid="{C76DAA40-C20A-4E18-A69F-65576E01061A}"/>
    <cellStyle name="Normal 13 34" xfId="19494" xr:uid="{110B4823-DF9F-49C7-9D31-2DB04AE909CE}"/>
    <cellStyle name="Normal 13 35" xfId="19495" xr:uid="{190EB1FB-39F9-4990-9CE7-1029B79F7845}"/>
    <cellStyle name="Normal 13 36" xfId="19496" xr:uid="{1ABDFE03-0278-4531-8245-D96C806AF6FD}"/>
    <cellStyle name="Normal 13 37" xfId="19497" xr:uid="{81A6C220-A890-447A-A198-74FD181C2DF6}"/>
    <cellStyle name="Normal 13 38" xfId="19498" xr:uid="{9DF96110-1CAF-46A7-85B9-4183B1A8F7D0}"/>
    <cellStyle name="Normal 13 39" xfId="29101" xr:uid="{B4785F72-4CCC-4BC9-B436-F602B49EFF6F}"/>
    <cellStyle name="Normal 13 4" xfId="17195" xr:uid="{9CD9B21E-E247-4EBB-B9FD-8D92896C3EC7}"/>
    <cellStyle name="Normal 13 4 2" xfId="19499" xr:uid="{24EC2B0F-A71F-44A2-8C25-14B1D0A9B3F5}"/>
    <cellStyle name="Normal 13 4 2 2" xfId="23409" xr:uid="{F94439D1-86A5-412A-889A-FFCB828B20BB}"/>
    <cellStyle name="Normal 13 4 2 3" xfId="28121" xr:uid="{F90E51B9-56A5-49FE-91BF-305354B982FD}"/>
    <cellStyle name="Normal 13 5" xfId="19500" xr:uid="{69FCCE26-C046-4D6C-B060-606CC3CE471F}"/>
    <cellStyle name="Normal 13 6" xfId="19501" xr:uid="{48E60A16-2C74-43AF-A309-6EB59B1C08D9}"/>
    <cellStyle name="Normal 13 7" xfId="19502" xr:uid="{BEFEBE6D-1480-47E4-9CC4-ADD6BE8CB1BA}"/>
    <cellStyle name="Normal 13 8" xfId="19503" xr:uid="{E1675AF3-C9C7-4E21-A3D0-EAD1ABE99BBA}"/>
    <cellStyle name="Normal 13 9" xfId="19504" xr:uid="{36337D0E-E7CB-42BB-B92D-A53621125336}"/>
    <cellStyle name="Normal 13 9 2" xfId="23410" xr:uid="{EAF23A5C-42B1-4BA7-8180-4A57570437EC}"/>
    <cellStyle name="Normal 13 9 3" xfId="28122" xr:uid="{13AA3341-FF95-425C-8BD1-D050EEC1790E}"/>
    <cellStyle name="Normal 14" xfId="2303" xr:uid="{00000000-0005-0000-0000-0000940A0000}"/>
    <cellStyle name="Normal 14 10" xfId="2304" xr:uid="{00000000-0005-0000-0000-0000950A0000}"/>
    <cellStyle name="Normal 14 10 2" xfId="3401" xr:uid="{00000000-0005-0000-0000-0000960A0000}"/>
    <cellStyle name="Normal 14 10 2 2" xfId="21072" xr:uid="{383F3A0B-2E53-4D7D-9649-F703FE58F606}"/>
    <cellStyle name="Normal 14 10 2 2 2" xfId="26895" xr:uid="{107AF9A9-EE5F-419B-AC6D-691FAE89876C}"/>
    <cellStyle name="Normal 14 10 2 3" xfId="20832" xr:uid="{8238D5B2-76EA-4F19-B359-718B103D3627}"/>
    <cellStyle name="Normal 14 10 2 4" xfId="24520" xr:uid="{036DFA76-0E90-47A6-B1AE-F6C14F9DF54E}"/>
    <cellStyle name="Normal 14 10 3" xfId="19506" xr:uid="{E0ED69A1-03B8-4BBB-B716-0813497B9C84}"/>
    <cellStyle name="Normal 14 10 3 2" xfId="21035" xr:uid="{BB7D97A9-7E2D-4F02-A130-6B3BABE0ECA1}"/>
    <cellStyle name="Normal 14 10 3 3" xfId="28123" xr:uid="{3448C047-53DE-42CE-8D4F-480410ECCF7A}"/>
    <cellStyle name="Normal 14 10 4" xfId="20831" xr:uid="{9A2EC8F5-28ED-4978-BA0B-55D3C4422EA8}"/>
    <cellStyle name="Normal 14 10 4 2" xfId="26313" xr:uid="{A4C4C88D-C607-4C4F-AD2A-3DA6DF5A61AC}"/>
    <cellStyle name="Normal 14 10 5" xfId="24290" xr:uid="{6BCBAE8C-1073-4DA3-9F49-18BC5CCE7E12}"/>
    <cellStyle name="Normal 14 11" xfId="3400" xr:uid="{00000000-0005-0000-0000-0000970A0000}"/>
    <cellStyle name="Normal 14 11 2" xfId="17950" xr:uid="{DD72D417-AB30-4C40-A024-54A5721DB8E6}"/>
    <cellStyle name="Normal 14 11 2 2" xfId="21071" xr:uid="{D0CA9BF1-E182-4BBE-BEF5-5ABCA2B7C63C}"/>
    <cellStyle name="Normal 14 11 2 3" xfId="26976" xr:uid="{CF11514D-5694-44C1-A7EF-E21EC59518ED}"/>
    <cellStyle name="Normal 14 11 3" xfId="19507" xr:uid="{0F8095D7-57F6-4D5C-8DCA-8DE622E026D3}"/>
    <cellStyle name="Normal 14 11 3 2" xfId="23411" xr:uid="{9A6391C0-DFE5-4B3D-B946-E837C3A61F71}"/>
    <cellStyle name="Normal 14 11 3 3" xfId="28124" xr:uid="{C2AAA093-41BA-495A-98A4-EDF6069F1C69}"/>
    <cellStyle name="Normal 14 11 4" xfId="20833" xr:uid="{5F9CD27D-3D33-40AF-98C0-BC4482544ADB}"/>
    <cellStyle name="Normal 14 11 4 2" xfId="26314" xr:uid="{D82E058A-6D88-48B7-80BD-8EA10D219021}"/>
    <cellStyle name="Normal 14 11 5" xfId="24519" xr:uid="{3D856365-B657-4ED5-BFCD-387D2BFAEA71}"/>
    <cellStyle name="Normal 14 12" xfId="17196" xr:uid="{DE22ED95-F741-41DC-984C-70865D6D1E53}"/>
    <cellStyle name="Normal 14 12 2" xfId="19508" xr:uid="{E415CFD8-99BE-4E4F-83B3-4862E032B456}"/>
    <cellStyle name="Normal 14 12 2 2" xfId="23412" xr:uid="{63FDB005-0BAA-4039-B52A-91D01E489340}"/>
    <cellStyle name="Normal 14 12 2 3" xfId="21115" xr:uid="{8238F939-7608-41E0-AAF4-DA16FEC3B2CC}"/>
    <cellStyle name="Normal 14 12 2 4" xfId="28125" xr:uid="{463CAD0A-C1F4-402B-9307-C284AC31AD1D}"/>
    <cellStyle name="Normal 14 12 3" xfId="21034" xr:uid="{C85C5D75-EB0A-4869-8310-D28920798333}"/>
    <cellStyle name="Normal 14 13" xfId="17197" xr:uid="{8175EFFF-180A-46F9-A85E-511086F6375E}"/>
    <cellStyle name="Normal 14 13 2" xfId="19509" xr:uid="{FFEC6ECD-8031-4BD9-996D-F77DAF555854}"/>
    <cellStyle name="Normal 14 13 2 2" xfId="23413" xr:uid="{36360DD2-8155-436F-A94E-7E2A69BA4A0B}"/>
    <cellStyle name="Normal 14 13 2 3" xfId="21116" xr:uid="{981600C9-E569-4B3E-8903-DDD5A79FC15C}"/>
    <cellStyle name="Normal 14 13 2 4" xfId="28126" xr:uid="{63B23B37-B953-4B5D-8BBF-4C044E47AA14}"/>
    <cellStyle name="Normal 14 14" xfId="17949" xr:uid="{DFD6898E-66A0-452D-9FCD-3E86056A4C4C}"/>
    <cellStyle name="Normal 14 14 2" xfId="19510" xr:uid="{69360C96-A5DA-4EAD-B1DF-E40C18D91469}"/>
    <cellStyle name="Normal 14 14 2 2" xfId="23414" xr:uid="{6522E2F4-4E98-4CA4-80F1-E28CFAE73DB2}"/>
    <cellStyle name="Normal 14 14 2 3" xfId="28127" xr:uid="{98EB7458-655B-4C47-8C4A-55EAFCB06BD0}"/>
    <cellStyle name="Normal 14 14 3" xfId="22537" xr:uid="{53707BDA-55CD-48A8-9FD4-0DD8B71AD307}"/>
    <cellStyle name="Normal 14 14 4" xfId="26975" xr:uid="{361BBA5F-9DB6-45DC-990A-07A833182D27}"/>
    <cellStyle name="Normal 14 15" xfId="18326" xr:uid="{4DC3340F-9F9B-436B-BA4B-99F25467EC8D}"/>
    <cellStyle name="Normal 14 15 2" xfId="19511" xr:uid="{6009EAC6-A767-475A-B513-823124C2FD62}"/>
    <cellStyle name="Normal 14 15 2 2" xfId="23415" xr:uid="{65F3AE94-971F-4FAA-83E9-35FC781F9A3A}"/>
    <cellStyle name="Normal 14 15 2 3" xfId="28128" xr:uid="{B1C88DBF-6C33-4D17-A3F2-E70B6512B52B}"/>
    <cellStyle name="Normal 14 15 3" xfId="22689" xr:uid="{7701DA7B-CA08-4B1D-8274-D7112538E8AF}"/>
    <cellStyle name="Normal 14 15 4" xfId="27384" xr:uid="{6F44CA80-933A-4655-ADFE-B3874E0149B9}"/>
    <cellStyle name="Normal 14 16" xfId="18462" xr:uid="{BF0AEFBA-65D9-4E91-9DBF-448D59D8EA27}"/>
    <cellStyle name="Normal 14 16 2" xfId="22806" xr:uid="{CCFDF240-FBAD-4912-89E4-A69C41BF189F}"/>
    <cellStyle name="Normal 14 16 2 2" xfId="37738" xr:uid="{A4743D11-CFF9-463E-A095-AF968C79E9E9}"/>
    <cellStyle name="Normal 14 16 3" xfId="27509" xr:uid="{3D9E208C-3B8D-4A47-85C0-C917DC1E6972}"/>
    <cellStyle name="Normal 14 16 4" xfId="33367" xr:uid="{B4E7FEE5-2919-43FA-B9F3-D47C413DD81F}"/>
    <cellStyle name="Normal 14 17" xfId="18580" xr:uid="{4E6F9C7A-3CF1-40A2-B3DE-B1DBFC19D443}"/>
    <cellStyle name="Normal 14 17 2" xfId="22925" xr:uid="{A604343E-E23D-4716-8506-6C2A642B78EF}"/>
    <cellStyle name="Normal 14 17 3" xfId="27628" xr:uid="{A83DEC9B-1D71-4362-B5FF-94871CFEB7D5}"/>
    <cellStyle name="Normal 14 18" xfId="18698" xr:uid="{D21AF0CE-5DDF-4293-8960-BFD0D37A283A}"/>
    <cellStyle name="Normal 14 18 2" xfId="23043" xr:uid="{BF74E427-F1A3-4691-B016-2FA3726259DE}"/>
    <cellStyle name="Normal 14 18 3" xfId="27747" xr:uid="{592C430B-9C40-49B6-80BB-27897F64077B}"/>
    <cellStyle name="Normal 14 19" xfId="19505" xr:uid="{C5582FB0-7772-48B3-A923-DF62562A6FA6}"/>
    <cellStyle name="Normal 14 2" xfId="2305" xr:uid="{00000000-0005-0000-0000-0000980A0000}"/>
    <cellStyle name="Normal 14 2 10" xfId="18463" xr:uid="{3A282866-B6BA-441A-8A4B-FAE4512FC57C}"/>
    <cellStyle name="Normal 14 2 10 2" xfId="22807" xr:uid="{52267303-551B-46BC-88D4-719D5F351DF3}"/>
    <cellStyle name="Normal 14 2 10 3" xfId="27510" xr:uid="{5B7CD3B6-CC42-467C-93AA-0490EC48861F}"/>
    <cellStyle name="Normal 14 2 11" xfId="18581" xr:uid="{727C9E44-3B9F-441E-BCDC-AAA3433288D0}"/>
    <cellStyle name="Normal 14 2 11 2" xfId="22926" xr:uid="{79EFC72F-83F6-42E6-90BF-E57280F4AAA4}"/>
    <cellStyle name="Normal 14 2 11 3" xfId="27629" xr:uid="{C5F51EB6-39DF-419B-AF3E-980568249C34}"/>
    <cellStyle name="Normal 14 2 12" xfId="18699" xr:uid="{95EDF5B2-E05D-4516-9B88-762A67F0DF74}"/>
    <cellStyle name="Normal 14 2 12 2" xfId="23044" xr:uid="{DBE05D2C-22C5-4711-977D-ECA4D5864606}"/>
    <cellStyle name="Normal 14 2 12 3" xfId="27748" xr:uid="{EAEFC9C3-E4B5-4856-BE44-B743CEF93D5C}"/>
    <cellStyle name="Normal 14 2 13" xfId="19512" xr:uid="{7CC3F314-9DF0-4E79-A8DA-9FC126D87E11}"/>
    <cellStyle name="Normal 14 2 13 2" xfId="23416" xr:uid="{E41EBB4A-8C38-4290-B524-8E44B3EC88D5}"/>
    <cellStyle name="Normal 14 2 13 3" xfId="28129" xr:uid="{4CCA3C44-F979-4639-9A85-F1D45DC08E73}"/>
    <cellStyle name="Normal 14 2 14" xfId="20206" xr:uid="{28A18DAB-731B-4723-8B8A-C11570D074A3}"/>
    <cellStyle name="Normal 14 2 14 2" xfId="23544" xr:uid="{EA299D9F-37A8-4E2F-B7A7-BEB430C8AA90}"/>
    <cellStyle name="Normal 14 2 14 3" xfId="28255" xr:uid="{1F381A40-5C06-4510-A11A-02ECF530E425}"/>
    <cellStyle name="Normal 14 2 15" xfId="20328" xr:uid="{4443F76C-7BF6-4735-86B0-9E9EE7BBE482}"/>
    <cellStyle name="Normal 14 2 15 2" xfId="23666" xr:uid="{4762C866-942C-41FB-B84F-66C5E989B748}"/>
    <cellStyle name="Normal 14 2 15 3" xfId="28377" xr:uid="{BFF52EB5-1DE5-4884-8733-2CEFAD371CE2}"/>
    <cellStyle name="Normal 14 2 16" xfId="20448" xr:uid="{4E7E9576-79D9-4312-855A-B204D387A1E5}"/>
    <cellStyle name="Normal 14 2 16 2" xfId="23786" xr:uid="{A394936A-9EC6-46D3-941C-8450FAA7A7C2}"/>
    <cellStyle name="Normal 14 2 16 3" xfId="28497" xr:uid="{2ED5D2B0-1140-4236-855F-4A53468059DA}"/>
    <cellStyle name="Normal 14 2 17" xfId="20569" xr:uid="{63D541E3-0C3D-4CDF-96B4-DA0BEBB4CDFF}"/>
    <cellStyle name="Normal 14 2 17 2" xfId="23907" xr:uid="{F70FD425-94A4-4034-AC3C-F0F94ABBE17A}"/>
    <cellStyle name="Normal 14 2 17 3" xfId="28618" xr:uid="{C045035A-6022-45F1-936D-35E2D23CF834}"/>
    <cellStyle name="Normal 14 2 18" xfId="20688" xr:uid="{9135F3BF-001A-438A-9731-F26086916C51}"/>
    <cellStyle name="Normal 14 2 18 2" xfId="24026" xr:uid="{375C8D4E-4224-43E7-B718-DFF6AE1C3824}"/>
    <cellStyle name="Normal 14 2 18 3" xfId="28737" xr:uid="{3C177209-C0AF-464A-AE9D-4031237FB245}"/>
    <cellStyle name="Normal 14 2 2" xfId="2306" xr:uid="{00000000-0005-0000-0000-0000990A0000}"/>
    <cellStyle name="Normal 14 2 2 2" xfId="2307" xr:uid="{00000000-0005-0000-0000-00009A0A0000}"/>
    <cellStyle name="Normal 14 2 3" xfId="2308" xr:uid="{00000000-0005-0000-0000-00009B0A0000}"/>
    <cellStyle name="Normal 14 2 4" xfId="2309" xr:uid="{00000000-0005-0000-0000-00009C0A0000}"/>
    <cellStyle name="Normal 14 2 5" xfId="2310" xr:uid="{00000000-0005-0000-0000-00009D0A0000}"/>
    <cellStyle name="Normal 14 2 6" xfId="2311" xr:uid="{00000000-0005-0000-0000-00009E0A0000}"/>
    <cellStyle name="Normal 14 2 7" xfId="17198" xr:uid="{F52CCBCE-64A7-4E2A-8071-B447D23232A2}"/>
    <cellStyle name="Normal 14 2 8" xfId="17199" xr:uid="{8EBABD53-8297-4114-A0C2-58708A1169A9}"/>
    <cellStyle name="Normal 14 2 8 2" xfId="21117" xr:uid="{36BA5421-B50F-44EF-A1CF-DC0CE93ABB64}"/>
    <cellStyle name="Normal 14 2 8 3" xfId="33369" xr:uid="{3E84C140-F026-42B5-B9F1-643554692FA0}"/>
    <cellStyle name="Normal 14 2 9" xfId="18327" xr:uid="{EAC8E830-25D3-4386-A2E8-34F78164B20D}"/>
    <cellStyle name="Normal 14 2 9 2" xfId="22690" xr:uid="{963B0A71-31CC-47D9-BA29-9C145D5CCBCE}"/>
    <cellStyle name="Normal 14 2 9 2 2" xfId="37739" xr:uid="{DA159947-DE65-4D66-98DE-FBE9E566919D}"/>
    <cellStyle name="Normal 14 2 9 3" xfId="27385" xr:uid="{BC18C4F1-321A-4198-B310-0DB3B4FCCEA6}"/>
    <cellStyle name="Normal 14 2 9 4" xfId="33368" xr:uid="{88390594-0FAA-4497-A425-EF4525E97D09}"/>
    <cellStyle name="Normal 14 20" xfId="20205" xr:uid="{478954C1-8507-4313-9CCA-32BC06EB12DC}"/>
    <cellStyle name="Normal 14 20 2" xfId="23543" xr:uid="{AAA17ACC-42D3-420A-894C-F8B928F0C436}"/>
    <cellStyle name="Normal 14 20 3" xfId="28254" xr:uid="{4711DC62-D430-4B18-9774-49D21B203A96}"/>
    <cellStyle name="Normal 14 21" xfId="20327" xr:uid="{3F0963B5-A0C9-40BF-95E3-0F8B17C93ED0}"/>
    <cellStyle name="Normal 14 21 2" xfId="23665" xr:uid="{21CA61DA-BCA6-4C92-B35D-15BCC6AEA594}"/>
    <cellStyle name="Normal 14 21 3" xfId="28376" xr:uid="{3E8146A5-11E5-43D1-B485-F30C6B8F85F3}"/>
    <cellStyle name="Normal 14 22" xfId="20447" xr:uid="{07A906C2-6332-41A8-AA6A-D7AAEE675269}"/>
    <cellStyle name="Normal 14 22 2" xfId="23785" xr:uid="{AEB02F52-877B-41EB-B2A2-766F917D30CA}"/>
    <cellStyle name="Normal 14 22 3" xfId="28496" xr:uid="{3019FE4C-0548-4961-A7CF-48693EEAE4AD}"/>
    <cellStyle name="Normal 14 23" xfId="20568" xr:uid="{0865F9E5-48D9-4540-B158-FC3FABFFF798}"/>
    <cellStyle name="Normal 14 23 2" xfId="23906" xr:uid="{D7F23E03-31F9-4F09-9941-6157E8F15147}"/>
    <cellStyle name="Normal 14 23 3" xfId="28617" xr:uid="{0ABA0C3A-CF7C-43F3-8C26-66CF8A4B00BE}"/>
    <cellStyle name="Normal 14 24" xfId="20687" xr:uid="{9AEEE951-F56D-4F60-BA5F-313C144D2D8A}"/>
    <cellStyle name="Normal 14 24 2" xfId="24025" xr:uid="{DBE1F95D-FB1E-4F30-8D9F-18CA04B80D9C}"/>
    <cellStyle name="Normal 14 24 3" xfId="28736" xr:uid="{DBA56ECA-0DBF-4A47-8C38-58786A31F2CD}"/>
    <cellStyle name="Normal 14 25" xfId="20830" xr:uid="{49D66540-F67D-4C75-B612-1EF762C89E0B}"/>
    <cellStyle name="Normal 14 25 2" xfId="26312" xr:uid="{850332D1-7482-4DA1-B3C5-2BF7505BC970}"/>
    <cellStyle name="Normal 14 26" xfId="29102" xr:uid="{DFBE28C8-97FC-4E46-9769-9107CAB630F8}"/>
    <cellStyle name="Normal 14 27" xfId="24289" xr:uid="{25573D50-3ED8-42DC-A07E-F6D09EB6EC7D}"/>
    <cellStyle name="Normal 14 3" xfId="2312" xr:uid="{00000000-0005-0000-0000-00009F0A0000}"/>
    <cellStyle name="Normal 14 3 10" xfId="18464" xr:uid="{35202AC2-4BA6-497F-9E75-2AF81F758B1A}"/>
    <cellStyle name="Normal 14 3 10 2" xfId="22808" xr:uid="{C4F567E4-259D-41CF-9F0B-440C00C9E36D}"/>
    <cellStyle name="Normal 14 3 10 3" xfId="27511" xr:uid="{19AA67B9-7047-4408-834E-6B4CE7A71DEC}"/>
    <cellStyle name="Normal 14 3 11" xfId="18582" xr:uid="{F5ECA039-30AA-4D5C-9462-AF745A0A7C3B}"/>
    <cellStyle name="Normal 14 3 11 2" xfId="22927" xr:uid="{B54CB598-017E-483E-8CF1-6C6512B90902}"/>
    <cellStyle name="Normal 14 3 11 3" xfId="27630" xr:uid="{1B2EE2D0-AF2A-475A-AD4E-B451E4742015}"/>
    <cellStyle name="Normal 14 3 12" xfId="18700" xr:uid="{85D519DC-EFEF-4D29-BE16-230B69751228}"/>
    <cellStyle name="Normal 14 3 12 2" xfId="23045" xr:uid="{CC690DC9-6ED6-4A00-AE96-1C401546D2CC}"/>
    <cellStyle name="Normal 14 3 12 3" xfId="27749" xr:uid="{D64CD707-7567-4CA7-BC4C-C0835CBF81CE}"/>
    <cellStyle name="Normal 14 3 13" xfId="20207" xr:uid="{52BA6425-4D21-4CA0-8BA4-B05C58F7D9E5}"/>
    <cellStyle name="Normal 14 3 13 2" xfId="23545" xr:uid="{7032A579-1E01-490B-BA83-49516B5F07BE}"/>
    <cellStyle name="Normal 14 3 13 3" xfId="28256" xr:uid="{055E7461-CF8F-43E8-9BA1-F73D7657CB06}"/>
    <cellStyle name="Normal 14 3 14" xfId="20329" xr:uid="{1B628C5E-47A6-476D-B5D4-38F6B50862BE}"/>
    <cellStyle name="Normal 14 3 14 2" xfId="23667" xr:uid="{42156072-6C2E-442B-8B1F-63F5B7F83FF7}"/>
    <cellStyle name="Normal 14 3 14 3" xfId="28378" xr:uid="{E89E32AE-6647-4473-A2CD-EEF159627505}"/>
    <cellStyle name="Normal 14 3 15" xfId="20449" xr:uid="{9088B180-5C07-432A-A3D1-43F480EACFCE}"/>
    <cellStyle name="Normal 14 3 15 2" xfId="23787" xr:uid="{28ACB9E3-0BA8-4306-804A-523FA1A1FD1F}"/>
    <cellStyle name="Normal 14 3 15 3" xfId="28498" xr:uid="{834A4021-39B6-4AFC-BE32-3493AE91C6E0}"/>
    <cellStyle name="Normal 14 3 16" xfId="20570" xr:uid="{E58F5B77-394E-4BED-960C-AF2B5D7983C9}"/>
    <cellStyle name="Normal 14 3 16 2" xfId="23908" xr:uid="{EFC71A82-67EB-4689-B5FC-85A73D7696BA}"/>
    <cellStyle name="Normal 14 3 16 3" xfId="28619" xr:uid="{0315F829-7BC0-4841-93D8-646549EDAB1D}"/>
    <cellStyle name="Normal 14 3 17" xfId="20689" xr:uid="{406D995F-90E5-4DAA-B4E2-22358B5A6F72}"/>
    <cellStyle name="Normal 14 3 17 2" xfId="24027" xr:uid="{8F5D114B-D6C5-47F2-A392-579827570708}"/>
    <cellStyle name="Normal 14 3 17 3" xfId="28738" xr:uid="{12FA521C-BEF3-447B-8BCE-ABF047057981}"/>
    <cellStyle name="Normal 14 3 2" xfId="2313" xr:uid="{00000000-0005-0000-0000-0000A00A0000}"/>
    <cellStyle name="Normal 14 3 2 2" xfId="2314" xr:uid="{00000000-0005-0000-0000-0000A10A0000}"/>
    <cellStyle name="Normal 14 3 3" xfId="2315" xr:uid="{00000000-0005-0000-0000-0000A20A0000}"/>
    <cellStyle name="Normal 14 3 4" xfId="2316" xr:uid="{00000000-0005-0000-0000-0000A30A0000}"/>
    <cellStyle name="Normal 14 3 5" xfId="2317" xr:uid="{00000000-0005-0000-0000-0000A40A0000}"/>
    <cellStyle name="Normal 14 3 6" xfId="2318" xr:uid="{00000000-0005-0000-0000-0000A50A0000}"/>
    <cellStyle name="Normal 14 3 7" xfId="17200" xr:uid="{D9F27AB6-5A51-4A08-A945-577145B57347}"/>
    <cellStyle name="Normal 14 3 8" xfId="17201" xr:uid="{FBE187A0-9A0F-4341-B7DF-07DA2C451ADF}"/>
    <cellStyle name="Normal 14 3 8 2" xfId="21118" xr:uid="{F934D0E7-50EA-4916-B14C-1C3F61132E43}"/>
    <cellStyle name="Normal 14 3 9" xfId="18328" xr:uid="{6C15FAD9-6208-46F2-9843-D24965A5D326}"/>
    <cellStyle name="Normal 14 3 9 2" xfId="22691" xr:uid="{B3843F7F-2721-4B0A-A4CB-2C8D4C2630C7}"/>
    <cellStyle name="Normal 14 3 9 3" xfId="27386" xr:uid="{9ACC9348-21D8-4A56-94B4-9CF98FA32AEA}"/>
    <cellStyle name="Normal 14 4" xfId="2319" xr:uid="{00000000-0005-0000-0000-0000A60A0000}"/>
    <cellStyle name="Normal 14 4 2" xfId="2320" xr:uid="{00000000-0005-0000-0000-0000A70A0000}"/>
    <cellStyle name="Normal 14 4 2 2" xfId="2321" xr:uid="{00000000-0005-0000-0000-0000A80A0000}"/>
    <cellStyle name="Normal 14 4 3" xfId="2322" xr:uid="{00000000-0005-0000-0000-0000A90A0000}"/>
    <cellStyle name="Normal 14 4 4" xfId="2323" xr:uid="{00000000-0005-0000-0000-0000AA0A0000}"/>
    <cellStyle name="Normal 14 4 5" xfId="2324" xr:uid="{00000000-0005-0000-0000-0000AB0A0000}"/>
    <cellStyle name="Normal 14 4 6" xfId="2325" xr:uid="{00000000-0005-0000-0000-0000AC0A0000}"/>
    <cellStyle name="Normal 14 4 7" xfId="17202" xr:uid="{C45BEABF-8E8E-41CD-B08E-1CC2C8E83AA5}"/>
    <cellStyle name="Normal 14 4 8" xfId="17203" xr:uid="{349E961F-97E3-4C08-94F8-28A2A61147E3}"/>
    <cellStyle name="Normal 14 4 8 2" xfId="21119" xr:uid="{998FBBF2-4A3F-4672-8617-6F3524DE90C0}"/>
    <cellStyle name="Normal 14 4 9" xfId="19513" xr:uid="{6609AF2A-C9AF-4946-BA1A-C7E68D5A2366}"/>
    <cellStyle name="Normal 14 4 9 2" xfId="23417" xr:uid="{40BC1CCE-4092-4B6A-8BAA-FBDB8C796FB3}"/>
    <cellStyle name="Normal 14 4 9 3" xfId="28130" xr:uid="{6A07B48E-3E00-4C64-9DE7-2D0E283F2BE5}"/>
    <cellStyle name="Normal 14 5" xfId="2326" xr:uid="{00000000-0005-0000-0000-0000AD0A0000}"/>
    <cellStyle name="Normal 14 5 2" xfId="2327" xr:uid="{00000000-0005-0000-0000-0000AE0A0000}"/>
    <cellStyle name="Normal 14 5 2 2" xfId="2328" xr:uid="{00000000-0005-0000-0000-0000AF0A0000}"/>
    <cellStyle name="Normal 14 5 3" xfId="2329" xr:uid="{00000000-0005-0000-0000-0000B00A0000}"/>
    <cellStyle name="Normal 14 5 4" xfId="2330" xr:uid="{00000000-0005-0000-0000-0000B10A0000}"/>
    <cellStyle name="Normal 14 5 5" xfId="2331" xr:uid="{00000000-0005-0000-0000-0000B20A0000}"/>
    <cellStyle name="Normal 14 5 6" xfId="2332" xr:uid="{00000000-0005-0000-0000-0000B30A0000}"/>
    <cellStyle name="Normal 14 5 7" xfId="17204" xr:uid="{9761DF68-8B52-43B9-B46D-772921C1FE12}"/>
    <cellStyle name="Normal 14 5 8" xfId="17205" xr:uid="{359F37A9-7483-4529-BED9-E05CD463211E}"/>
    <cellStyle name="Normal 14 5 8 2" xfId="21120" xr:uid="{C45B4CF2-A6EC-442D-B7D0-121E4677CEBB}"/>
    <cellStyle name="Normal 14 5 9" xfId="19514" xr:uid="{9AB9DB5C-6656-42AC-8563-BBF17B494060}"/>
    <cellStyle name="Normal 14 5 9 2" xfId="23418" xr:uid="{3A41BDAB-0289-4058-8CAA-89D8AFBE5223}"/>
    <cellStyle name="Normal 14 5 9 3" xfId="28131" xr:uid="{869FA7D5-836B-4855-BEFF-2547287F03CB}"/>
    <cellStyle name="Normal 14 6" xfId="2333" xr:uid="{00000000-0005-0000-0000-0000B40A0000}"/>
    <cellStyle name="Normal 14 6 2" xfId="2334" xr:uid="{00000000-0005-0000-0000-0000B50A0000}"/>
    <cellStyle name="Normal 14 6 2 2" xfId="2335" xr:uid="{00000000-0005-0000-0000-0000B60A0000}"/>
    <cellStyle name="Normal 14 6 3" xfId="2336" xr:uid="{00000000-0005-0000-0000-0000B70A0000}"/>
    <cellStyle name="Normal 14 6 4" xfId="2337" xr:uid="{00000000-0005-0000-0000-0000B80A0000}"/>
    <cellStyle name="Normal 14 6 5" xfId="2338" xr:uid="{00000000-0005-0000-0000-0000B90A0000}"/>
    <cellStyle name="Normal 14 6 6" xfId="2339" xr:uid="{00000000-0005-0000-0000-0000BA0A0000}"/>
    <cellStyle name="Normal 14 6 7" xfId="17206" xr:uid="{56B8DCDD-ED43-490D-AEB3-2565E100F9C1}"/>
    <cellStyle name="Normal 14 6 8" xfId="17207" xr:uid="{1F321A59-C572-439A-9ED7-D5D3E5CAF056}"/>
    <cellStyle name="Normal 14 6 8 2" xfId="21121" xr:uid="{2D9A5EF1-54AE-4469-A83B-82766EB1FB78}"/>
    <cellStyle name="Normal 14 7" xfId="2340" xr:uid="{00000000-0005-0000-0000-0000BB0A0000}"/>
    <cellStyle name="Normal 14 8" xfId="2341" xr:uid="{00000000-0005-0000-0000-0000BC0A0000}"/>
    <cellStyle name="Normal 14 8 2" xfId="3402" xr:uid="{00000000-0005-0000-0000-0000BD0A0000}"/>
    <cellStyle name="Normal 14 8 2 2" xfId="21073" xr:uid="{D9A9C4F7-4831-4CCB-8978-7C72711C7913}"/>
    <cellStyle name="Normal 14 8 2 2 2" xfId="26896" xr:uid="{C5A6B385-3C50-4721-8A09-BF7F41D70C00}"/>
    <cellStyle name="Normal 14 8 2 3" xfId="20835" xr:uid="{7F10574F-DBDF-48EB-B5AF-104B89AC0376}"/>
    <cellStyle name="Normal 14 8 2 4" xfId="24521" xr:uid="{BFD0E4CE-EE90-45BE-8E52-3B7CA098A794}"/>
    <cellStyle name="Normal 14 8 3" xfId="19515" xr:uid="{0F4B5690-A95B-435C-B939-963D23972C4B}"/>
    <cellStyle name="Normal 14 8 3 2" xfId="23419" xr:uid="{EEB14399-4F13-4735-B238-6290B3C085E3}"/>
    <cellStyle name="Normal 14 8 3 3" xfId="21036" xr:uid="{47CDD6C7-F3B6-4677-8BB0-8C553C0FC68F}"/>
    <cellStyle name="Normal 14 8 4" xfId="20834" xr:uid="{3EEE9C8D-B9F4-4D1A-A37E-C2402C7525B5}"/>
    <cellStyle name="Normal 14 8 4 2" xfId="26315" xr:uid="{559826FE-7332-493A-89FE-E8C91BA7463D}"/>
    <cellStyle name="Normal 14 8 5" xfId="24291" xr:uid="{B2BBCA36-3DD0-4348-A8EB-0F5EA2C1217C}"/>
    <cellStyle name="Normal 14 9" xfId="2342" xr:uid="{00000000-0005-0000-0000-0000BE0A0000}"/>
    <cellStyle name="Normal 14 9 2" xfId="3403" xr:uid="{00000000-0005-0000-0000-0000BF0A0000}"/>
    <cellStyle name="Normal 14 9 2 2" xfId="21074" xr:uid="{5F6301B0-69B4-494F-A2D6-C55599C56C03}"/>
    <cellStyle name="Normal 14 9 2 2 2" xfId="26977" xr:uid="{20B9CE91-F49F-43EE-B6D1-1037C0C6B6EC}"/>
    <cellStyle name="Normal 14 9 2 3" xfId="20837" xr:uid="{643AA1DC-C61A-477C-80A2-5E76CBF965F7}"/>
    <cellStyle name="Normal 14 9 2 4" xfId="24522" xr:uid="{BA761D36-284E-42D9-9B44-B7C2067745C9}"/>
    <cellStyle name="Normal 14 9 3" xfId="19516" xr:uid="{BD6E840C-ED15-4E16-A19E-C1BF9BC8080E}"/>
    <cellStyle name="Normal 14 9 3 2" xfId="23420" xr:uid="{C1BB32F1-393A-4793-93D2-D641D2F43D2F}"/>
    <cellStyle name="Normal 14 9 3 3" xfId="21037" xr:uid="{9CE230DA-B692-4FFA-B1BD-C1C716216A9A}"/>
    <cellStyle name="Normal 14 9 4" xfId="20836" xr:uid="{CEFFC3C5-AC41-461C-9342-1822D87D157B}"/>
    <cellStyle name="Normal 14 9 4 2" xfId="26316" xr:uid="{128E3DF5-1B9B-45B2-9E18-BC927310E952}"/>
    <cellStyle name="Normal 14 9 5" xfId="24292" xr:uid="{AD1ABFDA-6EB1-4128-ACF2-8010F676CE86}"/>
    <cellStyle name="Normal 15" xfId="2343" xr:uid="{00000000-0005-0000-0000-0000C00A0000}"/>
    <cellStyle name="Normal 15 10" xfId="2344" xr:uid="{00000000-0005-0000-0000-0000C10A0000}"/>
    <cellStyle name="Normal 15 11" xfId="2345" xr:uid="{00000000-0005-0000-0000-0000C20A0000}"/>
    <cellStyle name="Normal 15 12" xfId="17208" xr:uid="{EB3BAA4C-00D6-4F46-AB13-259A96FF2556}"/>
    <cellStyle name="Normal 15 13" xfId="17209" xr:uid="{51E2F8A1-5799-4D5D-8A04-F4508E44262D}"/>
    <cellStyle name="Normal 15 13 2" xfId="21122" xr:uid="{13737951-BFD4-4823-848B-D2CB2147A32E}"/>
    <cellStyle name="Normal 15 14" xfId="18329" xr:uid="{1BD90D28-2901-4C52-8BCA-AF2A43CBFF05}"/>
    <cellStyle name="Normal 15 14 2" xfId="22692" xr:uid="{0DCBF019-898E-42A5-87F6-77F6F41F7016}"/>
    <cellStyle name="Normal 15 14 3" xfId="27387" xr:uid="{4434E433-21FE-4096-9BAF-A0787B781A01}"/>
    <cellStyle name="Normal 15 15" xfId="18465" xr:uid="{8A6F26E5-1210-47CC-A4D2-4C03D55C6C0E}"/>
    <cellStyle name="Normal 15 15 2" xfId="22809" xr:uid="{D206C45E-6236-45E9-856C-DF0F82A96AD1}"/>
    <cellStyle name="Normal 15 15 3" xfId="27512" xr:uid="{76D89369-2DE7-4504-8F3F-00B17F1E351F}"/>
    <cellStyle name="Normal 15 16" xfId="18583" xr:uid="{C5E70477-D035-4568-977F-FB4D6F5B1323}"/>
    <cellStyle name="Normal 15 16 2" xfId="22928" xr:uid="{81F694B0-50DB-412E-9D36-8E4E5E71A5E7}"/>
    <cellStyle name="Normal 15 16 3" xfId="27631" xr:uid="{4460F4C0-7F0A-4036-A859-C4AF2F020E65}"/>
    <cellStyle name="Normal 15 17" xfId="18701" xr:uid="{5B4AC5EE-D8C0-48A9-968B-DFE2D62DB1B7}"/>
    <cellStyle name="Normal 15 17 2" xfId="23046" xr:uid="{39C631CC-DA4E-4BD0-9A10-1FA8B347D79A}"/>
    <cellStyle name="Normal 15 17 3" xfId="27750" xr:uid="{FF0FAE7D-AA63-48B8-839C-80188FE629DA}"/>
    <cellStyle name="Normal 15 18" xfId="19517" xr:uid="{C97FBFC6-7A24-48CD-AC66-16B43DEA4156}"/>
    <cellStyle name="Normal 15 19" xfId="20208" xr:uid="{65327BEC-7C67-463A-8ADC-CD352B325EB6}"/>
    <cellStyle name="Normal 15 19 2" xfId="23546" xr:uid="{BD09F36F-884F-446E-8C19-40D2A5363A1C}"/>
    <cellStyle name="Normal 15 19 3" xfId="28257" xr:uid="{CAD3219D-4427-4BD4-A473-A4619E6B7217}"/>
    <cellStyle name="Normal 15 2" xfId="2346" xr:uid="{00000000-0005-0000-0000-0000C30A0000}"/>
    <cellStyle name="Normal 15 2 10" xfId="18466" xr:uid="{83C6F46F-A0BA-499E-85DB-6F0E93C74729}"/>
    <cellStyle name="Normal 15 2 10 2" xfId="22810" xr:uid="{B112161E-03A5-4109-B7B4-84F39C09A722}"/>
    <cellStyle name="Normal 15 2 10 3" xfId="27513" xr:uid="{182A0E37-B573-4D79-B380-5EA19EE70A50}"/>
    <cellStyle name="Normal 15 2 11" xfId="18584" xr:uid="{AE568640-FA8C-413B-A17B-604256248826}"/>
    <cellStyle name="Normal 15 2 11 2" xfId="22929" xr:uid="{2054BE09-B472-4B3A-8DF7-EA7907DDB372}"/>
    <cellStyle name="Normal 15 2 11 3" xfId="27632" xr:uid="{33AED877-6A32-4EBA-8612-F2E64B24E743}"/>
    <cellStyle name="Normal 15 2 12" xfId="18702" xr:uid="{54E9FC83-60AA-4E10-8D8C-4573FA656CC8}"/>
    <cellStyle name="Normal 15 2 12 2" xfId="23047" xr:uid="{9A47764C-3DB8-4A2D-A256-AB5D157E0EBD}"/>
    <cellStyle name="Normal 15 2 12 3" xfId="27751" xr:uid="{D736BD3D-6B2C-4330-BC37-C6255E8DB153}"/>
    <cellStyle name="Normal 15 2 13" xfId="20209" xr:uid="{64A3106A-33C8-4C4D-97A2-7C204A5219A0}"/>
    <cellStyle name="Normal 15 2 13 2" xfId="23547" xr:uid="{407DA9A3-5E6F-4272-8809-40DD8A1B27A6}"/>
    <cellStyle name="Normal 15 2 13 3" xfId="28258" xr:uid="{4AABCB90-E12B-4849-98E7-491FE449C017}"/>
    <cellStyle name="Normal 15 2 14" xfId="20331" xr:uid="{F68BE6E1-FF04-43D5-B246-673528EB2DA4}"/>
    <cellStyle name="Normal 15 2 14 2" xfId="23669" xr:uid="{27BE49D1-8695-4C11-B948-BA8DD2620DC5}"/>
    <cellStyle name="Normal 15 2 14 3" xfId="28380" xr:uid="{C1DA1D00-A6FE-4152-9B7E-150D10EE2566}"/>
    <cellStyle name="Normal 15 2 15" xfId="20451" xr:uid="{0EE2A6E3-E959-4D74-AAC6-E3422A88BE5A}"/>
    <cellStyle name="Normal 15 2 15 2" xfId="23789" xr:uid="{C026FC5B-9E6C-4A22-824D-A98015D806E9}"/>
    <cellStyle name="Normal 15 2 15 3" xfId="28500" xr:uid="{44A02BAD-39A5-4298-BAF2-AE7F3136E9C8}"/>
    <cellStyle name="Normal 15 2 16" xfId="20572" xr:uid="{BD998F56-3128-4D0A-9302-36AAF77B0710}"/>
    <cellStyle name="Normal 15 2 16 2" xfId="23910" xr:uid="{4F85B730-C44C-4AEB-BE50-3FD3B08B3AA1}"/>
    <cellStyle name="Normal 15 2 16 3" xfId="28621" xr:uid="{A2869470-2456-44D6-AE56-133624805791}"/>
    <cellStyle name="Normal 15 2 17" xfId="20691" xr:uid="{D6F99FB5-1FBA-4650-9380-27BF878F4B00}"/>
    <cellStyle name="Normal 15 2 17 2" xfId="24029" xr:uid="{DC68BA5A-7C7B-4B76-9CE7-C0A1E8A32E26}"/>
    <cellStyle name="Normal 15 2 17 3" xfId="28740" xr:uid="{14F906ED-DB5A-4EB0-B794-DEB11373593E}"/>
    <cellStyle name="Normal 15 2 2" xfId="2347" xr:uid="{00000000-0005-0000-0000-0000C40A0000}"/>
    <cellStyle name="Normal 15 2 2 2" xfId="2348" xr:uid="{00000000-0005-0000-0000-0000C50A0000}"/>
    <cellStyle name="Normal 15 2 3" xfId="2349" xr:uid="{00000000-0005-0000-0000-0000C60A0000}"/>
    <cellStyle name="Normal 15 2 3 2" xfId="33370" xr:uid="{2D88DA29-50A0-4347-9C88-8699A9BAA14F}"/>
    <cellStyle name="Normal 15 2 4" xfId="2350" xr:uid="{00000000-0005-0000-0000-0000C70A0000}"/>
    <cellStyle name="Normal 15 2 5" xfId="2351" xr:uid="{00000000-0005-0000-0000-0000C80A0000}"/>
    <cellStyle name="Normal 15 2 6" xfId="2352" xr:uid="{00000000-0005-0000-0000-0000C90A0000}"/>
    <cellStyle name="Normal 15 2 7" xfId="17210" xr:uid="{7BB7179B-3D08-4B19-9B66-6788F428B293}"/>
    <cellStyle name="Normal 15 2 8" xfId="17211" xr:uid="{F99BBA1A-DB11-4B43-AC27-13E21962510C}"/>
    <cellStyle name="Normal 15 2 8 2" xfId="21123" xr:uid="{81AC5E50-B65A-4405-AB99-D2D7D6C2A8BD}"/>
    <cellStyle name="Normal 15 2 9" xfId="18330" xr:uid="{9374C011-C192-48CC-A530-C33DBA77F9C7}"/>
    <cellStyle name="Normal 15 2 9 2" xfId="22693" xr:uid="{049E2271-BC5B-46F3-935A-B6E9BFAA67E6}"/>
    <cellStyle name="Normal 15 2 9 3" xfId="27388" xr:uid="{FFB50305-BE10-468A-AC4B-736F7BEA2DCD}"/>
    <cellStyle name="Normal 15 20" xfId="20330" xr:uid="{786CEC7A-2D8D-45F8-9A1E-4CCDF7726A9D}"/>
    <cellStyle name="Normal 15 20 2" xfId="23668" xr:uid="{DF31D4FC-6136-414E-BD68-A6E7A7F4CF52}"/>
    <cellStyle name="Normal 15 20 3" xfId="28379" xr:uid="{8D57B17E-B412-4E21-A628-BEE5AA8799B7}"/>
    <cellStyle name="Normal 15 21" xfId="20450" xr:uid="{38AEF895-2C04-4CD5-BFB0-7BB8F3569E31}"/>
    <cellStyle name="Normal 15 21 2" xfId="23788" xr:uid="{5D92ED81-C6F9-41D0-8F02-C763FD94CCD5}"/>
    <cellStyle name="Normal 15 21 3" xfId="28499" xr:uid="{AB78FC96-D57A-483B-8E1F-7AB36B10BD86}"/>
    <cellStyle name="Normal 15 22" xfId="20571" xr:uid="{BD8DDD6F-C8DE-4A4A-8647-A6DEE6B066E1}"/>
    <cellStyle name="Normal 15 22 2" xfId="23909" xr:uid="{36A39C39-2937-495B-8791-D5977CD549BD}"/>
    <cellStyle name="Normal 15 22 3" xfId="28620" xr:uid="{5EC363D4-C5C5-43EB-9526-AAA30FF3A5EF}"/>
    <cellStyle name="Normal 15 23" xfId="20690" xr:uid="{4A920A45-AE51-4233-9715-F16C1A520C63}"/>
    <cellStyle name="Normal 15 23 2" xfId="24028" xr:uid="{6D87085C-838A-4F30-96B5-F667F070DC16}"/>
    <cellStyle name="Normal 15 23 3" xfId="28739" xr:uid="{11FF6A23-D8A8-41B4-B0FF-EE40F234F3AF}"/>
    <cellStyle name="Normal 15 24" xfId="28869" xr:uid="{7C19C465-3EEA-4B7F-8214-BCE4456D06F2}"/>
    <cellStyle name="Normal 15 25" xfId="29103" xr:uid="{5B1270DE-9744-40B7-BA11-52BC48738AF4}"/>
    <cellStyle name="Normal 15 3" xfId="2353" xr:uid="{00000000-0005-0000-0000-0000CA0A0000}"/>
    <cellStyle name="Normal 15 3 10" xfId="18467" xr:uid="{F5BD7E7C-DA63-4904-916A-CCF39902127F}"/>
    <cellStyle name="Normal 15 3 10 2" xfId="22811" xr:uid="{EFE8F4B1-635D-468F-922A-CCDFF713F601}"/>
    <cellStyle name="Normal 15 3 10 3" xfId="27514" xr:uid="{2DFDDF5C-79EE-4DCE-A68C-C77EF1DADFED}"/>
    <cellStyle name="Normal 15 3 11" xfId="18585" xr:uid="{D0D52F91-8698-4998-AE0E-FEC7CAABD557}"/>
    <cellStyle name="Normal 15 3 11 2" xfId="22930" xr:uid="{F6C536F8-DEA4-4EFB-BF4E-D801403DD31C}"/>
    <cellStyle name="Normal 15 3 11 3" xfId="27633" xr:uid="{BDE6026F-C38D-4DA4-A042-96867A61CEF0}"/>
    <cellStyle name="Normal 15 3 12" xfId="18703" xr:uid="{63B75278-763A-4E3A-BCBC-FF84715225BA}"/>
    <cellStyle name="Normal 15 3 12 2" xfId="23048" xr:uid="{76BF8FE6-643A-4E9D-88FA-0C8DC470BF94}"/>
    <cellStyle name="Normal 15 3 12 3" xfId="27752" xr:uid="{EEFA84F1-D619-412E-A08A-0127B8CBD29A}"/>
    <cellStyle name="Normal 15 3 13" xfId="20210" xr:uid="{BD86C9AB-9F72-49C9-B274-24123EDC2523}"/>
    <cellStyle name="Normal 15 3 13 2" xfId="23548" xr:uid="{98528DA6-FADC-40A0-B52B-E17A4BCB71FF}"/>
    <cellStyle name="Normal 15 3 13 3" xfId="28259" xr:uid="{5E966507-EBB8-428D-B697-97187C77B6EF}"/>
    <cellStyle name="Normal 15 3 14" xfId="20332" xr:uid="{2B434891-174B-40F5-87F1-33C03DA6DBEB}"/>
    <cellStyle name="Normal 15 3 14 2" xfId="23670" xr:uid="{EEC4C87E-6433-486E-A67F-B26C8B6C613C}"/>
    <cellStyle name="Normal 15 3 14 3" xfId="28381" xr:uid="{27955B40-F997-4743-A08B-B88B194E21FB}"/>
    <cellStyle name="Normal 15 3 15" xfId="20452" xr:uid="{7B06D6CE-9900-48B3-884E-FB7F2683054D}"/>
    <cellStyle name="Normal 15 3 15 2" xfId="23790" xr:uid="{35C67DD2-9653-40C2-8DCF-8C73FF65C7A7}"/>
    <cellStyle name="Normal 15 3 15 3" xfId="28501" xr:uid="{98A9D873-0F2D-4E78-9E41-872B240DE711}"/>
    <cellStyle name="Normal 15 3 16" xfId="20573" xr:uid="{72A688D7-B379-4F5C-BC30-5049F2447A07}"/>
    <cellStyle name="Normal 15 3 16 2" xfId="23911" xr:uid="{4F0A17A8-839E-4822-ACFF-70ECAE54A3D9}"/>
    <cellStyle name="Normal 15 3 16 3" xfId="28622" xr:uid="{EB1CF2CD-2C26-439F-B3B4-DC01A0D5E034}"/>
    <cellStyle name="Normal 15 3 17" xfId="20692" xr:uid="{3F392A92-54B6-46B7-B7AA-EAF62EDA4A46}"/>
    <cellStyle name="Normal 15 3 17 2" xfId="24030" xr:uid="{804925CC-8AFD-427D-9424-AB82385A8049}"/>
    <cellStyle name="Normal 15 3 17 3" xfId="28741" xr:uid="{02B2F8C7-8660-48F6-8AF4-D1B0EB637D6B}"/>
    <cellStyle name="Normal 15 3 2" xfId="2354" xr:uid="{00000000-0005-0000-0000-0000CB0A0000}"/>
    <cellStyle name="Normal 15 3 2 2" xfId="2355" xr:uid="{00000000-0005-0000-0000-0000CC0A0000}"/>
    <cellStyle name="Normal 15 3 3" xfId="2356" xr:uid="{00000000-0005-0000-0000-0000CD0A0000}"/>
    <cellStyle name="Normal 15 3 4" xfId="2357" xr:uid="{00000000-0005-0000-0000-0000CE0A0000}"/>
    <cellStyle name="Normal 15 3 5" xfId="2358" xr:uid="{00000000-0005-0000-0000-0000CF0A0000}"/>
    <cellStyle name="Normal 15 3 6" xfId="2359" xr:uid="{00000000-0005-0000-0000-0000D00A0000}"/>
    <cellStyle name="Normal 15 3 7" xfId="17212" xr:uid="{5A269CA3-A04A-4329-810E-F27E93B7082B}"/>
    <cellStyle name="Normal 15 3 8" xfId="17213" xr:uid="{450E1DC3-A2B8-418F-81E7-A27A2DE47EA0}"/>
    <cellStyle name="Normal 15 3 8 2" xfId="21124" xr:uid="{81D252FF-3278-4BD9-98E0-4ECC9644AD71}"/>
    <cellStyle name="Normal 15 3 9" xfId="18331" xr:uid="{6159C602-B853-4950-815A-17D9CD7FB204}"/>
    <cellStyle name="Normal 15 3 9 2" xfId="22694" xr:uid="{0099ACB5-32DA-4C84-9C99-CF2C69DCA4D3}"/>
    <cellStyle name="Normal 15 3 9 3" xfId="27389" xr:uid="{C663260E-025F-4BFB-9BA6-66F4C394CE9E}"/>
    <cellStyle name="Normal 15 4" xfId="2360" xr:uid="{00000000-0005-0000-0000-0000D10A0000}"/>
    <cellStyle name="Normal 15 4 2" xfId="2361" xr:uid="{00000000-0005-0000-0000-0000D20A0000}"/>
    <cellStyle name="Normal 15 4 2 2" xfId="2362" xr:uid="{00000000-0005-0000-0000-0000D30A0000}"/>
    <cellStyle name="Normal 15 4 3" xfId="2363" xr:uid="{00000000-0005-0000-0000-0000D40A0000}"/>
    <cellStyle name="Normal 15 4 4" xfId="2364" xr:uid="{00000000-0005-0000-0000-0000D50A0000}"/>
    <cellStyle name="Normal 15 4 5" xfId="2365" xr:uid="{00000000-0005-0000-0000-0000D60A0000}"/>
    <cellStyle name="Normal 15 4 6" xfId="2366" xr:uid="{00000000-0005-0000-0000-0000D70A0000}"/>
    <cellStyle name="Normal 15 4 7" xfId="17214" xr:uid="{DE691816-E990-4149-954B-03A585F4102B}"/>
    <cellStyle name="Normal 15 4 8" xfId="17215" xr:uid="{80ED1307-76D2-49DC-B029-802568096B28}"/>
    <cellStyle name="Normal 15 4 8 2" xfId="21125" xr:uid="{752AEAD3-4A01-4138-80BC-9C916CDAFEB8}"/>
    <cellStyle name="Normal 15 5" xfId="2367" xr:uid="{00000000-0005-0000-0000-0000D80A0000}"/>
    <cellStyle name="Normal 15 5 2" xfId="2368" xr:uid="{00000000-0005-0000-0000-0000D90A0000}"/>
    <cellStyle name="Normal 15 5 2 2" xfId="2369" xr:uid="{00000000-0005-0000-0000-0000DA0A0000}"/>
    <cellStyle name="Normal 15 5 3" xfId="2370" xr:uid="{00000000-0005-0000-0000-0000DB0A0000}"/>
    <cellStyle name="Normal 15 5 4" xfId="2371" xr:uid="{00000000-0005-0000-0000-0000DC0A0000}"/>
    <cellStyle name="Normal 15 5 5" xfId="2372" xr:uid="{00000000-0005-0000-0000-0000DD0A0000}"/>
    <cellStyle name="Normal 15 5 6" xfId="2373" xr:uid="{00000000-0005-0000-0000-0000DE0A0000}"/>
    <cellStyle name="Normal 15 5 7" xfId="17216" xr:uid="{88A679FF-2282-4AD5-99A4-08FBBB33FEFE}"/>
    <cellStyle name="Normal 15 5 8" xfId="17217" xr:uid="{CABEDF7F-A7E9-48B4-909C-4152C552B0C7}"/>
    <cellStyle name="Normal 15 5 8 2" xfId="21126" xr:uid="{537754AB-9F0B-4481-B6A5-66F2D610401F}"/>
    <cellStyle name="Normal 15 6" xfId="2374" xr:uid="{00000000-0005-0000-0000-0000DF0A0000}"/>
    <cellStyle name="Normal 15 6 2" xfId="2375" xr:uid="{00000000-0005-0000-0000-0000E00A0000}"/>
    <cellStyle name="Normal 15 6 2 2" xfId="2376" xr:uid="{00000000-0005-0000-0000-0000E10A0000}"/>
    <cellStyle name="Normal 15 6 3" xfId="2377" xr:uid="{00000000-0005-0000-0000-0000E20A0000}"/>
    <cellStyle name="Normal 15 6 4" xfId="2378" xr:uid="{00000000-0005-0000-0000-0000E30A0000}"/>
    <cellStyle name="Normal 15 6 5" xfId="2379" xr:uid="{00000000-0005-0000-0000-0000E40A0000}"/>
    <cellStyle name="Normal 15 6 6" xfId="2380" xr:uid="{00000000-0005-0000-0000-0000E50A0000}"/>
    <cellStyle name="Normal 15 6 7" xfId="17218" xr:uid="{591234F5-22AF-4D3B-9FF6-9E6CA55F7659}"/>
    <cellStyle name="Normal 15 6 8" xfId="17219" xr:uid="{FEB904CB-1BE4-4376-94CD-B3BBFACDE9D0}"/>
    <cellStyle name="Normal 15 6 8 2" xfId="21127" xr:uid="{63E41283-124D-4AE1-A23F-3CB774573B77}"/>
    <cellStyle name="Normal 15 7" xfId="2381" xr:uid="{00000000-0005-0000-0000-0000E60A0000}"/>
    <cellStyle name="Normal 15 7 2" xfId="2382" xr:uid="{00000000-0005-0000-0000-0000E70A0000}"/>
    <cellStyle name="Normal 15 7 3" xfId="33371" xr:uid="{D7E4E8F8-5C69-464C-9471-51E4192D3D07}"/>
    <cellStyle name="Normal 15 8" xfId="2383" xr:uid="{00000000-0005-0000-0000-0000E80A0000}"/>
    <cellStyle name="Normal 15 9" xfId="2384" xr:uid="{00000000-0005-0000-0000-0000E90A0000}"/>
    <cellStyle name="Normal 16" xfId="2385" xr:uid="{00000000-0005-0000-0000-0000EA0A0000}"/>
    <cellStyle name="Normal 16 10" xfId="2386" xr:uid="{00000000-0005-0000-0000-0000EB0A0000}"/>
    <cellStyle name="Normal 16 11" xfId="2387" xr:uid="{00000000-0005-0000-0000-0000EC0A0000}"/>
    <cellStyle name="Normal 16 12" xfId="17220" xr:uid="{A273F9E3-4316-4A83-91CC-63543C1F557F}"/>
    <cellStyle name="Normal 16 13" xfId="17221" xr:uid="{5C5E9972-9532-49E8-B529-D0C64E87F165}"/>
    <cellStyle name="Normal 16 13 2" xfId="21128" xr:uid="{7A30DC33-1DF7-4CA9-B1B4-8BEA7DA46F40}"/>
    <cellStyle name="Normal 16 14" xfId="18332" xr:uid="{F731D282-CF04-42FB-8CB0-A05222D197E4}"/>
    <cellStyle name="Normal 16 14 2" xfId="22695" xr:uid="{D93E23BB-0773-4B25-A2B7-4AAEC9BEB9C4}"/>
    <cellStyle name="Normal 16 14 3" xfId="27390" xr:uid="{0932539A-9AE6-4798-8005-F30C6694C3B4}"/>
    <cellStyle name="Normal 16 15" xfId="18468" xr:uid="{3C17F9F3-4A0C-4F82-BF8A-FFD3CE6C60B1}"/>
    <cellStyle name="Normal 16 15 2" xfId="22812" xr:uid="{7A87E039-E5CC-4CCC-A780-A80D40DAAD0B}"/>
    <cellStyle name="Normal 16 15 3" xfId="27515" xr:uid="{E9ED64F6-0E6F-479B-8A3E-168BD7B81BD6}"/>
    <cellStyle name="Normal 16 16" xfId="18586" xr:uid="{67131BC9-34A3-407C-932A-778B2B92F23A}"/>
    <cellStyle name="Normal 16 16 2" xfId="22931" xr:uid="{BD9D8E7E-90A9-4372-8E69-B4D2A035614F}"/>
    <cellStyle name="Normal 16 16 3" xfId="27634" xr:uid="{7022B52F-602D-4B5A-B2DC-29D2B91F4812}"/>
    <cellStyle name="Normal 16 17" xfId="18704" xr:uid="{59C4B5D2-7650-4683-BDC2-3FFB0E45746F}"/>
    <cellStyle name="Normal 16 17 2" xfId="23049" xr:uid="{6C131F5A-B460-446E-A905-240ABC7FDEF3}"/>
    <cellStyle name="Normal 16 17 3" xfId="27753" xr:uid="{76F74FED-D4D5-46E7-9DFB-6684656CAC00}"/>
    <cellStyle name="Normal 16 18" xfId="19518" xr:uid="{C6DF0AC6-2A4D-4439-859E-9F17CF5D77CA}"/>
    <cellStyle name="Normal 16 18 2" xfId="23421" xr:uid="{7C911EF7-1D8E-4B29-9B04-B02E8ECBDEA1}"/>
    <cellStyle name="Normal 16 18 3" xfId="28132" xr:uid="{559A34A2-8FE9-4A5D-AAC1-B02F9EBE45B3}"/>
    <cellStyle name="Normal 16 19" xfId="20211" xr:uid="{25A3D40A-8326-4F54-8AF9-6637C9AA02B0}"/>
    <cellStyle name="Normal 16 19 2" xfId="23549" xr:uid="{EF8A5858-B964-44FB-BC19-D23CBFB68105}"/>
    <cellStyle name="Normal 16 19 3" xfId="28260" xr:uid="{348F8380-BE98-4D35-88BA-A61E5659A9A0}"/>
    <cellStyle name="Normal 16 2" xfId="2388" xr:uid="{00000000-0005-0000-0000-0000ED0A0000}"/>
    <cellStyle name="Normal 16 2 10" xfId="18469" xr:uid="{2F79D3FC-F664-4558-99EE-D441932A5AB2}"/>
    <cellStyle name="Normal 16 2 10 2" xfId="22813" xr:uid="{82165295-B966-49AF-A8BE-0E4B79249071}"/>
    <cellStyle name="Normal 16 2 10 3" xfId="27516" xr:uid="{8F850E87-020C-4DA7-8A67-497E234C231A}"/>
    <cellStyle name="Normal 16 2 11" xfId="18587" xr:uid="{9BB9CEBD-AF6C-40B5-BDA1-39E1E9044CDF}"/>
    <cellStyle name="Normal 16 2 11 2" xfId="22932" xr:uid="{469C3EB7-FE39-45B3-9931-C10465FE7617}"/>
    <cellStyle name="Normal 16 2 11 3" xfId="27635" xr:uid="{69B064CF-3265-4840-9360-226F09930D10}"/>
    <cellStyle name="Normal 16 2 12" xfId="18705" xr:uid="{9257C56B-B300-417E-B1EF-F573C2366A5D}"/>
    <cellStyle name="Normal 16 2 12 2" xfId="23050" xr:uid="{597AF8AF-205B-48C8-9C47-F988F31C7B54}"/>
    <cellStyle name="Normal 16 2 12 3" xfId="27754" xr:uid="{335C429B-DC49-42DC-A258-9A8AF41011FE}"/>
    <cellStyle name="Normal 16 2 13" xfId="20212" xr:uid="{81ACA910-4298-4659-B225-3284A3721702}"/>
    <cellStyle name="Normal 16 2 13 2" xfId="23550" xr:uid="{1377A5FB-F30F-4BE0-9580-C2C39B33EC2A}"/>
    <cellStyle name="Normal 16 2 13 3" xfId="28261" xr:uid="{9109C98F-3069-45AF-9DB8-9D7C1BD97B4D}"/>
    <cellStyle name="Normal 16 2 14" xfId="20334" xr:uid="{2344466F-1EAE-4200-9AD2-FBD53C2927F5}"/>
    <cellStyle name="Normal 16 2 14 2" xfId="23672" xr:uid="{C59A1D6F-5E2A-4620-B333-948BB5C4E426}"/>
    <cellStyle name="Normal 16 2 14 3" xfId="28383" xr:uid="{2556207B-27BB-40D1-89F2-F5218FBC35B8}"/>
    <cellStyle name="Normal 16 2 15" xfId="20454" xr:uid="{70D8BB6F-029D-405F-ACE1-AC6B4C2EC5C1}"/>
    <cellStyle name="Normal 16 2 15 2" xfId="23792" xr:uid="{B55FAAC2-BBA0-49A1-B572-51A135FD9EDF}"/>
    <cellStyle name="Normal 16 2 15 3" xfId="28503" xr:uid="{FA485191-D9D9-42D7-93E5-98F922CEA727}"/>
    <cellStyle name="Normal 16 2 16" xfId="20575" xr:uid="{7CDA03BF-BD7C-40C3-A9C2-9DB411E81606}"/>
    <cellStyle name="Normal 16 2 16 2" xfId="23913" xr:uid="{1F59FD44-0D89-406A-BAD6-7D0025C06FEA}"/>
    <cellStyle name="Normal 16 2 16 3" xfId="28624" xr:uid="{E25666F7-C6A8-4F42-B6DB-6DC72E3A29BF}"/>
    <cellStyle name="Normal 16 2 17" xfId="20694" xr:uid="{CB96C018-4F70-4A25-B572-C174CCCD7C22}"/>
    <cellStyle name="Normal 16 2 17 2" xfId="24032" xr:uid="{F2E289FE-3E45-48D2-9B7D-5E77DA213907}"/>
    <cellStyle name="Normal 16 2 17 3" xfId="28743" xr:uid="{0311F352-598D-499E-84B1-9468E6ACBADF}"/>
    <cellStyle name="Normal 16 2 2" xfId="2389" xr:uid="{00000000-0005-0000-0000-0000EE0A0000}"/>
    <cellStyle name="Normal 16 2 2 2" xfId="2390" xr:uid="{00000000-0005-0000-0000-0000EF0A0000}"/>
    <cellStyle name="Normal 16 2 3" xfId="2391" xr:uid="{00000000-0005-0000-0000-0000F00A0000}"/>
    <cellStyle name="Normal 16 2 3 2" xfId="33372" xr:uid="{8B4E2B9A-9E7E-4928-8346-B02829AAB382}"/>
    <cellStyle name="Normal 16 2 4" xfId="2392" xr:uid="{00000000-0005-0000-0000-0000F10A0000}"/>
    <cellStyle name="Normal 16 2 5" xfId="2393" xr:uid="{00000000-0005-0000-0000-0000F20A0000}"/>
    <cellStyle name="Normal 16 2 6" xfId="2394" xr:uid="{00000000-0005-0000-0000-0000F30A0000}"/>
    <cellStyle name="Normal 16 2 7" xfId="17222" xr:uid="{D2469A80-AD46-4EED-B834-C3D3F617301D}"/>
    <cellStyle name="Normal 16 2 8" xfId="17223" xr:uid="{241E532E-F9D8-4CFE-9CEE-A232251781B2}"/>
    <cellStyle name="Normal 16 2 8 2" xfId="21129" xr:uid="{01C801CF-2576-4BAA-B8C1-1087748B8F01}"/>
    <cellStyle name="Normal 16 2 9" xfId="18333" xr:uid="{FDD03D83-DC6F-4C97-9964-D60F1047DB37}"/>
    <cellStyle name="Normal 16 2 9 2" xfId="22696" xr:uid="{3C7F586A-B151-498C-844F-4EF058016DDD}"/>
    <cellStyle name="Normal 16 2 9 3" xfId="27391" xr:uid="{F1A81930-E0FF-4B8B-BC14-9B769D905DBF}"/>
    <cellStyle name="Normal 16 20" xfId="20333" xr:uid="{DD68D9BF-7ADB-443F-8375-EABB2EECDEF2}"/>
    <cellStyle name="Normal 16 20 2" xfId="23671" xr:uid="{70B68F2C-618B-41AA-9158-EA97E14B6EDD}"/>
    <cellStyle name="Normal 16 20 3" xfId="28382" xr:uid="{1D9B9870-9D1C-4E09-9221-1E8CB6C710DC}"/>
    <cellStyle name="Normal 16 21" xfId="20453" xr:uid="{464A9232-C6C7-47CA-B7CB-128A265221E1}"/>
    <cellStyle name="Normal 16 21 2" xfId="23791" xr:uid="{0765B91F-239F-42DC-9F69-5742C1F099C3}"/>
    <cellStyle name="Normal 16 21 3" xfId="28502" xr:uid="{EED84A39-E63B-44CB-93CB-AC17C0F22253}"/>
    <cellStyle name="Normal 16 22" xfId="20574" xr:uid="{ECC53D39-6DF8-405A-8265-3DCD2BA86503}"/>
    <cellStyle name="Normal 16 22 2" xfId="23912" xr:uid="{44B196A8-651E-4DE9-B68F-468ECF42154F}"/>
    <cellStyle name="Normal 16 22 3" xfId="28623" xr:uid="{2EECF6C3-5422-44AC-9AE7-A15EE3EC76D9}"/>
    <cellStyle name="Normal 16 23" xfId="20693" xr:uid="{C63A1B5E-7200-4AC7-9014-2739A253473C}"/>
    <cellStyle name="Normal 16 23 2" xfId="24031" xr:uid="{DC067F2D-4D95-4DE3-8316-191333E3CA2A}"/>
    <cellStyle name="Normal 16 23 3" xfId="28742" xr:uid="{FABF7178-7027-4C17-BD45-D0B70DEAF2CB}"/>
    <cellStyle name="Normal 16 24" xfId="28868" xr:uid="{52484811-492F-4A31-9D94-224DC58D7B79}"/>
    <cellStyle name="Normal 16 25" xfId="29104" xr:uid="{2C8AA611-6DB7-4F3B-9C04-9D1D6C382F6C}"/>
    <cellStyle name="Normal 16 3" xfId="2395" xr:uid="{00000000-0005-0000-0000-0000F40A0000}"/>
    <cellStyle name="Normal 16 3 10" xfId="18470" xr:uid="{A5128510-CE4E-41ED-94BE-8C53D227AC77}"/>
    <cellStyle name="Normal 16 3 10 2" xfId="22814" xr:uid="{89A52562-8E7D-4DD4-AC42-A9EE3764CC23}"/>
    <cellStyle name="Normal 16 3 10 3" xfId="27517" xr:uid="{C8671BC5-D7C6-4433-99A4-774C98787060}"/>
    <cellStyle name="Normal 16 3 11" xfId="18588" xr:uid="{63C4ECB3-AB66-4064-922B-460BA13F6B8D}"/>
    <cellStyle name="Normal 16 3 11 2" xfId="22933" xr:uid="{299F9F89-3FC8-4CF4-A1DD-F3905121AB1F}"/>
    <cellStyle name="Normal 16 3 11 3" xfId="27636" xr:uid="{308AF97A-78B3-4191-A8C4-666926255E35}"/>
    <cellStyle name="Normal 16 3 12" xfId="18706" xr:uid="{4C8C16CB-6C17-4619-87B6-641C3CF3921B}"/>
    <cellStyle name="Normal 16 3 12 2" xfId="23051" xr:uid="{B6ECE3F1-4059-4D9D-8CB0-11FE136EF1C2}"/>
    <cellStyle name="Normal 16 3 12 3" xfId="27755" xr:uid="{07888B12-3CB0-4DE7-8599-7CE63D2A96A5}"/>
    <cellStyle name="Normal 16 3 13" xfId="20213" xr:uid="{594B29BF-F2F9-495C-A8B7-1EFB40403299}"/>
    <cellStyle name="Normal 16 3 13 2" xfId="23551" xr:uid="{2319BE9F-69CA-474B-855A-7CC6C1DE7C2B}"/>
    <cellStyle name="Normal 16 3 13 3" xfId="28262" xr:uid="{8B0ACACD-4163-4D89-B18A-1B105EE0C12C}"/>
    <cellStyle name="Normal 16 3 14" xfId="20335" xr:uid="{AD943267-0D3C-4FA2-9CA1-C42F2BBC853C}"/>
    <cellStyle name="Normal 16 3 14 2" xfId="23673" xr:uid="{20D4A04F-24A5-4043-9EB0-85ECA743AEDC}"/>
    <cellStyle name="Normal 16 3 14 3" xfId="28384" xr:uid="{9C8512FC-4B74-4CEB-9460-E15CC5C60E25}"/>
    <cellStyle name="Normal 16 3 15" xfId="20455" xr:uid="{3E70CB29-1A4C-4671-9FA8-2DA26BA76C20}"/>
    <cellStyle name="Normal 16 3 15 2" xfId="23793" xr:uid="{9AA7C5BD-D848-4CA1-A9E7-C457DE0FFDE4}"/>
    <cellStyle name="Normal 16 3 15 3" xfId="28504" xr:uid="{154C1C50-46A7-4B4D-9590-B8C4E05DE765}"/>
    <cellStyle name="Normal 16 3 16" xfId="20576" xr:uid="{40C2D6E5-10FC-4CA6-B8CB-298BA8B2EE3C}"/>
    <cellStyle name="Normal 16 3 16 2" xfId="23914" xr:uid="{DE75269E-B86E-4953-AFCC-80FE4FF079EC}"/>
    <cellStyle name="Normal 16 3 16 3" xfId="28625" xr:uid="{EBFE2F63-4C63-46FF-935F-563521CC95FA}"/>
    <cellStyle name="Normal 16 3 17" xfId="20695" xr:uid="{CC558B16-26E6-4121-A828-0BEDA6D3BCD0}"/>
    <cellStyle name="Normal 16 3 17 2" xfId="24033" xr:uid="{BDAF2B52-8B4F-4005-9E1A-376C5DE4F219}"/>
    <cellStyle name="Normal 16 3 17 3" xfId="28744" xr:uid="{DFFB0B11-BD43-4453-B578-3AB4AFC5771A}"/>
    <cellStyle name="Normal 16 3 2" xfId="2396" xr:uid="{00000000-0005-0000-0000-0000F50A0000}"/>
    <cellStyle name="Normal 16 3 2 2" xfId="2397" xr:uid="{00000000-0005-0000-0000-0000F60A0000}"/>
    <cellStyle name="Normal 16 3 3" xfId="2398" xr:uid="{00000000-0005-0000-0000-0000F70A0000}"/>
    <cellStyle name="Normal 16 3 4" xfId="2399" xr:uid="{00000000-0005-0000-0000-0000F80A0000}"/>
    <cellStyle name="Normal 16 3 5" xfId="2400" xr:uid="{00000000-0005-0000-0000-0000F90A0000}"/>
    <cellStyle name="Normal 16 3 6" xfId="2401" xr:uid="{00000000-0005-0000-0000-0000FA0A0000}"/>
    <cellStyle name="Normal 16 3 7" xfId="17224" xr:uid="{9BBA3911-9F09-4565-B125-F7E88B0058A3}"/>
    <cellStyle name="Normal 16 3 8" xfId="17225" xr:uid="{39DEFFBE-D090-477E-8037-1FC150C609F9}"/>
    <cellStyle name="Normal 16 3 8 2" xfId="21130" xr:uid="{F120881B-BEFA-48D4-89A5-4590BA295FFA}"/>
    <cellStyle name="Normal 16 3 9" xfId="18334" xr:uid="{0AE11A97-2430-4F0F-A4C3-1C3411AA6B60}"/>
    <cellStyle name="Normal 16 3 9 2" xfId="22697" xr:uid="{BE76BDD4-048E-469C-A577-6D4FF82D3618}"/>
    <cellStyle name="Normal 16 3 9 3" xfId="27392" xr:uid="{F2FF3D0F-631F-43A9-9B2F-512CDB6C97F4}"/>
    <cellStyle name="Normal 16 4" xfId="2402" xr:uid="{00000000-0005-0000-0000-0000FB0A0000}"/>
    <cellStyle name="Normal 16 4 2" xfId="2403" xr:uid="{00000000-0005-0000-0000-0000FC0A0000}"/>
    <cellStyle name="Normal 16 4 2 2" xfId="2404" xr:uid="{00000000-0005-0000-0000-0000FD0A0000}"/>
    <cellStyle name="Normal 16 4 3" xfId="2405" xr:uid="{00000000-0005-0000-0000-0000FE0A0000}"/>
    <cellStyle name="Normal 16 4 4" xfId="2406" xr:uid="{00000000-0005-0000-0000-0000FF0A0000}"/>
    <cellStyle name="Normal 16 4 5" xfId="2407" xr:uid="{00000000-0005-0000-0000-0000000B0000}"/>
    <cellStyle name="Normal 16 4 6" xfId="2408" xr:uid="{00000000-0005-0000-0000-0000010B0000}"/>
    <cellStyle name="Normal 16 4 7" xfId="17226" xr:uid="{65294553-A774-493A-9FFD-E6DBAE7F3385}"/>
    <cellStyle name="Normal 16 4 8" xfId="17227" xr:uid="{50548194-900F-4771-8B14-0C5E181427E1}"/>
    <cellStyle name="Normal 16 4 8 2" xfId="21131" xr:uid="{F71315A5-897D-4152-800C-46A8D8A4EDCD}"/>
    <cellStyle name="Normal 16 5" xfId="2409" xr:uid="{00000000-0005-0000-0000-0000020B0000}"/>
    <cellStyle name="Normal 16 5 2" xfId="2410" xr:uid="{00000000-0005-0000-0000-0000030B0000}"/>
    <cellStyle name="Normal 16 5 2 2" xfId="2411" xr:uid="{00000000-0005-0000-0000-0000040B0000}"/>
    <cellStyle name="Normal 16 5 3" xfId="2412" xr:uid="{00000000-0005-0000-0000-0000050B0000}"/>
    <cellStyle name="Normal 16 5 4" xfId="2413" xr:uid="{00000000-0005-0000-0000-0000060B0000}"/>
    <cellStyle name="Normal 16 5 5" xfId="2414" xr:uid="{00000000-0005-0000-0000-0000070B0000}"/>
    <cellStyle name="Normal 16 5 6" xfId="2415" xr:uid="{00000000-0005-0000-0000-0000080B0000}"/>
    <cellStyle name="Normal 16 5 7" xfId="17228" xr:uid="{E0DA727B-960B-46B1-B385-B273D1B35069}"/>
    <cellStyle name="Normal 16 5 8" xfId="17229" xr:uid="{DDFB3A38-767E-4AB8-8584-2A6208205A38}"/>
    <cellStyle name="Normal 16 5 8 2" xfId="21132" xr:uid="{3E784904-CA08-416A-82E7-DC46E3FA9A6D}"/>
    <cellStyle name="Normal 16 6" xfId="2416" xr:uid="{00000000-0005-0000-0000-0000090B0000}"/>
    <cellStyle name="Normal 16 6 2" xfId="2417" xr:uid="{00000000-0005-0000-0000-00000A0B0000}"/>
    <cellStyle name="Normal 16 6 2 2" xfId="2418" xr:uid="{00000000-0005-0000-0000-00000B0B0000}"/>
    <cellStyle name="Normal 16 6 3" xfId="2419" xr:uid="{00000000-0005-0000-0000-00000C0B0000}"/>
    <cellStyle name="Normal 16 6 4" xfId="2420" xr:uid="{00000000-0005-0000-0000-00000D0B0000}"/>
    <cellStyle name="Normal 16 6 5" xfId="2421" xr:uid="{00000000-0005-0000-0000-00000E0B0000}"/>
    <cellStyle name="Normal 16 6 6" xfId="2422" xr:uid="{00000000-0005-0000-0000-00000F0B0000}"/>
    <cellStyle name="Normal 16 6 7" xfId="17230" xr:uid="{DBA0E303-ADD5-454B-A0DD-6E0AA2831D25}"/>
    <cellStyle name="Normal 16 6 8" xfId="17231" xr:uid="{1FAA24C3-4477-4B4C-8C77-09CFC6379DEC}"/>
    <cellStyle name="Normal 16 6 8 2" xfId="21133" xr:uid="{C0F6B902-985A-4DD8-88D6-427E07C5F463}"/>
    <cellStyle name="Normal 16 7" xfId="2423" xr:uid="{00000000-0005-0000-0000-0000100B0000}"/>
    <cellStyle name="Normal 16 7 2" xfId="2424" xr:uid="{00000000-0005-0000-0000-0000110B0000}"/>
    <cellStyle name="Normal 16 7 3" xfId="33373" xr:uid="{61EE9C73-15A7-4F78-91D7-94BDCEA91CF4}"/>
    <cellStyle name="Normal 16 8" xfId="2425" xr:uid="{00000000-0005-0000-0000-0000120B0000}"/>
    <cellStyle name="Normal 16 9" xfId="2426" xr:uid="{00000000-0005-0000-0000-0000130B0000}"/>
    <cellStyle name="Normal 17" xfId="2427" xr:uid="{00000000-0005-0000-0000-0000140B0000}"/>
    <cellStyle name="Normal 17 10" xfId="2428" xr:uid="{00000000-0005-0000-0000-0000150B0000}"/>
    <cellStyle name="Normal 17 11" xfId="2429" xr:uid="{00000000-0005-0000-0000-0000160B0000}"/>
    <cellStyle name="Normal 17 12" xfId="17232" xr:uid="{1D40F676-07D9-4559-A5CB-2C31B322207D}"/>
    <cellStyle name="Normal 17 13" xfId="17233" xr:uid="{CE7C304B-4567-4368-9BED-152D3CA922E3}"/>
    <cellStyle name="Normal 17 13 2" xfId="21134" xr:uid="{6017AC52-117C-4254-8D28-21333A2BE85E}"/>
    <cellStyle name="Normal 17 14" xfId="18335" xr:uid="{3B066DA2-5311-4865-9B9F-B1D3A803F813}"/>
    <cellStyle name="Normal 17 14 2" xfId="22698" xr:uid="{36BEB108-BD92-4F9B-B783-1549992E7CBF}"/>
    <cellStyle name="Normal 17 14 3" xfId="27393" xr:uid="{877922A7-C618-4E96-B802-2350F665642B}"/>
    <cellStyle name="Normal 17 15" xfId="18471" xr:uid="{7C7B831D-6D0C-4902-A404-66983F1AABB8}"/>
    <cellStyle name="Normal 17 15 2" xfId="22815" xr:uid="{E271F5D3-37B6-44C2-B355-D7C31795D80B}"/>
    <cellStyle name="Normal 17 15 3" xfId="27518" xr:uid="{23231155-2E90-4ABB-9E82-8C70EFBD7352}"/>
    <cellStyle name="Normal 17 16" xfId="18589" xr:uid="{F0AB6EC9-C103-472B-890A-9B73C84D937E}"/>
    <cellStyle name="Normal 17 16 2" xfId="22934" xr:uid="{9318B7AC-A6AC-4C3D-9866-41E634D224EF}"/>
    <cellStyle name="Normal 17 16 3" xfId="27637" xr:uid="{90B29CD0-7FC2-46B2-B15F-8BC94A110E1F}"/>
    <cellStyle name="Normal 17 17" xfId="18707" xr:uid="{2FE80BDE-5AD0-4340-92AD-1694BC611DB1}"/>
    <cellStyle name="Normal 17 17 2" xfId="23052" xr:uid="{57671B84-9995-4C1B-97BA-E71217D708C8}"/>
    <cellStyle name="Normal 17 17 3" xfId="27756" xr:uid="{5464F18B-D898-4E23-8688-9EF4C7F93290}"/>
    <cellStyle name="Normal 17 18" xfId="19519" xr:uid="{5AF2C8AA-A4CB-45BD-974D-5D3D5C5314E1}"/>
    <cellStyle name="Normal 17 18 2" xfId="23422" xr:uid="{C1CB186D-E37D-4BEF-853C-04C776B3DB89}"/>
    <cellStyle name="Normal 17 18 3" xfId="28133" xr:uid="{79791ED5-4B24-4F90-B148-BC0681F85439}"/>
    <cellStyle name="Normal 17 19" xfId="20214" xr:uid="{D9038DCE-BBD4-4DA4-8C91-891F2D433B00}"/>
    <cellStyle name="Normal 17 19 2" xfId="23552" xr:uid="{34507106-3264-4D56-8047-4BF8F9203159}"/>
    <cellStyle name="Normal 17 19 3" xfId="28263" xr:uid="{A7E2E9E6-9AE8-4594-BCD6-415748842435}"/>
    <cellStyle name="Normal 17 2" xfId="2430" xr:uid="{00000000-0005-0000-0000-0000170B0000}"/>
    <cellStyle name="Normal 17 2 10" xfId="18472" xr:uid="{FADBEB0A-8F34-465A-A320-792303BA1665}"/>
    <cellStyle name="Normal 17 2 10 2" xfId="22816" xr:uid="{51784FC9-9265-4F5C-A1B5-4AFA92644D1A}"/>
    <cellStyle name="Normal 17 2 10 3" xfId="27519" xr:uid="{FAE6AD55-F301-452F-B2D3-E4EEB6F1E073}"/>
    <cellStyle name="Normal 17 2 11" xfId="18590" xr:uid="{D2384F1D-3CB3-4D58-BDCA-641709676339}"/>
    <cellStyle name="Normal 17 2 11 2" xfId="22935" xr:uid="{07D09368-754F-44F1-880D-68848F77EF9F}"/>
    <cellStyle name="Normal 17 2 11 3" xfId="27638" xr:uid="{A1E855AF-F63C-4711-BA2D-53483C9148C4}"/>
    <cellStyle name="Normal 17 2 12" xfId="18708" xr:uid="{927407EF-4E1B-41F2-A7F2-30DBC3EAD63B}"/>
    <cellStyle name="Normal 17 2 12 2" xfId="23053" xr:uid="{A977FFE3-492D-4794-8584-F79FFC6D9FB8}"/>
    <cellStyle name="Normal 17 2 12 3" xfId="27757" xr:uid="{5E2BEF7E-3064-44CC-9B79-AEB1AF8B68EA}"/>
    <cellStyle name="Normal 17 2 13" xfId="20215" xr:uid="{FD2D80C7-C197-490E-B7A1-CFD78830146D}"/>
    <cellStyle name="Normal 17 2 13 2" xfId="23553" xr:uid="{45DD60BB-4DC6-40E6-AD67-F878AC9FA1B6}"/>
    <cellStyle name="Normal 17 2 13 3" xfId="28264" xr:uid="{6ACCB427-8318-46A6-B3B2-9EE4246B7807}"/>
    <cellStyle name="Normal 17 2 14" xfId="20337" xr:uid="{36890F39-CA60-4338-BB91-2B159AC07FE5}"/>
    <cellStyle name="Normal 17 2 14 2" xfId="23675" xr:uid="{286648A9-C537-46DA-AFD1-B4C67F3C6938}"/>
    <cellStyle name="Normal 17 2 14 3" xfId="28386" xr:uid="{1B08DBE9-A475-4BBD-B6BA-37977EBF1A03}"/>
    <cellStyle name="Normal 17 2 15" xfId="20457" xr:uid="{7187191F-79A7-483C-9BAB-9E4417A8C052}"/>
    <cellStyle name="Normal 17 2 15 2" xfId="23795" xr:uid="{F0326975-2577-49E2-85B1-B14B6FBB9763}"/>
    <cellStyle name="Normal 17 2 15 3" xfId="28506" xr:uid="{BD82A8A2-ED97-4275-A67B-C2B5BB129B75}"/>
    <cellStyle name="Normal 17 2 16" xfId="20578" xr:uid="{90BA38EB-D42B-44DC-BCC4-A680165BF52D}"/>
    <cellStyle name="Normal 17 2 16 2" xfId="23916" xr:uid="{C635C3F6-7832-41F0-8DE7-3BE3EC9CFFBC}"/>
    <cellStyle name="Normal 17 2 16 3" xfId="28627" xr:uid="{C53D68D8-46A6-4AFF-8F04-3D7AD578174B}"/>
    <cellStyle name="Normal 17 2 17" xfId="20697" xr:uid="{13E18423-DF4A-45C2-9E26-231F65CBE5F1}"/>
    <cellStyle name="Normal 17 2 17 2" xfId="24035" xr:uid="{14E0CF92-F418-49D8-8BD8-77FC8FFB1104}"/>
    <cellStyle name="Normal 17 2 17 3" xfId="28746" xr:uid="{9002A045-7609-473F-AE64-1E38CC2DE3F8}"/>
    <cellStyle name="Normal 17 2 2" xfId="2431" xr:uid="{00000000-0005-0000-0000-0000180B0000}"/>
    <cellStyle name="Normal 17 2 2 2" xfId="2432" xr:uid="{00000000-0005-0000-0000-0000190B0000}"/>
    <cellStyle name="Normal 17 2 3" xfId="2433" xr:uid="{00000000-0005-0000-0000-00001A0B0000}"/>
    <cellStyle name="Normal 17 2 3 2" xfId="33374" xr:uid="{DFB543D0-3F32-47E7-8542-0B40A817B14F}"/>
    <cellStyle name="Normal 17 2 4" xfId="2434" xr:uid="{00000000-0005-0000-0000-00001B0B0000}"/>
    <cellStyle name="Normal 17 2 5" xfId="2435" xr:uid="{00000000-0005-0000-0000-00001C0B0000}"/>
    <cellStyle name="Normal 17 2 6" xfId="2436" xr:uid="{00000000-0005-0000-0000-00001D0B0000}"/>
    <cellStyle name="Normal 17 2 7" xfId="17234" xr:uid="{DA8C410B-BB85-4640-A9F4-517551E0EB10}"/>
    <cellStyle name="Normal 17 2 8" xfId="17235" xr:uid="{365CF2AC-3B4E-4A5A-92F7-5AF54B126B46}"/>
    <cellStyle name="Normal 17 2 8 2" xfId="21135" xr:uid="{FCB5884E-0D33-4A1C-B97D-D35BA77BBB42}"/>
    <cellStyle name="Normal 17 2 9" xfId="18336" xr:uid="{7D226663-0BED-40C3-8702-70210731CDF7}"/>
    <cellStyle name="Normal 17 2 9 2" xfId="22699" xr:uid="{0F30D5D2-3EEE-464B-958E-C9668CE63057}"/>
    <cellStyle name="Normal 17 2 9 3" xfId="27394" xr:uid="{19EA6DAB-1D74-4865-97DF-1966AA769AE5}"/>
    <cellStyle name="Normal 17 20" xfId="20336" xr:uid="{F0BC7678-DBD5-490D-9179-11AD8986C57E}"/>
    <cellStyle name="Normal 17 20 2" xfId="23674" xr:uid="{BFF58B4C-7B76-433C-AC69-F9187856492D}"/>
    <cellStyle name="Normal 17 20 3" xfId="28385" xr:uid="{BB30998E-21F1-4B0D-8CAA-B1B074E46E9E}"/>
    <cellStyle name="Normal 17 21" xfId="20456" xr:uid="{1F1367E9-982B-42C5-BAEF-C824D6360541}"/>
    <cellStyle name="Normal 17 21 2" xfId="23794" xr:uid="{5FA474D7-AFAB-4BC8-8705-4006EB0D1AC2}"/>
    <cellStyle name="Normal 17 21 3" xfId="28505" xr:uid="{6F8ACACD-75DB-454D-8263-0AA9E9FC9DF9}"/>
    <cellStyle name="Normal 17 22" xfId="20577" xr:uid="{C18C4392-009D-4018-AD3A-89CD6092A465}"/>
    <cellStyle name="Normal 17 22 2" xfId="23915" xr:uid="{0D713A78-DAD7-4A8E-B266-335A3B3FB20A}"/>
    <cellStyle name="Normal 17 22 3" xfId="28626" xr:uid="{D871E9A5-49A9-4559-8C17-EFA762D764B4}"/>
    <cellStyle name="Normal 17 23" xfId="20696" xr:uid="{A63E62BB-E4ED-4A10-B09A-2E27EF7B4CA1}"/>
    <cellStyle name="Normal 17 23 2" xfId="24034" xr:uid="{569C0220-9864-4779-879F-CB12BA6984B4}"/>
    <cellStyle name="Normal 17 23 3" xfId="28745" xr:uid="{FD162F4D-7343-4702-993A-62FEBBEDBA15}"/>
    <cellStyle name="Normal 17 24" xfId="29105" xr:uid="{75B97308-2C05-4C83-A3A3-2A5B99B6671B}"/>
    <cellStyle name="Normal 17 3" xfId="2437" xr:uid="{00000000-0005-0000-0000-00001E0B0000}"/>
    <cellStyle name="Normal 17 3 10" xfId="18473" xr:uid="{CE24301E-DB39-4534-B72C-698F7401F875}"/>
    <cellStyle name="Normal 17 3 10 2" xfId="22817" xr:uid="{7AEF5C88-A1C3-4ECD-B186-37B30844F2BC}"/>
    <cellStyle name="Normal 17 3 10 3" xfId="27520" xr:uid="{DF636D60-7263-40CE-B0F2-2F2F77914962}"/>
    <cellStyle name="Normal 17 3 11" xfId="18591" xr:uid="{185A7157-B5EA-4DDE-9C6E-27D7AC9FCFAE}"/>
    <cellStyle name="Normal 17 3 11 2" xfId="22936" xr:uid="{EC56001D-C1E4-4C28-9EA9-92814B9692E4}"/>
    <cellStyle name="Normal 17 3 11 3" xfId="27639" xr:uid="{9C1815C3-20C9-4E50-B804-459AC8824C0D}"/>
    <cellStyle name="Normal 17 3 12" xfId="18709" xr:uid="{56DC1FEB-C26E-4962-AC95-30240742EDBC}"/>
    <cellStyle name="Normal 17 3 12 2" xfId="23054" xr:uid="{1E70A0BC-9240-4499-B10D-E29C4E2033C1}"/>
    <cellStyle name="Normal 17 3 12 3" xfId="27758" xr:uid="{4AABCCC7-5774-43A2-B1B3-9502BF7E9D9A}"/>
    <cellStyle name="Normal 17 3 13" xfId="20216" xr:uid="{1F396F95-4BF5-41A9-9B0B-D247E7420EC5}"/>
    <cellStyle name="Normal 17 3 13 2" xfId="23554" xr:uid="{F58322C5-0311-4526-B890-EA41773F1F66}"/>
    <cellStyle name="Normal 17 3 13 3" xfId="28265" xr:uid="{123A6D9C-70EE-4208-B7B6-0CE0BBDEF09C}"/>
    <cellStyle name="Normal 17 3 14" xfId="20338" xr:uid="{ABA2ECFC-DA92-41FC-BCE0-C6FF459B7C53}"/>
    <cellStyle name="Normal 17 3 14 2" xfId="23676" xr:uid="{B944F32B-7A80-4058-8AD9-785E6219F5B0}"/>
    <cellStyle name="Normal 17 3 14 3" xfId="28387" xr:uid="{6910D8C9-F03D-489E-B09C-6B97AF61B13A}"/>
    <cellStyle name="Normal 17 3 15" xfId="20458" xr:uid="{A6D9C32C-CC89-41FF-8638-CF181675C73B}"/>
    <cellStyle name="Normal 17 3 15 2" xfId="23796" xr:uid="{7B2E2227-3802-4593-84DB-1F715C3B31FF}"/>
    <cellStyle name="Normal 17 3 15 3" xfId="28507" xr:uid="{09A05119-6FD0-449C-A4C0-AB1DC3A22FC7}"/>
    <cellStyle name="Normal 17 3 16" xfId="20579" xr:uid="{C572D62B-FC49-4069-831F-EF18DB1EC5CF}"/>
    <cellStyle name="Normal 17 3 16 2" xfId="23917" xr:uid="{B845D464-A5F7-4AAC-94C3-29477B13130D}"/>
    <cellStyle name="Normal 17 3 16 3" xfId="28628" xr:uid="{40F7EA4A-445A-4D91-A808-C1B40CB0E3B0}"/>
    <cellStyle name="Normal 17 3 17" xfId="20698" xr:uid="{50B2DE0A-2FE0-4C6F-AB66-83A1D90F6CC9}"/>
    <cellStyle name="Normal 17 3 17 2" xfId="24036" xr:uid="{173A4050-8F56-48F7-AB46-5D54CE3FE14C}"/>
    <cellStyle name="Normal 17 3 17 3" xfId="28747" xr:uid="{C64741DA-036D-4B63-8B7D-744A8A0BC5F2}"/>
    <cellStyle name="Normal 17 3 2" xfId="2438" xr:uid="{00000000-0005-0000-0000-00001F0B0000}"/>
    <cellStyle name="Normal 17 3 2 2" xfId="2439" xr:uid="{00000000-0005-0000-0000-0000200B0000}"/>
    <cellStyle name="Normal 17 3 3" xfId="2440" xr:uid="{00000000-0005-0000-0000-0000210B0000}"/>
    <cellStyle name="Normal 17 3 4" xfId="2441" xr:uid="{00000000-0005-0000-0000-0000220B0000}"/>
    <cellStyle name="Normal 17 3 5" xfId="2442" xr:uid="{00000000-0005-0000-0000-0000230B0000}"/>
    <cellStyle name="Normal 17 3 6" xfId="2443" xr:uid="{00000000-0005-0000-0000-0000240B0000}"/>
    <cellStyle name="Normal 17 3 7" xfId="17236" xr:uid="{B4708FFD-A0FC-4060-99C4-6DA487425019}"/>
    <cellStyle name="Normal 17 3 8" xfId="17237" xr:uid="{64E1ED40-C4C0-4BF6-89FA-1E44C51E1E32}"/>
    <cellStyle name="Normal 17 3 8 2" xfId="21136" xr:uid="{4C38C42A-A78A-4A68-8896-7FD92ADDE797}"/>
    <cellStyle name="Normal 17 3 9" xfId="18337" xr:uid="{C3481ADF-7C58-463E-B390-38AB4768D8FF}"/>
    <cellStyle name="Normal 17 3 9 2" xfId="22700" xr:uid="{341E5152-A53A-4D01-A166-BDDF7707E2D2}"/>
    <cellStyle name="Normal 17 3 9 3" xfId="27395" xr:uid="{057909E3-4E63-4BBE-8252-6813C793711F}"/>
    <cellStyle name="Normal 17 4" xfId="2444" xr:uid="{00000000-0005-0000-0000-0000250B0000}"/>
    <cellStyle name="Normal 17 4 2" xfId="2445" xr:uid="{00000000-0005-0000-0000-0000260B0000}"/>
    <cellStyle name="Normal 17 4 2 2" xfId="2446" xr:uid="{00000000-0005-0000-0000-0000270B0000}"/>
    <cellStyle name="Normal 17 4 3" xfId="2447" xr:uid="{00000000-0005-0000-0000-0000280B0000}"/>
    <cellStyle name="Normal 17 4 4" xfId="2448" xr:uid="{00000000-0005-0000-0000-0000290B0000}"/>
    <cellStyle name="Normal 17 4 5" xfId="2449" xr:uid="{00000000-0005-0000-0000-00002A0B0000}"/>
    <cellStyle name="Normal 17 4 6" xfId="2450" xr:uid="{00000000-0005-0000-0000-00002B0B0000}"/>
    <cellStyle name="Normal 17 4 7" xfId="17238" xr:uid="{02B7AA48-C359-4107-91C4-745C5792EF4E}"/>
    <cellStyle name="Normal 17 4 8" xfId="17239" xr:uid="{2DB10436-32FF-48BF-BE91-C531371118BB}"/>
    <cellStyle name="Normal 17 4 8 2" xfId="21137" xr:uid="{D9E81DB0-4E2A-4304-BC39-4FE41D39A097}"/>
    <cellStyle name="Normal 17 5" xfId="2451" xr:uid="{00000000-0005-0000-0000-00002C0B0000}"/>
    <cellStyle name="Normal 17 5 2" xfId="2452" xr:uid="{00000000-0005-0000-0000-00002D0B0000}"/>
    <cellStyle name="Normal 17 5 2 2" xfId="2453" xr:uid="{00000000-0005-0000-0000-00002E0B0000}"/>
    <cellStyle name="Normal 17 5 3" xfId="2454" xr:uid="{00000000-0005-0000-0000-00002F0B0000}"/>
    <cellStyle name="Normal 17 5 4" xfId="2455" xr:uid="{00000000-0005-0000-0000-0000300B0000}"/>
    <cellStyle name="Normal 17 5 5" xfId="2456" xr:uid="{00000000-0005-0000-0000-0000310B0000}"/>
    <cellStyle name="Normal 17 5 6" xfId="2457" xr:uid="{00000000-0005-0000-0000-0000320B0000}"/>
    <cellStyle name="Normal 17 5 7" xfId="17240" xr:uid="{034B2232-13C8-4E84-BAF2-AD37BD05792A}"/>
    <cellStyle name="Normal 17 5 8" xfId="17241" xr:uid="{17B8325B-D5A5-41EC-849C-849E90709888}"/>
    <cellStyle name="Normal 17 5 8 2" xfId="21138" xr:uid="{0C8F7BA4-B5CD-4784-B69F-3E4B2B2A0F35}"/>
    <cellStyle name="Normal 17 6" xfId="2458" xr:uid="{00000000-0005-0000-0000-0000330B0000}"/>
    <cellStyle name="Normal 17 6 2" xfId="2459" xr:uid="{00000000-0005-0000-0000-0000340B0000}"/>
    <cellStyle name="Normal 17 6 2 2" xfId="2460" xr:uid="{00000000-0005-0000-0000-0000350B0000}"/>
    <cellStyle name="Normal 17 6 3" xfId="2461" xr:uid="{00000000-0005-0000-0000-0000360B0000}"/>
    <cellStyle name="Normal 17 6 4" xfId="2462" xr:uid="{00000000-0005-0000-0000-0000370B0000}"/>
    <cellStyle name="Normal 17 6 5" xfId="2463" xr:uid="{00000000-0005-0000-0000-0000380B0000}"/>
    <cellStyle name="Normal 17 6 6" xfId="2464" xr:uid="{00000000-0005-0000-0000-0000390B0000}"/>
    <cellStyle name="Normal 17 6 7" xfId="17242" xr:uid="{381734C6-F99F-4B70-9FB7-8E40D54C44B3}"/>
    <cellStyle name="Normal 17 6 8" xfId="17243" xr:uid="{7A17AFCC-ED94-4982-B56C-72B46C850182}"/>
    <cellStyle name="Normal 17 6 8 2" xfId="21139" xr:uid="{7BADF6A3-81C6-4902-BEDF-2EC6EC7F5E29}"/>
    <cellStyle name="Normal 17 7" xfId="2465" xr:uid="{00000000-0005-0000-0000-00003A0B0000}"/>
    <cellStyle name="Normal 17 7 2" xfId="2466" xr:uid="{00000000-0005-0000-0000-00003B0B0000}"/>
    <cellStyle name="Normal 17 8" xfId="2467" xr:uid="{00000000-0005-0000-0000-00003C0B0000}"/>
    <cellStyle name="Normal 17 9" xfId="2468" xr:uid="{00000000-0005-0000-0000-00003D0B0000}"/>
    <cellStyle name="Normal 18" xfId="2469" xr:uid="{00000000-0005-0000-0000-00003E0B0000}"/>
    <cellStyle name="Normal 18 10" xfId="20339" xr:uid="{CF6F2F05-8689-4A8E-8051-A4427CE45BEF}"/>
    <cellStyle name="Normal 18 10 2" xfId="23677" xr:uid="{E759FFFF-FD4B-4F0B-A145-11D5FA1AF545}"/>
    <cellStyle name="Normal 18 10 3" xfId="28388" xr:uid="{C5485F72-75D7-4ED7-8A32-E77680AA346A}"/>
    <cellStyle name="Normal 18 11" xfId="20459" xr:uid="{48689D57-6D69-4DD0-B787-604D3A49A914}"/>
    <cellStyle name="Normal 18 11 2" xfId="23797" xr:uid="{A299FD17-560F-40EE-A4E0-ADEE0BB3836B}"/>
    <cellStyle name="Normal 18 11 3" xfId="28508" xr:uid="{C810E0CB-3F07-45D1-9E5F-F8D4F1AB2BE2}"/>
    <cellStyle name="Normal 18 12" xfId="20580" xr:uid="{DCE097F2-0AE4-4542-B225-113D749693E3}"/>
    <cellStyle name="Normal 18 12 2" xfId="23918" xr:uid="{76F32521-7A82-4E9F-AC85-3A5E7F48D046}"/>
    <cellStyle name="Normal 18 12 3" xfId="28629" xr:uid="{0ADDF4A3-42C2-4762-BE17-2947DAB093E6}"/>
    <cellStyle name="Normal 18 13" xfId="20699" xr:uid="{4C1A9C0A-D774-45C1-8AC4-C45FF725DC81}"/>
    <cellStyle name="Normal 18 13 2" xfId="24037" xr:uid="{8CA09F4E-1D8F-4622-A525-C07FC623D751}"/>
    <cellStyle name="Normal 18 13 3" xfId="28748" xr:uid="{FFE34676-3838-42D4-965A-B201D6BF54A6}"/>
    <cellStyle name="Normal 18 14" xfId="20838" xr:uid="{BDD2A219-E242-4CD7-83E2-5FB051BCADC2}"/>
    <cellStyle name="Normal 18 14 2" xfId="26317" xr:uid="{3FAFF54F-B765-48FD-A0A1-62A876E2A14C}"/>
    <cellStyle name="Normal 18 15" xfId="29106" xr:uid="{4E2B1CA7-FFFC-4668-84C6-62AA8EAD9388}"/>
    <cellStyle name="Normal 18 16" xfId="24293" xr:uid="{F0076519-937C-4F0E-B9B8-4C68F8F492B3}"/>
    <cellStyle name="Normal 18 2" xfId="3404" xr:uid="{00000000-0005-0000-0000-00003F0B0000}"/>
    <cellStyle name="Normal 18 2 10" xfId="20700" xr:uid="{70568BD8-984E-4457-A90F-B4A24000EADF}"/>
    <cellStyle name="Normal 18 2 10 2" xfId="24038" xr:uid="{1785B9A8-1140-4E02-88D6-187B12C5E797}"/>
    <cellStyle name="Normal 18 2 10 3" xfId="28749" xr:uid="{E5615D49-975B-429D-9F51-E206668213EA}"/>
    <cellStyle name="Normal 18 2 11" xfId="20839" xr:uid="{CD406F85-B589-4172-B8B4-4F57101E3DA9}"/>
    <cellStyle name="Normal 18 2 11 2" xfId="26897" xr:uid="{788CA7D4-33F5-482E-991D-C365839465D4}"/>
    <cellStyle name="Normal 18 2 11 3" xfId="37741" xr:uid="{2A97F0C2-7941-4D30-AF29-EF8147EA9D33}"/>
    <cellStyle name="Normal 18 2 12" xfId="24523" xr:uid="{1950D3FF-018B-4FB7-AECE-E7BBAB2DF23F}"/>
    <cellStyle name="Normal 18 2 13" xfId="33376" xr:uid="{7822867A-62DE-4EFB-8C96-8DDE3333B3DC}"/>
    <cellStyle name="Normal 18 2 2" xfId="18339" xr:uid="{C6077355-1CB6-42CB-B8F3-8B72F49F71BC}"/>
    <cellStyle name="Normal 18 2 2 2" xfId="21075" xr:uid="{C4120955-A66D-4C5A-A36B-6723A5EF3E40}"/>
    <cellStyle name="Normal 18 2 2 3" xfId="27397" xr:uid="{9D25CB7A-4042-4564-9C2C-A0F7ED265EF7}"/>
    <cellStyle name="Normal 18 2 3" xfId="18475" xr:uid="{C4ECE637-7F93-4AB7-A888-9CBA8947D407}"/>
    <cellStyle name="Normal 18 2 3 2" xfId="22819" xr:uid="{FF22D345-F397-46A5-9905-153203EFBA2A}"/>
    <cellStyle name="Normal 18 2 3 3" xfId="27522" xr:uid="{96C36586-3D62-46C3-AC64-EF09B66D2D28}"/>
    <cellStyle name="Normal 18 2 4" xfId="18593" xr:uid="{3FC10CBA-9015-4930-8670-BC42469AB92E}"/>
    <cellStyle name="Normal 18 2 4 2" xfId="22938" xr:uid="{EE63A77A-5202-4CD1-93CE-A54F014EBD1D}"/>
    <cellStyle name="Normal 18 2 4 3" xfId="27641" xr:uid="{041EADF7-8D65-4FE1-B087-3DCC76D484CE}"/>
    <cellStyle name="Normal 18 2 5" xfId="18711" xr:uid="{F67F8FAF-B498-461C-A6DC-F13F6ACB95DE}"/>
    <cellStyle name="Normal 18 2 5 2" xfId="23056" xr:uid="{C0CD1DE5-C92E-4321-8DC1-8B75B8FF95A0}"/>
    <cellStyle name="Normal 18 2 5 3" xfId="27760" xr:uid="{71492E8D-3C0E-447D-A603-A2A4CA3BDB49}"/>
    <cellStyle name="Normal 18 2 6" xfId="20218" xr:uid="{E98E7AE6-F50E-43EF-9115-5685CA8CDFF7}"/>
    <cellStyle name="Normal 18 2 6 2" xfId="23556" xr:uid="{4627DC97-5869-4CBB-A956-038CD1CCC6D4}"/>
    <cellStyle name="Normal 18 2 6 3" xfId="28267" xr:uid="{842F657B-DEE6-486A-9A24-D9BBF36D5E63}"/>
    <cellStyle name="Normal 18 2 7" xfId="20340" xr:uid="{14417640-4249-4221-B340-850317EA070A}"/>
    <cellStyle name="Normal 18 2 7 2" xfId="23678" xr:uid="{0FB9DEB5-DF1B-4DEE-8D14-648DB874E3BA}"/>
    <cellStyle name="Normal 18 2 7 3" xfId="28389" xr:uid="{BA43D45E-2159-4269-ACCD-A1E37F54058F}"/>
    <cellStyle name="Normal 18 2 8" xfId="20460" xr:uid="{54A84092-CA72-4BD9-B7B2-54F2E6D4F64D}"/>
    <cellStyle name="Normal 18 2 8 2" xfId="23798" xr:uid="{A2EC82C8-1A73-4755-B2AB-E7421DC22996}"/>
    <cellStyle name="Normal 18 2 8 3" xfId="28509" xr:uid="{BFE60792-80D7-4326-8394-49309C8992F6}"/>
    <cellStyle name="Normal 18 2 9" xfId="20581" xr:uid="{0A7D9D78-376A-40A5-A0F7-7743F1CD564C}"/>
    <cellStyle name="Normal 18 2 9 2" xfId="23919" xr:uid="{CE00E7F0-AD73-4586-9BDC-B166D74A32E2}"/>
    <cellStyle name="Normal 18 2 9 3" xfId="28630" xr:uid="{FBCDEDA8-F613-42F4-9489-9BA4A9DF5A1B}"/>
    <cellStyle name="Normal 18 3" xfId="18254" xr:uid="{A0B07E3C-FBEE-43F5-934D-EBB05F732A14}"/>
    <cellStyle name="Normal 18 3 10" xfId="20701" xr:uid="{42E6A352-3F7D-47DD-BE78-E64CD3112935}"/>
    <cellStyle name="Normal 18 3 10 2" xfId="24039" xr:uid="{DC23F712-1D6F-4C73-8E2E-E6D16BBB83B5}"/>
    <cellStyle name="Normal 18 3 10 3" xfId="28750" xr:uid="{92293FE6-D495-4E90-918E-184038A8CFD3}"/>
    <cellStyle name="Normal 18 3 11" xfId="21038" xr:uid="{6412FDF9-B2B0-41BA-B276-60E2B7ED294C}"/>
    <cellStyle name="Normal 18 3 12" xfId="27331" xr:uid="{A07449D2-26C2-4A4D-862D-CDC8E4E08F76}"/>
    <cellStyle name="Normal 18 3 2" xfId="18340" xr:uid="{1F951CCC-DFA0-484D-8ACE-DD87EB2705D2}"/>
    <cellStyle name="Normal 18 3 2 2" xfId="22702" xr:uid="{A7E2A16E-BE07-4EB9-AC92-7BE045EBC38E}"/>
    <cellStyle name="Normal 18 3 2 3" xfId="27398" xr:uid="{8CFFF79D-EF9D-4E8A-BB65-48A093E5CC37}"/>
    <cellStyle name="Normal 18 3 3" xfId="18476" xr:uid="{491C5F78-46E0-4D3C-BC31-54183304A513}"/>
    <cellStyle name="Normal 18 3 3 2" xfId="22820" xr:uid="{93A54E43-7CDD-4A3E-A97A-7884210D783B}"/>
    <cellStyle name="Normal 18 3 3 3" xfId="27523" xr:uid="{48A97D00-76DB-42EC-BA69-8BE677E076B1}"/>
    <cellStyle name="Normal 18 3 4" xfId="18594" xr:uid="{F73CC2D5-2D1D-4E55-AF0C-C310DCA8A879}"/>
    <cellStyle name="Normal 18 3 4 2" xfId="22939" xr:uid="{897BD46C-7AA8-4745-8B97-5708EA341E15}"/>
    <cellStyle name="Normal 18 3 4 3" xfId="27642" xr:uid="{84AF6BFB-D676-462B-A758-A8F63C7BF460}"/>
    <cellStyle name="Normal 18 3 5" xfId="18712" xr:uid="{FDCA8957-BCCD-47FA-8EAE-FE40C742D854}"/>
    <cellStyle name="Normal 18 3 5 2" xfId="23057" xr:uid="{19675C6C-7F52-41C1-A8CC-943046ED3716}"/>
    <cellStyle name="Normal 18 3 5 3" xfId="27761" xr:uid="{AC2BF704-B5FF-4AFF-9191-5349C1322F26}"/>
    <cellStyle name="Normal 18 3 6" xfId="20219" xr:uid="{001D3A6D-A88E-4C32-8B7C-4AA3D432C1FF}"/>
    <cellStyle name="Normal 18 3 6 2" xfId="23557" xr:uid="{6F8F7A05-B784-4E4D-A80E-705D4B2D756A}"/>
    <cellStyle name="Normal 18 3 6 3" xfId="28268" xr:uid="{DE215946-34AA-4CBD-8F9F-C416B5040949}"/>
    <cellStyle name="Normal 18 3 7" xfId="20341" xr:uid="{BB3A415C-8EE8-4694-85D6-D731D93E117D}"/>
    <cellStyle name="Normal 18 3 7 2" xfId="23679" xr:uid="{39F0D5BE-A1D0-4D25-9F51-0B6F51A4A5FE}"/>
    <cellStyle name="Normal 18 3 7 3" xfId="28390" xr:uid="{A9D904DE-A4B2-4CCC-875A-B9CBE13E6574}"/>
    <cellStyle name="Normal 18 3 8" xfId="20461" xr:uid="{9E052F80-185A-412C-8B08-5F071E183930}"/>
    <cellStyle name="Normal 18 3 8 2" xfId="23799" xr:uid="{3FEBB365-E24D-4EFC-A1F2-492BCF43EE13}"/>
    <cellStyle name="Normal 18 3 8 3" xfId="28510" xr:uid="{48E19E1E-25A5-47BE-AD0C-DAEA2008FB80}"/>
    <cellStyle name="Normal 18 3 9" xfId="20582" xr:uid="{D6CBB753-79EF-4631-A7BD-139E4876F416}"/>
    <cellStyle name="Normal 18 3 9 2" xfId="23920" xr:uid="{488A5311-623F-457D-B18D-27DA000C42F4}"/>
    <cellStyle name="Normal 18 3 9 3" xfId="28631" xr:uid="{09065584-4D19-42AD-8979-C1FE202DC84C}"/>
    <cellStyle name="Normal 18 4" xfId="18338" xr:uid="{140DACA8-DADA-4274-9BA1-A7100362E01F}"/>
    <cellStyle name="Normal 18 4 2" xfId="22701" xr:uid="{8F0AEF1E-AA28-45B5-BB35-31B4D24B68D6}"/>
    <cellStyle name="Normal 18 4 2 2" xfId="37740" xr:uid="{3475579F-C316-47AD-9F12-6062FE5FE478}"/>
    <cellStyle name="Normal 18 4 3" xfId="27396" xr:uid="{3888801F-6743-446A-AE5B-4F05E03E5010}"/>
    <cellStyle name="Normal 18 4 4" xfId="33375" xr:uid="{AC9692FA-0AB9-4097-BC98-4E308AA78901}"/>
    <cellStyle name="Normal 18 5" xfId="18474" xr:uid="{30045D1E-6990-4D6F-A73C-52C477C59F08}"/>
    <cellStyle name="Normal 18 5 2" xfId="22818" xr:uid="{332AAAD9-21B8-489A-A3B6-483626087D5E}"/>
    <cellStyle name="Normal 18 5 3" xfId="27521" xr:uid="{CD50E803-D10A-4229-A6B0-4816E3F9A8B3}"/>
    <cellStyle name="Normal 18 6" xfId="18592" xr:uid="{5FB38EEB-9AF5-4FDA-BFC5-9DCB15A637F7}"/>
    <cellStyle name="Normal 18 6 2" xfId="22937" xr:uid="{78C635F1-CBBD-41EE-922F-331B3E3CA226}"/>
    <cellStyle name="Normal 18 6 3" xfId="27640" xr:uid="{28A91582-8DE5-4058-868A-7FB59E3EDB27}"/>
    <cellStyle name="Normal 18 7" xfId="18710" xr:uid="{A4D4781D-E37E-4370-BF8D-0C77D43E7836}"/>
    <cellStyle name="Normal 18 7 2" xfId="23055" xr:uid="{8B4A6004-A9C4-40AE-862C-84FA8D481775}"/>
    <cellStyle name="Normal 18 7 3" xfId="27759" xr:uid="{3D3CC4F4-05D0-4268-8035-E13CBD554FED}"/>
    <cellStyle name="Normal 18 8" xfId="19520" xr:uid="{F675C0BF-0027-4006-AE0E-15BB41DDA893}"/>
    <cellStyle name="Normal 18 8 2" xfId="23423" xr:uid="{844F1D6E-2300-4736-BF96-990EB4C1AF09}"/>
    <cellStyle name="Normal 18 8 3" xfId="28134" xr:uid="{43252185-1F5E-4609-94E0-DFDF4682A26B}"/>
    <cellStyle name="Normal 18 9" xfId="20217" xr:uid="{0BF97408-52FF-4C4F-BE2C-4B204E9ECC8B}"/>
    <cellStyle name="Normal 18 9 2" xfId="23555" xr:uid="{96A8BBC2-9736-4BD2-B6B7-99B9A374764C}"/>
    <cellStyle name="Normal 18 9 3" xfId="28266" xr:uid="{5DF013DE-C8A7-4385-874C-295AC4648FD4}"/>
    <cellStyle name="Normal 19" xfId="2470" xr:uid="{00000000-0005-0000-0000-0000400B0000}"/>
    <cellStyle name="Normal 19 10" xfId="2471" xr:uid="{00000000-0005-0000-0000-0000410B0000}"/>
    <cellStyle name="Normal 19 11" xfId="2472" xr:uid="{00000000-0005-0000-0000-0000420B0000}"/>
    <cellStyle name="Normal 19 12" xfId="17244" xr:uid="{0229E684-D0BF-46E5-A69B-1D9F37A7C7EC}"/>
    <cellStyle name="Normal 19 13" xfId="17245" xr:uid="{1D911C1B-D62D-4AD1-99F0-EBBCAADDFA41}"/>
    <cellStyle name="Normal 19 13 2" xfId="21140" xr:uid="{D8EB9056-848C-4064-88D7-FE58AFF29364}"/>
    <cellStyle name="Normal 19 14" xfId="18341" xr:uid="{3DE693F2-349A-4AC2-AD5D-69B2049A005B}"/>
    <cellStyle name="Normal 19 14 2" xfId="22703" xr:uid="{7C3FD7D6-1AB4-4E58-B40A-E9C64EB05B4C}"/>
    <cellStyle name="Normal 19 14 3" xfId="27399" xr:uid="{31CCCB30-86E1-4249-A648-AC108BD45809}"/>
    <cellStyle name="Normal 19 15" xfId="18477" xr:uid="{8F96D2B6-6F83-4616-84BF-6950BC536A77}"/>
    <cellStyle name="Normal 19 15 2" xfId="22821" xr:uid="{99BDD88F-5A81-4F5C-8242-99B0F3E6EA72}"/>
    <cellStyle name="Normal 19 15 3" xfId="27524" xr:uid="{8CCDEDA3-ABAF-4EAF-AFDC-BEFFCCC7EC3C}"/>
    <cellStyle name="Normal 19 16" xfId="18595" xr:uid="{7FE8E9C1-ECFD-497A-9400-D51DB3329AE2}"/>
    <cellStyle name="Normal 19 16 2" xfId="22940" xr:uid="{44CF758F-D2A2-4514-8693-1B764D6B7FEB}"/>
    <cellStyle name="Normal 19 16 3" xfId="27643" xr:uid="{57DF81E9-050C-4DE7-AF25-6B39F5004208}"/>
    <cellStyle name="Normal 19 17" xfId="18713" xr:uid="{43CD68CF-997E-4723-8C14-200D3849AD40}"/>
    <cellStyle name="Normal 19 17 2" xfId="23058" xr:uid="{8AC8782C-0EB5-4DF6-B0C3-95A6910A5938}"/>
    <cellStyle name="Normal 19 17 3" xfId="27762" xr:uid="{09DF5F0A-F11A-4B6A-AC17-C358B4BC7D17}"/>
    <cellStyle name="Normal 19 18" xfId="20220" xr:uid="{2E319C4E-E6DC-4DBF-8134-5995BDF198A2}"/>
    <cellStyle name="Normal 19 18 2" xfId="23558" xr:uid="{2FA67831-225E-45F1-AC18-D125C54C4FB3}"/>
    <cellStyle name="Normal 19 18 3" xfId="28269" xr:uid="{BCCEAFF0-5F2C-4222-8786-3988BAC4B839}"/>
    <cellStyle name="Normal 19 19" xfId="20342" xr:uid="{79952C1E-1982-474C-A8E7-40F1EC8B7168}"/>
    <cellStyle name="Normal 19 19 2" xfId="23680" xr:uid="{DBDF7C32-6044-47B5-8BA8-3C2BD606561A}"/>
    <cellStyle name="Normal 19 19 3" xfId="28391" xr:uid="{E5A04745-4032-49D6-B218-0D6AE3B14BF2}"/>
    <cellStyle name="Normal 19 2" xfId="2473" xr:uid="{00000000-0005-0000-0000-0000430B0000}"/>
    <cellStyle name="Normal 19 2 10" xfId="18478" xr:uid="{2919BC97-4784-4B1A-850C-45B742DD61D7}"/>
    <cellStyle name="Normal 19 2 10 2" xfId="22822" xr:uid="{A41416E0-01FE-4EA8-9CE9-33A86904914A}"/>
    <cellStyle name="Normal 19 2 10 3" xfId="27525" xr:uid="{4A605B23-A1B0-4C38-B61B-CB7508245580}"/>
    <cellStyle name="Normal 19 2 11" xfId="18596" xr:uid="{2D0B995A-AB1F-46BE-B594-5A7B6C902172}"/>
    <cellStyle name="Normal 19 2 11 2" xfId="22941" xr:uid="{648F6FA4-61CF-4CA2-BEDF-0EDCE6658AEC}"/>
    <cellStyle name="Normal 19 2 11 3" xfId="27644" xr:uid="{8BBB4C90-C075-41B0-84EA-03E68CA0345F}"/>
    <cellStyle name="Normal 19 2 12" xfId="18714" xr:uid="{2C01B8DC-A8CD-4468-BB60-E6A9EC12839D}"/>
    <cellStyle name="Normal 19 2 12 2" xfId="23059" xr:uid="{EFF2FF60-EBEF-4647-8404-95B1EB554A5B}"/>
    <cellStyle name="Normal 19 2 12 3" xfId="27763" xr:uid="{A2D08C6C-718E-4897-8B41-C6CF79971C1D}"/>
    <cellStyle name="Normal 19 2 13" xfId="20221" xr:uid="{9300B87D-1DFD-4C0F-A994-DC1724E34018}"/>
    <cellStyle name="Normal 19 2 13 2" xfId="23559" xr:uid="{2D49E182-967C-4837-B7E7-03ABB5711C51}"/>
    <cellStyle name="Normal 19 2 13 3" xfId="28270" xr:uid="{46C50EC3-3C11-4F59-8E32-F20851AF2277}"/>
    <cellStyle name="Normal 19 2 14" xfId="20343" xr:uid="{69A169A3-C7B7-4C54-B264-A9A9D54A352A}"/>
    <cellStyle name="Normal 19 2 14 2" xfId="23681" xr:uid="{00B25689-DDA0-420F-BA37-B615C38025C2}"/>
    <cellStyle name="Normal 19 2 14 3" xfId="28392" xr:uid="{32E93C6F-97CC-4EC1-92AA-6E495A3FE322}"/>
    <cellStyle name="Normal 19 2 15" xfId="20463" xr:uid="{A886868B-96CE-496F-953E-7D65FEC56834}"/>
    <cellStyle name="Normal 19 2 15 2" xfId="23801" xr:uid="{D8184956-48BE-414C-AD2C-D0C5D9DA09EF}"/>
    <cellStyle name="Normal 19 2 15 3" xfId="28512" xr:uid="{754A9724-DF28-412F-AB25-0D94310B37EB}"/>
    <cellStyle name="Normal 19 2 16" xfId="20584" xr:uid="{4043B22C-DE39-4F35-AB1E-E177A837E335}"/>
    <cellStyle name="Normal 19 2 16 2" xfId="23922" xr:uid="{6FF76D9E-0E58-449D-820B-4BDDEDE30269}"/>
    <cellStyle name="Normal 19 2 16 3" xfId="28633" xr:uid="{149F3392-89A5-4071-8DCE-90BB267A90C2}"/>
    <cellStyle name="Normal 19 2 17" xfId="20703" xr:uid="{48FE93B1-614C-4BB9-95DB-7B16DB85BBBC}"/>
    <cellStyle name="Normal 19 2 17 2" xfId="24041" xr:uid="{A67A8067-5A99-4FF7-9EA4-A196627879C5}"/>
    <cellStyle name="Normal 19 2 17 3" xfId="28752" xr:uid="{0B1A1481-B74F-49DA-92D5-F09D3FF0E161}"/>
    <cellStyle name="Normal 19 2 2" xfId="2474" xr:uid="{00000000-0005-0000-0000-0000440B0000}"/>
    <cellStyle name="Normal 19 2 2 2" xfId="2475" xr:uid="{00000000-0005-0000-0000-0000450B0000}"/>
    <cellStyle name="Normal 19 2 3" xfId="2476" xr:uid="{00000000-0005-0000-0000-0000460B0000}"/>
    <cellStyle name="Normal 19 2 4" xfId="2477" xr:uid="{00000000-0005-0000-0000-0000470B0000}"/>
    <cellStyle name="Normal 19 2 5" xfId="2478" xr:uid="{00000000-0005-0000-0000-0000480B0000}"/>
    <cellStyle name="Normal 19 2 6" xfId="2479" xr:uid="{00000000-0005-0000-0000-0000490B0000}"/>
    <cellStyle name="Normal 19 2 7" xfId="17246" xr:uid="{75590B9D-5F44-429C-B16E-05881B8D58CC}"/>
    <cellStyle name="Normal 19 2 8" xfId="17247" xr:uid="{0747AFA6-021A-4BE1-99D2-DBBB59EC142F}"/>
    <cellStyle name="Normal 19 2 8 2" xfId="21141" xr:uid="{00931D13-83EE-4A63-84A9-A2AEC208A17B}"/>
    <cellStyle name="Normal 19 2 9" xfId="18342" xr:uid="{0F51D6E9-11D0-4389-9486-A7D157544C0C}"/>
    <cellStyle name="Normal 19 2 9 2" xfId="22704" xr:uid="{D4B47039-FAFB-49E0-BEF0-EDBA18F3E722}"/>
    <cellStyle name="Normal 19 2 9 3" xfId="27400" xr:uid="{62224A32-EDD1-4E00-829A-3635F53CEF45}"/>
    <cellStyle name="Normal 19 20" xfId="20462" xr:uid="{D8FBD3DA-FEC8-4C4D-B9CA-4C3CC2ACA1F3}"/>
    <cellStyle name="Normal 19 20 2" xfId="23800" xr:uid="{D0BE8962-3BF3-439F-9DB6-60F3194F7400}"/>
    <cellStyle name="Normal 19 20 3" xfId="28511" xr:uid="{C3A1A705-9771-48E5-B806-A4AF1D40503D}"/>
    <cellStyle name="Normal 19 21" xfId="20583" xr:uid="{6C08939B-DAE8-499C-B573-79A1837DB0BD}"/>
    <cellStyle name="Normal 19 21 2" xfId="23921" xr:uid="{E84FA4EC-3B1E-443C-8CB7-5E48F33E9F7B}"/>
    <cellStyle name="Normal 19 21 3" xfId="28632" xr:uid="{AF7F815D-95D6-4E8B-8AA8-92F16516F20C}"/>
    <cellStyle name="Normal 19 22" xfId="20702" xr:uid="{8533A0C0-F441-4623-AC74-75B93D3CBC8D}"/>
    <cellStyle name="Normal 19 22 2" xfId="24040" xr:uid="{B59EDCDF-E87F-4822-8613-8E1D6912D76F}"/>
    <cellStyle name="Normal 19 22 3" xfId="28751" xr:uid="{B67EFE21-C0B7-4DB3-A6C3-CCC88AF7D69A}"/>
    <cellStyle name="Normal 19 23" xfId="29107" xr:uid="{5B4FF637-D2DD-41F7-8B2B-DDC1653DFDDF}"/>
    <cellStyle name="Normal 19 3" xfId="2480" xr:uid="{00000000-0005-0000-0000-00004A0B0000}"/>
    <cellStyle name="Normal 19 3 10" xfId="18479" xr:uid="{88B39F04-33E5-4D67-9C71-36EF048C6B57}"/>
    <cellStyle name="Normal 19 3 10 2" xfId="22823" xr:uid="{EB2E38B4-60BB-4F42-A0C9-02D5291BF282}"/>
    <cellStyle name="Normal 19 3 10 3" xfId="27526" xr:uid="{D0B54D24-20D6-4D1D-9702-CA14B8136709}"/>
    <cellStyle name="Normal 19 3 11" xfId="18597" xr:uid="{A93CF8C1-4806-417F-A8F0-1D1BB1D82273}"/>
    <cellStyle name="Normal 19 3 11 2" xfId="22942" xr:uid="{D64AC2EB-9288-4A49-8E3A-C5F5BB6F4970}"/>
    <cellStyle name="Normal 19 3 11 3" xfId="27645" xr:uid="{B0E200BF-028B-478A-A04E-25BF0FB0CB5E}"/>
    <cellStyle name="Normal 19 3 12" xfId="18715" xr:uid="{36C573A0-F018-40A3-9723-27F839CF01E5}"/>
    <cellStyle name="Normal 19 3 12 2" xfId="23060" xr:uid="{C398AD0B-6E52-4BFC-8055-66E9AC699975}"/>
    <cellStyle name="Normal 19 3 12 3" xfId="27764" xr:uid="{E1045155-9451-4BDB-96AC-88D74218AB7C}"/>
    <cellStyle name="Normal 19 3 13" xfId="20222" xr:uid="{DCA04D62-F4C3-4C01-BA94-A65B1DDF7E0A}"/>
    <cellStyle name="Normal 19 3 13 2" xfId="23560" xr:uid="{F839D9DB-088E-4E41-A687-F60870EF98A4}"/>
    <cellStyle name="Normal 19 3 13 3" xfId="28271" xr:uid="{2E5FE16D-14F6-44EA-883B-EE7ACF405ECD}"/>
    <cellStyle name="Normal 19 3 14" xfId="20344" xr:uid="{52250A80-CF4C-4E70-8CF4-7998BD95E4A8}"/>
    <cellStyle name="Normal 19 3 14 2" xfId="23682" xr:uid="{6A4B2BF7-DD1C-4793-8CAE-C48A903B7500}"/>
    <cellStyle name="Normal 19 3 14 3" xfId="28393" xr:uid="{BAD3305D-419E-4D1A-87C8-658D10C23A46}"/>
    <cellStyle name="Normal 19 3 15" xfId="20464" xr:uid="{7892E89F-A679-4C91-8615-24C8502C10EC}"/>
    <cellStyle name="Normal 19 3 15 2" xfId="23802" xr:uid="{7A61D74D-7865-4E02-98BC-4DC82EE51CDB}"/>
    <cellStyle name="Normal 19 3 15 3" xfId="28513" xr:uid="{C8BA2304-873F-4F1B-8D6D-E063CFFE8B05}"/>
    <cellStyle name="Normal 19 3 16" xfId="20585" xr:uid="{18057C15-8163-45AB-B162-0A0E5BF57B8E}"/>
    <cellStyle name="Normal 19 3 16 2" xfId="23923" xr:uid="{78343425-3367-4666-82AD-23CF7AD5E406}"/>
    <cellStyle name="Normal 19 3 16 3" xfId="28634" xr:uid="{BFD4AF39-C100-454F-BC3F-7A338A5D5946}"/>
    <cellStyle name="Normal 19 3 17" xfId="20704" xr:uid="{D779BF5E-BA5B-4D93-8F78-29D9ADC2A564}"/>
    <cellStyle name="Normal 19 3 17 2" xfId="24042" xr:uid="{4ECEDDB0-6A64-4BB2-B3B5-689737021000}"/>
    <cellStyle name="Normal 19 3 17 3" xfId="28753" xr:uid="{E3F937BD-52CA-449F-A1AD-250383F66FDD}"/>
    <cellStyle name="Normal 19 3 2" xfId="2481" xr:uid="{00000000-0005-0000-0000-00004B0B0000}"/>
    <cellStyle name="Normal 19 3 2 2" xfId="2482" xr:uid="{00000000-0005-0000-0000-00004C0B0000}"/>
    <cellStyle name="Normal 19 3 3" xfId="2483" xr:uid="{00000000-0005-0000-0000-00004D0B0000}"/>
    <cellStyle name="Normal 19 3 4" xfId="2484" xr:uid="{00000000-0005-0000-0000-00004E0B0000}"/>
    <cellStyle name="Normal 19 3 5" xfId="2485" xr:uid="{00000000-0005-0000-0000-00004F0B0000}"/>
    <cellStyle name="Normal 19 3 6" xfId="2486" xr:uid="{00000000-0005-0000-0000-0000500B0000}"/>
    <cellStyle name="Normal 19 3 7" xfId="17248" xr:uid="{17AA2AE4-8D0F-43C4-81F0-22A5EE1E4CCE}"/>
    <cellStyle name="Normal 19 3 8" xfId="17249" xr:uid="{7E01C8EE-8F23-41CB-A500-9A23BB630A82}"/>
    <cellStyle name="Normal 19 3 8 2" xfId="21142" xr:uid="{821C6BD8-A0E6-4122-9506-500831E89E56}"/>
    <cellStyle name="Normal 19 3 9" xfId="18343" xr:uid="{C6FADB11-82E5-438A-B9FA-3EA1FE6892F8}"/>
    <cellStyle name="Normal 19 3 9 2" xfId="22705" xr:uid="{92148456-F55A-4DEE-9F76-0FEA889C38F4}"/>
    <cellStyle name="Normal 19 3 9 3" xfId="27401" xr:uid="{7E1B550E-992C-4F0A-A62A-C94DAE25122B}"/>
    <cellStyle name="Normal 19 4" xfId="2487" xr:uid="{00000000-0005-0000-0000-0000510B0000}"/>
    <cellStyle name="Normal 19 4 2" xfId="2488" xr:uid="{00000000-0005-0000-0000-0000520B0000}"/>
    <cellStyle name="Normal 19 4 2 2" xfId="2489" xr:uid="{00000000-0005-0000-0000-0000530B0000}"/>
    <cellStyle name="Normal 19 4 3" xfId="2490" xr:uid="{00000000-0005-0000-0000-0000540B0000}"/>
    <cellStyle name="Normal 19 4 4" xfId="2491" xr:uid="{00000000-0005-0000-0000-0000550B0000}"/>
    <cellStyle name="Normal 19 4 5" xfId="2492" xr:uid="{00000000-0005-0000-0000-0000560B0000}"/>
    <cellStyle name="Normal 19 4 6" xfId="2493" xr:uid="{00000000-0005-0000-0000-0000570B0000}"/>
    <cellStyle name="Normal 19 4 7" xfId="17250" xr:uid="{27B536FB-9C8B-406C-9D66-8616DA6BD32E}"/>
    <cellStyle name="Normal 19 4 8" xfId="17251" xr:uid="{66457F11-D394-4F45-AD54-3D0DDFC4A8D9}"/>
    <cellStyle name="Normal 19 4 8 2" xfId="21143" xr:uid="{243E181B-25C7-421C-BF8B-3D8624432C49}"/>
    <cellStyle name="Normal 19 5" xfId="2494" xr:uid="{00000000-0005-0000-0000-0000580B0000}"/>
    <cellStyle name="Normal 19 5 2" xfId="2495" xr:uid="{00000000-0005-0000-0000-0000590B0000}"/>
    <cellStyle name="Normal 19 5 2 2" xfId="2496" xr:uid="{00000000-0005-0000-0000-00005A0B0000}"/>
    <cellStyle name="Normal 19 5 3" xfId="2497" xr:uid="{00000000-0005-0000-0000-00005B0B0000}"/>
    <cellStyle name="Normal 19 5 4" xfId="2498" xr:uid="{00000000-0005-0000-0000-00005C0B0000}"/>
    <cellStyle name="Normal 19 5 5" xfId="2499" xr:uid="{00000000-0005-0000-0000-00005D0B0000}"/>
    <cellStyle name="Normal 19 5 6" xfId="2500" xr:uid="{00000000-0005-0000-0000-00005E0B0000}"/>
    <cellStyle name="Normal 19 5 7" xfId="17252" xr:uid="{827F3CD2-4032-460E-A3DC-933EFF90C922}"/>
    <cellStyle name="Normal 19 5 8" xfId="17253" xr:uid="{ABDC9F58-FC78-47FF-AF42-7486C597E876}"/>
    <cellStyle name="Normal 19 5 8 2" xfId="21144" xr:uid="{932792F3-801E-4B96-BD2C-D652FA916D8A}"/>
    <cellStyle name="Normal 19 6" xfId="2501" xr:uid="{00000000-0005-0000-0000-00005F0B0000}"/>
    <cellStyle name="Normal 19 6 2" xfId="2502" xr:uid="{00000000-0005-0000-0000-0000600B0000}"/>
    <cellStyle name="Normal 19 6 2 2" xfId="2503" xr:uid="{00000000-0005-0000-0000-0000610B0000}"/>
    <cellStyle name="Normal 19 6 3" xfId="2504" xr:uid="{00000000-0005-0000-0000-0000620B0000}"/>
    <cellStyle name="Normal 19 6 4" xfId="2505" xr:uid="{00000000-0005-0000-0000-0000630B0000}"/>
    <cellStyle name="Normal 19 6 5" xfId="2506" xr:uid="{00000000-0005-0000-0000-0000640B0000}"/>
    <cellStyle name="Normal 19 6 6" xfId="2507" xr:uid="{00000000-0005-0000-0000-0000650B0000}"/>
    <cellStyle name="Normal 19 6 7" xfId="17254" xr:uid="{B8D7B4C1-E506-4B27-9697-49252F465E34}"/>
    <cellStyle name="Normal 19 6 8" xfId="17255" xr:uid="{A2C1BD2F-B857-4EC0-8D2C-077353B2989B}"/>
    <cellStyle name="Normal 19 6 8 2" xfId="21145" xr:uid="{E7C8D626-E90F-4B50-A9EE-A6C9420AE2E4}"/>
    <cellStyle name="Normal 19 7" xfId="2508" xr:uid="{00000000-0005-0000-0000-0000660B0000}"/>
    <cellStyle name="Normal 19 7 2" xfId="2509" xr:uid="{00000000-0005-0000-0000-0000670B0000}"/>
    <cellStyle name="Normal 19 8" xfId="2510" xr:uid="{00000000-0005-0000-0000-0000680B0000}"/>
    <cellStyle name="Normal 19 9" xfId="2511" xr:uid="{00000000-0005-0000-0000-0000690B0000}"/>
    <cellStyle name="Normal 2" xfId="2" xr:uid="{00000000-0005-0000-0000-00006A0B0000}"/>
    <cellStyle name="Normál 2" xfId="48" xr:uid="{00000000-0005-0000-0000-00006B0B0000}"/>
    <cellStyle name="Normal 2 10" xfId="2512" xr:uid="{00000000-0005-0000-0000-00006C0B0000}"/>
    <cellStyle name="Normal 2 10 2" xfId="17257" xr:uid="{200F3615-D532-476E-962B-BF3C54299FA9}"/>
    <cellStyle name="Normal 2 10 2 2" xfId="17951" xr:uid="{0870217D-6F0C-4123-8613-4FD7352EE1E0}"/>
    <cellStyle name="Normal 2 10 2 2 2" xfId="22538" xr:uid="{647E7607-3151-425C-A03E-DD0E085A4679}"/>
    <cellStyle name="Normal 2 10 2 2 3" xfId="26978" xr:uid="{6970BF77-DA00-4210-B9BE-8D9D22F2FB97}"/>
    <cellStyle name="Normal 2 10 2 3" xfId="21894" xr:uid="{E4082EE5-C73B-4BB2-8874-89479B05C029}"/>
    <cellStyle name="Normal 2 10 2 4" xfId="26318" xr:uid="{C0D458E2-451F-4C5C-93BE-EEFC8E27664E}"/>
    <cellStyle name="Normal 2 10 3" xfId="29108" xr:uid="{B6A2293C-0618-4E3E-8186-4BC4949FAAB2}"/>
    <cellStyle name="Normal 2 11" xfId="2513" xr:uid="{00000000-0005-0000-0000-00006D0B0000}"/>
    <cellStyle name="Normal 2 12" xfId="2514" xr:uid="{00000000-0005-0000-0000-00006E0B0000}"/>
    <cellStyle name="Normal 2 13" xfId="2515" xr:uid="{00000000-0005-0000-0000-00006F0B0000}"/>
    <cellStyle name="Normal 2 14" xfId="2516" xr:uid="{00000000-0005-0000-0000-0000700B0000}"/>
    <cellStyle name="Normal 2 15" xfId="2517" xr:uid="{00000000-0005-0000-0000-0000710B0000}"/>
    <cellStyle name="Normal 2 16" xfId="2518" xr:uid="{00000000-0005-0000-0000-0000720B0000}"/>
    <cellStyle name="Normal 2 17" xfId="2519" xr:uid="{00000000-0005-0000-0000-0000730B0000}"/>
    <cellStyle name="Normal 2 18" xfId="3265" xr:uid="{00000000-0005-0000-0000-0000740B0000}"/>
    <cellStyle name="Normal 2 18 2" xfId="19522" xr:uid="{8E69D0F1-BC90-4B95-8C9E-0ED99D0B7B23}"/>
    <cellStyle name="Normal 2 18 2 2" xfId="23424" xr:uid="{7E5A26AD-0193-4422-983E-E262914EBE55}"/>
    <cellStyle name="Normal 2 18 2 3" xfId="21146" xr:uid="{BED7AC03-A2C2-44DD-8A1D-5A090CE8DA2C}"/>
    <cellStyle name="Normal 2 18 2 4" xfId="33377" xr:uid="{FABE9A4E-787E-40EC-86F8-97A3D2E994CF}"/>
    <cellStyle name="Normal 2 18 3" xfId="20840" xr:uid="{137E017B-ADCD-45EF-B3B0-D8547EA4D14A}"/>
    <cellStyle name="Normal 2 18 3 2" xfId="26319" xr:uid="{5D91CD89-A539-46B2-AF42-0D2A974A49CA}"/>
    <cellStyle name="Normal 2 18 3 2 2" xfId="37743" xr:uid="{D3D77790-7A0A-42BB-8F2C-DFDEDBFEBBCD}"/>
    <cellStyle name="Normal 2 18 3 3" xfId="33378" xr:uid="{35CF5F2A-5C04-4D70-A918-E898A89052DC}"/>
    <cellStyle name="Normal 2 18 4" xfId="17258" xr:uid="{1867195E-4950-447C-A3CC-CFEF145ACE4C}"/>
    <cellStyle name="Normal 2 18 4 2" xfId="37742" xr:uid="{F336227B-67D8-4CA3-AAE7-659D7D1D5AB3}"/>
    <cellStyle name="Normal 2 18 4 3" xfId="37390" xr:uid="{CBDAB16B-CC3E-477D-B831-96DEFEA81CB6}"/>
    <cellStyle name="Normal 2 19" xfId="9" xr:uid="{00000000-0005-0000-0000-0000750B0000}"/>
    <cellStyle name="Normal 2 19 2" xfId="21147" xr:uid="{3CC80EA2-54ED-4D34-94EA-CD9A3BAE3AC1}"/>
    <cellStyle name="Normal 2 19 2 2" xfId="33379" xr:uid="{564463C2-E23B-4738-AA31-055FB96CE93F}"/>
    <cellStyle name="Normal 2 19 3" xfId="21029" xr:uid="{521CD1FF-76EF-4E93-917B-9478ACBD2770}"/>
    <cellStyle name="Normal 2 19 4" xfId="17259" xr:uid="{27B57F7F-A17A-4C5C-AB57-DE9A672A6A01}"/>
    <cellStyle name="Normal 2 2" xfId="2520" xr:uid="{00000000-0005-0000-0000-0000760B0000}"/>
    <cellStyle name="Normal 2 2 10" xfId="2521" xr:uid="{00000000-0005-0000-0000-0000770B0000}"/>
    <cellStyle name="Normal 2 2 10 2" xfId="19523" xr:uid="{466C4910-4938-4EC9-A5F9-075AFD7AD7BF}"/>
    <cellStyle name="Normal 2 2 10 2 2" xfId="23425" xr:uid="{0E339A4C-5607-4038-B15F-89DE51EF693A}"/>
    <cellStyle name="Normal 2 2 10 2 3" xfId="28135" xr:uid="{C50B3772-8831-41D9-8B02-01FC0B7A958C}"/>
    <cellStyle name="Normal 2 2 11" xfId="2522" xr:uid="{00000000-0005-0000-0000-0000780B0000}"/>
    <cellStyle name="Normal 2 2 11 2" xfId="3405" xr:uid="{00000000-0005-0000-0000-0000790B0000}"/>
    <cellStyle name="Normal 2 2 11 2 2" xfId="21076" xr:uid="{73EAF1F7-84FE-4962-9195-A4DB576B740D}"/>
    <cellStyle name="Normal 2 2 11 2 2 2" xfId="26979" xr:uid="{FDDA36F3-74B7-4A2E-922C-F2C848429C06}"/>
    <cellStyle name="Normal 2 2 11 2 3" xfId="20842" xr:uid="{870601B8-716D-4621-8586-CECAAED306A5}"/>
    <cellStyle name="Normal 2 2 11 2 4" xfId="24524" xr:uid="{0824A046-8C48-42A6-BAEE-57FC410ED807}"/>
    <cellStyle name="Normal 2 2 11 3" xfId="19524" xr:uid="{BD08F217-3B70-41D8-B275-1116725CF0FE}"/>
    <cellStyle name="Normal 2 2 11 3 2" xfId="21039" xr:uid="{5788E748-D117-496B-BD37-CF84E67DFB90}"/>
    <cellStyle name="Normal 2 2 11 3 3" xfId="28136" xr:uid="{9258FEF2-C2A9-4C97-988F-3547910F0EF9}"/>
    <cellStyle name="Normal 2 2 11 4" xfId="20841" xr:uid="{AC7F4990-588F-4D88-A9D4-2680C8B110AE}"/>
    <cellStyle name="Normal 2 2 11 4 2" xfId="26321" xr:uid="{1DA9AF36-589A-4B1A-94B0-2D74B92D9E10}"/>
    <cellStyle name="Normal 2 2 11 5" xfId="24295" xr:uid="{97CC9C60-394C-480D-9C15-A3B7A8747EC9}"/>
    <cellStyle name="Normal 2 2 12" xfId="2523" xr:uid="{00000000-0005-0000-0000-00007A0B0000}"/>
    <cellStyle name="Normal 2 2 12 2" xfId="19525" xr:uid="{8C3E7300-DDFF-4C2E-8714-D25AD5581331}"/>
    <cellStyle name="Normal 2 2 12 2 2" xfId="23426" xr:uid="{B107165E-8B78-4E67-B9F1-5CC0477E19D4}"/>
    <cellStyle name="Normal 2 2 12 2 3" xfId="28137" xr:uid="{F843DF52-6F8F-4AEA-B507-4D65E520C145}"/>
    <cellStyle name="Normal 2 2 13" xfId="3247" xr:uid="{00000000-0005-0000-0000-00007B0B0000}"/>
    <cellStyle name="Normal 2 2 13 2" xfId="19526" xr:uid="{592D3269-1EF0-4F4F-BD67-570337989448}"/>
    <cellStyle name="Normal 2 2 13 2 2" xfId="21059" xr:uid="{1F24C91A-98BF-4DAF-8B86-555E3ABDE1B9}"/>
    <cellStyle name="Normal 2 2 13 2 3" xfId="28138" xr:uid="{198C372A-D5D8-4FF6-9619-4956518DCB5C}"/>
    <cellStyle name="Normal 2 2 13 3" xfId="20843" xr:uid="{D5556C3D-4AB7-4705-BE8D-A88062E18A1E}"/>
    <cellStyle name="Normal 2 2 13 3 2" xfId="26898" xr:uid="{FFD6909A-48C7-4F53-9B79-2B1D3B241B46}"/>
    <cellStyle name="Normal 2 2 13 4" xfId="24384" xr:uid="{86D63484-884C-4772-BD70-9131E634710C}"/>
    <cellStyle name="Normal 2 2 14" xfId="6026" xr:uid="{9C7917B6-9766-4968-BFA0-9BDC042DDBDD}"/>
    <cellStyle name="Normal 2 2 14 2" xfId="22706" xr:uid="{0E915685-E0DA-44CB-9607-9F82389611C7}"/>
    <cellStyle name="Normal 2 2 14 2 2" xfId="27403" xr:uid="{41DD763D-F79C-49F6-8F96-70B1AF49E8A9}"/>
    <cellStyle name="Normal 2 2 14 2 3" xfId="37391" xr:uid="{0B7BFF2E-97B2-4839-9094-1D7A8E51DF73}"/>
    <cellStyle name="Normal 2 2 14 3" xfId="24294" xr:uid="{91197B4B-DEF1-44E6-8C92-A7AD8F3C9EF2}"/>
    <cellStyle name="Normal 2 2 14 4" xfId="18344" xr:uid="{67F2D959-9E90-4563-8FFD-9D78F2434190}"/>
    <cellStyle name="Normal 2 2 15" xfId="5586" xr:uid="{32BB015A-031F-436C-B91E-D37E13738823}"/>
    <cellStyle name="Normal 2 2 15 2" xfId="22825" xr:uid="{2E7CE82E-403F-4705-B7F8-9788E882EF3E}"/>
    <cellStyle name="Normal 2 2 15 2 2" xfId="37744" xr:uid="{6626EAAF-EA16-4178-9839-566564EC48CC}"/>
    <cellStyle name="Normal 2 2 15 3" xfId="27528" xr:uid="{D33F7C86-349B-4A1D-AE84-33E9B6328EA6}"/>
    <cellStyle name="Normal 2 2 15 4" xfId="18480" xr:uid="{36AF85A7-4D98-491C-9AB6-1367EE83EF36}"/>
    <cellStyle name="Normal 2 2 15 5" xfId="33380" xr:uid="{DC6C2E9B-B920-45B8-8834-251DE389937A}"/>
    <cellStyle name="Normal 2 2 16" xfId="18599" xr:uid="{374DCDED-7842-4C03-8CE5-CB68BCC54432}"/>
    <cellStyle name="Normal 2 2 16 2" xfId="22944" xr:uid="{F3707B6C-E38D-4889-9D47-76E58143DE64}"/>
    <cellStyle name="Normal 2 2 16 3" xfId="27647" xr:uid="{B3963EC5-6040-4486-AEC9-07A68BA43A68}"/>
    <cellStyle name="Normal 2 2 17" xfId="18717" xr:uid="{8AE8E971-C637-435A-B434-0FDDD4D878AA}"/>
    <cellStyle name="Normal 2 2 17 2" xfId="23062" xr:uid="{58932E1D-EB3A-406E-A4AD-96D2CB584093}"/>
    <cellStyle name="Normal 2 2 17 3" xfId="27766" xr:uid="{4E0020A1-DBD7-4D9A-85C3-46919FA1D540}"/>
    <cellStyle name="Normal 2 2 18" xfId="20224" xr:uid="{F8ACFD3E-4E8B-47FD-935C-A82693AEF1B1}"/>
    <cellStyle name="Normal 2 2 18 2" xfId="23562" xr:uid="{58C4A5ED-E7D9-4FE6-9B6C-04D662248855}"/>
    <cellStyle name="Normal 2 2 18 3" xfId="28273" xr:uid="{031CA13C-B298-4631-872E-1C2904BD97E1}"/>
    <cellStyle name="Normal 2 2 19" xfId="20346" xr:uid="{3C0B0F8D-9837-47B6-9279-346790D92E61}"/>
    <cellStyle name="Normal 2 2 19 2" xfId="23684" xr:uid="{E8162DE5-2591-486D-A41A-7103994CAED6}"/>
    <cellStyle name="Normal 2 2 19 3" xfId="28395" xr:uid="{844DA90B-BDB5-46B2-8190-5C2548069E93}"/>
    <cellStyle name="Normal 2 2 2" xfId="2524" xr:uid="{00000000-0005-0000-0000-00007C0B0000}"/>
    <cellStyle name="Normal 2 2 2 2" xfId="2525" xr:uid="{00000000-0005-0000-0000-00007D0B0000}"/>
    <cellStyle name="Normal 2 2 2 2 10" xfId="20545" xr:uid="{A8C03F32-C29E-4471-B03F-47631F9AD005}"/>
    <cellStyle name="Normal 2 2 2 2 10 2" xfId="23883" xr:uid="{56CDBB70-303E-4FA0-82BB-2F8E57F8B335}"/>
    <cellStyle name="Normal 2 2 2 2 10 3" xfId="28594" xr:uid="{DFE620CE-806F-42BB-88B6-F4F368A14F03}"/>
    <cellStyle name="Normal 2 2 2 2 11" xfId="20666" xr:uid="{3B63F5D5-0064-4EF3-A3EA-4152EC00632C}"/>
    <cellStyle name="Normal 2 2 2 2 11 2" xfId="24004" xr:uid="{B8F0BB81-9EDA-4119-9B1F-87CC392B7EFE}"/>
    <cellStyle name="Normal 2 2 2 2 11 3" xfId="28715" xr:uid="{05573555-AE33-4C0D-8820-4FBEAD8CBFEA}"/>
    <cellStyle name="Normal 2 2 2 2 12" xfId="20785" xr:uid="{1C9B1E80-C492-4CB6-A2CA-7D03DD5E73D7}"/>
    <cellStyle name="Normal 2 2 2 2 12 2" xfId="24123" xr:uid="{A04C3298-535E-4287-85C5-B768983635FE}"/>
    <cellStyle name="Normal 2 2 2 2 12 3" xfId="28834" xr:uid="{866DF8A4-0130-439B-8EFF-315DB0F4CCDB}"/>
    <cellStyle name="Normal 2 2 2 2 13" xfId="20844" xr:uid="{B07511FE-2BBA-47F2-816E-8CB177B1C017}"/>
    <cellStyle name="Normal 2 2 2 2 13 2" xfId="26322" xr:uid="{D0C29300-44F9-4C3C-BC77-647396B442F6}"/>
    <cellStyle name="Normal 2 2 2 2 13 3" xfId="37746" xr:uid="{9F7C8B14-3157-4793-AD35-824D7F09992A}"/>
    <cellStyle name="Normal 2 2 2 2 14" xfId="29109" xr:uid="{FA15EF0C-46C2-4679-8F7A-5C15BCDC9512}"/>
    <cellStyle name="Normal 2 2 2 2 15" xfId="24296" xr:uid="{49B3409C-8E48-46E3-B932-68FF8CA73EAD}"/>
    <cellStyle name="Normal 2 2 2 2 16" xfId="33382" xr:uid="{8E75046B-2435-454F-9140-5571D7CC08AC}"/>
    <cellStyle name="Normal 2 2 2 2 2" xfId="3406" xr:uid="{00000000-0005-0000-0000-00007E0B0000}"/>
    <cellStyle name="Normal 2 2 2 2 2 2" xfId="21077" xr:uid="{174AAF21-B539-4AB1-8091-3A5223EB47D8}"/>
    <cellStyle name="Normal 2 2 2 2 2 2 2" xfId="26323" xr:uid="{6920FFA5-806B-43E3-A5C8-A65B78C372D4}"/>
    <cellStyle name="Normal 2 2 2 2 2 3" xfId="21895" xr:uid="{C228FCA0-FEE8-477C-9D36-D5C4DC48079D}"/>
    <cellStyle name="Normal 2 2 2 2 2 4" xfId="20845" xr:uid="{29AE2848-4162-4EEC-984D-24482627710A}"/>
    <cellStyle name="Normal 2 2 2 2 2 5" xfId="24525" xr:uid="{9CBE312B-90D7-4BE6-BE7C-8C7873FBDEE3}"/>
    <cellStyle name="Normal 2 2 2 2 2 6" xfId="17260" xr:uid="{D1DB31B3-A30A-4404-B546-0BD63BF98D37}"/>
    <cellStyle name="Normal 2 2 2 2 3" xfId="17952" xr:uid="{0F4AC7D1-A8B1-44C2-85BE-0293FF5C9680}"/>
    <cellStyle name="Normal 2 2 2 2 3 2" xfId="21040" xr:uid="{A3C0FE98-0BDC-40BD-96CA-C9544FC71872}"/>
    <cellStyle name="Normal 2 2 2 2 3 3" xfId="26899" xr:uid="{E70CF8CD-4704-430A-9932-13B3AA44619B}"/>
    <cellStyle name="Normal 2 2 2 2 4" xfId="18427" xr:uid="{4BC02648-93FE-4DF0-AE78-FD680030DCD0}"/>
    <cellStyle name="Normal 2 2 2 2 4 2" xfId="22782" xr:uid="{192B102D-41AB-41D8-B75A-50596421D481}"/>
    <cellStyle name="Normal 2 2 2 2 4 3" xfId="27481" xr:uid="{CBF5F8AC-CB81-401C-ADDD-B5AAD31D349E}"/>
    <cellStyle name="Normal 2 2 2 2 5" xfId="18559" xr:uid="{EF80F74E-C0CF-49F3-9034-9487484200CB}"/>
    <cellStyle name="Normal 2 2 2 2 5 2" xfId="22904" xr:uid="{DF0CF33B-89B2-43B7-8CD8-502DA1713A21}"/>
    <cellStyle name="Normal 2 2 2 2 5 3" xfId="27607" xr:uid="{77A07C84-B526-4FB5-9F83-8661699378E1}"/>
    <cellStyle name="Normal 2 2 2 2 6" xfId="18677" xr:uid="{49F973EE-8CCD-4F32-9473-3B031AA769E5}"/>
    <cellStyle name="Normal 2 2 2 2 6 2" xfId="23022" xr:uid="{277368A9-E8D2-43EA-A3FD-08E43566DBAD}"/>
    <cellStyle name="Normal 2 2 2 2 6 3" xfId="27726" xr:uid="{38B8C955-9754-42B5-98B8-C4FE75954AA1}"/>
    <cellStyle name="Normal 2 2 2 2 7" xfId="18796" xr:uid="{D43AD658-3B79-4AD2-841E-C9FD28435396}"/>
    <cellStyle name="Normal 2 2 2 2 7 2" xfId="23140" xr:uid="{CE339146-1A9E-4B1A-B860-3504897B6A13}"/>
    <cellStyle name="Normal 2 2 2 2 7 3" xfId="27845" xr:uid="{DA2B335A-4D57-4DF7-B50B-950266259EBE}"/>
    <cellStyle name="Normal 2 2 2 2 8" xfId="20303" xr:uid="{6E49A93D-CF96-488E-AC50-5AEA988A406F}"/>
    <cellStyle name="Normal 2 2 2 2 8 2" xfId="23641" xr:uid="{620DC540-D4FD-4AE3-BD2C-E3F3502D624D}"/>
    <cellStyle name="Normal 2 2 2 2 8 3" xfId="28352" xr:uid="{78186EA6-9A4E-41FD-8AEA-8B04BDF3F7A3}"/>
    <cellStyle name="Normal 2 2 2 2 9" xfId="20425" xr:uid="{690ADC3D-F901-4A45-BA55-AB02376A45BE}"/>
    <cellStyle name="Normal 2 2 2 2 9 2" xfId="23763" xr:uid="{8D859C15-8E5E-4826-9A9C-C951E4447684}"/>
    <cellStyle name="Normal 2 2 2 2 9 3" xfId="28474" xr:uid="{B9AEBD71-E5E0-41CD-8315-8E572FEFE0EC}"/>
    <cellStyle name="Normal 2 2 2 3" xfId="2526" xr:uid="{00000000-0005-0000-0000-00007F0B0000}"/>
    <cellStyle name="Normal 2 2 2 3 10" xfId="20667" xr:uid="{133F2090-FF32-4BFE-ABC9-9E6AB4817B32}"/>
    <cellStyle name="Normal 2 2 2 3 10 2" xfId="24005" xr:uid="{A9521B1C-9E3D-4F33-B0C8-2D8DFDEC079E}"/>
    <cellStyle name="Normal 2 2 2 3 10 3" xfId="28716" xr:uid="{D44D691D-581F-4E8A-B99F-662240DAFFBC}"/>
    <cellStyle name="Normal 2 2 2 3 11" xfId="20786" xr:uid="{0BF0611D-EEDA-42C3-A8AB-8C284B2CDC2E}"/>
    <cellStyle name="Normal 2 2 2 3 11 2" xfId="24124" xr:uid="{686E334A-741E-49A5-825A-02881DBDE2FE}"/>
    <cellStyle name="Normal 2 2 2 3 11 3" xfId="28835" xr:uid="{EE97D227-AECB-4F52-8CE6-15DD6F5A924E}"/>
    <cellStyle name="Normal 2 2 2 3 12" xfId="20846" xr:uid="{D49B35E7-1E0B-4019-820F-02929BEA03A6}"/>
    <cellStyle name="Normal 2 2 2 3 12 2" xfId="26324" xr:uid="{77993E8F-5ADF-4A22-93CA-1EEFCEEC7F44}"/>
    <cellStyle name="Normal 2 2 2 3 13" xfId="29110" xr:uid="{06E44D77-897C-47B0-B3C1-A3909A0E7D36}"/>
    <cellStyle name="Normal 2 2 2 3 14" xfId="24297" xr:uid="{FC88FEAF-9FD3-44B0-9270-40E0B2A479AF}"/>
    <cellStyle name="Normal 2 2 2 3 2" xfId="3407" xr:uid="{00000000-0005-0000-0000-0000800B0000}"/>
    <cellStyle name="Normal 2 2 2 3 2 2" xfId="21078" xr:uid="{49D8FA8E-4ECA-4CC1-91BA-B309E61C9C5A}"/>
    <cellStyle name="Normal 2 2 2 3 2 2 2" xfId="26980" xr:uid="{E1D52F19-685E-4317-8031-DB67ACF4F824}"/>
    <cellStyle name="Normal 2 2 2 3 2 3" xfId="20847" xr:uid="{A3C1F095-2EE2-476D-BCEC-4BF12F956DAD}"/>
    <cellStyle name="Normal 2 2 2 3 2 4" xfId="24526" xr:uid="{8069E315-6A8D-4A36-994E-BA6C86C3270C}"/>
    <cellStyle name="Normal 2 2 2 3 3" xfId="18428" xr:uid="{A3AC1264-2B12-4010-8CB8-D16A44BFA13D}"/>
    <cellStyle name="Normal 2 2 2 3 3 2" xfId="21041" xr:uid="{D4EF6E74-21E3-4EFB-8DF5-A93BCD13DC0F}"/>
    <cellStyle name="Normal 2 2 2 3 3 3" xfId="27482" xr:uid="{5EA70737-327D-424C-A04E-93EFFD53C4CC}"/>
    <cellStyle name="Normal 2 2 2 3 4" xfId="18560" xr:uid="{817751AA-7BF7-4708-BC80-926AF2890327}"/>
    <cellStyle name="Normal 2 2 2 3 4 2" xfId="22905" xr:uid="{D652CCF1-7A93-437B-826C-F4BB6EA6B271}"/>
    <cellStyle name="Normal 2 2 2 3 4 3" xfId="27608" xr:uid="{F7415818-7B17-4E07-AFD2-C0B306BAB6F0}"/>
    <cellStyle name="Normal 2 2 2 3 5" xfId="18678" xr:uid="{F41D72B1-07EC-4F9A-9542-4CCA0EBAEE7E}"/>
    <cellStyle name="Normal 2 2 2 3 5 2" xfId="23023" xr:uid="{37AC7709-2A9C-4182-967A-37DC98535F21}"/>
    <cellStyle name="Normal 2 2 2 3 5 3" xfId="27727" xr:uid="{0C290F11-6E00-4ABC-BC39-817F08562F00}"/>
    <cellStyle name="Normal 2 2 2 3 6" xfId="18797" xr:uid="{ABFDBC85-DADA-449E-BED0-080353454D47}"/>
    <cellStyle name="Normal 2 2 2 3 6 2" xfId="23141" xr:uid="{A3AB7550-63D7-43A0-87B4-EA054C1269C0}"/>
    <cellStyle name="Normal 2 2 2 3 6 3" xfId="27846" xr:uid="{5D9CE75A-025F-40B5-A7A6-EB32B70E9B08}"/>
    <cellStyle name="Normal 2 2 2 3 7" xfId="20304" xr:uid="{1916F54E-F589-42BE-A0B9-47AE9B3F1911}"/>
    <cellStyle name="Normal 2 2 2 3 7 2" xfId="23642" xr:uid="{083DBA4F-5C5D-41DE-85F3-D1C611305FBD}"/>
    <cellStyle name="Normal 2 2 2 3 7 3" xfId="28353" xr:uid="{E75B074E-A736-4598-96C8-1B1BC87E4906}"/>
    <cellStyle name="Normal 2 2 2 3 8" xfId="20426" xr:uid="{F0A30E01-065F-43C1-8D21-3723A405164A}"/>
    <cellStyle name="Normal 2 2 2 3 8 2" xfId="23764" xr:uid="{04E6EBC2-824F-478F-856F-B0035E1CC10A}"/>
    <cellStyle name="Normal 2 2 2 3 8 3" xfId="28475" xr:uid="{1620FF2F-28ED-400E-B6D1-BB3D75837B96}"/>
    <cellStyle name="Normal 2 2 2 3 9" xfId="20546" xr:uid="{32661E05-E6B1-4D5B-8683-84848DC7F8FB}"/>
    <cellStyle name="Normal 2 2 2 3 9 2" xfId="23884" xr:uid="{45AED083-0315-4C6C-B619-1417CEF70ED3}"/>
    <cellStyle name="Normal 2 2 2 3 9 3" xfId="28595" xr:uid="{C1E18E7F-B8C8-49D8-B05F-D9D558FE5831}"/>
    <cellStyle name="Normal 2 2 2 4" xfId="2527" xr:uid="{00000000-0005-0000-0000-0000810B0000}"/>
    <cellStyle name="Normal 2 2 2 4 10" xfId="20668" xr:uid="{40FC91A2-1044-45ED-9F09-8541999CB39D}"/>
    <cellStyle name="Normal 2 2 2 4 10 2" xfId="24006" xr:uid="{4AF3B3B9-0609-4092-916F-1FEB797038A3}"/>
    <cellStyle name="Normal 2 2 2 4 10 3" xfId="28717" xr:uid="{C59C98C7-58F9-4095-B302-FB5F8B6A24C2}"/>
    <cellStyle name="Normal 2 2 2 4 11" xfId="20787" xr:uid="{127E845C-BD22-4518-ACF8-A39A30083D50}"/>
    <cellStyle name="Normal 2 2 2 4 11 2" xfId="24125" xr:uid="{DE6A701E-0A07-4D67-8092-BE6FBD88D230}"/>
    <cellStyle name="Normal 2 2 2 4 11 3" xfId="28836" xr:uid="{5A0487B7-98F5-4447-8792-F9A8DB716BEB}"/>
    <cellStyle name="Normal 2 2 2 4 12" xfId="20848" xr:uid="{F5A996BE-5179-4BE1-B145-90B034C36665}"/>
    <cellStyle name="Normal 2 2 2 4 12 2" xfId="26325" xr:uid="{DF8EACB0-6CC1-4366-A7E1-0F06CAA7F298}"/>
    <cellStyle name="Normal 2 2 2 4 12 3" xfId="37745" xr:uid="{26ECABC9-F365-404E-A938-C7F85DBB8E6A}"/>
    <cellStyle name="Normal 2 2 2 4 13" xfId="29111" xr:uid="{71AC5DCB-042F-4526-95D8-0BB398AB6548}"/>
    <cellStyle name="Normal 2 2 2 4 14" xfId="24298" xr:uid="{B9DC6D0F-4554-4083-8F6B-ABBF198E55B1}"/>
    <cellStyle name="Normal 2 2 2 4 15" xfId="33381" xr:uid="{E165C967-201D-42BB-B8A5-75AB17B7D89E}"/>
    <cellStyle name="Normal 2 2 2 4 2" xfId="3408" xr:uid="{00000000-0005-0000-0000-0000820B0000}"/>
    <cellStyle name="Normal 2 2 2 4 2 2" xfId="21079" xr:uid="{4A129FE1-6DF0-4AE4-8134-4CDFF2503F6A}"/>
    <cellStyle name="Normal 2 2 2 4 2 2 2" xfId="26900" xr:uid="{D8F30A16-88A5-4827-9561-31F53369CE40}"/>
    <cellStyle name="Normal 2 2 2 4 2 3" xfId="20849" xr:uid="{AE14C9F5-4AD8-49E0-AACB-8C0C7CB6BB4B}"/>
    <cellStyle name="Normal 2 2 2 4 2 4" xfId="24527" xr:uid="{5CAF6CAF-2905-4C13-B02C-2ED54D3CA2ED}"/>
    <cellStyle name="Normal 2 2 2 4 3" xfId="18429" xr:uid="{400962C6-9209-4270-B1BC-FBD074E3178A}"/>
    <cellStyle name="Normal 2 2 2 4 3 2" xfId="21042" xr:uid="{27064CDE-9D24-4956-BAF0-7567208F0373}"/>
    <cellStyle name="Normal 2 2 2 4 3 3" xfId="27483" xr:uid="{AEC3A2BB-B747-4652-8F1E-EEED798F7E8C}"/>
    <cellStyle name="Normal 2 2 2 4 4" xfId="18561" xr:uid="{1532EED7-6643-4236-B811-511BC006855E}"/>
    <cellStyle name="Normal 2 2 2 4 4 2" xfId="22906" xr:uid="{0585ED97-E110-461F-BA12-C5139DA07752}"/>
    <cellStyle name="Normal 2 2 2 4 4 3" xfId="27609" xr:uid="{4A7ABB22-4F88-4893-8F0B-97DCA8F832D1}"/>
    <cellStyle name="Normal 2 2 2 4 5" xfId="18679" xr:uid="{69EF67F3-7BBB-4D64-B0E0-B846F9A0B75E}"/>
    <cellStyle name="Normal 2 2 2 4 5 2" xfId="23024" xr:uid="{1837FF82-FA6B-481D-932A-628A16626ACC}"/>
    <cellStyle name="Normal 2 2 2 4 5 3" xfId="27728" xr:uid="{3165B6FE-C3A1-4811-928F-B5A1B859631F}"/>
    <cellStyle name="Normal 2 2 2 4 6" xfId="18798" xr:uid="{239BB537-63C1-4CEB-B421-4FA3D14EF577}"/>
    <cellStyle name="Normal 2 2 2 4 6 2" xfId="23142" xr:uid="{D6448CF6-C7D9-4EDF-A078-DDF630E4A765}"/>
    <cellStyle name="Normal 2 2 2 4 6 3" xfId="27847" xr:uid="{33B49ACF-BBE3-4865-B843-A94F3AACECD1}"/>
    <cellStyle name="Normal 2 2 2 4 7" xfId="20305" xr:uid="{79EB26BB-1128-4A79-8F16-8F271739FA38}"/>
    <cellStyle name="Normal 2 2 2 4 7 2" xfId="23643" xr:uid="{28116187-5E09-4B1A-B894-9E6E3562C747}"/>
    <cellStyle name="Normal 2 2 2 4 7 3" xfId="28354" xr:uid="{70D39787-6A72-43E0-B51B-CA5BE5D4E111}"/>
    <cellStyle name="Normal 2 2 2 4 8" xfId="20427" xr:uid="{1BABBCA5-2B81-4B09-AC31-19B59D588D87}"/>
    <cellStyle name="Normal 2 2 2 4 8 2" xfId="23765" xr:uid="{4C2C2D3A-8482-4747-81FA-51A0FAF2C202}"/>
    <cellStyle name="Normal 2 2 2 4 8 3" xfId="28476" xr:uid="{1E4B76B9-EB92-4EAC-B395-E2455497D1A3}"/>
    <cellStyle name="Normal 2 2 2 4 9" xfId="20547" xr:uid="{68B4675D-51DC-4F28-99B3-0DD8B7D9A166}"/>
    <cellStyle name="Normal 2 2 2 4 9 2" xfId="23885" xr:uid="{155328EC-9A80-443D-A8C0-149D1BF8B6E0}"/>
    <cellStyle name="Normal 2 2 2 4 9 3" xfId="28596" xr:uid="{DCF6D7F8-2FBA-40CC-AD63-3AF744549FE1}"/>
    <cellStyle name="Normal 2 2 2 5" xfId="2528" xr:uid="{00000000-0005-0000-0000-0000830B0000}"/>
    <cellStyle name="Normal 2 2 2 5 10" xfId="20669" xr:uid="{1FAC9FBE-ACF8-4E89-AEF5-7FB8F45C2D4C}"/>
    <cellStyle name="Normal 2 2 2 5 10 2" xfId="24007" xr:uid="{7876F24B-1220-46DA-A7F2-7F1B322C3DF8}"/>
    <cellStyle name="Normal 2 2 2 5 10 3" xfId="28718" xr:uid="{3A4943D8-B6E3-4B7E-9ACC-DDEF868A30B6}"/>
    <cellStyle name="Normal 2 2 2 5 11" xfId="20788" xr:uid="{3576511F-6D4E-4052-AAD2-B58A3CAC04FF}"/>
    <cellStyle name="Normal 2 2 2 5 11 2" xfId="24126" xr:uid="{AEDD52CB-40E3-44BF-AF45-7D520FD27AEE}"/>
    <cellStyle name="Normal 2 2 2 5 11 3" xfId="28837" xr:uid="{9E2000BF-7A24-4D9B-BF32-3D9EB4AA38A9}"/>
    <cellStyle name="Normal 2 2 2 5 12" xfId="20850" xr:uid="{70A89179-D15D-4DCC-93EF-EA2311AAE09B}"/>
    <cellStyle name="Normal 2 2 2 5 12 2" xfId="26326" xr:uid="{87BB7D76-F5EC-4420-9CC7-E3B402CDF373}"/>
    <cellStyle name="Normal 2 2 2 5 13" xfId="29112" xr:uid="{D468DC8F-EB04-46D5-B3DD-7513B571B834}"/>
    <cellStyle name="Normal 2 2 2 5 14" xfId="24299" xr:uid="{9AAE18F4-5159-42B2-BDA2-B39E9D6F20BD}"/>
    <cellStyle name="Normal 2 2 2 5 2" xfId="3409" xr:uid="{00000000-0005-0000-0000-0000840B0000}"/>
    <cellStyle name="Normal 2 2 2 5 2 2" xfId="21080" xr:uid="{CE214161-8A35-4FD8-84F9-32A30EAFD948}"/>
    <cellStyle name="Normal 2 2 2 5 2 2 2" xfId="26981" xr:uid="{79C7265D-E28E-44FA-8950-8D0D34E6D236}"/>
    <cellStyle name="Normal 2 2 2 5 2 3" xfId="20851" xr:uid="{7235181A-38F7-47A5-8BCE-577CA7AE5B71}"/>
    <cellStyle name="Normal 2 2 2 5 2 4" xfId="24528" xr:uid="{DB66F489-A5AC-4A04-B938-B5C0FA6C384F}"/>
    <cellStyle name="Normal 2 2 2 5 3" xfId="18430" xr:uid="{2AFD409E-D0D3-4F78-99FB-89A2BC80B7A8}"/>
    <cellStyle name="Normal 2 2 2 5 3 2" xfId="21043" xr:uid="{2B0B5706-2F63-4B32-BB4D-FBF7E6751F8F}"/>
    <cellStyle name="Normal 2 2 2 5 3 3" xfId="27484" xr:uid="{F17DF273-838C-42A3-BA9C-759AF7DF87B5}"/>
    <cellStyle name="Normal 2 2 2 5 4" xfId="18562" xr:uid="{D10CE540-0B47-4087-8D2B-624E25F6217A}"/>
    <cellStyle name="Normal 2 2 2 5 4 2" xfId="22907" xr:uid="{814ADD60-DD38-4BB1-89B2-DF824FC01160}"/>
    <cellStyle name="Normal 2 2 2 5 4 3" xfId="27610" xr:uid="{C4C10DB4-C0EC-4E19-95BB-55C1875FCA0A}"/>
    <cellStyle name="Normal 2 2 2 5 5" xfId="18680" xr:uid="{62F59E4D-A7FC-409E-8F26-0B430E3BE8CA}"/>
    <cellStyle name="Normal 2 2 2 5 5 2" xfId="23025" xr:uid="{C25AF7D7-8288-46D1-9A12-6E4EF83CF0DD}"/>
    <cellStyle name="Normal 2 2 2 5 5 3" xfId="27729" xr:uid="{7965FE76-199B-40E0-A09C-6D5C2841F4C2}"/>
    <cellStyle name="Normal 2 2 2 5 6" xfId="18799" xr:uid="{4B96D225-5A9C-4A5D-808D-27C31F90C358}"/>
    <cellStyle name="Normal 2 2 2 5 6 2" xfId="23143" xr:uid="{93DD8303-D61E-469B-90D1-D5658BFFF744}"/>
    <cellStyle name="Normal 2 2 2 5 6 3" xfId="27848" xr:uid="{DCB1A920-4D9A-4210-83B3-7DACA664F53A}"/>
    <cellStyle name="Normal 2 2 2 5 7" xfId="20306" xr:uid="{A4FAA4F2-B81E-4AB7-9B2E-7D40D0173E78}"/>
    <cellStyle name="Normal 2 2 2 5 7 2" xfId="23644" xr:uid="{1C8C6E4E-88AA-45E7-ADDE-5554E91483DD}"/>
    <cellStyle name="Normal 2 2 2 5 7 3" xfId="28355" xr:uid="{B1A7159B-6DD7-4EF2-905F-163030FB9925}"/>
    <cellStyle name="Normal 2 2 2 5 8" xfId="20428" xr:uid="{BC0EF860-4F29-4372-99A2-D4F9700584B2}"/>
    <cellStyle name="Normal 2 2 2 5 8 2" xfId="23766" xr:uid="{F9DF7BCA-7CB8-417A-AD66-6CB86F8C3DD7}"/>
    <cellStyle name="Normal 2 2 2 5 8 3" xfId="28477" xr:uid="{3743AB7B-A18D-443D-8C15-A278EC913CE2}"/>
    <cellStyle name="Normal 2 2 2 5 9" xfId="20548" xr:uid="{61B6F573-CA29-4BAC-8D02-3B011E1B681B}"/>
    <cellStyle name="Normal 2 2 2 5 9 2" xfId="23886" xr:uid="{1B8318AD-CC73-4BF5-A4F4-B93D1BD0425D}"/>
    <cellStyle name="Normal 2 2 2 5 9 3" xfId="28597" xr:uid="{7D7C5D13-5CB0-4D47-994D-6460CA9FD3C3}"/>
    <cellStyle name="Normal 2 2 2 6" xfId="2529" xr:uid="{00000000-0005-0000-0000-0000850B0000}"/>
    <cellStyle name="Normal 2 2 2 6 10" xfId="20670" xr:uid="{948BD5E4-CE3B-4733-A3C8-30D4E7D0522C}"/>
    <cellStyle name="Normal 2 2 2 6 10 2" xfId="24008" xr:uid="{31CB0798-D2AC-4CD0-88A2-60CAFAD90E70}"/>
    <cellStyle name="Normal 2 2 2 6 10 3" xfId="28719" xr:uid="{FF4CFF7D-1F15-4037-B546-836638195CA6}"/>
    <cellStyle name="Normal 2 2 2 6 11" xfId="20789" xr:uid="{E07293A6-0593-4E62-8786-AC9B877DF696}"/>
    <cellStyle name="Normal 2 2 2 6 11 2" xfId="24127" xr:uid="{0250CAA8-08E3-4910-85BD-26A76B02F779}"/>
    <cellStyle name="Normal 2 2 2 6 11 3" xfId="28838" xr:uid="{26E7F7FD-90E5-46A6-A81F-193DC352C5B5}"/>
    <cellStyle name="Normal 2 2 2 6 12" xfId="20852" xr:uid="{83A0C37F-730C-4F50-A34F-CB24CD91D140}"/>
    <cellStyle name="Normal 2 2 2 6 12 2" xfId="26327" xr:uid="{147604F9-2B75-4B7B-B573-131E2B3B0EB1}"/>
    <cellStyle name="Normal 2 2 2 6 13" xfId="29113" xr:uid="{7E4EE40C-4B65-45D7-9460-C63DC8DFB10D}"/>
    <cellStyle name="Normal 2 2 2 6 14" xfId="24300" xr:uid="{D26418C7-7B59-451C-AAD2-1907677B4F71}"/>
    <cellStyle name="Normal 2 2 2 6 2" xfId="3410" xr:uid="{00000000-0005-0000-0000-0000860B0000}"/>
    <cellStyle name="Normal 2 2 2 6 2 2" xfId="21081" xr:uid="{EC513C4D-0774-4366-83DA-F2FC69EAF967}"/>
    <cellStyle name="Normal 2 2 2 6 2 2 2" xfId="26901" xr:uid="{935CB409-D75A-41D6-BE8C-4D2039C75930}"/>
    <cellStyle name="Normal 2 2 2 6 2 3" xfId="20853" xr:uid="{18B6ED06-1DAF-4254-AE04-BA2C7F2AE418}"/>
    <cellStyle name="Normal 2 2 2 6 2 4" xfId="24529" xr:uid="{A5B7BFF0-BDA1-4664-BD46-EFAC6F5B839B}"/>
    <cellStyle name="Normal 2 2 2 6 3" xfId="18431" xr:uid="{6782703C-58AF-452B-9BDF-78942878E406}"/>
    <cellStyle name="Normal 2 2 2 6 3 2" xfId="21044" xr:uid="{EB84A0B0-DBDB-4238-85EC-4259DCAF0A93}"/>
    <cellStyle name="Normal 2 2 2 6 3 3" xfId="27485" xr:uid="{82A0FE38-0A1A-443F-836C-6C4A460429A2}"/>
    <cellStyle name="Normal 2 2 2 6 4" xfId="18563" xr:uid="{8C4AD720-F03D-4A21-812C-203DADEC69CB}"/>
    <cellStyle name="Normal 2 2 2 6 4 2" xfId="22908" xr:uid="{5A1DBEBC-BE09-4B3A-AE63-7424A9278E50}"/>
    <cellStyle name="Normal 2 2 2 6 4 3" xfId="27611" xr:uid="{C61C17A6-C3B6-41D0-8FB1-C45BA2743CDB}"/>
    <cellStyle name="Normal 2 2 2 6 5" xfId="18681" xr:uid="{BE764412-DBD7-461A-B87F-F6289A0487E7}"/>
    <cellStyle name="Normal 2 2 2 6 5 2" xfId="23026" xr:uid="{60AD1926-9500-48C8-B66E-FF74FB9A688A}"/>
    <cellStyle name="Normal 2 2 2 6 5 3" xfId="27730" xr:uid="{93F1888B-DF12-46F9-906D-E2900A0689E5}"/>
    <cellStyle name="Normal 2 2 2 6 6" xfId="18800" xr:uid="{6AAE5FB8-51DD-4E13-B294-BF8568C069CC}"/>
    <cellStyle name="Normal 2 2 2 6 6 2" xfId="23144" xr:uid="{896D68F6-EAB5-4806-AEBF-ED8F546B02D7}"/>
    <cellStyle name="Normal 2 2 2 6 6 3" xfId="27849" xr:uid="{5A941966-D979-4237-95BB-28C264E6C63D}"/>
    <cellStyle name="Normal 2 2 2 6 7" xfId="20307" xr:uid="{DB195180-2637-4A84-8222-BE56C9419A17}"/>
    <cellStyle name="Normal 2 2 2 6 7 2" xfId="23645" xr:uid="{A5F27C0F-A978-442D-8B36-03267A0348EC}"/>
    <cellStyle name="Normal 2 2 2 6 7 3" xfId="28356" xr:uid="{C762DFC4-B51E-4EBD-8CDA-22B35E47D158}"/>
    <cellStyle name="Normal 2 2 2 6 8" xfId="20429" xr:uid="{2E88D4CA-99C8-4431-A14E-B2B345F1C2ED}"/>
    <cellStyle name="Normal 2 2 2 6 8 2" xfId="23767" xr:uid="{B8138E41-912F-40BD-8E74-6B72C240134C}"/>
    <cellStyle name="Normal 2 2 2 6 8 3" xfId="28478" xr:uid="{A34498D8-46C3-4A7D-A7FF-5E0A8E0C9C27}"/>
    <cellStyle name="Normal 2 2 2 6 9" xfId="20549" xr:uid="{E923F377-9653-4E3E-A10A-33AAF86AE086}"/>
    <cellStyle name="Normal 2 2 2 6 9 2" xfId="23887" xr:uid="{8E3D668D-A269-4CF1-9B79-D55121A1C00C}"/>
    <cellStyle name="Normal 2 2 2 6 9 3" xfId="28598" xr:uid="{70506942-D6F7-4DA7-96B9-74C61B7BCE84}"/>
    <cellStyle name="Normal 2 2 2 7" xfId="2530" xr:uid="{00000000-0005-0000-0000-0000870B0000}"/>
    <cellStyle name="Normal 2 2 2 7 2" xfId="3411" xr:uid="{00000000-0005-0000-0000-0000880B0000}"/>
    <cellStyle name="Normal 2 2 2 7 2 2" xfId="21082" xr:uid="{8043F6B6-F44A-4BE4-A1BD-2A21E61C0483}"/>
    <cellStyle name="Normal 2 2 2 7 2 2 2" xfId="26982" xr:uid="{169961F0-B258-4EDC-9800-9F57C09B9F86}"/>
    <cellStyle name="Normal 2 2 2 7 2 3" xfId="20855" xr:uid="{44B29D26-810B-4CFA-82D0-2AEE0CBC5C12}"/>
    <cellStyle name="Normal 2 2 2 7 2 3 2" xfId="29115" xr:uid="{F883346C-AEA7-4A4F-9039-C27B835437E1}"/>
    <cellStyle name="Normal 2 2 2 7 2 4" xfId="24530" xr:uid="{A1E8BED3-9FF8-4A20-AEBF-92DAE3EB7525}"/>
    <cellStyle name="Normal 2 2 2 7 3" xfId="21045" xr:uid="{266A724C-8E10-4DF8-BE57-7411D0982560}"/>
    <cellStyle name="Normal 2 2 2 7 3 2" xfId="26328" xr:uid="{7B2CE04E-66D7-4483-AF68-91D156DA1E83}"/>
    <cellStyle name="Normal 2 2 2 7 4" xfId="20854" xr:uid="{E8051C16-0672-43B6-AAC2-3814FE6810DD}"/>
    <cellStyle name="Normal 2 2 2 7 4 2" xfId="29114" xr:uid="{3096D764-FC31-47D9-A55D-31906D1EE8B3}"/>
    <cellStyle name="Normal 2 2 2 7 5" xfId="24301" xr:uid="{C4E323A3-EDB9-4CB6-9B66-E44103CD58BA}"/>
    <cellStyle name="Normal 2 2 2 8" xfId="2531" xr:uid="{00000000-0005-0000-0000-0000890B0000}"/>
    <cellStyle name="Normal 2 2 2 8 2" xfId="3412" xr:uid="{00000000-0005-0000-0000-00008A0B0000}"/>
    <cellStyle name="Normal 2 2 2 8 2 2" xfId="21083" xr:uid="{A86ED29C-6120-4362-A459-E60C124FD0C3}"/>
    <cellStyle name="Normal 2 2 2 8 2 2 2" xfId="26902" xr:uid="{37D0E469-7C2D-48B9-95EB-91E77D9C2E3E}"/>
    <cellStyle name="Normal 2 2 2 8 2 3" xfId="20857" xr:uid="{13873F2C-D3FF-45D6-A54E-A31CF39F272D}"/>
    <cellStyle name="Normal 2 2 2 8 2 4" xfId="24531" xr:uid="{F23CE0EA-EF55-448B-BC99-256B4FABAC1E}"/>
    <cellStyle name="Normal 2 2 2 8 3" xfId="21046" xr:uid="{1557CCDE-A509-4020-B635-CB47324FCA0D}"/>
    <cellStyle name="Normal 2 2 2 8 3 2" xfId="26329" xr:uid="{3728740E-25D4-480F-9A2D-B23B8D5BB00B}"/>
    <cellStyle name="Normal 2 2 2 8 4" xfId="20856" xr:uid="{3DD8B225-2C56-414C-B4CB-67C8F1004211}"/>
    <cellStyle name="Normal 2 2 2 8 5" xfId="24302" xr:uid="{3D68231D-6BDF-45FC-9C76-C26EC4AC2F59}"/>
    <cellStyle name="Normal 2 2 2 9" xfId="4320" xr:uid="{00000000-0005-0000-0000-00008B0B0000}"/>
    <cellStyle name="Normal 2 2 2 9 2" xfId="23427" xr:uid="{98610A21-0DCA-4D4B-839E-00986DA70DF3}"/>
    <cellStyle name="Normal 2 2 2 9 2 2" xfId="28139" xr:uid="{83B85C17-AD78-4688-B467-B0A9BA593C62}"/>
    <cellStyle name="Normal 2 2 2 9 2 3" xfId="35231" xr:uid="{5C01B596-9170-488D-BC2F-25B7F588C445}"/>
    <cellStyle name="Normal 2 2 2 9 3" xfId="24624" xr:uid="{01A0E3AC-452E-4574-A3A1-0C17479CE051}"/>
    <cellStyle name="Normal 2 2 2 9 4" xfId="19527" xr:uid="{FF112177-862C-4310-B27B-0AF0F1C70229}"/>
    <cellStyle name="Normal 2 2 20" xfId="20466" xr:uid="{393885F4-E9EF-45BC-84ED-34C2494F4603}"/>
    <cellStyle name="Normal 2 2 20 2" xfId="23804" xr:uid="{20454330-16BF-406F-8753-99D050387C69}"/>
    <cellStyle name="Normal 2 2 20 3" xfId="28515" xr:uid="{48F91337-0973-4524-8704-0D6CA8B4ABAC}"/>
    <cellStyle name="Normal 2 2 21" xfId="20587" xr:uid="{7376001D-04A1-46FA-B3C9-458B7613168E}"/>
    <cellStyle name="Normal 2 2 21 2" xfId="23925" xr:uid="{79A01766-29B0-4F52-9504-40F5FEF72B16}"/>
    <cellStyle name="Normal 2 2 21 3" xfId="28636" xr:uid="{06B9ABB1-D630-494B-9CBA-1E6D7CBEBE96}"/>
    <cellStyle name="Normal 2 2 22" xfId="20706" xr:uid="{8DE38A54-665A-4323-986D-5197F17D247A}"/>
    <cellStyle name="Normal 2 2 22 2" xfId="24044" xr:uid="{4F1BBB30-C3EE-47E1-A0EE-896FAF276DFD}"/>
    <cellStyle name="Normal 2 2 22 3" xfId="28755" xr:uid="{A0688A75-428F-483D-8A76-63DF0978E923}"/>
    <cellStyle name="Normal 2 2 23" xfId="20798" xr:uid="{598ED423-EC40-4D61-BAD2-FA199EB2A624}"/>
    <cellStyle name="Normal 2 2 23 2" xfId="24136" xr:uid="{61E2E8FB-40A7-4517-B03F-13219324669E}"/>
    <cellStyle name="Normal 2 2 23 3" xfId="28847" xr:uid="{1C5B5FBA-1979-4A1A-8D54-C1CAC45FFFF6}"/>
    <cellStyle name="Normal 2 2 24" xfId="26320" xr:uid="{8E7223D2-876D-4413-9879-ABBFDCDC32EA}"/>
    <cellStyle name="Normal 2 2 25" xfId="24159" xr:uid="{C1EAF9B6-32C5-43A0-97E8-9FCAEA5A9F41}"/>
    <cellStyle name="Normal 2 2 3" xfId="2532" xr:uid="{00000000-0005-0000-0000-00008C0B0000}"/>
    <cellStyle name="Normal 2 2 3 2" xfId="17261" xr:uid="{2D8F5610-BD28-4D22-A7CF-27FA6B3DCCBC}"/>
    <cellStyle name="Normal 2 2 3 2 2" xfId="29117" xr:uid="{F9F3ECF4-53F1-4273-80D3-349F36457929}"/>
    <cellStyle name="Normal 2 2 3 2 2 2" xfId="37748" xr:uid="{4952005D-AC0F-40DE-8754-3DB1125F16D3}"/>
    <cellStyle name="Normal 2 2 3 2 3" xfId="29116" xr:uid="{7F8DEB93-FEB8-4778-A7F4-E9793E786A88}"/>
    <cellStyle name="Normal 2 2 3 2 4" xfId="33384" xr:uid="{7B1FCEEE-B5A6-4951-A110-62A4993D1547}"/>
    <cellStyle name="Normal 2 2 3 3" xfId="19528" xr:uid="{859F3877-6652-4032-B925-DB4C973949C2}"/>
    <cellStyle name="Normal 2 2 3 3 2" xfId="23428" xr:uid="{1CC46CDF-145D-401B-9FA0-E225C0EC8503}"/>
    <cellStyle name="Normal 2 2 3 3 2 2" xfId="37747" xr:uid="{52C737DB-E697-4D06-972F-7EBACAAC122E}"/>
    <cellStyle name="Normal 2 2 3 3 3" xfId="28140" xr:uid="{F0E475DC-8318-47EA-B6D7-6511FE5BAA0D}"/>
    <cellStyle name="Normal 2 2 3 3 4" xfId="33383" xr:uid="{C501DB50-2B59-4B53-AE90-6736CC503993}"/>
    <cellStyle name="Normal 2 2 4" xfId="2533" xr:uid="{00000000-0005-0000-0000-00008D0B0000}"/>
    <cellStyle name="Normal 2 2 4 2" xfId="19529" xr:uid="{1588D746-4C8D-49E3-8A3E-9A4D99DB005B}"/>
    <cellStyle name="Normal 2 2 4 2 2" xfId="23429" xr:uid="{26404464-EF10-4947-AB30-CF98375A421F}"/>
    <cellStyle name="Normal 2 2 4 2 2 2" xfId="29119" xr:uid="{E4D9B472-B787-431F-81FD-E96BFB92A241}"/>
    <cellStyle name="Normal 2 2 4 2 3" xfId="29118" xr:uid="{69289742-3299-4B91-AC1B-331153E8E350}"/>
    <cellStyle name="Normal 2 2 4 2 4" xfId="28141" xr:uid="{A5D7ED3E-741E-4252-9510-052256095304}"/>
    <cellStyle name="Normal 2 2 4 3" xfId="33385" xr:uid="{B60EF055-A33F-4EE9-B498-4301EF11EF56}"/>
    <cellStyle name="Normal 2 2 5" xfId="2534" xr:uid="{00000000-0005-0000-0000-00008E0B0000}"/>
    <cellStyle name="Normal 2 2 5 2" xfId="19530" xr:uid="{C05177AE-8531-435F-819B-B339D4240155}"/>
    <cellStyle name="Normal 2 2 5 2 2" xfId="23430" xr:uid="{0454BE70-AB08-4168-9783-772612D45EAC}"/>
    <cellStyle name="Normal 2 2 5 2 2 2" xfId="29121" xr:uid="{B54F33AF-CD82-4F95-AD7E-4E527CC5F945}"/>
    <cellStyle name="Normal 2 2 5 2 3" xfId="29120" xr:uid="{C9D4905B-B83A-41FE-BC7C-5AFC97B5D898}"/>
    <cellStyle name="Normal 2 2 5 2 4" xfId="28142" xr:uid="{C9CD0AB6-F62D-4D89-8B7C-3A278EF37920}"/>
    <cellStyle name="Normal 2 2 6" xfId="2535" xr:uid="{00000000-0005-0000-0000-00008F0B0000}"/>
    <cellStyle name="Normal 2 2 6 2" xfId="19531" xr:uid="{6F9CC756-4164-41C4-8D7A-E6BF1B156630}"/>
    <cellStyle name="Normal 2 2 6 2 2" xfId="23431" xr:uid="{2DB913C1-AAA1-4BAF-B901-12A97FAC1CCB}"/>
    <cellStyle name="Normal 2 2 6 2 2 2" xfId="29123" xr:uid="{19906198-C439-4993-BACE-8514EF591B88}"/>
    <cellStyle name="Normal 2 2 6 2 3" xfId="29122" xr:uid="{F5EAAB6B-B484-45E2-BDC7-94BC2C2EC26E}"/>
    <cellStyle name="Normal 2 2 6 2 4" xfId="28143" xr:uid="{B6546A53-365A-41E1-9489-1C9717C2A5B6}"/>
    <cellStyle name="Normal 2 2 7" xfId="2536" xr:uid="{00000000-0005-0000-0000-0000900B0000}"/>
    <cellStyle name="Normal 2 2 7 2" xfId="19532" xr:uid="{520815B3-6225-4B63-BA3F-EB7166969BE0}"/>
    <cellStyle name="Normal 2 2 7 2 2" xfId="23432" xr:uid="{99055C79-FCEA-47EA-BC17-AB010D156DA7}"/>
    <cellStyle name="Normal 2 2 7 2 3" xfId="28144" xr:uid="{30A66D34-D0F8-47CB-A297-F8E998EE376B}"/>
    <cellStyle name="Normal 2 2 7 3" xfId="29124" xr:uid="{3B0B8395-286C-49C6-A049-B7C95B7B5735}"/>
    <cellStyle name="Normal 2 2 8" xfId="2537" xr:uid="{00000000-0005-0000-0000-0000910B0000}"/>
    <cellStyle name="Normal 2 2 8 2" xfId="19533" xr:uid="{CF1CAF6B-BAD1-4E1E-949F-EEDCC8C7E3E2}"/>
    <cellStyle name="Normal 2 2 8 2 2" xfId="23433" xr:uid="{2CD2592F-321E-463B-A8EC-C04B8DA43E27}"/>
    <cellStyle name="Normal 2 2 8 2 3" xfId="28145" xr:uid="{54DFFF5C-43CB-43D8-B9EF-5E35DDB05EA2}"/>
    <cellStyle name="Normal 2 2 9" xfId="2538" xr:uid="{00000000-0005-0000-0000-0000920B0000}"/>
    <cellStyle name="Normal 2 2 9 2" xfId="19534" xr:uid="{BC14613B-1DCD-4ED4-8269-035CA20D4EEF}"/>
    <cellStyle name="Normal 2 2 9 2 2" xfId="23434" xr:uid="{C7AD557E-A956-403B-9ECB-E61FD5BF8243}"/>
    <cellStyle name="Normal 2 2 9 2 3" xfId="28146" xr:uid="{ECFA7ED1-E8C4-4291-BA38-48C3CB10F355}"/>
    <cellStyle name="Normal 2 2_Copy of Commissioning date correction" xfId="2539" xr:uid="{00000000-0005-0000-0000-0000930B0000}"/>
    <cellStyle name="Normal 2 20" xfId="3638" xr:uid="{00000000-0005-0000-0000-0000940B0000}"/>
    <cellStyle name="Normal 2 20 2" xfId="21026" xr:uid="{24471270-1C63-4A5D-88FB-E3CE4C832D66}"/>
    <cellStyle name="Normal 2 20 2 2" xfId="37749" xr:uid="{02E00B01-3CF7-428E-9296-864E07CFDA8B}"/>
    <cellStyle name="Normal 2 20 3" xfId="27402" xr:uid="{922AAA6F-E268-4112-9FAD-BC3C9C57D266}"/>
    <cellStyle name="Normal 2 20 4" xfId="33386" xr:uid="{E84750EB-163D-487B-BB76-457D29F1F137}"/>
    <cellStyle name="Normal 2 20 5" xfId="5556" xr:uid="{A3DB913F-E2F4-4491-9835-879C15B2C426}"/>
    <cellStyle name="Normal 2 21" xfId="3954" xr:uid="{00000000-0005-0000-0000-0000950B0000}"/>
    <cellStyle name="Normal 2 21 2" xfId="22824" xr:uid="{753F559D-0EA4-452C-919F-E32DE16B320A}"/>
    <cellStyle name="Normal 2 21 3" xfId="21057" xr:uid="{EDA132A4-27F6-4FCD-BD4E-59285380C247}"/>
    <cellStyle name="Normal 2 21 4" xfId="27527" xr:uid="{0CD05D0A-8973-49F0-B07D-655CAC17C150}"/>
    <cellStyle name="Normal 2 21 5" xfId="6235" xr:uid="{BB6C20EE-5CC1-4D6B-A83D-DCEAA5C5B327}"/>
    <cellStyle name="Normal 2 22" xfId="4339" xr:uid="{00000000-0005-0000-0000-0000960B0000}"/>
    <cellStyle name="Normal 2 22 2" xfId="22943" xr:uid="{6837B06E-2803-4492-A97E-BD8B82BD49D8}"/>
    <cellStyle name="Normal 2 22 2 2" xfId="37750" xr:uid="{937DB35B-0806-4242-81C5-628891ECB869}"/>
    <cellStyle name="Normal 2 22 3" xfId="27646" xr:uid="{66AAE9AA-D278-4712-ADF2-A8396812BBB1}"/>
    <cellStyle name="Normal 2 22 4" xfId="33387" xr:uid="{D02DD471-5937-4315-9A7A-9E8F4788D53E}"/>
    <cellStyle name="Normal 2 22 5" xfId="18598" xr:uid="{225C4275-A87D-48D2-9916-40E545AB646C}"/>
    <cellStyle name="Normal 2 23" xfId="5513" xr:uid="{00000000-0005-0000-0000-0000B8150000}"/>
    <cellStyle name="Normal 2 23 2" xfId="23061" xr:uid="{101636B7-B4EE-4706-BF3C-A369BEA754B1}"/>
    <cellStyle name="Normal 2 23 2 2" xfId="37751" xr:uid="{A044970B-9287-4ADA-94FB-041F4F8BE153}"/>
    <cellStyle name="Normal 2 23 3" xfId="27765" xr:uid="{72F80133-94DF-4A62-8033-F4346AEB7DDA}"/>
    <cellStyle name="Normal 2 23 4" xfId="33388" xr:uid="{E8AE8DD5-BF0C-4203-A7C5-A8335AD10396}"/>
    <cellStyle name="Normal 2 23 5" xfId="18716" xr:uid="{ECF6AB73-21BF-4339-8759-40DB0D370A81}"/>
    <cellStyle name="Normal 2 24" xfId="19521" xr:uid="{8AC6CC30-05C1-4A3D-9539-06C5E0BE952F}"/>
    <cellStyle name="Normal 2 24 2" xfId="33389" xr:uid="{845DF7EA-C08E-4BE3-9D2F-47A3485B7C38}"/>
    <cellStyle name="Normal 2 25" xfId="20192" xr:uid="{47417526-1E6F-4BBD-9B26-36CA546004D8}"/>
    <cellStyle name="Normal 2 25 2" xfId="33390" xr:uid="{313F479B-2DFE-445D-B9D8-07670DBCCBC1}"/>
    <cellStyle name="Normal 2 26" xfId="20191" xr:uid="{49DD5123-5171-4571-87A5-DD967264C002}"/>
    <cellStyle name="Normal 2 26 2" xfId="33391" xr:uid="{75C2E21C-FA2B-4D8E-A0E3-1B5492A70C97}"/>
    <cellStyle name="Normal 2 27" xfId="20193" xr:uid="{445D287D-A63C-4834-88D2-7494F22C9C80}"/>
    <cellStyle name="Normal 2 27 2" xfId="33392" xr:uid="{DD592B7D-6A06-405E-AB5F-D95BDCAFBD4B}"/>
    <cellStyle name="Normal 2 28" xfId="20223" xr:uid="{F4DE6342-8CCA-46C5-9C0B-CA80B46C76BB}"/>
    <cellStyle name="Normal 2 28 2" xfId="23561" xr:uid="{082C5EF1-D22A-46E9-A770-C1210D51040C}"/>
    <cellStyle name="Normal 2 28 2 2" xfId="37752" xr:uid="{EF7DAE9F-6297-421D-BB7B-B91BD61D0DEB}"/>
    <cellStyle name="Normal 2 28 3" xfId="28272" xr:uid="{1ED7DD12-6CC7-47D1-A56C-190627D35D69}"/>
    <cellStyle name="Normal 2 28 4" xfId="33393" xr:uid="{2587DFAB-9784-4E57-B3DE-9A981B24D069}"/>
    <cellStyle name="Normal 2 29" xfId="20345" xr:uid="{B5203931-EF33-4CA9-B608-79026D6B41E1}"/>
    <cellStyle name="Normal 2 29 2" xfId="23683" xr:uid="{658EF6B0-B6D7-4ECB-B703-6BC6BD415E31}"/>
    <cellStyle name="Normal 2 29 2 2" xfId="37753" xr:uid="{2511101C-C8D8-481B-BCAA-C2A7D94E316C}"/>
    <cellStyle name="Normal 2 29 3" xfId="28394" xr:uid="{0F7EA4F4-DB07-4F49-B67E-96E0799635BC}"/>
    <cellStyle name="Normal 2 29 4" xfId="33394" xr:uid="{F4ECD065-98DF-49AE-AC1C-D33F355AC05D}"/>
    <cellStyle name="Normal 2 3" xfId="2540" xr:uid="{00000000-0005-0000-0000-0000970B0000}"/>
    <cellStyle name="Normal 2 3 10" xfId="19535" xr:uid="{58613145-1C37-40BD-A69B-A23126DCAC18}"/>
    <cellStyle name="Normal 2 3 10 2" xfId="23435" xr:uid="{EDEAB01F-DBAF-405F-BC7E-E267573F0C86}"/>
    <cellStyle name="Normal 2 3 10 3" xfId="28147" xr:uid="{B5504C16-6727-4A1C-8DC8-9491B608F822}"/>
    <cellStyle name="Normal 2 3 11" xfId="19536" xr:uid="{EAF2A347-00C9-448E-A9D9-B941D75C8AAC}"/>
    <cellStyle name="Normal 2 3 11 2" xfId="23436" xr:uid="{6A7E45EB-67C3-4853-97C1-B81E11156F13}"/>
    <cellStyle name="Normal 2 3 11 3" xfId="28148" xr:uid="{7044A932-8887-4E5E-94AB-AFAB5E5F1906}"/>
    <cellStyle name="Normal 2 3 12" xfId="19537" xr:uid="{7B787422-A100-49F0-8CC5-A4FF98504C1E}"/>
    <cellStyle name="Normal 2 3 12 2" xfId="23437" xr:uid="{154DDCAB-3A07-456C-B0AA-94977F335FFA}"/>
    <cellStyle name="Normal 2 3 12 3" xfId="28149" xr:uid="{1C2CCC81-463D-4738-8784-A1D71C7EA568}"/>
    <cellStyle name="Normal 2 3 13" xfId="19538" xr:uid="{D3E27B76-C248-453F-8639-34E32B921CA0}"/>
    <cellStyle name="Normal 2 3 13 2" xfId="23438" xr:uid="{337E58D8-CADB-4D95-B354-C5FF55B94C82}"/>
    <cellStyle name="Normal 2 3 13 3" xfId="28150" xr:uid="{82E57FC1-2E98-490C-8D31-6E6D1775F93E}"/>
    <cellStyle name="Normal 2 3 14" xfId="20225" xr:uid="{889506C2-54F8-423B-B044-B7D091955466}"/>
    <cellStyle name="Normal 2 3 14 2" xfId="23563" xr:uid="{A6AA264E-F336-4CED-BDC9-27675BF69FF3}"/>
    <cellStyle name="Normal 2 3 14 2 2" xfId="37392" xr:uid="{83942A5F-D1D5-4046-A90D-CFB7091C2666}"/>
    <cellStyle name="Normal 2 3 14 3" xfId="28274" xr:uid="{43575F19-768B-4878-8591-01CB09178D6D}"/>
    <cellStyle name="Normal 2 3 15" xfId="20347" xr:uid="{92EF7E10-61B1-4A04-9ABB-6FB179D439FC}"/>
    <cellStyle name="Normal 2 3 15 2" xfId="23685" xr:uid="{9685B051-52AC-4031-A942-8C5ED08FEA40}"/>
    <cellStyle name="Normal 2 3 15 3" xfId="28396" xr:uid="{954C5BF8-C2C0-4799-A1B6-FEBD95B662FE}"/>
    <cellStyle name="Normal 2 3 16" xfId="20467" xr:uid="{C3EECCD5-1C4D-4964-9B8F-2AE33327FF1C}"/>
    <cellStyle name="Normal 2 3 16 2" xfId="23805" xr:uid="{75DD6242-099C-4995-B94F-BE1FCA4CC57C}"/>
    <cellStyle name="Normal 2 3 16 3" xfId="28516" xr:uid="{5379FF66-A47D-49B2-811C-564A255A1614}"/>
    <cellStyle name="Normal 2 3 17" xfId="20588" xr:uid="{87971054-9FB2-4988-BDD3-AFE4DAE962F5}"/>
    <cellStyle name="Normal 2 3 17 2" xfId="23926" xr:uid="{CD85CABB-E22A-4F33-9EDB-D484D59A9E61}"/>
    <cellStyle name="Normal 2 3 17 3" xfId="28637" xr:uid="{C6E8355C-590A-477E-9BB0-97D9DE31C9F0}"/>
    <cellStyle name="Normal 2 3 18" xfId="20707" xr:uid="{8AF4230E-5996-49F9-8AAD-7C9C1488AF6E}"/>
    <cellStyle name="Normal 2 3 18 2" xfId="24045" xr:uid="{ED998A8E-D50E-4EBC-B6AE-08600E1A5C0C}"/>
    <cellStyle name="Normal 2 3 18 3" xfId="28756" xr:uid="{91B8EEC0-A371-4947-8FB0-9676B7B9ACF8}"/>
    <cellStyle name="Normal 2 3 19" xfId="29125" xr:uid="{5B24C453-67A6-4FE9-AD4B-7D061460E3E0}"/>
    <cellStyle name="Normal 2 3 2" xfId="2541" xr:uid="{00000000-0005-0000-0000-0000980B0000}"/>
    <cellStyle name="Normal 2 3 2 2" xfId="3414" xr:uid="{00000000-0005-0000-0000-0000990B0000}"/>
    <cellStyle name="Normal 2 3 2 2 2" xfId="21085" xr:uid="{2E94BE0B-D2A1-4129-8AD2-B7450FB1F699}"/>
    <cellStyle name="Normal 2 3 2 2 2 2" xfId="26983" xr:uid="{8727166E-6CFF-48E7-A2DC-D8634ED59797}"/>
    <cellStyle name="Normal 2 3 2 2 3" xfId="20859" xr:uid="{ACFF780D-68B4-4163-A05C-3D71FB0763CD}"/>
    <cellStyle name="Normal 2 3 2 2 3 2" xfId="29126" xr:uid="{35B9AE54-D378-4EE0-8A68-A43D7398F8B8}"/>
    <cellStyle name="Normal 2 3 2 2 4" xfId="24533" xr:uid="{B929F455-097D-4840-953F-0F66E4859ECE}"/>
    <cellStyle name="Normal 2 3 2 3" xfId="19539" xr:uid="{A70ECC33-D404-417C-BF5A-5A1D0790733A}"/>
    <cellStyle name="Normal 2 3 2 3 2" xfId="21048" xr:uid="{0198D2F7-C2D1-407A-8F8B-256A8FF1EE68}"/>
    <cellStyle name="Normal 2 3 2 3 3" xfId="28151" xr:uid="{9DA7AAF9-9EE3-425A-8DE6-8CE39BE70710}"/>
    <cellStyle name="Normal 2 3 2 4" xfId="20858" xr:uid="{4DCC7FC0-1CE5-4085-B419-2C7CFA779E4A}"/>
    <cellStyle name="Normal 2 3 2 4 2" xfId="28921" xr:uid="{79C792AE-ED82-40F2-8AAB-0372F463C608}"/>
    <cellStyle name="Normal 2 3 2 5" xfId="26330" xr:uid="{8676E480-5DB7-4333-AFB5-771C0843E881}"/>
    <cellStyle name="Normal 2 3 2 6" xfId="24304" xr:uid="{B5C41CCE-3BEE-4662-ADA8-675B73C6EE2C}"/>
    <cellStyle name="Normal 2 3 3" xfId="2542" xr:uid="{00000000-0005-0000-0000-00009A0B0000}"/>
    <cellStyle name="Normal 2 3 3 2" xfId="19540" xr:uid="{A141F58D-1C6B-4538-A660-F9A176CBEA84}"/>
    <cellStyle name="Normal 2 3 3 2 2" xfId="23439" xr:uid="{5D4154C6-E4A9-4D70-ADE0-7A428258B271}"/>
    <cellStyle name="Normal 2 3 3 2 3" xfId="28152" xr:uid="{A5A86BB4-3A88-49CF-9822-2B7EDA486B16}"/>
    <cellStyle name="Normal 2 3 3 3" xfId="29127" xr:uid="{925BF91D-8C5E-4FF3-AD70-CF40E31738A6}"/>
    <cellStyle name="Normal 2 3 4" xfId="3413" xr:uid="{00000000-0005-0000-0000-00009B0B0000}"/>
    <cellStyle name="Normal 2 3 4 2" xfId="17953" xr:uid="{6CA2744F-0FBE-4949-A342-24513D16C54F}"/>
    <cellStyle name="Normal 2 3 4 2 2" xfId="21084" xr:uid="{243AA1A4-78F4-4BCE-8A63-53A4A5BA6F7A}"/>
    <cellStyle name="Normal 2 3 4 2 3" xfId="26903" xr:uid="{43E67416-4F09-4DBE-8C1A-5BC455DBF578}"/>
    <cellStyle name="Normal 2 3 4 3" xfId="19541" xr:uid="{5D133FFB-F27D-4F56-87B2-97339A5EABBD}"/>
    <cellStyle name="Normal 2 3 4 3 2" xfId="23440" xr:uid="{5AECB19D-5820-4850-974D-CC649246D38E}"/>
    <cellStyle name="Normal 2 3 4 3 3" xfId="28153" xr:uid="{22921014-EFBF-46A0-AFFA-817C3A858308}"/>
    <cellStyle name="Normal 2 3 4 4" xfId="20860" xr:uid="{FAF13F52-99C6-4756-8713-D847FC95152B}"/>
    <cellStyle name="Normal 2 3 4 4 2" xfId="26331" xr:uid="{BF3CE8BF-2735-41B2-85B4-16AD838907E3}"/>
    <cellStyle name="Normal 2 3 4 5" xfId="29128" xr:uid="{65905183-BD3D-4198-9FBB-AFB9C22BCEEB}"/>
    <cellStyle name="Normal 2 3 4 6" xfId="24532" xr:uid="{6BD1B022-4B38-4D46-B213-CDF1A0695434}"/>
    <cellStyle name="Normal 2 3 5" xfId="6027" xr:uid="{3AFD3214-CC31-403F-9531-8E01A0B9CB08}"/>
    <cellStyle name="Normal 2 3 5 2" xfId="19542" xr:uid="{4862CBCA-F264-4C8B-8D53-E76472018E04}"/>
    <cellStyle name="Normal 2 3 5 2 2" xfId="23441" xr:uid="{DC7D9B23-3AE2-4596-A7CE-A47641C40632}"/>
    <cellStyle name="Normal 2 3 5 2 3" xfId="28154" xr:uid="{D06F9D12-458C-4D21-9346-CA596E588660}"/>
    <cellStyle name="Normal 2 3 5 3" xfId="21047" xr:uid="{61498AF1-43B5-41B2-9AE7-0AF8E977D124}"/>
    <cellStyle name="Normal 2 3 5 3 2" xfId="29129" xr:uid="{5FD7E8CF-B7AD-414B-89D1-D4EDD5C87DA5}"/>
    <cellStyle name="Normal 2 3 5 4" xfId="24303" xr:uid="{DCD7EDE0-054F-477F-A360-71D97C0A639D}"/>
    <cellStyle name="Normal 2 3 6" xfId="18481" xr:uid="{EF60BD2D-ABCB-4512-8CB1-718AC726D2D6}"/>
    <cellStyle name="Normal 2 3 6 2" xfId="19543" xr:uid="{0BA109EA-EAA1-49F4-9F0E-82BAC63AE941}"/>
    <cellStyle name="Normal 2 3 6 2 2" xfId="23442" xr:uid="{CFF97532-5C6D-43AC-88E2-B93CDD5D1F1E}"/>
    <cellStyle name="Normal 2 3 6 2 3" xfId="28155" xr:uid="{07F3EB8F-E47C-4EC3-87BF-0F528F0CD35B}"/>
    <cellStyle name="Normal 2 3 6 3" xfId="22826" xr:uid="{B549C7B4-E01A-4E9F-919F-2A1487267849}"/>
    <cellStyle name="Normal 2 3 6 4" xfId="27529" xr:uid="{080D9881-7872-4323-9976-4227F696A13B}"/>
    <cellStyle name="Normal 2 3 7" xfId="18600" xr:uid="{8145D589-6BD8-4AB0-84CC-F67D6DA26F53}"/>
    <cellStyle name="Normal 2 3 7 2" xfId="19544" xr:uid="{AD870E8F-1097-43A8-AAD9-335FA0B48E98}"/>
    <cellStyle name="Normal 2 3 7 2 2" xfId="23443" xr:uid="{50C992F9-4041-48DD-BB84-5AF6D0958D58}"/>
    <cellStyle name="Normal 2 3 7 2 3" xfId="28156" xr:uid="{66179FE9-D664-429A-94B6-7238856416B4}"/>
    <cellStyle name="Normal 2 3 7 3" xfId="22945" xr:uid="{8BF77203-D823-4F5F-A9A0-3B838750D5BC}"/>
    <cellStyle name="Normal 2 3 7 4" xfId="27648" xr:uid="{C84F87EA-A1AE-43BA-BA8D-1B4AA2D8A1D8}"/>
    <cellStyle name="Normal 2 3 8" xfId="18718" xr:uid="{815BD36F-33AE-421C-B661-E8FA62138576}"/>
    <cellStyle name="Normal 2 3 8 2" xfId="19545" xr:uid="{1E07A4B9-3DF6-4004-B348-8F3A7ED1F260}"/>
    <cellStyle name="Normal 2 3 8 2 2" xfId="23444" xr:uid="{475DDE16-6FF4-487F-8E5F-BCAE347B26EF}"/>
    <cellStyle name="Normal 2 3 8 2 3" xfId="28157" xr:uid="{7B6044EA-A705-4BA5-80AF-67C5A7C2B327}"/>
    <cellStyle name="Normal 2 3 8 3" xfId="23063" xr:uid="{4D167DB6-A143-460D-8DB3-BF51CAF41D2D}"/>
    <cellStyle name="Normal 2 3 8 4" xfId="27767" xr:uid="{B21E3AE4-ABAA-4D3E-AB79-7A742819D279}"/>
    <cellStyle name="Normal 2 3 9" xfId="19546" xr:uid="{111E2461-FA4B-42FC-9E9A-CFE91C17D9CE}"/>
    <cellStyle name="Normal 2 3 9 2" xfId="23445" xr:uid="{0EADA89C-C7C7-4E8D-A30D-EBB5ECEB08F8}"/>
    <cellStyle name="Normal 2 3 9 3" xfId="28158" xr:uid="{B890BBB1-8CF7-4EAC-B086-87E9A21852D3}"/>
    <cellStyle name="Normal 2 30" xfId="20465" xr:uid="{7D5AA34E-60C1-4053-B8D3-8523894E0F60}"/>
    <cellStyle name="Normal 2 30 2" xfId="23803" xr:uid="{83A8107E-5B35-4BFC-BF1F-D46C858503B6}"/>
    <cellStyle name="Normal 2 30 2 2" xfId="37754" xr:uid="{1D09765D-DE46-4EC3-8691-A166558AF9C9}"/>
    <cellStyle name="Normal 2 30 3" xfId="28514" xr:uid="{23347517-BBE3-4A7B-95D7-688E3D10E040}"/>
    <cellStyle name="Normal 2 30 4" xfId="33395" xr:uid="{C5849644-898D-48BA-A23A-D553148C35AC}"/>
    <cellStyle name="Normal 2 31" xfId="20586" xr:uid="{15B9D8F4-3204-463E-996B-BD5810F67170}"/>
    <cellStyle name="Normal 2 31 2" xfId="23924" xr:uid="{D8E7B9DE-3C0E-4071-9B39-3DF0680445A0}"/>
    <cellStyle name="Normal 2 31 2 2" xfId="37755" xr:uid="{C2187F22-00D7-449D-9215-E0EF35C3010B}"/>
    <cellStyle name="Normal 2 31 3" xfId="28635" xr:uid="{128763AC-B320-406D-AF59-C6911C1AA3AD}"/>
    <cellStyle name="Normal 2 31 4" xfId="33396" xr:uid="{25C069E8-5EE3-4D54-81AC-8B58EF772294}"/>
    <cellStyle name="Normal 2 32" xfId="20705" xr:uid="{0227FED5-3095-42F7-B9E3-65116B3AB732}"/>
    <cellStyle name="Normal 2 32 2" xfId="24043" xr:uid="{1789F255-FAC7-4BC1-B956-03C3642BB9F2}"/>
    <cellStyle name="Normal 2 32 2 2" xfId="37756" xr:uid="{9F4DC538-BB6C-4155-BCB4-1125D1EDDFC7}"/>
    <cellStyle name="Normal 2 32 3" xfId="28754" xr:uid="{B8DF8C34-BB5F-42FB-8FB3-24C7C87D3B46}"/>
    <cellStyle name="Normal 2 32 4" xfId="33397" xr:uid="{7E3F5A04-FE67-43A6-80E8-DD0DB347D5F4}"/>
    <cellStyle name="Normal 2 33" xfId="21994" xr:uid="{94326186-8E41-4D0B-ADB7-4B7F937A1333}"/>
    <cellStyle name="Normal 2 33 2" xfId="33398" xr:uid="{201DB9F5-C0C6-4696-9234-A244F6CA8CAF}"/>
    <cellStyle name="Normal 2 34" xfId="21956" xr:uid="{574111BE-2C63-47DD-97D6-A617B7AC82E3}"/>
    <cellStyle name="Normal 2 34 2" xfId="26267" xr:uid="{FC898D24-F8B5-4FE8-A14A-132D7DD6215F}"/>
    <cellStyle name="Normal 2 35" xfId="26202" xr:uid="{001AB5A1-6312-4F9B-AAEA-E7F16CE82276}"/>
    <cellStyle name="Normal 2 35 2" xfId="36535" xr:uid="{EBA64F59-AA32-4DBB-B710-9B11C9D81E8C}"/>
    <cellStyle name="Normal 2 35 3" xfId="35272" xr:uid="{C21CF5A9-64B9-4D54-B7D6-E5C3D47A7DC7}"/>
    <cellStyle name="Normal 2 36" xfId="29624" xr:uid="{DE7E5E02-68A2-448F-9AEE-4D1B7F70D11A}"/>
    <cellStyle name="Normal 2 37" xfId="30765" xr:uid="{6C682220-54DA-4414-9871-8CD1DB486A66}"/>
    <cellStyle name="Normal 2 38" xfId="29811" xr:uid="{8EFDC79E-87E4-421E-AA69-1455F7C8196C}"/>
    <cellStyle name="Normal 2 38 2" xfId="37757" xr:uid="{2C0FDBAD-23DB-49BC-8024-2F87C3D2CD5D}"/>
    <cellStyle name="Normal 2 38 3" xfId="35566" xr:uid="{3536DBF8-6F9C-4AD3-A6F8-8F16E6A31551}"/>
    <cellStyle name="Normal 2 39" xfId="30005" xr:uid="{1D34AFF7-B29A-4D12-89EB-C94B7185C691}"/>
    <cellStyle name="Normal 2 39 2" xfId="37758" xr:uid="{11F9FACC-CA1E-46A5-A6D4-B86A38443135}"/>
    <cellStyle name="Normal 2 39 3" xfId="37389" xr:uid="{E825DE81-5AEF-40FC-8AFD-92B8C89E546E}"/>
    <cellStyle name="Normal 2 4" xfId="2543" xr:uid="{00000000-0005-0000-0000-00009C0B0000}"/>
    <cellStyle name="Normal 2 4 10" xfId="19547" xr:uid="{0EE729EE-BF82-49C2-9F25-3893C75361DB}"/>
    <cellStyle name="Normal 2 4 10 2" xfId="23446" xr:uid="{FB75ACD1-92A0-4464-AA03-FC1E02412ABF}"/>
    <cellStyle name="Normal 2 4 10 3" xfId="28159" xr:uid="{21CAFF06-CC74-4A6C-96E6-9954A10B7AD6}"/>
    <cellStyle name="Normal 2 4 11" xfId="19548" xr:uid="{1FB6CC84-24D4-4EF8-967D-FDBAF95B4DDC}"/>
    <cellStyle name="Normal 2 4 11 2" xfId="23447" xr:uid="{210BB309-903E-4E89-94AA-1D89A4F31324}"/>
    <cellStyle name="Normal 2 4 11 3" xfId="28160" xr:uid="{EE633872-645A-4DF9-803E-D6290D2B02AF}"/>
    <cellStyle name="Normal 2 4 12" xfId="19549" xr:uid="{17CE3750-9C5E-40B6-BC42-0CC6028F3EDA}"/>
    <cellStyle name="Normal 2 4 12 2" xfId="23448" xr:uid="{01F93C8C-DA56-4499-A6CA-2DBD822C552D}"/>
    <cellStyle name="Normal 2 4 12 3" xfId="28161" xr:uid="{3BE52E23-F898-462F-B6AB-9461BC54DE30}"/>
    <cellStyle name="Normal 2 4 13" xfId="19550" xr:uid="{26324412-6B17-4134-97E3-22F7AF6F2E04}"/>
    <cellStyle name="Normal 2 4 13 2" xfId="23449" xr:uid="{37F8AD33-DAA7-4492-80C3-976F408BAD30}"/>
    <cellStyle name="Normal 2 4 13 3" xfId="28162" xr:uid="{5FCE8893-444B-4B21-A866-4661AE477DC4}"/>
    <cellStyle name="Normal 2 4 2" xfId="2544" xr:uid="{00000000-0005-0000-0000-00009D0B0000}"/>
    <cellStyle name="Normal 2 4 2 2" xfId="17262" xr:uid="{5E573FE5-DDD0-4694-995C-D0760ED4B708}"/>
    <cellStyle name="Normal 2 4 2 2 2" xfId="29130" xr:uid="{662BF19F-9C2D-4844-A811-F99C41368745}"/>
    <cellStyle name="Normal 2 4 2 3" xfId="19551" xr:uid="{CD2A6D60-3D21-4CDD-AF5B-4111F3503C17}"/>
    <cellStyle name="Normal 2 4 2 3 2" xfId="23450" xr:uid="{DC9ED6F5-B301-4225-97E8-F6B63CD03D5B}"/>
    <cellStyle name="Normal 2 4 2 3 3" xfId="28163" xr:uid="{DC693989-9D10-4378-85EA-0B6B1A59F4B0}"/>
    <cellStyle name="Normal 2 4 3" xfId="2545" xr:uid="{00000000-0005-0000-0000-00009E0B0000}"/>
    <cellStyle name="Normal 2 4 3 2" xfId="19552" xr:uid="{EFA0064E-5E73-4DF8-B785-97A5CC6DA217}"/>
    <cellStyle name="Normal 2 4 3 2 2" xfId="23451" xr:uid="{733A769B-C2B4-492F-B77C-FE8EBDF0007E}"/>
    <cellStyle name="Normal 2 4 3 2 3" xfId="28164" xr:uid="{8C91E31F-319A-4FC4-9E2F-F2A4A4D5AC90}"/>
    <cellStyle name="Normal 2 4 4" xfId="2546" xr:uid="{00000000-0005-0000-0000-00009F0B0000}"/>
    <cellStyle name="Normal 2 4 4 2" xfId="19553" xr:uid="{9EDF682E-4F04-4CBD-806A-D7422639F039}"/>
    <cellStyle name="Normal 2 4 4 2 2" xfId="23452" xr:uid="{EE10502F-BB62-4ACB-80F5-2EA5F295F223}"/>
    <cellStyle name="Normal 2 4 4 2 3" xfId="21417" xr:uid="{816CD161-B8F7-4053-B6B0-DFAC899E1B69}"/>
    <cellStyle name="Normal 2 4 4 2 4" xfId="28165" xr:uid="{78EF1D2D-1D22-4AF9-A432-770448D9504E}"/>
    <cellStyle name="Normal 2 4 5" xfId="2547" xr:uid="{00000000-0005-0000-0000-0000A00B0000}"/>
    <cellStyle name="Normal 2 4 5 2" xfId="19554" xr:uid="{BA8B8648-C72E-4B5F-B1E2-A95E6DC2C9B2}"/>
    <cellStyle name="Normal 2 4 5 2 2" xfId="23453" xr:uid="{B1B84723-2222-46FE-9F5E-DFAD48B56DD9}"/>
    <cellStyle name="Normal 2 4 5 2 3" xfId="21418" xr:uid="{4D06C506-F754-4590-8F9B-77A3C531A7F5}"/>
    <cellStyle name="Normal 2 4 5 2 4" xfId="28166" xr:uid="{9B384E0F-FD61-4092-8787-19CA2DA5E152}"/>
    <cellStyle name="Normal 2 4 6" xfId="2548" xr:uid="{00000000-0005-0000-0000-0000A10B0000}"/>
    <cellStyle name="Normal 2 4 6 2" xfId="19555" xr:uid="{DAFA1B0F-E152-4503-9012-196A9E0842A0}"/>
    <cellStyle name="Normal 2 4 6 2 2" xfId="23454" xr:uid="{DA806FA9-B8C6-4C80-A1B9-38D97462D5AD}"/>
    <cellStyle name="Normal 2 4 6 2 3" xfId="21419" xr:uid="{1C8D0855-D696-49A1-B896-E411BE246A31}"/>
    <cellStyle name="Normal 2 4 6 2 4" xfId="28167" xr:uid="{A55C24BA-ECF5-4937-9990-D5841BEE92CB}"/>
    <cellStyle name="Normal 2 4 7" xfId="17263" xr:uid="{C078545B-EF1D-44A1-B8BF-5A7F8DC69882}"/>
    <cellStyle name="Normal 2 4 7 2" xfId="19556" xr:uid="{60F5805F-8DAB-42D4-925C-DF3010EE2766}"/>
    <cellStyle name="Normal 2 4 7 2 2" xfId="23455" xr:uid="{E876BBCA-5D5B-4FE9-9FF8-2137D336DEB6}"/>
    <cellStyle name="Normal 2 4 7 2 3" xfId="28168" xr:uid="{3EE5621E-DE7F-45DC-9D1B-0DDEF71AC538}"/>
    <cellStyle name="Normal 2 4 8" xfId="17264" xr:uid="{83991809-11DF-4A89-914D-2345ACEED880}"/>
    <cellStyle name="Normal 2 4 8 2" xfId="19557" xr:uid="{AF9E6CD9-8BEB-4092-9287-BF223AFF7DF0}"/>
    <cellStyle name="Normal 2 4 8 2 2" xfId="23456" xr:uid="{A799F818-705C-4225-A89A-794D30F178E4}"/>
    <cellStyle name="Normal 2 4 8 2 3" xfId="28169" xr:uid="{0CA1DA8D-F087-4A61-BC73-092101DDB2FB}"/>
    <cellStyle name="Normal 2 4 9" xfId="19558" xr:uid="{AF04A5A1-053A-4C43-95F1-56DC09258DCE}"/>
    <cellStyle name="Normal 2 4 9 2" xfId="23457" xr:uid="{D85F1BFF-D67D-400A-876A-644D3B485401}"/>
    <cellStyle name="Normal 2 4 9 3" xfId="28170" xr:uid="{AA7A5D00-D837-41BE-BBD8-4A53F963D74D}"/>
    <cellStyle name="Normal 2 40" xfId="30056" xr:uid="{1B4DAA57-D6B4-469B-A674-804406705426}"/>
    <cellStyle name="Normal 2 41" xfId="24154" xr:uid="{5DEAF91B-226E-4C26-8EB5-C264FE684034}"/>
    <cellStyle name="Normal 2 41 2" xfId="33399" xr:uid="{41D6A33E-9F83-49E7-978E-766663FDB01A}"/>
    <cellStyle name="Normal 2 42" xfId="17256" xr:uid="{4ED7FD16-A4C5-4526-B804-8BFF254B9CA6}"/>
    <cellStyle name="Normal 2 42 2" xfId="33400" xr:uid="{D2CD233C-4758-4D20-8BAF-BC65A3F46D11}"/>
    <cellStyle name="Normal 2 43" xfId="33401" xr:uid="{A7D09789-47A0-4767-96A6-297A076F1CEF}"/>
    <cellStyle name="Normal 2 44" xfId="33402" xr:uid="{43C02E57-835C-4245-AED9-77997756ACF8}"/>
    <cellStyle name="Normal 2 45" xfId="31546" xr:uid="{943C9451-5050-4AC0-8287-F9D0F0CABC65}"/>
    <cellStyle name="Normal 2 46" xfId="40659" xr:uid="{28D3B0B2-079E-4EC1-BB85-2F1270E4B72B}"/>
    <cellStyle name="Normal 2 47" xfId="40660" xr:uid="{5D1A078D-DA9B-4DEF-AA71-11BC8A67249A}"/>
    <cellStyle name="Normal 2 48" xfId="5553" xr:uid="{5081634A-E243-4646-B704-1B82CC45B8BF}"/>
    <cellStyle name="Normal 2 5" xfId="2549" xr:uid="{00000000-0005-0000-0000-0000A20B0000}"/>
    <cellStyle name="Normal 2 5 10" xfId="33404" xr:uid="{5B3018ED-4BFB-4853-98BF-21E47CE72534}"/>
    <cellStyle name="Normal 2 5 11" xfId="33405" xr:uid="{52824315-B1E3-4A40-9C86-65596534E389}"/>
    <cellStyle name="Normal 2 5 12" xfId="33406" xr:uid="{BEBA43D6-5A46-49A9-B819-52A367EF1D26}"/>
    <cellStyle name="Normal 2 5 13" xfId="33407" xr:uid="{E35E68AE-7E70-4E10-BA7D-E055574B06CB}"/>
    <cellStyle name="Normal 2 5 14" xfId="33408" xr:uid="{5AE12326-B921-4D36-B92E-A33A7CD3942C}"/>
    <cellStyle name="Normal 2 5 15" xfId="33409" xr:uid="{EED4C9A7-EFF3-478F-A89F-9CF235E1A574}"/>
    <cellStyle name="Normal 2 5 16" xfId="33403" xr:uid="{65B7B33B-260C-4B35-A643-5DF72B11FF69}"/>
    <cellStyle name="Normal 2 5 2" xfId="2550" xr:uid="{00000000-0005-0000-0000-0000A30B0000}"/>
    <cellStyle name="Normal 2 5 2 2" xfId="17265" xr:uid="{28C2E651-3B4C-4B69-BAAA-8DB2AEB19A64}"/>
    <cellStyle name="Normal 2 5 2 2 2" xfId="17954" xr:uid="{EEDA7CA4-F6E9-404D-BEF6-1513B995F50C}"/>
    <cellStyle name="Normal 2 5 2 2 2 2" xfId="22539" xr:uid="{5EABACA5-4196-4F2D-BFC9-75C1DE3CA8ED}"/>
    <cellStyle name="Normal 2 5 2 2 2 3" xfId="26984" xr:uid="{DB64832C-BD00-4AFB-A3D6-61B4C6B99757}"/>
    <cellStyle name="Normal 2 5 2 2 3" xfId="18345" xr:uid="{467AFCAB-3E30-43BC-80E6-C73E48D26AA9}"/>
    <cellStyle name="Normal 2 5 2 2 4" xfId="21896" xr:uid="{8B95E127-F6F8-40AB-913F-81C2A7E4A0D2}"/>
    <cellStyle name="Normal 2 5 2 2 5" xfId="26332" xr:uid="{32FD88F1-B222-427C-A653-3AB927626373}"/>
    <cellStyle name="Normal 2 5 2 3" xfId="18255" xr:uid="{92B3729B-5EE4-4D57-9AB5-113FD10AB48C}"/>
    <cellStyle name="Normal 2 5 3" xfId="2551" xr:uid="{00000000-0005-0000-0000-0000A40B0000}"/>
    <cellStyle name="Normal 2 5 4" xfId="2552" xr:uid="{00000000-0005-0000-0000-0000A50B0000}"/>
    <cellStyle name="Normal 2 5 4 2" xfId="21420" xr:uid="{B93F2094-3E7E-49C9-8831-E5637ED2F897}"/>
    <cellStyle name="Normal 2 5 5" xfId="2553" xr:uid="{00000000-0005-0000-0000-0000A60B0000}"/>
    <cellStyle name="Normal 2 5 5 2" xfId="21421" xr:uid="{D0C8ACFF-2D3F-4116-A167-4A95CB55486C}"/>
    <cellStyle name="Normal 2 5 6" xfId="2554" xr:uid="{00000000-0005-0000-0000-0000A70B0000}"/>
    <cellStyle name="Normal 2 5 6 2" xfId="21422" xr:uid="{1695CA03-2A18-47EC-A1BD-7709514A741B}"/>
    <cellStyle name="Normal 2 5 7" xfId="17266" xr:uid="{46BAF9F6-7192-4C8A-9DBE-CBA6D3847EE0}"/>
    <cellStyle name="Normal 2 5 8" xfId="17267" xr:uid="{7033F1DA-A8A5-4CD5-846D-9BE0320DC068}"/>
    <cellStyle name="Normal 2 5 8 2" xfId="33410" xr:uid="{370F2AF9-A19E-4F5A-AEAF-8F25C3C115CB}"/>
    <cellStyle name="Normal 2 5 9" xfId="33411" xr:uid="{1CE83935-5791-4374-AC4A-AB4C71036552}"/>
    <cellStyle name="Normal 2 6" xfId="2555" xr:uid="{00000000-0005-0000-0000-0000A80B0000}"/>
    <cellStyle name="Normal 2 6 10" xfId="33413" xr:uid="{F8D21648-C676-4755-BA50-D7E0C7D1464C}"/>
    <cellStyle name="Normal 2 6 11" xfId="33414" xr:uid="{1FD36D70-139D-4448-816D-86AA8D1BD828}"/>
    <cellStyle name="Normal 2 6 12" xfId="33415" xr:uid="{168EAD48-8E2D-417E-A42C-8933389F2ACF}"/>
    <cellStyle name="Normal 2 6 13" xfId="33416" xr:uid="{EF808FD0-2374-4D81-8A69-343D6EA8A629}"/>
    <cellStyle name="Normal 2 6 14" xfId="33417" xr:uid="{1375EAAE-4FB1-4343-9695-DB3A12C83A07}"/>
    <cellStyle name="Normal 2 6 15" xfId="33418" xr:uid="{6F5B9060-5A7A-4786-A378-C255261FCCDA}"/>
    <cellStyle name="Normal 2 6 16" xfId="33412" xr:uid="{F64FA3C8-FA7D-4864-8FB6-DE120671B38B}"/>
    <cellStyle name="Normal 2 6 2" xfId="2556" xr:uid="{00000000-0005-0000-0000-0000A90B0000}"/>
    <cellStyle name="Normal 2 6 2 2" xfId="29131" xr:uid="{E541C428-1495-461B-9694-6220B3B1348C}"/>
    <cellStyle name="Normal 2 6 2 2 2" xfId="37393" xr:uid="{8DF259B9-1DEF-4220-9170-4489B90B40FB}"/>
    <cellStyle name="Normal 2 6 3" xfId="2557" xr:uid="{00000000-0005-0000-0000-0000AA0B0000}"/>
    <cellStyle name="Normal 2 6 4" xfId="2558" xr:uid="{00000000-0005-0000-0000-0000AB0B0000}"/>
    <cellStyle name="Normal 2 6 4 2" xfId="21423" xr:uid="{2E7B7BDB-1618-4B63-8E48-D2A6E2EFAE77}"/>
    <cellStyle name="Normal 2 6 5" xfId="2559" xr:uid="{00000000-0005-0000-0000-0000AC0B0000}"/>
    <cellStyle name="Normal 2 6 5 2" xfId="21424" xr:uid="{9979CAFA-F94A-4A1D-8F3A-90A4E70061F0}"/>
    <cellStyle name="Normal 2 6 6" xfId="2560" xr:uid="{00000000-0005-0000-0000-0000AD0B0000}"/>
    <cellStyle name="Normal 2 6 6 2" xfId="21425" xr:uid="{5C328D27-7D91-4D46-96D6-9B6DBCBCC303}"/>
    <cellStyle name="Normal 2 6 7" xfId="17268" xr:uid="{FE7F3AE3-279A-4DBC-8042-780639979BB0}"/>
    <cellStyle name="Normal 2 6 8" xfId="17269" xr:uid="{3B2B29EC-FDFF-41A7-A2B4-25D8B4A464A0}"/>
    <cellStyle name="Normal 2 6 8 2" xfId="17955" xr:uid="{C8678743-F979-47A8-B8E1-B1926366915A}"/>
    <cellStyle name="Normal 2 6 8 2 2" xfId="22540" xr:uid="{7B155976-A211-4695-8C3C-6A3A8E340167}"/>
    <cellStyle name="Normal 2 6 8 2 3" xfId="26904" xr:uid="{7B17A0BD-1168-4708-B03E-18015DA82BA2}"/>
    <cellStyle name="Normal 2 6 8 3" xfId="21897" xr:uid="{3562B666-5CB7-4BF9-B1BE-DC3BEB49AAFE}"/>
    <cellStyle name="Normal 2 6 8 3 2" xfId="37759" xr:uid="{EB342795-35C1-4478-AD7F-41714DB234B0}"/>
    <cellStyle name="Normal 2 6 8 4" xfId="26333" xr:uid="{32706BDC-D814-4A40-A06C-AD522C74006E}"/>
    <cellStyle name="Normal 2 6 8 5" xfId="33419" xr:uid="{70D641F0-2A17-4107-B867-7666B885AB81}"/>
    <cellStyle name="Normal 2 6 9" xfId="28920" xr:uid="{C3187ED6-CEB9-47A4-AA2C-CAC36A6DF72E}"/>
    <cellStyle name="Normal 2 6 9 2" xfId="33420" xr:uid="{E09A11C3-2C72-4435-9E94-8F15FA2C8F68}"/>
    <cellStyle name="Normal 2 7" xfId="2561" xr:uid="{00000000-0005-0000-0000-0000AE0B0000}"/>
    <cellStyle name="Normal 2 7 2" xfId="2562" xr:uid="{00000000-0005-0000-0000-0000AF0B0000}"/>
    <cellStyle name="Normal 2 7 2 2" xfId="29132" xr:uid="{B75F9F07-8EFF-461E-BB9D-7CA06424DC7F}"/>
    <cellStyle name="Normal 2 7 3" xfId="2563" xr:uid="{00000000-0005-0000-0000-0000B00B0000}"/>
    <cellStyle name="Normal 2 7 4" xfId="2564" xr:uid="{00000000-0005-0000-0000-0000B10B0000}"/>
    <cellStyle name="Normal 2 7 4 2" xfId="21426" xr:uid="{14FB10E6-F159-41F8-87FF-9EA65A6A7955}"/>
    <cellStyle name="Normal 2 7 5" xfId="2565" xr:uid="{00000000-0005-0000-0000-0000B20B0000}"/>
    <cellStyle name="Normal 2 7 5 2" xfId="21427" xr:uid="{9168709E-7167-4B90-A248-A62244806419}"/>
    <cellStyle name="Normal 2 7 6" xfId="2566" xr:uid="{00000000-0005-0000-0000-0000B30B0000}"/>
    <cellStyle name="Normal 2 7 6 2" xfId="21428" xr:uid="{777E4E28-B7A1-4423-9A55-216F05D05FCE}"/>
    <cellStyle name="Normal 2 7 7" xfId="17270" xr:uid="{DA125AAF-FCA0-40CC-B3DD-727AD7A28E29}"/>
    <cellStyle name="Normal 2 8" xfId="2567" xr:uid="{00000000-0005-0000-0000-0000B40B0000}"/>
    <cellStyle name="Normal 2 8 2" xfId="2568" xr:uid="{00000000-0005-0000-0000-0000B50B0000}"/>
    <cellStyle name="Normal 2 8 2 2" xfId="29133" xr:uid="{F293EF5C-2E5E-4367-A53F-CE3B46C94D86}"/>
    <cellStyle name="Normal 2 8 3" xfId="2569" xr:uid="{00000000-0005-0000-0000-0000B60B0000}"/>
    <cellStyle name="Normal 2 8 4" xfId="2570" xr:uid="{00000000-0005-0000-0000-0000B70B0000}"/>
    <cellStyle name="Normal 2 8 4 2" xfId="21429" xr:uid="{FE0D47EA-2CA4-45B7-9D85-117ED863E4E8}"/>
    <cellStyle name="Normal 2 8 5" xfId="2571" xr:uid="{00000000-0005-0000-0000-0000B80B0000}"/>
    <cellStyle name="Normal 2 8 5 2" xfId="21430" xr:uid="{C0FBFEC6-D32B-4E65-8C70-739CA935D407}"/>
    <cellStyle name="Normal 2 8 6" xfId="2572" xr:uid="{00000000-0005-0000-0000-0000B90B0000}"/>
    <cellStyle name="Normal 2 8 6 2" xfId="21431" xr:uid="{B2503699-69CE-4D85-9576-66F384004022}"/>
    <cellStyle name="Normal 2 8 7" xfId="17271" xr:uid="{898289DA-41DA-447E-95C6-BC95045E4279}"/>
    <cellStyle name="Normal 2 9" xfId="2573" xr:uid="{00000000-0005-0000-0000-0000BA0B0000}"/>
    <cellStyle name="Normal 2 9 2" xfId="17272" xr:uid="{12011BF6-3269-49D2-82FA-8EF34CF30AD6}"/>
    <cellStyle name="Normal 2 9 2 2" xfId="17956" xr:uid="{32A71108-18CC-4846-AF32-5FF28839A94D}"/>
    <cellStyle name="Normal 2 9 2 2 2" xfId="22541" xr:uid="{5407A83D-E291-409F-95D3-D6FB41F5C65B}"/>
    <cellStyle name="Normal 2 9 2 2 2 2" xfId="29135" xr:uid="{BBCAD976-1E70-49FE-98A3-05711354341F}"/>
    <cellStyle name="Normal 2 9 2 2 3" xfId="26985" xr:uid="{EFA9FD73-EADF-4C98-B5BF-073B99B61FAA}"/>
    <cellStyle name="Normal 2 9 2 3" xfId="21898" xr:uid="{05FB86CC-9BBC-4A62-83F9-50AA061BF3FC}"/>
    <cellStyle name="Normal 2 9 2 3 2" xfId="29134" xr:uid="{B402AAF7-DDF1-43B1-93A0-5338CD9DEAE3}"/>
    <cellStyle name="Normal 2 9 2 4" xfId="26334" xr:uid="{AC1A378E-D3AF-4ED3-BC87-62EF6AED3935}"/>
    <cellStyle name="Normal 2_Copy of Commissioning date correction" xfId="2574" xr:uid="{00000000-0005-0000-0000-0000BB0B0000}"/>
    <cellStyle name="Normal 20" xfId="2575" xr:uid="{00000000-0005-0000-0000-0000BC0B0000}"/>
    <cellStyle name="Normal 20 10" xfId="18482" xr:uid="{A973F0D8-DC55-4C14-A60D-2D2E5D694F09}"/>
    <cellStyle name="Normal 20 10 2" xfId="22827" xr:uid="{F9949CFA-F2A9-4891-A81E-E8AD1C2C460C}"/>
    <cellStyle name="Normal 20 10 3" xfId="27530" xr:uid="{E8C080EF-DF0A-457E-8C2B-77B9C1EAAEE9}"/>
    <cellStyle name="Normal 20 11" xfId="18601" xr:uid="{B680356C-4B31-4E81-9666-D63E9D1B6408}"/>
    <cellStyle name="Normal 20 11 2" xfId="22946" xr:uid="{C1C8ADB9-3E26-47A2-A6B6-4EB0A24BF322}"/>
    <cellStyle name="Normal 20 11 3" xfId="27649" xr:uid="{A71A89D6-825D-4E56-B1A8-0327D57C91CA}"/>
    <cellStyle name="Normal 20 12" xfId="18719" xr:uid="{50C4BC2A-379C-4D50-9B93-71CAAEEEF587}"/>
    <cellStyle name="Normal 20 12 2" xfId="23064" xr:uid="{0FF0759C-D145-4777-BF29-A2637518E49D}"/>
    <cellStyle name="Normal 20 12 3" xfId="27768" xr:uid="{4D6F8401-0F60-42C2-86F3-9F2A987F53A4}"/>
    <cellStyle name="Normal 20 13" xfId="19559" xr:uid="{D44721AA-49E7-4851-8E82-6A174BF54AA1}"/>
    <cellStyle name="Normal 20 14" xfId="20226" xr:uid="{77FEEB92-4C8C-47FF-A6E1-BF05E7982C46}"/>
    <cellStyle name="Normal 20 14 2" xfId="23564" xr:uid="{38A2CB55-647D-4AC6-9CBA-381A3A610722}"/>
    <cellStyle name="Normal 20 14 3" xfId="28275" xr:uid="{A3227EF2-C7F6-46D1-8E92-B7D81E5857A4}"/>
    <cellStyle name="Normal 20 15" xfId="20348" xr:uid="{1E1BBC86-8244-42F8-BF48-B8B222C423EA}"/>
    <cellStyle name="Normal 20 15 2" xfId="23686" xr:uid="{3AEA5B1F-9D1C-4A75-99A3-DEC78BAB3B9C}"/>
    <cellStyle name="Normal 20 15 3" xfId="28397" xr:uid="{F28BDE15-123F-47EE-9F53-5740CE4942F3}"/>
    <cellStyle name="Normal 20 16" xfId="20468" xr:uid="{E1148912-194D-44CD-9243-EEDF2DCC9252}"/>
    <cellStyle name="Normal 20 16 2" xfId="23806" xr:uid="{52B9CEFD-6A3B-4EE2-9E3D-42E7E193EE0D}"/>
    <cellStyle name="Normal 20 16 3" xfId="28517" xr:uid="{206EA98B-9EE5-4E6C-95D4-E7CD72F60158}"/>
    <cellStyle name="Normal 20 17" xfId="20589" xr:uid="{FF521032-CB4B-4D80-BCA1-514E16349C45}"/>
    <cellStyle name="Normal 20 17 2" xfId="23927" xr:uid="{B22A874E-785A-4B7B-A784-DF39BF011F02}"/>
    <cellStyle name="Normal 20 17 3" xfId="28638" xr:uid="{56256FBB-E908-4525-BA69-C0FD6121C49A}"/>
    <cellStyle name="Normal 20 18" xfId="20708" xr:uid="{D7D8FC0F-2E25-402A-872D-86493C6ACE49}"/>
    <cellStyle name="Normal 20 18 2" xfId="24046" xr:uid="{EE433207-145A-47EF-81B8-130782DCC793}"/>
    <cellStyle name="Normal 20 18 3" xfId="28757" xr:uid="{E9E40801-0E93-4AF1-87D2-BE17326A9E4D}"/>
    <cellStyle name="Normal 20 19" xfId="29136" xr:uid="{16FE65B7-CCEC-45B2-B484-E84A5191CE89}"/>
    <cellStyle name="Normal 20 2" xfId="2576" xr:uid="{00000000-0005-0000-0000-0000BD0B0000}"/>
    <cellStyle name="Normal 20 2 10" xfId="18483" xr:uid="{29CC2F71-0178-4DEB-A5E2-C6A3E09575A5}"/>
    <cellStyle name="Normal 20 2 10 2" xfId="22828" xr:uid="{B7F0AD9A-71AE-4CA6-AF31-51EBFE60E651}"/>
    <cellStyle name="Normal 20 2 10 3" xfId="27531" xr:uid="{DE6E4819-51DB-4D48-8D36-DB46FE7D279E}"/>
    <cellStyle name="Normal 20 2 11" xfId="18602" xr:uid="{A7A1AD8F-2311-47AE-9521-3A218FB0E539}"/>
    <cellStyle name="Normal 20 2 11 2" xfId="22947" xr:uid="{6D32BA44-80FF-4FCF-873E-88CBB7CFFE2A}"/>
    <cellStyle name="Normal 20 2 11 3" xfId="27650" xr:uid="{DA9056E0-EDC7-44AE-AD9D-DF9132419547}"/>
    <cellStyle name="Normal 20 2 12" xfId="18720" xr:uid="{A79B115C-6E89-401C-B7A5-7219CC467AF9}"/>
    <cellStyle name="Normal 20 2 12 2" xfId="23065" xr:uid="{34188D73-1821-4AD7-BAFA-67B72E167ACA}"/>
    <cellStyle name="Normal 20 2 12 3" xfId="27769" xr:uid="{9B52C013-6ABE-434B-B578-D3D9EA98F34C}"/>
    <cellStyle name="Normal 20 2 13" xfId="20227" xr:uid="{CC15A6F2-68C7-4086-923D-812867980D8C}"/>
    <cellStyle name="Normal 20 2 13 2" xfId="23565" xr:uid="{0070755D-F95D-47C2-AFF1-A67C476628E4}"/>
    <cellStyle name="Normal 20 2 13 3" xfId="28276" xr:uid="{66BA59B4-9B27-4CA6-8048-6D6817D4570B}"/>
    <cellStyle name="Normal 20 2 14" xfId="20349" xr:uid="{8FDC4CF8-B265-480E-9616-8A1801550DDC}"/>
    <cellStyle name="Normal 20 2 14 2" xfId="23687" xr:uid="{FE3CACAF-508B-4C4F-9D11-D098DE609C5F}"/>
    <cellStyle name="Normal 20 2 14 3" xfId="28398" xr:uid="{2CE1DB1B-6775-443C-91E2-7D18DF5E572E}"/>
    <cellStyle name="Normal 20 2 15" xfId="20469" xr:uid="{017DAC18-3AC8-491C-BEF9-DD402561CC0A}"/>
    <cellStyle name="Normal 20 2 15 2" xfId="23807" xr:uid="{4B21E9C2-C269-4D2F-B80A-6E0C48FFD0D2}"/>
    <cellStyle name="Normal 20 2 15 3" xfId="28518" xr:uid="{1BB045B0-996D-4B56-83C6-149A90AFFAF8}"/>
    <cellStyle name="Normal 20 2 16" xfId="20590" xr:uid="{C7FFD195-5990-43E2-A3EE-12949C4148A3}"/>
    <cellStyle name="Normal 20 2 16 2" xfId="23928" xr:uid="{F870E572-A6A5-4946-A02E-5CC38DE2034D}"/>
    <cellStyle name="Normal 20 2 16 3" xfId="28639" xr:uid="{F10691B8-DE78-4E04-9371-BFF59A266415}"/>
    <cellStyle name="Normal 20 2 17" xfId="20709" xr:uid="{A96FCE44-901B-4B47-8C8C-527AF83ECD78}"/>
    <cellStyle name="Normal 20 2 17 2" xfId="24047" xr:uid="{EE1DC603-887D-4919-88E5-5193D9497327}"/>
    <cellStyle name="Normal 20 2 17 3" xfId="28758" xr:uid="{486FAD2D-0743-4687-B12B-8CD5C47FB619}"/>
    <cellStyle name="Normal 20 2 18" xfId="33421" xr:uid="{B6C8432F-12C4-4A01-8E55-B494B5AFF2EB}"/>
    <cellStyle name="Normal 20 2 2" xfId="2577" xr:uid="{00000000-0005-0000-0000-0000BE0B0000}"/>
    <cellStyle name="Normal 20 2 2 2" xfId="2578" xr:uid="{00000000-0005-0000-0000-0000BF0B0000}"/>
    <cellStyle name="Normal 20 2 3" xfId="2579" xr:uid="{00000000-0005-0000-0000-0000C00B0000}"/>
    <cellStyle name="Normal 20 2 4" xfId="2580" xr:uid="{00000000-0005-0000-0000-0000C10B0000}"/>
    <cellStyle name="Normal 20 2 5" xfId="2581" xr:uid="{00000000-0005-0000-0000-0000C20B0000}"/>
    <cellStyle name="Normal 20 2 6" xfId="2582" xr:uid="{00000000-0005-0000-0000-0000C30B0000}"/>
    <cellStyle name="Normal 20 2 7" xfId="17273" xr:uid="{5E3A4DE1-D846-4585-83BE-75A7F6A343E6}"/>
    <cellStyle name="Normal 20 2 8" xfId="17274" xr:uid="{ACE9F8AC-D311-41BD-85D2-22A7F0B26499}"/>
    <cellStyle name="Normal 20 2 8 2" xfId="21148" xr:uid="{B9553129-AF54-413F-9F21-5C4789CE271D}"/>
    <cellStyle name="Normal 20 2 9" xfId="18347" xr:uid="{F91A14E0-EDA7-4AB2-B69B-A4B586910701}"/>
    <cellStyle name="Normal 20 2 9 2" xfId="22708" xr:uid="{536259C8-5DDD-4FE4-828A-D3E4E4CFF33C}"/>
    <cellStyle name="Normal 20 2 9 3" xfId="27405" xr:uid="{42EE7B27-F6DC-40A8-A03B-174AA5D67AAD}"/>
    <cellStyle name="Normal 20 3" xfId="2583" xr:uid="{00000000-0005-0000-0000-0000C40B0000}"/>
    <cellStyle name="Normal 20 3 10" xfId="18484" xr:uid="{5C6D403B-A478-4F5B-BDC3-48F2EBE0E26E}"/>
    <cellStyle name="Normal 20 3 10 2" xfId="22829" xr:uid="{1884DE8C-FB28-42C8-9923-DA920EB1F4E6}"/>
    <cellStyle name="Normal 20 3 10 3" xfId="27532" xr:uid="{7446D1A1-AB6E-4EE5-B132-CAABAA44EBAE}"/>
    <cellStyle name="Normal 20 3 11" xfId="18603" xr:uid="{51519F77-14A5-4A30-8FCE-C33733983027}"/>
    <cellStyle name="Normal 20 3 11 2" xfId="22948" xr:uid="{177CD457-5B59-46A7-8635-CBBAB18993D3}"/>
    <cellStyle name="Normal 20 3 11 3" xfId="27651" xr:uid="{94394D00-5A46-47A6-A248-1BF674C99BCA}"/>
    <cellStyle name="Normal 20 3 12" xfId="18721" xr:uid="{C0212FEA-7835-4A56-AEB3-99F0D96E5C17}"/>
    <cellStyle name="Normal 20 3 12 2" xfId="23066" xr:uid="{70DD4784-6CA9-4FC8-A01B-9B614AF91251}"/>
    <cellStyle name="Normal 20 3 12 3" xfId="27770" xr:uid="{F713EF5D-406C-4E2E-94E2-28E01270DF4D}"/>
    <cellStyle name="Normal 20 3 13" xfId="20228" xr:uid="{18419F8C-12AC-40B3-8B05-529E8C7AE36E}"/>
    <cellStyle name="Normal 20 3 13 2" xfId="23566" xr:uid="{B0FCA817-2F2C-4237-939F-A694DC81E709}"/>
    <cellStyle name="Normal 20 3 13 3" xfId="28277" xr:uid="{002A77F9-BBDC-4BA2-9EB9-4757CF277466}"/>
    <cellStyle name="Normal 20 3 14" xfId="20350" xr:uid="{3E36C2C4-A46E-4FF0-95B7-E46FA74DE03D}"/>
    <cellStyle name="Normal 20 3 14 2" xfId="23688" xr:uid="{A9EEC451-6034-4BC4-A379-7057D1783664}"/>
    <cellStyle name="Normal 20 3 14 3" xfId="28399" xr:uid="{7589B0AF-75B8-4E58-9E44-8BF24BB8E4A2}"/>
    <cellStyle name="Normal 20 3 15" xfId="20470" xr:uid="{BA3083C5-0E95-4E0E-9C27-2F6CEBF09658}"/>
    <cellStyle name="Normal 20 3 15 2" xfId="23808" xr:uid="{27876874-3902-4DDC-A894-3AB89310895F}"/>
    <cellStyle name="Normal 20 3 15 3" xfId="28519" xr:uid="{A139FF1D-AB31-47F1-B883-6DD1D89B1861}"/>
    <cellStyle name="Normal 20 3 16" xfId="20591" xr:uid="{B2BAD8B4-E422-4172-95C5-9D127CEE00F6}"/>
    <cellStyle name="Normal 20 3 16 2" xfId="23929" xr:uid="{28EDAD79-DA9C-4850-9C66-2313B7ADABB7}"/>
    <cellStyle name="Normal 20 3 16 3" xfId="28640" xr:uid="{DE3D1087-ED92-40DB-B047-B3DD1F5CE760}"/>
    <cellStyle name="Normal 20 3 17" xfId="20710" xr:uid="{EA25C92D-470B-4331-BAB5-08E821A2FCA8}"/>
    <cellStyle name="Normal 20 3 17 2" xfId="24048" xr:uid="{B1DB7A5F-ECC9-4CAE-BDEB-EAE0EB16D94B}"/>
    <cellStyle name="Normal 20 3 17 3" xfId="28759" xr:uid="{FFFE3448-0DE8-4DF0-BC7C-D4BA150FB63D}"/>
    <cellStyle name="Normal 20 3 18" xfId="33422" xr:uid="{0A4D3B48-932A-4185-92B1-72BA9F9AB206}"/>
    <cellStyle name="Normal 20 3 2" xfId="2584" xr:uid="{00000000-0005-0000-0000-0000C50B0000}"/>
    <cellStyle name="Normal 20 3 2 2" xfId="2585" xr:uid="{00000000-0005-0000-0000-0000C60B0000}"/>
    <cellStyle name="Normal 20 3 3" xfId="2586" xr:uid="{00000000-0005-0000-0000-0000C70B0000}"/>
    <cellStyle name="Normal 20 3 4" xfId="2587" xr:uid="{00000000-0005-0000-0000-0000C80B0000}"/>
    <cellStyle name="Normal 20 3 5" xfId="2588" xr:uid="{00000000-0005-0000-0000-0000C90B0000}"/>
    <cellStyle name="Normal 20 3 6" xfId="2589" xr:uid="{00000000-0005-0000-0000-0000CA0B0000}"/>
    <cellStyle name="Normal 20 3 7" xfId="17275" xr:uid="{C640D434-0557-4FDD-9E55-C555BF80B111}"/>
    <cellStyle name="Normal 20 3 8" xfId="17276" xr:uid="{E0EE1AD5-7253-4ACC-BABC-CA4281E63BD6}"/>
    <cellStyle name="Normal 20 3 8 2" xfId="21149" xr:uid="{3C505E93-DA8B-41ED-AC2A-AA859FA7A3F6}"/>
    <cellStyle name="Normal 20 3 9" xfId="18348" xr:uid="{3793981A-D196-4095-8B45-6C23E6004243}"/>
    <cellStyle name="Normal 20 3 9 2" xfId="22709" xr:uid="{0704FA57-0CC7-4A5C-995D-8A0859D0AE3A}"/>
    <cellStyle name="Normal 20 3 9 3" xfId="27406" xr:uid="{BABE5719-8CAB-4628-9F5A-F9ACC374606B}"/>
    <cellStyle name="Normal 20 4" xfId="2590" xr:uid="{00000000-0005-0000-0000-0000CB0B0000}"/>
    <cellStyle name="Normal 20 4 2" xfId="2591" xr:uid="{00000000-0005-0000-0000-0000CC0B0000}"/>
    <cellStyle name="Normal 20 4 2 2" xfId="2592" xr:uid="{00000000-0005-0000-0000-0000CD0B0000}"/>
    <cellStyle name="Normal 20 4 3" xfId="2593" xr:uid="{00000000-0005-0000-0000-0000CE0B0000}"/>
    <cellStyle name="Normal 20 4 4" xfId="2594" xr:uid="{00000000-0005-0000-0000-0000CF0B0000}"/>
    <cellStyle name="Normal 20 4 5" xfId="2595" xr:uid="{00000000-0005-0000-0000-0000D00B0000}"/>
    <cellStyle name="Normal 20 4 6" xfId="2596" xr:uid="{00000000-0005-0000-0000-0000D10B0000}"/>
    <cellStyle name="Normal 20 4 7" xfId="17277" xr:uid="{93C26567-F4E3-40C4-BB94-C21D8B332F19}"/>
    <cellStyle name="Normal 20 4 8" xfId="17278" xr:uid="{1FC33C8A-0F25-46AD-BE4A-9B81BA25FCFE}"/>
    <cellStyle name="Normal 20 4 8 2" xfId="21150" xr:uid="{D80FE92E-4EB6-4F19-8D1A-340E75C36AF3}"/>
    <cellStyle name="Normal 20 5" xfId="2597" xr:uid="{00000000-0005-0000-0000-0000D20B0000}"/>
    <cellStyle name="Normal 20 5 2" xfId="2598" xr:uid="{00000000-0005-0000-0000-0000D30B0000}"/>
    <cellStyle name="Normal 20 5 2 2" xfId="2599" xr:uid="{00000000-0005-0000-0000-0000D40B0000}"/>
    <cellStyle name="Normal 20 5 3" xfId="2600" xr:uid="{00000000-0005-0000-0000-0000D50B0000}"/>
    <cellStyle name="Normal 20 5 4" xfId="2601" xr:uid="{00000000-0005-0000-0000-0000D60B0000}"/>
    <cellStyle name="Normal 20 5 5" xfId="2602" xr:uid="{00000000-0005-0000-0000-0000D70B0000}"/>
    <cellStyle name="Normal 20 5 6" xfId="2603" xr:uid="{00000000-0005-0000-0000-0000D80B0000}"/>
    <cellStyle name="Normal 20 5 7" xfId="17279" xr:uid="{536A8AE6-5856-471A-B127-E48CEC409669}"/>
    <cellStyle name="Normal 20 5 8" xfId="17280" xr:uid="{678B1FC1-38B7-4418-83A3-6F4F8BDCDC61}"/>
    <cellStyle name="Normal 20 5 8 2" xfId="21151" xr:uid="{BDD6FE36-6CAF-4458-B8FA-D962A471C41B}"/>
    <cellStyle name="Normal 20 6" xfId="2604" xr:uid="{00000000-0005-0000-0000-0000D90B0000}"/>
    <cellStyle name="Normal 20 6 2" xfId="2605" xr:uid="{00000000-0005-0000-0000-0000DA0B0000}"/>
    <cellStyle name="Normal 20 6 2 2" xfId="2606" xr:uid="{00000000-0005-0000-0000-0000DB0B0000}"/>
    <cellStyle name="Normal 20 6 3" xfId="2607" xr:uid="{00000000-0005-0000-0000-0000DC0B0000}"/>
    <cellStyle name="Normal 20 6 4" xfId="2608" xr:uid="{00000000-0005-0000-0000-0000DD0B0000}"/>
    <cellStyle name="Normal 20 6 5" xfId="2609" xr:uid="{00000000-0005-0000-0000-0000DE0B0000}"/>
    <cellStyle name="Normal 20 6 6" xfId="2610" xr:uid="{00000000-0005-0000-0000-0000DF0B0000}"/>
    <cellStyle name="Normal 20 6 7" xfId="17281" xr:uid="{3E197C28-B1D6-4FAA-B2B9-E50D1F9733FB}"/>
    <cellStyle name="Normal 20 6 8" xfId="17282" xr:uid="{D99DF25C-4D2F-4EF2-A85E-8DE2B950D0F7}"/>
    <cellStyle name="Normal 20 6 8 2" xfId="21152" xr:uid="{002F76AC-1EAE-4FCD-ACE3-0D7629EF439D}"/>
    <cellStyle name="Normal 20 7" xfId="17283" xr:uid="{0BC6E3C2-EE7C-4352-B9DC-5D96AB2873DA}"/>
    <cellStyle name="Normal 20 8" xfId="17284" xr:uid="{0FF70F29-8D04-47D3-950F-67DDB12033A9}"/>
    <cellStyle name="Normal 20 8 2" xfId="21153" xr:uid="{9DE60A9C-DF26-4708-B64C-DA4D593D7156}"/>
    <cellStyle name="Normal 20 9" xfId="18346" xr:uid="{DA468B74-5969-497A-A7AD-055A8F1A9A48}"/>
    <cellStyle name="Normal 20 9 2" xfId="22707" xr:uid="{464BA7E0-738B-4C85-A815-0A2EC8A483C7}"/>
    <cellStyle name="Normal 20 9 3" xfId="27404" xr:uid="{9CD48060-5A34-4599-92C1-6BE9EF8E5C26}"/>
    <cellStyle name="Normal 21" xfId="2611" xr:uid="{00000000-0005-0000-0000-0000E00B0000}"/>
    <cellStyle name="Normal 21 10" xfId="18485" xr:uid="{003AFE82-84A8-44B8-B57D-9505161A42D2}"/>
    <cellStyle name="Normal 21 10 2" xfId="22830" xr:uid="{F1D8ACDE-897A-44CA-ABA2-2A44FD63FE38}"/>
    <cellStyle name="Normal 21 10 3" xfId="27533" xr:uid="{0CCD32AD-BA20-4048-92C1-5AEDE73FD2C5}"/>
    <cellStyle name="Normal 21 11" xfId="18604" xr:uid="{AFD5DA83-D6BC-4ACD-947D-3AA49388DC7F}"/>
    <cellStyle name="Normal 21 11 2" xfId="22949" xr:uid="{0F9286BE-18B4-4276-A5B2-A90560730838}"/>
    <cellStyle name="Normal 21 11 3" xfId="27652" xr:uid="{A4E00187-2D2C-465F-956D-77147B01346A}"/>
    <cellStyle name="Normal 21 12" xfId="18722" xr:uid="{E1303348-E141-4277-97EA-4D00467B2455}"/>
    <cellStyle name="Normal 21 12 2" xfId="23067" xr:uid="{CF2A58C8-C7E9-472C-909A-15BCF864F2F0}"/>
    <cellStyle name="Normal 21 12 3" xfId="27771" xr:uid="{80F78F61-F185-4F66-AE5B-CEBFA5F24F52}"/>
    <cellStyle name="Normal 21 13" xfId="20229" xr:uid="{0536A719-2FFC-41E8-B662-544E82758740}"/>
    <cellStyle name="Normal 21 13 2" xfId="23567" xr:uid="{7C2ED47A-DCE4-496F-A2C5-10511F5E05B6}"/>
    <cellStyle name="Normal 21 13 3" xfId="28278" xr:uid="{E0BAA485-F91E-4E76-BFB6-1134F3E2019B}"/>
    <cellStyle name="Normal 21 14" xfId="20351" xr:uid="{F2B787A5-3E43-4B08-B726-18264A9CD7C0}"/>
    <cellStyle name="Normal 21 14 2" xfId="23689" xr:uid="{93DC5A40-2F2D-4B2A-AEC4-73BE66EE56CA}"/>
    <cellStyle name="Normal 21 14 3" xfId="28400" xr:uid="{E3B1F85A-B642-4793-A8BF-DC4710EDA963}"/>
    <cellStyle name="Normal 21 15" xfId="20471" xr:uid="{8F358F65-A116-42E8-8424-257C21320906}"/>
    <cellStyle name="Normal 21 15 2" xfId="23809" xr:uid="{C74CED0A-3790-4A18-8E1F-35F78B0CCD52}"/>
    <cellStyle name="Normal 21 15 3" xfId="28520" xr:uid="{4896596C-18EA-484D-AA5E-7C163F6AD1BC}"/>
    <cellStyle name="Normal 21 16" xfId="20592" xr:uid="{0610F965-D2E8-4B78-9A6B-F2763583DAEE}"/>
    <cellStyle name="Normal 21 16 2" xfId="23930" xr:uid="{3E1FFB01-995C-454D-86B8-AEDD6713E9D5}"/>
    <cellStyle name="Normal 21 16 3" xfId="28641" xr:uid="{AC82923E-64D4-405B-A375-FA1FA4FA5A62}"/>
    <cellStyle name="Normal 21 17" xfId="20711" xr:uid="{641F3150-63CD-480D-B0DF-8663B11DFADE}"/>
    <cellStyle name="Normal 21 17 2" xfId="24049" xr:uid="{75CD7CDF-BB27-40F6-A2ED-686A2D65CB19}"/>
    <cellStyle name="Normal 21 17 3" xfId="28760" xr:uid="{5C8DFC8B-FA52-49B4-87B1-30CDBC11E4E3}"/>
    <cellStyle name="Normal 21 18" xfId="29137" xr:uid="{BD3F4D29-EC1E-46D9-9F6B-3909E6BF7558}"/>
    <cellStyle name="Normal 21 2" xfId="2612" xr:uid="{00000000-0005-0000-0000-0000E10B0000}"/>
    <cellStyle name="Normal 21 2 10" xfId="18486" xr:uid="{BF228FBD-9176-4C62-9151-EE3448830283}"/>
    <cellStyle name="Normal 21 2 10 2" xfId="22831" xr:uid="{EDE37B2A-8D07-408F-8452-4895BD18B449}"/>
    <cellStyle name="Normal 21 2 10 3" xfId="27534" xr:uid="{A50634CC-2E26-4313-9C79-2BCEDD0FF3DC}"/>
    <cellStyle name="Normal 21 2 11" xfId="18605" xr:uid="{2C996F80-6B37-40F4-A546-BB9FAC949249}"/>
    <cellStyle name="Normal 21 2 11 2" xfId="22950" xr:uid="{2E2531B0-764C-4AC7-A20B-5EAE25133E48}"/>
    <cellStyle name="Normal 21 2 11 3" xfId="27653" xr:uid="{297B4E71-42BA-4E1D-ADDF-F393667854D5}"/>
    <cellStyle name="Normal 21 2 12" xfId="18723" xr:uid="{9AE3F7C9-F263-4AE6-AAB1-10A3D3C6B0B2}"/>
    <cellStyle name="Normal 21 2 12 2" xfId="23068" xr:uid="{CB30C28F-EF20-4FBC-A0B6-DD129074F394}"/>
    <cellStyle name="Normal 21 2 12 3" xfId="27772" xr:uid="{9F8B5DB5-8C14-4C2A-A9A7-21884E1AFB56}"/>
    <cellStyle name="Normal 21 2 13" xfId="20230" xr:uid="{45E2C1FD-6076-4395-8067-227D31D11906}"/>
    <cellStyle name="Normal 21 2 13 2" xfId="23568" xr:uid="{FEA8AD7D-D949-43D0-A248-2F86D93ED32B}"/>
    <cellStyle name="Normal 21 2 13 3" xfId="28279" xr:uid="{357003DD-14E7-40FB-BB6D-FB959CBF82CC}"/>
    <cellStyle name="Normal 21 2 14" xfId="20352" xr:uid="{67968603-C2D5-4DB5-9E24-A24A74EF5720}"/>
    <cellStyle name="Normal 21 2 14 2" xfId="23690" xr:uid="{98CFEB06-9AB7-4BDC-B124-9377A1048BC6}"/>
    <cellStyle name="Normal 21 2 14 3" xfId="28401" xr:uid="{00BFAE8B-8409-43E1-8E60-60F8A96F8AE5}"/>
    <cellStyle name="Normal 21 2 15" xfId="20472" xr:uid="{BE1C298F-EE11-43F8-8AD4-D4D957419C4F}"/>
    <cellStyle name="Normal 21 2 15 2" xfId="23810" xr:uid="{B1DA2B68-4994-4AB2-887C-7DEAE6BD17D3}"/>
    <cellStyle name="Normal 21 2 15 3" xfId="28521" xr:uid="{702EAA3B-2922-450D-9DFE-676F0A78F815}"/>
    <cellStyle name="Normal 21 2 16" xfId="20593" xr:uid="{77048ACE-09DF-4A87-895F-BD453866FCF5}"/>
    <cellStyle name="Normal 21 2 16 2" xfId="23931" xr:uid="{01B35A95-5745-4F73-868D-314321303B84}"/>
    <cellStyle name="Normal 21 2 16 3" xfId="28642" xr:uid="{2C9CBF42-661C-4508-928D-FAFD757DB1B7}"/>
    <cellStyle name="Normal 21 2 17" xfId="20712" xr:uid="{494A4362-5590-4E03-B791-6AA93A0631B7}"/>
    <cellStyle name="Normal 21 2 17 2" xfId="24050" xr:uid="{F93800E2-0089-4B33-B2F8-28E77193D71E}"/>
    <cellStyle name="Normal 21 2 17 3" xfId="28761" xr:uid="{9E9732A3-F3CF-41EA-B3F9-47129CA3D2D5}"/>
    <cellStyle name="Normal 21 2 18" xfId="33424" xr:uid="{90C01BB1-C209-480E-83E3-980998AFE360}"/>
    <cellStyle name="Normal 21 2 2" xfId="2613" xr:uid="{00000000-0005-0000-0000-0000E20B0000}"/>
    <cellStyle name="Normal 21 2 2 2" xfId="2614" xr:uid="{00000000-0005-0000-0000-0000E30B0000}"/>
    <cellStyle name="Normal 21 2 3" xfId="2615" xr:uid="{00000000-0005-0000-0000-0000E40B0000}"/>
    <cellStyle name="Normal 21 2 4" xfId="2616" xr:uid="{00000000-0005-0000-0000-0000E50B0000}"/>
    <cellStyle name="Normal 21 2 5" xfId="2617" xr:uid="{00000000-0005-0000-0000-0000E60B0000}"/>
    <cellStyle name="Normal 21 2 6" xfId="2618" xr:uid="{00000000-0005-0000-0000-0000E70B0000}"/>
    <cellStyle name="Normal 21 2 7" xfId="17285" xr:uid="{E241A30B-A57F-4B15-9F0D-DAE9DB6B4B54}"/>
    <cellStyle name="Normal 21 2 8" xfId="17286" xr:uid="{3354E734-4F24-4C45-8C21-B0675770E322}"/>
    <cellStyle name="Normal 21 2 8 2" xfId="21154" xr:uid="{EEAF8CCF-7777-4F6A-9466-61B40A0D09A4}"/>
    <cellStyle name="Normal 21 2 9" xfId="18350" xr:uid="{B000868F-60AD-4C27-BEA9-B6F933900F31}"/>
    <cellStyle name="Normal 21 2 9 2" xfId="22711" xr:uid="{7519194F-3DF8-429C-BCE6-2BC50B23B8A0}"/>
    <cellStyle name="Normal 21 2 9 3" xfId="27408" xr:uid="{276330A7-5CF2-405E-9E89-E7C19FADAC0C}"/>
    <cellStyle name="Normal 21 3" xfId="2619" xr:uid="{00000000-0005-0000-0000-0000E80B0000}"/>
    <cellStyle name="Normal 21 3 10" xfId="18487" xr:uid="{4AF7065D-CB4F-4119-8CEA-18C8410241B3}"/>
    <cellStyle name="Normal 21 3 10 2" xfId="22832" xr:uid="{32B70788-4DAE-4DCA-B2BB-C52E3512F9A7}"/>
    <cellStyle name="Normal 21 3 10 3" xfId="27535" xr:uid="{C2E56889-12F9-4FA7-A1D6-E4609531C39D}"/>
    <cellStyle name="Normal 21 3 11" xfId="18606" xr:uid="{3F527A9D-CE7C-4E31-884C-0091E5F38F56}"/>
    <cellStyle name="Normal 21 3 11 2" xfId="22951" xr:uid="{2A6E369F-E347-437C-9F64-B8970DF90F4B}"/>
    <cellStyle name="Normal 21 3 11 3" xfId="27654" xr:uid="{18F13441-2DC2-454F-B4AA-3E1650086666}"/>
    <cellStyle name="Normal 21 3 12" xfId="18724" xr:uid="{D9B66665-F629-43E5-8B7B-5D7BDFF7D1C3}"/>
    <cellStyle name="Normal 21 3 12 2" xfId="23069" xr:uid="{F935929E-DD39-4F86-A1AD-51221DC218D3}"/>
    <cellStyle name="Normal 21 3 12 3" xfId="27773" xr:uid="{F62A5DFD-8783-43F6-9E5C-9EBCE9D2B152}"/>
    <cellStyle name="Normal 21 3 13" xfId="20231" xr:uid="{922FB510-0DD9-4B82-ABAD-E4A9E2A6997C}"/>
    <cellStyle name="Normal 21 3 13 2" xfId="23569" xr:uid="{C79A83EB-5FF7-4E2E-B674-3D60A789E453}"/>
    <cellStyle name="Normal 21 3 13 3" xfId="28280" xr:uid="{378FFF64-6B35-4A76-ACE5-F738C3C7EBCA}"/>
    <cellStyle name="Normal 21 3 14" xfId="20353" xr:uid="{3953FEC7-4311-4525-B3CC-4512A4A2C5BF}"/>
    <cellStyle name="Normal 21 3 14 2" xfId="23691" xr:uid="{B1CAA0D0-A73B-40FE-8035-08A58ABFB591}"/>
    <cellStyle name="Normal 21 3 14 3" xfId="28402" xr:uid="{235A2083-DBD1-4DC2-B692-4B502D9E88A4}"/>
    <cellStyle name="Normal 21 3 15" xfId="20473" xr:uid="{517984E7-9258-44C3-8BFD-6D8EF7F0515F}"/>
    <cellStyle name="Normal 21 3 15 2" xfId="23811" xr:uid="{6CC21B50-A476-44BD-8299-87361FD1BB2A}"/>
    <cellStyle name="Normal 21 3 15 3" xfId="28522" xr:uid="{538FC9A3-4DAE-44A4-9B81-FC45AEEE7213}"/>
    <cellStyle name="Normal 21 3 16" xfId="20594" xr:uid="{289CCF5E-509C-4CEF-B750-A0D4C96F8F49}"/>
    <cellStyle name="Normal 21 3 16 2" xfId="23932" xr:uid="{36D6C6E7-F09A-4B93-ADD7-025E11485536}"/>
    <cellStyle name="Normal 21 3 16 3" xfId="28643" xr:uid="{38FF7158-215C-4863-9971-8185D8F72163}"/>
    <cellStyle name="Normal 21 3 17" xfId="20713" xr:uid="{4360AEBD-CCC9-4983-9760-B9D9AAB15438}"/>
    <cellStyle name="Normal 21 3 17 2" xfId="24051" xr:uid="{97D8CC9A-1CFF-46B6-8985-2472967AEB23}"/>
    <cellStyle name="Normal 21 3 17 3" xfId="28762" xr:uid="{E9558E2F-055A-471F-8ADB-3FFBD7A1625D}"/>
    <cellStyle name="Normal 21 3 2" xfId="2620" xr:uid="{00000000-0005-0000-0000-0000E90B0000}"/>
    <cellStyle name="Normal 21 3 2 2" xfId="2621" xr:uid="{00000000-0005-0000-0000-0000EA0B0000}"/>
    <cellStyle name="Normal 21 3 3" xfId="2622" xr:uid="{00000000-0005-0000-0000-0000EB0B0000}"/>
    <cellStyle name="Normal 21 3 4" xfId="2623" xr:uid="{00000000-0005-0000-0000-0000EC0B0000}"/>
    <cellStyle name="Normal 21 3 5" xfId="2624" xr:uid="{00000000-0005-0000-0000-0000ED0B0000}"/>
    <cellStyle name="Normal 21 3 6" xfId="2625" xr:uid="{00000000-0005-0000-0000-0000EE0B0000}"/>
    <cellStyle name="Normal 21 3 7" xfId="17287" xr:uid="{40F4E799-9A84-457D-99CA-0422EDC8511D}"/>
    <cellStyle name="Normal 21 3 8" xfId="17288" xr:uid="{ED9304BC-8EBD-4247-BA65-919CC6EC399B}"/>
    <cellStyle name="Normal 21 3 8 2" xfId="21155" xr:uid="{4B0508EA-1DEA-4188-A4F7-B6025FE4C3BB}"/>
    <cellStyle name="Normal 21 3 9" xfId="18351" xr:uid="{BEC970EF-66C2-4CD2-8F8D-1D43D7408080}"/>
    <cellStyle name="Normal 21 3 9 2" xfId="22712" xr:uid="{DFA6EA04-0E0D-4527-AF17-3568AD7C2F69}"/>
    <cellStyle name="Normal 21 3 9 3" xfId="27409" xr:uid="{F8F5EA06-AA03-490F-8B5B-530E9468C491}"/>
    <cellStyle name="Normal 21 4" xfId="2626" xr:uid="{00000000-0005-0000-0000-0000EF0B0000}"/>
    <cellStyle name="Normal 21 4 2" xfId="2627" xr:uid="{00000000-0005-0000-0000-0000F00B0000}"/>
    <cellStyle name="Normal 21 4 2 2" xfId="2628" xr:uid="{00000000-0005-0000-0000-0000F10B0000}"/>
    <cellStyle name="Normal 21 4 3" xfId="2629" xr:uid="{00000000-0005-0000-0000-0000F20B0000}"/>
    <cellStyle name="Normal 21 4 4" xfId="2630" xr:uid="{00000000-0005-0000-0000-0000F30B0000}"/>
    <cellStyle name="Normal 21 4 5" xfId="2631" xr:uid="{00000000-0005-0000-0000-0000F40B0000}"/>
    <cellStyle name="Normal 21 4 6" xfId="2632" xr:uid="{00000000-0005-0000-0000-0000F50B0000}"/>
    <cellStyle name="Normal 21 4 7" xfId="17289" xr:uid="{E0D5141A-F23F-465D-94AA-289096F0FAEE}"/>
    <cellStyle name="Normal 21 4 8" xfId="17290" xr:uid="{440C831C-E218-4352-A2B5-8187CA2270BB}"/>
    <cellStyle name="Normal 21 4 8 2" xfId="21156" xr:uid="{B6B9449A-96E3-4FA6-8330-116955F6C1E2}"/>
    <cellStyle name="Normal 21 4 9" xfId="33423" xr:uid="{DBB5FC5B-0622-4110-997E-35C88EC72D56}"/>
    <cellStyle name="Normal 21 5" xfId="2633" xr:uid="{00000000-0005-0000-0000-0000F60B0000}"/>
    <cellStyle name="Normal 21 5 2" xfId="2634" xr:uid="{00000000-0005-0000-0000-0000F70B0000}"/>
    <cellStyle name="Normal 21 5 2 2" xfId="2635" xr:uid="{00000000-0005-0000-0000-0000F80B0000}"/>
    <cellStyle name="Normal 21 5 3" xfId="2636" xr:uid="{00000000-0005-0000-0000-0000F90B0000}"/>
    <cellStyle name="Normal 21 5 4" xfId="2637" xr:uid="{00000000-0005-0000-0000-0000FA0B0000}"/>
    <cellStyle name="Normal 21 5 5" xfId="2638" xr:uid="{00000000-0005-0000-0000-0000FB0B0000}"/>
    <cellStyle name="Normal 21 5 6" xfId="2639" xr:uid="{00000000-0005-0000-0000-0000FC0B0000}"/>
    <cellStyle name="Normal 21 5 7" xfId="17291" xr:uid="{20FDA71C-46A4-45D8-BB36-BADED4877141}"/>
    <cellStyle name="Normal 21 5 8" xfId="17292" xr:uid="{B7EC0BA0-6570-4BE0-8390-DA54ECBEB520}"/>
    <cellStyle name="Normal 21 5 8 2" xfId="21157" xr:uid="{6EA2D707-4D34-4A0E-AD71-6B42700DD350}"/>
    <cellStyle name="Normal 21 6" xfId="2640" xr:uid="{00000000-0005-0000-0000-0000FD0B0000}"/>
    <cellStyle name="Normal 21 6 2" xfId="2641" xr:uid="{00000000-0005-0000-0000-0000FE0B0000}"/>
    <cellStyle name="Normal 21 6 2 2" xfId="2642" xr:uid="{00000000-0005-0000-0000-0000FF0B0000}"/>
    <cellStyle name="Normal 21 6 3" xfId="2643" xr:uid="{00000000-0005-0000-0000-0000000C0000}"/>
    <cellStyle name="Normal 21 6 4" xfId="2644" xr:uid="{00000000-0005-0000-0000-0000010C0000}"/>
    <cellStyle name="Normal 21 6 5" xfId="2645" xr:uid="{00000000-0005-0000-0000-0000020C0000}"/>
    <cellStyle name="Normal 21 6 6" xfId="2646" xr:uid="{00000000-0005-0000-0000-0000030C0000}"/>
    <cellStyle name="Normal 21 6 7" xfId="17293" xr:uid="{47EB7730-F173-443B-886D-A647FBEE29E9}"/>
    <cellStyle name="Normal 21 6 8" xfId="17294" xr:uid="{75A3326C-D48A-499F-8D45-95A963E4D8DD}"/>
    <cellStyle name="Normal 21 6 8 2" xfId="21158" xr:uid="{23FDBC82-3FDD-4200-979B-4116FD99652D}"/>
    <cellStyle name="Normal 21 7" xfId="17295" xr:uid="{FF73778B-04D5-4D19-A011-15EF5C1FBFD3}"/>
    <cellStyle name="Normal 21 8" xfId="17296" xr:uid="{64383E97-CA5C-4B14-9A47-D2F80DE5DF1B}"/>
    <cellStyle name="Normal 21 8 2" xfId="21159" xr:uid="{DBEF65A5-8980-483F-94D6-17AF92E9805B}"/>
    <cellStyle name="Normal 21 9" xfId="18349" xr:uid="{E63EB5A7-F234-4AA4-83A8-1B3AB9214A90}"/>
    <cellStyle name="Normal 21 9 2" xfId="22710" xr:uid="{EF8C99F4-3343-47D9-9152-9B01DE4E346D}"/>
    <cellStyle name="Normal 21 9 3" xfId="27407" xr:uid="{F98C45BF-9A2B-4A58-90D7-292ACA9CAC3F}"/>
    <cellStyle name="Normal 21_Scen_XBase" xfId="33425" xr:uid="{A56CA524-F02F-4E8C-97B1-101E7D0AB4B0}"/>
    <cellStyle name="Normal 22" xfId="2647" xr:uid="{00000000-0005-0000-0000-0000040C0000}"/>
    <cellStyle name="Normal 22 10" xfId="2648" xr:uid="{00000000-0005-0000-0000-0000050C0000}"/>
    <cellStyle name="Normal 22 11" xfId="17297" xr:uid="{B1E98B20-1F0A-4694-A360-3AC6CD2363FD}"/>
    <cellStyle name="Normal 22 12" xfId="17298" xr:uid="{E29D007C-E2F8-4748-8A26-5866C472D8E1}"/>
    <cellStyle name="Normal 22 12 2" xfId="21160" xr:uid="{7ADFF734-401A-4AC5-B274-8E149A0CD759}"/>
    <cellStyle name="Normal 22 13" xfId="18352" xr:uid="{71218731-571B-45FE-B8E2-6641D7EC41C4}"/>
    <cellStyle name="Normal 22 13 2" xfId="22713" xr:uid="{3CD7AA63-C47F-44B7-ACB2-DD2D01A659E2}"/>
    <cellStyle name="Normal 22 13 3" xfId="27410" xr:uid="{665FC38C-09DA-4A4E-AC9E-8F30FCEE4E9F}"/>
    <cellStyle name="Normal 22 14" xfId="18488" xr:uid="{A8288915-87FE-4946-AF35-414CB7821DD4}"/>
    <cellStyle name="Normal 22 14 2" xfId="22833" xr:uid="{51C567A2-76DF-4DEF-8961-D86441E063AF}"/>
    <cellStyle name="Normal 22 14 3" xfId="27536" xr:uid="{707E7886-86F4-4D6E-89B8-9933141CD6CD}"/>
    <cellStyle name="Normal 22 15" xfId="18607" xr:uid="{572547BC-333D-4B09-AEC7-BE058CE19B60}"/>
    <cellStyle name="Normal 22 15 2" xfId="22952" xr:uid="{193A94D3-1114-4B28-8266-3251D63CE8D4}"/>
    <cellStyle name="Normal 22 15 3" xfId="27655" xr:uid="{E0FBB94E-C0C6-49FF-92FA-7B918B8E3A00}"/>
    <cellStyle name="Normal 22 16" xfId="18725" xr:uid="{B42320C1-3F10-466D-A092-B2BBF4BB79ED}"/>
    <cellStyle name="Normal 22 16 2" xfId="23070" xr:uid="{06D2453B-2EC7-4774-A0F5-C1685821A9A4}"/>
    <cellStyle name="Normal 22 16 3" xfId="27774" xr:uid="{059ADE74-0ED4-44BE-8910-C2B2AA1AFD75}"/>
    <cellStyle name="Normal 22 17" xfId="20232" xr:uid="{6642DD09-FE62-45AC-9011-538DDBBE6ABA}"/>
    <cellStyle name="Normal 22 17 2" xfId="23570" xr:uid="{7EC1D23D-D7F7-48E4-936F-9A5F86953759}"/>
    <cellStyle name="Normal 22 17 3" xfId="28281" xr:uid="{3DF35D2B-9519-4BF1-8203-AAD7056E3745}"/>
    <cellStyle name="Normal 22 18" xfId="20354" xr:uid="{C6CFBDB0-FF62-4B5A-89AA-E6CB94A7C698}"/>
    <cellStyle name="Normal 22 18 2" xfId="23692" xr:uid="{FE34E209-9831-4370-8E95-579D6E0CDCED}"/>
    <cellStyle name="Normal 22 18 3" xfId="28403" xr:uid="{92E7E841-D309-435A-BEC2-44C0EFFA98B6}"/>
    <cellStyle name="Normal 22 19" xfId="20474" xr:uid="{122E5C60-DE7E-4474-9F29-5FFCF91DBF92}"/>
    <cellStyle name="Normal 22 19 2" xfId="23812" xr:uid="{42A84D40-6EB3-449C-ABD5-B58E185862C5}"/>
    <cellStyle name="Normal 22 19 3" xfId="28523" xr:uid="{3F126F1A-B445-4A8B-8BB0-1AAECD8EEE4C}"/>
    <cellStyle name="Normal 22 2" xfId="2649" xr:uid="{00000000-0005-0000-0000-0000060C0000}"/>
    <cellStyle name="Normal 22 2 10" xfId="18489" xr:uid="{7DF81BC0-EC2D-4E4F-AFA5-FA3D218DF9A0}"/>
    <cellStyle name="Normal 22 2 10 2" xfId="22834" xr:uid="{B384214C-5B00-4002-BA79-A4AB39A80CC8}"/>
    <cellStyle name="Normal 22 2 10 3" xfId="27537" xr:uid="{B39C58C7-56DE-4A3C-AD7A-3AC0B0A3ECE0}"/>
    <cellStyle name="Normal 22 2 11" xfId="18608" xr:uid="{BC1C1D94-69E6-47E0-BE4B-D3B2DDCE80F9}"/>
    <cellStyle name="Normal 22 2 11 2" xfId="22953" xr:uid="{95BA3EF7-AD1C-471C-8A06-626EC561084C}"/>
    <cellStyle name="Normal 22 2 11 3" xfId="27656" xr:uid="{8CD8AC7E-F28A-463C-A800-1AD6BB329460}"/>
    <cellStyle name="Normal 22 2 12" xfId="18726" xr:uid="{8EAA3AD3-4ECC-460F-BE60-4F563B9E21DB}"/>
    <cellStyle name="Normal 22 2 12 2" xfId="23071" xr:uid="{250633AD-12E5-4C62-BFF0-7D34278D7224}"/>
    <cellStyle name="Normal 22 2 12 3" xfId="27775" xr:uid="{41D8EC69-326A-4A21-A074-9A460189A7D7}"/>
    <cellStyle name="Normal 22 2 13" xfId="20233" xr:uid="{4EC0DF76-1D72-4D8E-8048-D3DC3D63AA4F}"/>
    <cellStyle name="Normal 22 2 13 2" xfId="23571" xr:uid="{990AEF92-B5F6-4840-BEC9-146F52291529}"/>
    <cellStyle name="Normal 22 2 13 3" xfId="28282" xr:uid="{0220EB54-AED3-41A8-B60B-3044138921F3}"/>
    <cellStyle name="Normal 22 2 14" xfId="20355" xr:uid="{903AD738-46C6-4CE9-9322-3C28FA324895}"/>
    <cellStyle name="Normal 22 2 14 2" xfId="23693" xr:uid="{59FA4C3C-8FAE-4311-9AAC-F31FF52AB24B}"/>
    <cellStyle name="Normal 22 2 14 3" xfId="28404" xr:uid="{0BF02824-B2CE-4733-8AE5-D4D096DA4777}"/>
    <cellStyle name="Normal 22 2 15" xfId="20475" xr:uid="{F013A691-7507-4DA4-91EF-DB11293159C1}"/>
    <cellStyle name="Normal 22 2 15 2" xfId="23813" xr:uid="{D7AF3C18-01D9-4772-9947-A395EB42D257}"/>
    <cellStyle name="Normal 22 2 15 3" xfId="28524" xr:uid="{11E4B727-9134-446C-9A39-263AAECF5D85}"/>
    <cellStyle name="Normal 22 2 16" xfId="20596" xr:uid="{3506CC2C-F88C-427C-B632-EFC0E6751067}"/>
    <cellStyle name="Normal 22 2 16 2" xfId="23934" xr:uid="{B4FD249C-2766-41F6-AC6E-E2E569BE947E}"/>
    <cellStyle name="Normal 22 2 16 3" xfId="28645" xr:uid="{E61554FA-3F92-4272-B33D-8B7FAD31FC8D}"/>
    <cellStyle name="Normal 22 2 17" xfId="20715" xr:uid="{9D8A9E2E-DFE8-49D4-B91E-0585CF7E343F}"/>
    <cellStyle name="Normal 22 2 17 2" xfId="24053" xr:uid="{1BE27A0B-B64E-4FE7-AAF2-4B481DC1DDD5}"/>
    <cellStyle name="Normal 22 2 17 3" xfId="28764" xr:uid="{E7F5D111-326D-49D6-9CF2-6CED03E7600F}"/>
    <cellStyle name="Normal 22 2 2" xfId="2650" xr:uid="{00000000-0005-0000-0000-0000070C0000}"/>
    <cellStyle name="Normal 22 2 2 2" xfId="2651" xr:uid="{00000000-0005-0000-0000-0000080C0000}"/>
    <cellStyle name="Normal 22 2 3" xfId="2652" xr:uid="{00000000-0005-0000-0000-0000090C0000}"/>
    <cellStyle name="Normal 22 2 4" xfId="2653" xr:uid="{00000000-0005-0000-0000-00000A0C0000}"/>
    <cellStyle name="Normal 22 2 5" xfId="2654" xr:uid="{00000000-0005-0000-0000-00000B0C0000}"/>
    <cellStyle name="Normal 22 2 6" xfId="2655" xr:uid="{00000000-0005-0000-0000-00000C0C0000}"/>
    <cellStyle name="Normal 22 2 7" xfId="17299" xr:uid="{8CEEFA22-71B1-4D39-BA47-D087F350E76E}"/>
    <cellStyle name="Normal 22 2 8" xfId="17300" xr:uid="{98A83F64-7276-4DC5-B2BE-841FB8C90E8A}"/>
    <cellStyle name="Normal 22 2 8 2" xfId="21161" xr:uid="{90E16BD8-6C0B-49CE-B834-C6E680E3802E}"/>
    <cellStyle name="Normal 22 2 9" xfId="18353" xr:uid="{441EE995-7BF2-4808-B75B-8BE208EAA4DA}"/>
    <cellStyle name="Normal 22 2 9 2" xfId="22714" xr:uid="{F58A5147-B020-4C9E-B839-78356A0E8698}"/>
    <cellStyle name="Normal 22 2 9 3" xfId="27411" xr:uid="{861A0D28-085C-43C1-856B-70FE7DB444C3}"/>
    <cellStyle name="Normal 22 20" xfId="20595" xr:uid="{72D9CC5E-A99F-4F58-87DC-3E064648B349}"/>
    <cellStyle name="Normal 22 20 2" xfId="23933" xr:uid="{F543B032-C1FA-4C6D-BB6C-9A5746771969}"/>
    <cellStyle name="Normal 22 20 3" xfId="28644" xr:uid="{E4EAD24F-DE65-431D-A981-CFAB1CB59B1E}"/>
    <cellStyle name="Normal 22 21" xfId="20714" xr:uid="{D235B390-B056-477C-B308-00AA84984E9D}"/>
    <cellStyle name="Normal 22 21 2" xfId="24052" xr:uid="{98F47E9C-F382-4840-9FF9-9E9310823451}"/>
    <cellStyle name="Normal 22 21 3" xfId="28763" xr:uid="{63F425FA-0FEC-4A65-91CB-78CFCE9AB656}"/>
    <cellStyle name="Normal 22 22" xfId="29138" xr:uid="{77CB136F-B781-431C-84CF-111C6BF8C29E}"/>
    <cellStyle name="Normal 22 3" xfId="2656" xr:uid="{00000000-0005-0000-0000-00000D0C0000}"/>
    <cellStyle name="Normal 22 3 10" xfId="18490" xr:uid="{2B8DF148-C582-40E4-8F6B-00408C708E2C}"/>
    <cellStyle name="Normal 22 3 10 2" xfId="22835" xr:uid="{29B2F5F9-2E82-4560-8313-411671726BEE}"/>
    <cellStyle name="Normal 22 3 10 3" xfId="27538" xr:uid="{6F4B1CE1-D169-4FEC-B6F4-8EC84A828A38}"/>
    <cellStyle name="Normal 22 3 11" xfId="18609" xr:uid="{4176D34D-4AC7-4806-897B-31EC88EB2606}"/>
    <cellStyle name="Normal 22 3 11 2" xfId="22954" xr:uid="{02476EC7-40D3-465D-BB96-0E0CC8D83C1E}"/>
    <cellStyle name="Normal 22 3 11 3" xfId="27657" xr:uid="{83CC7256-F68C-41A4-B12E-4A1360A55CBD}"/>
    <cellStyle name="Normal 22 3 12" xfId="18727" xr:uid="{61937366-45D5-4DC5-AB33-A969DB607693}"/>
    <cellStyle name="Normal 22 3 12 2" xfId="23072" xr:uid="{3D533F61-DEB3-480A-81EF-C21C0E7EB050}"/>
    <cellStyle name="Normal 22 3 12 3" xfId="27776" xr:uid="{5F43721E-B398-4752-BF07-290A91997018}"/>
    <cellStyle name="Normal 22 3 13" xfId="20234" xr:uid="{BEEA8FD1-5701-44A6-8BF5-0A42A2D4CA9C}"/>
    <cellStyle name="Normal 22 3 13 2" xfId="23572" xr:uid="{846FF7C1-D837-437D-8F49-F1963B40B214}"/>
    <cellStyle name="Normal 22 3 13 3" xfId="28283" xr:uid="{FE1E6915-FB0D-436E-93E2-5D18495E70AE}"/>
    <cellStyle name="Normal 22 3 14" xfId="20356" xr:uid="{1B12109B-FF2F-49C4-80E5-90468021C969}"/>
    <cellStyle name="Normal 22 3 14 2" xfId="23694" xr:uid="{6BEE390C-408B-4311-833A-36838FB3F57A}"/>
    <cellStyle name="Normal 22 3 14 3" xfId="28405" xr:uid="{1B32C57B-1B9B-42AE-9DBF-E1E749A0C667}"/>
    <cellStyle name="Normal 22 3 15" xfId="20476" xr:uid="{D9504416-1339-43E2-B67B-F01DDA08387A}"/>
    <cellStyle name="Normal 22 3 15 2" xfId="23814" xr:uid="{691A45A8-AE0C-4C8B-80C0-03BDA5DD3A02}"/>
    <cellStyle name="Normal 22 3 15 3" xfId="28525" xr:uid="{919075B8-230D-4A67-BB6A-EFE772A9510E}"/>
    <cellStyle name="Normal 22 3 16" xfId="20597" xr:uid="{E1712E4D-AA3F-4189-96FB-9FD6EFD32AB3}"/>
    <cellStyle name="Normal 22 3 16 2" xfId="23935" xr:uid="{C427868C-3238-4331-AF01-CD36794FFCA2}"/>
    <cellStyle name="Normal 22 3 16 3" xfId="28646" xr:uid="{CBB062E6-6796-414E-B8B8-7805CC41E562}"/>
    <cellStyle name="Normal 22 3 17" xfId="20716" xr:uid="{BAC7B073-1D6C-4B2B-B4A5-64D6EBE228AF}"/>
    <cellStyle name="Normal 22 3 17 2" xfId="24054" xr:uid="{5C6CAA15-FF95-4303-B845-69BB0F25AAD7}"/>
    <cellStyle name="Normal 22 3 17 3" xfId="28765" xr:uid="{E1B51969-0BFC-4C9B-BB3D-89F73F5006E9}"/>
    <cellStyle name="Normal 22 3 2" xfId="2657" xr:uid="{00000000-0005-0000-0000-00000E0C0000}"/>
    <cellStyle name="Normal 22 3 2 2" xfId="2658" xr:uid="{00000000-0005-0000-0000-00000F0C0000}"/>
    <cellStyle name="Normal 22 3 3" xfId="2659" xr:uid="{00000000-0005-0000-0000-0000100C0000}"/>
    <cellStyle name="Normal 22 3 4" xfId="2660" xr:uid="{00000000-0005-0000-0000-0000110C0000}"/>
    <cellStyle name="Normal 22 3 5" xfId="2661" xr:uid="{00000000-0005-0000-0000-0000120C0000}"/>
    <cellStyle name="Normal 22 3 6" xfId="2662" xr:uid="{00000000-0005-0000-0000-0000130C0000}"/>
    <cellStyle name="Normal 22 3 7" xfId="17301" xr:uid="{E2995F4A-8D71-4BF9-8FEE-4E5CE135A9EE}"/>
    <cellStyle name="Normal 22 3 8" xfId="17302" xr:uid="{42B2547E-AC30-4C0F-B575-8DDC6153C280}"/>
    <cellStyle name="Normal 22 3 8 2" xfId="21162" xr:uid="{8CA5EE31-BC8A-4B80-BF54-B829C77D5F08}"/>
    <cellStyle name="Normal 22 3 9" xfId="18354" xr:uid="{BD495437-16AB-4736-952D-AC1067C87E43}"/>
    <cellStyle name="Normal 22 3 9 2" xfId="22715" xr:uid="{D4CCC1E4-F530-4A6F-91C8-C38212BF60EC}"/>
    <cellStyle name="Normal 22 3 9 3" xfId="27412" xr:uid="{3A02CC06-C5CE-4E68-9046-26CD3D79DE09}"/>
    <cellStyle name="Normal 22 4" xfId="2663" xr:uid="{00000000-0005-0000-0000-0000140C0000}"/>
    <cellStyle name="Normal 22 4 2" xfId="2664" xr:uid="{00000000-0005-0000-0000-0000150C0000}"/>
    <cellStyle name="Normal 22 4 2 2" xfId="2665" xr:uid="{00000000-0005-0000-0000-0000160C0000}"/>
    <cellStyle name="Normal 22 4 3" xfId="2666" xr:uid="{00000000-0005-0000-0000-0000170C0000}"/>
    <cellStyle name="Normal 22 4 4" xfId="2667" xr:uid="{00000000-0005-0000-0000-0000180C0000}"/>
    <cellStyle name="Normal 22 4 5" xfId="2668" xr:uid="{00000000-0005-0000-0000-0000190C0000}"/>
    <cellStyle name="Normal 22 4 6" xfId="2669" xr:uid="{00000000-0005-0000-0000-00001A0C0000}"/>
    <cellStyle name="Normal 22 4 7" xfId="17303" xr:uid="{5B2A4823-180A-42F7-B5A8-7362B199E0D1}"/>
    <cellStyle name="Normal 22 4 8" xfId="17304" xr:uid="{2F782372-43DC-49F1-A3E7-2EFC2F6BE337}"/>
    <cellStyle name="Normal 22 4 8 2" xfId="21163" xr:uid="{D09F66C0-121E-4D4F-9B6D-5E5B5A0D51DB}"/>
    <cellStyle name="Normal 22 5" xfId="2670" xr:uid="{00000000-0005-0000-0000-00001B0C0000}"/>
    <cellStyle name="Normal 22 5 2" xfId="2671" xr:uid="{00000000-0005-0000-0000-00001C0C0000}"/>
    <cellStyle name="Normal 22 5 2 2" xfId="2672" xr:uid="{00000000-0005-0000-0000-00001D0C0000}"/>
    <cellStyle name="Normal 22 5 3" xfId="2673" xr:uid="{00000000-0005-0000-0000-00001E0C0000}"/>
    <cellStyle name="Normal 22 5 4" xfId="2674" xr:uid="{00000000-0005-0000-0000-00001F0C0000}"/>
    <cellStyle name="Normal 22 5 5" xfId="2675" xr:uid="{00000000-0005-0000-0000-0000200C0000}"/>
    <cellStyle name="Normal 22 5 6" xfId="2676" xr:uid="{00000000-0005-0000-0000-0000210C0000}"/>
    <cellStyle name="Normal 22 5 7" xfId="17305" xr:uid="{DCC8070A-824D-49AB-AEDA-34AA25E7F405}"/>
    <cellStyle name="Normal 22 5 8" xfId="17306" xr:uid="{F306A9F7-A4FF-4128-BC58-5662AC1D57A9}"/>
    <cellStyle name="Normal 22 5 8 2" xfId="21164" xr:uid="{43B82F35-5C82-4E33-A873-BD7C6F902DD3}"/>
    <cellStyle name="Normal 22 6" xfId="2677" xr:uid="{00000000-0005-0000-0000-0000220C0000}"/>
    <cellStyle name="Normal 22 6 2" xfId="2678" xr:uid="{00000000-0005-0000-0000-0000230C0000}"/>
    <cellStyle name="Normal 22 6 2 2" xfId="2679" xr:uid="{00000000-0005-0000-0000-0000240C0000}"/>
    <cellStyle name="Normal 22 6 3" xfId="2680" xr:uid="{00000000-0005-0000-0000-0000250C0000}"/>
    <cellStyle name="Normal 22 6 4" xfId="2681" xr:uid="{00000000-0005-0000-0000-0000260C0000}"/>
    <cellStyle name="Normal 22 6 5" xfId="2682" xr:uid="{00000000-0005-0000-0000-0000270C0000}"/>
    <cellStyle name="Normal 22 6 6" xfId="2683" xr:uid="{00000000-0005-0000-0000-0000280C0000}"/>
    <cellStyle name="Normal 22 6 7" xfId="17307" xr:uid="{3CF77DE7-8E13-4124-9928-A8E596533564}"/>
    <cellStyle name="Normal 22 6 8" xfId="17308" xr:uid="{614D21E4-C077-4E20-B5EC-7DB06F91574B}"/>
    <cellStyle name="Normal 22 6 8 2" xfId="21165" xr:uid="{96080C96-5EC4-444F-847D-6FD1780A07B7}"/>
    <cellStyle name="Normal 22 7" xfId="2684" xr:uid="{00000000-0005-0000-0000-0000290C0000}"/>
    <cellStyle name="Normal 22 8" xfId="2685" xr:uid="{00000000-0005-0000-0000-00002A0C0000}"/>
    <cellStyle name="Normal 22 9" xfId="2686" xr:uid="{00000000-0005-0000-0000-00002B0C0000}"/>
    <cellStyle name="Normal 23" xfId="2687" xr:uid="{00000000-0005-0000-0000-00002C0C0000}"/>
    <cellStyle name="Normal 23 10" xfId="18491" xr:uid="{C7BA22DD-8274-471D-A53B-D9A3DBD32B3C}"/>
    <cellStyle name="Normal 23 10 2" xfId="22836" xr:uid="{FAC74668-1875-4CCE-9E9B-301797F93DB2}"/>
    <cellStyle name="Normal 23 10 3" xfId="27539" xr:uid="{E468807E-F769-4CC2-94B0-F5E442D214A2}"/>
    <cellStyle name="Normal 23 11" xfId="18610" xr:uid="{FEF2F555-5D53-4C34-A3DC-54FA8C5CCA70}"/>
    <cellStyle name="Normal 23 11 2" xfId="22955" xr:uid="{C38D4A19-A078-4387-9856-1060ED3E1633}"/>
    <cellStyle name="Normal 23 11 3" xfId="27658" xr:uid="{C863973A-76BB-4663-B02F-5731B42E09A0}"/>
    <cellStyle name="Normal 23 12" xfId="18728" xr:uid="{2335D848-FDF2-4186-A3B2-CE393AB3D142}"/>
    <cellStyle name="Normal 23 12 2" xfId="23073" xr:uid="{F5F50C75-61D2-425A-8F50-039F2313C770}"/>
    <cellStyle name="Normal 23 12 3" xfId="27777" xr:uid="{0158EC19-E567-4B3B-98BA-B737EDA9656D}"/>
    <cellStyle name="Normal 23 13" xfId="20235" xr:uid="{97EFEBCA-0232-43D5-8D28-7572C80012A2}"/>
    <cellStyle name="Normal 23 13 2" xfId="23573" xr:uid="{F0F895BC-879F-493B-8F01-AA24C984173B}"/>
    <cellStyle name="Normal 23 13 3" xfId="28284" xr:uid="{493117AB-DA8D-4CCD-8007-8689D6CFFE01}"/>
    <cellStyle name="Normal 23 14" xfId="20357" xr:uid="{229AC40C-91BE-491F-B68A-C9FDAAB09DD2}"/>
    <cellStyle name="Normal 23 14 2" xfId="23695" xr:uid="{19A4D58D-AD88-4B19-85CE-05B28AA279B4}"/>
    <cellStyle name="Normal 23 14 3" xfId="28406" xr:uid="{C7AA24F3-B768-4EBB-B2D9-C9D382DDF8CD}"/>
    <cellStyle name="Normal 23 15" xfId="20477" xr:uid="{C1968F29-5226-4BC4-A3B1-9083E5FA3D44}"/>
    <cellStyle name="Normal 23 15 2" xfId="23815" xr:uid="{D8EE4811-248E-48F1-A738-04442B9C7BAD}"/>
    <cellStyle name="Normal 23 15 3" xfId="28526" xr:uid="{E7D68DC8-37F5-45FD-9A48-2AC4086F8676}"/>
    <cellStyle name="Normal 23 16" xfId="20598" xr:uid="{F8BF58C5-9175-479E-8743-A622747754C2}"/>
    <cellStyle name="Normal 23 16 2" xfId="23936" xr:uid="{C3135514-CCF9-471F-B5E5-6FA1626945A4}"/>
    <cellStyle name="Normal 23 16 3" xfId="28647" xr:uid="{7D79CECC-9B8D-4964-9D2C-7D98CB545F1F}"/>
    <cellStyle name="Normal 23 17" xfId="20717" xr:uid="{1C7A8BB3-F351-454B-8196-43E779AA7947}"/>
    <cellStyle name="Normal 23 17 2" xfId="24055" xr:uid="{67EC0CDE-F88C-4885-854B-5E63024541FD}"/>
    <cellStyle name="Normal 23 17 3" xfId="28766" xr:uid="{58361DB7-7E13-4892-A4EC-D6C13D38A6F6}"/>
    <cellStyle name="Normal 23 18" xfId="29139" xr:uid="{2BC2EBBD-62A1-40AF-87B5-51973847151A}"/>
    <cellStyle name="Normal 23 2" xfId="2688" xr:uid="{00000000-0005-0000-0000-00002D0C0000}"/>
    <cellStyle name="Normal 23 2 10" xfId="18492" xr:uid="{4C9E219B-6D81-43A3-B13F-E8F343D2D92F}"/>
    <cellStyle name="Normal 23 2 10 2" xfId="22837" xr:uid="{B3868DDB-9DD4-4833-9186-2849C7D39DF8}"/>
    <cellStyle name="Normal 23 2 10 3" xfId="27540" xr:uid="{0E92E02F-FA66-421F-8377-420EF6A61A9A}"/>
    <cellStyle name="Normal 23 2 11" xfId="18611" xr:uid="{EAEC6392-E610-4647-9F23-3D4AECEAFA44}"/>
    <cellStyle name="Normal 23 2 11 2" xfId="22956" xr:uid="{31C59F67-774E-4AE7-85F9-88E1E17A21AF}"/>
    <cellStyle name="Normal 23 2 11 3" xfId="27659" xr:uid="{3404D870-A420-499E-9091-8209D2BAEFC0}"/>
    <cellStyle name="Normal 23 2 12" xfId="18729" xr:uid="{E855FD48-8554-4ED7-B85F-12CB54C5175C}"/>
    <cellStyle name="Normal 23 2 12 2" xfId="23074" xr:uid="{0FAFB8B2-E33D-4EFB-99E0-1F6C3A954ECA}"/>
    <cellStyle name="Normal 23 2 12 3" xfId="27778" xr:uid="{C7CD4687-E4DD-4ED1-AFAC-45E723ABA15E}"/>
    <cellStyle name="Normal 23 2 13" xfId="20236" xr:uid="{BF147CA7-44B2-465B-8452-8064883478B5}"/>
    <cellStyle name="Normal 23 2 13 2" xfId="23574" xr:uid="{E164A018-B9ED-470A-95C6-CCE9DA512DEB}"/>
    <cellStyle name="Normal 23 2 13 3" xfId="28285" xr:uid="{668B0D65-84FB-44C8-A24B-CA8A00A50AFD}"/>
    <cellStyle name="Normal 23 2 14" xfId="20358" xr:uid="{319D4307-2F65-4DC4-99E7-2817E78BB726}"/>
    <cellStyle name="Normal 23 2 14 2" xfId="23696" xr:uid="{EAE363E5-BC91-437C-BEFD-48BDFAEDFC72}"/>
    <cellStyle name="Normal 23 2 14 3" xfId="28407" xr:uid="{00DE55C4-020F-4997-ADA3-9D7EB9284D30}"/>
    <cellStyle name="Normal 23 2 15" xfId="20478" xr:uid="{6A5F54AE-763A-43E8-ADA4-4F582300336B}"/>
    <cellStyle name="Normal 23 2 15 2" xfId="23816" xr:uid="{61C69E0F-DFA8-48EF-981C-1373C4EC5787}"/>
    <cellStyle name="Normal 23 2 15 3" xfId="28527" xr:uid="{91D2AFEA-E3A8-4067-8D28-D1BDE114AC90}"/>
    <cellStyle name="Normal 23 2 16" xfId="20599" xr:uid="{FF7CDCC4-9144-4D85-A3B4-C8CBF24133EE}"/>
    <cellStyle name="Normal 23 2 16 2" xfId="23937" xr:uid="{5CCDF73F-1BE4-4FAD-8324-90306D408DB4}"/>
    <cellStyle name="Normal 23 2 16 3" xfId="28648" xr:uid="{62B4A570-1DCE-4E78-8BCB-3D40286D2B32}"/>
    <cellStyle name="Normal 23 2 17" xfId="20718" xr:uid="{CDDEA610-0026-4186-A9CF-03FEBD89F3B2}"/>
    <cellStyle name="Normal 23 2 17 2" xfId="24056" xr:uid="{99ABB830-10EB-4370-9E7A-830AA6E03F34}"/>
    <cellStyle name="Normal 23 2 17 3" xfId="28767" xr:uid="{051911FF-172B-46AE-8BBA-E817DEBEC8ED}"/>
    <cellStyle name="Normal 23 2 2" xfId="2689" xr:uid="{00000000-0005-0000-0000-00002E0C0000}"/>
    <cellStyle name="Normal 23 2 2 2" xfId="2690" xr:uid="{00000000-0005-0000-0000-00002F0C0000}"/>
    <cellStyle name="Normal 23 2 3" xfId="2691" xr:uid="{00000000-0005-0000-0000-0000300C0000}"/>
    <cellStyle name="Normal 23 2 4" xfId="2692" xr:uid="{00000000-0005-0000-0000-0000310C0000}"/>
    <cellStyle name="Normal 23 2 5" xfId="2693" xr:uid="{00000000-0005-0000-0000-0000320C0000}"/>
    <cellStyle name="Normal 23 2 6" xfId="2694" xr:uid="{00000000-0005-0000-0000-0000330C0000}"/>
    <cellStyle name="Normal 23 2 7" xfId="17309" xr:uid="{C530961A-5BAE-4B37-8BF1-2BCADED7BFA6}"/>
    <cellStyle name="Normal 23 2 8" xfId="17310" xr:uid="{F7DC7603-0A41-40E8-9CDA-48A9C3F27863}"/>
    <cellStyle name="Normal 23 2 8 2" xfId="21166" xr:uid="{8ED7C316-98BC-4E2C-B6F4-EFD61A611C66}"/>
    <cellStyle name="Normal 23 2 9" xfId="18356" xr:uid="{3DAA3567-A191-4E10-9AD4-6799DA1EEA7E}"/>
    <cellStyle name="Normal 23 2 9 2" xfId="22717" xr:uid="{7BCFE3BE-F901-40B7-86A9-4A6580971617}"/>
    <cellStyle name="Normal 23 2 9 3" xfId="27414" xr:uid="{952AFA89-148B-44FE-B6CF-734BECC0996E}"/>
    <cellStyle name="Normal 23 3" xfId="2695" xr:uid="{00000000-0005-0000-0000-0000340C0000}"/>
    <cellStyle name="Normal 23 3 10" xfId="18493" xr:uid="{9534244E-9002-4148-B805-4D121E229AF7}"/>
    <cellStyle name="Normal 23 3 10 2" xfId="22838" xr:uid="{9C054A40-45AE-477A-812C-99E8998369D4}"/>
    <cellStyle name="Normal 23 3 10 3" xfId="27541" xr:uid="{32CD2FD4-E296-4A2C-8E45-2D603C38C304}"/>
    <cellStyle name="Normal 23 3 11" xfId="18612" xr:uid="{B6E99B3C-6D80-402D-B9F5-31A33E5810AF}"/>
    <cellStyle name="Normal 23 3 11 2" xfId="22957" xr:uid="{B157566A-E59A-4AB9-8710-8DB90E9AB5A2}"/>
    <cellStyle name="Normal 23 3 11 3" xfId="27660" xr:uid="{9E423A69-B18A-429E-A996-B6D2F23E52AD}"/>
    <cellStyle name="Normal 23 3 12" xfId="18730" xr:uid="{6DFD49F6-28F4-4FE9-B6F6-1CBDFFE3A46D}"/>
    <cellStyle name="Normal 23 3 12 2" xfId="23075" xr:uid="{BE1F3CEB-C097-4896-BF84-144B72D4E049}"/>
    <cellStyle name="Normal 23 3 12 3" xfId="27779" xr:uid="{BA03EFAC-3310-419F-BB1D-A83A69494E08}"/>
    <cellStyle name="Normal 23 3 13" xfId="20237" xr:uid="{E51088DC-B8DE-4644-B295-6FCA8ED3AE29}"/>
    <cellStyle name="Normal 23 3 13 2" xfId="23575" xr:uid="{EB79BE73-D97A-4989-A667-9CAC1DE48ED9}"/>
    <cellStyle name="Normal 23 3 13 3" xfId="28286" xr:uid="{A4A03BA6-1DD7-492C-95BE-DABAF4523353}"/>
    <cellStyle name="Normal 23 3 14" xfId="20359" xr:uid="{BC4989A1-398B-4CBB-9307-21477F5DA94F}"/>
    <cellStyle name="Normal 23 3 14 2" xfId="23697" xr:uid="{45402475-4729-46DE-B131-4F9BCB9943B7}"/>
    <cellStyle name="Normal 23 3 14 3" xfId="28408" xr:uid="{2A4E0F02-AC0D-4BD4-BC2B-1C639E7EA024}"/>
    <cellStyle name="Normal 23 3 15" xfId="20479" xr:uid="{8BF10C29-7281-433C-8CD2-F720F0011DE4}"/>
    <cellStyle name="Normal 23 3 15 2" xfId="23817" xr:uid="{14877A3F-569C-4562-AEEF-9977D04D9960}"/>
    <cellStyle name="Normal 23 3 15 3" xfId="28528" xr:uid="{7FBFA4B8-FAA2-4712-B212-D6A1A5E8FE28}"/>
    <cellStyle name="Normal 23 3 16" xfId="20600" xr:uid="{546CFDDB-4B42-496D-A2B6-5347ED5F7595}"/>
    <cellStyle name="Normal 23 3 16 2" xfId="23938" xr:uid="{D5AB11F3-A0CF-4BC1-939F-D29CF7C651A2}"/>
    <cellStyle name="Normal 23 3 16 3" xfId="28649" xr:uid="{58C38A5C-C39E-46FE-8D67-494ACDF3C668}"/>
    <cellStyle name="Normal 23 3 17" xfId="20719" xr:uid="{AC33EDD9-2FA8-46C3-B3D8-7B4BAD26DA76}"/>
    <cellStyle name="Normal 23 3 17 2" xfId="24057" xr:uid="{DA6662B3-C6B6-41CA-A049-87962BE16BFE}"/>
    <cellStyle name="Normal 23 3 17 3" xfId="28768" xr:uid="{4673CA29-5CCE-4910-936A-7B6AA732B67C}"/>
    <cellStyle name="Normal 23 3 2" xfId="2696" xr:uid="{00000000-0005-0000-0000-0000350C0000}"/>
    <cellStyle name="Normal 23 3 2 2" xfId="2697" xr:uid="{00000000-0005-0000-0000-0000360C0000}"/>
    <cellStyle name="Normal 23 3 3" xfId="2698" xr:uid="{00000000-0005-0000-0000-0000370C0000}"/>
    <cellStyle name="Normal 23 3 4" xfId="2699" xr:uid="{00000000-0005-0000-0000-0000380C0000}"/>
    <cellStyle name="Normal 23 3 5" xfId="2700" xr:uid="{00000000-0005-0000-0000-0000390C0000}"/>
    <cellStyle name="Normal 23 3 6" xfId="2701" xr:uid="{00000000-0005-0000-0000-00003A0C0000}"/>
    <cellStyle name="Normal 23 3 7" xfId="17311" xr:uid="{692C6C68-0E02-48A9-8F19-7ABDDA346650}"/>
    <cellStyle name="Normal 23 3 8" xfId="17312" xr:uid="{EC859F52-1FAE-47E8-9FE3-B3E043324F43}"/>
    <cellStyle name="Normal 23 3 8 2" xfId="21167" xr:uid="{77364502-0FAC-4F7F-A44C-A51FDF24F507}"/>
    <cellStyle name="Normal 23 3 9" xfId="18357" xr:uid="{F2057900-88FA-4D7C-B8D1-86BD6CEA54CA}"/>
    <cellStyle name="Normal 23 3 9 2" xfId="22718" xr:uid="{A1C3A3C2-36AA-4363-A840-7BBFA2F91059}"/>
    <cellStyle name="Normal 23 3 9 3" xfId="27415" xr:uid="{64448E7C-2404-4CBC-87F8-8AE35A074AC8}"/>
    <cellStyle name="Normal 23 4" xfId="2702" xr:uid="{00000000-0005-0000-0000-00003B0C0000}"/>
    <cellStyle name="Normal 23 4 2" xfId="2703" xr:uid="{00000000-0005-0000-0000-00003C0C0000}"/>
    <cellStyle name="Normal 23 4 2 2" xfId="2704" xr:uid="{00000000-0005-0000-0000-00003D0C0000}"/>
    <cellStyle name="Normal 23 4 3" xfId="2705" xr:uid="{00000000-0005-0000-0000-00003E0C0000}"/>
    <cellStyle name="Normal 23 4 4" xfId="2706" xr:uid="{00000000-0005-0000-0000-00003F0C0000}"/>
    <cellStyle name="Normal 23 4 5" xfId="2707" xr:uid="{00000000-0005-0000-0000-0000400C0000}"/>
    <cellStyle name="Normal 23 4 6" xfId="2708" xr:uid="{00000000-0005-0000-0000-0000410C0000}"/>
    <cellStyle name="Normal 23 4 7" xfId="17313" xr:uid="{5CFB3352-FB5D-42EE-B527-E115F1D1DB84}"/>
    <cellStyle name="Normal 23 4 8" xfId="17314" xr:uid="{231D2D0F-7136-4981-A223-CB9F70972079}"/>
    <cellStyle name="Normal 23 4 8 2" xfId="21168" xr:uid="{E90B884D-E40A-4782-AC08-B16909F5F48B}"/>
    <cellStyle name="Normal 23 5" xfId="2709" xr:uid="{00000000-0005-0000-0000-0000420C0000}"/>
    <cellStyle name="Normal 23 5 2" xfId="2710" xr:uid="{00000000-0005-0000-0000-0000430C0000}"/>
    <cellStyle name="Normal 23 5 2 2" xfId="2711" xr:uid="{00000000-0005-0000-0000-0000440C0000}"/>
    <cellStyle name="Normal 23 5 3" xfId="2712" xr:uid="{00000000-0005-0000-0000-0000450C0000}"/>
    <cellStyle name="Normal 23 5 4" xfId="2713" xr:uid="{00000000-0005-0000-0000-0000460C0000}"/>
    <cellStyle name="Normal 23 5 5" xfId="2714" xr:uid="{00000000-0005-0000-0000-0000470C0000}"/>
    <cellStyle name="Normal 23 5 6" xfId="2715" xr:uid="{00000000-0005-0000-0000-0000480C0000}"/>
    <cellStyle name="Normal 23 5 7" xfId="17315" xr:uid="{97675C59-9BBF-4551-9425-99612D73251C}"/>
    <cellStyle name="Normal 23 5 8" xfId="17316" xr:uid="{340DDD52-E4FF-459E-8D48-8A6A75FED834}"/>
    <cellStyle name="Normal 23 5 8 2" xfId="21169" xr:uid="{7BAA1E94-CC5E-4A3C-BC4B-F927845AEB0C}"/>
    <cellStyle name="Normal 23 6" xfId="2716" xr:uid="{00000000-0005-0000-0000-0000490C0000}"/>
    <cellStyle name="Normal 23 6 2" xfId="2717" xr:uid="{00000000-0005-0000-0000-00004A0C0000}"/>
    <cellStyle name="Normal 23 6 2 2" xfId="2718" xr:uid="{00000000-0005-0000-0000-00004B0C0000}"/>
    <cellStyle name="Normal 23 6 3" xfId="2719" xr:uid="{00000000-0005-0000-0000-00004C0C0000}"/>
    <cellStyle name="Normal 23 6 4" xfId="2720" xr:uid="{00000000-0005-0000-0000-00004D0C0000}"/>
    <cellStyle name="Normal 23 6 5" xfId="2721" xr:uid="{00000000-0005-0000-0000-00004E0C0000}"/>
    <cellStyle name="Normal 23 6 6" xfId="2722" xr:uid="{00000000-0005-0000-0000-00004F0C0000}"/>
    <cellStyle name="Normal 23 6 7" xfId="17317" xr:uid="{A7340AA7-0E26-4CD8-9557-6089C0EC57B5}"/>
    <cellStyle name="Normal 23 6 8" xfId="17318" xr:uid="{32FA1165-20EB-4103-BFE7-5DA674D92E05}"/>
    <cellStyle name="Normal 23 6 8 2" xfId="21170" xr:uid="{978AC775-3B99-4386-A0B6-49422084E2FE}"/>
    <cellStyle name="Normal 23 7" xfId="17319" xr:uid="{FEF4214E-ECEF-49AB-8B72-B83FFCDEC923}"/>
    <cellStyle name="Normal 23 8" xfId="17320" xr:uid="{51F099FF-26AC-4DEC-877C-02D6424FF8CE}"/>
    <cellStyle name="Normal 23 8 2" xfId="21171" xr:uid="{2012AD16-C094-4167-8788-A2CCF2702A68}"/>
    <cellStyle name="Normal 23 9" xfId="18355" xr:uid="{94CC3BCC-2FC3-4C8C-B408-0F16E46728C4}"/>
    <cellStyle name="Normal 23 9 2" xfId="22716" xr:uid="{A973873B-8CC9-4415-97C8-ADBA6AD55B70}"/>
    <cellStyle name="Normal 23 9 3" xfId="27413" xr:uid="{E1DB46E8-6DD1-483C-8D03-87370A26EC61}"/>
    <cellStyle name="Normal 24" xfId="2723" xr:uid="{00000000-0005-0000-0000-0000500C0000}"/>
    <cellStyle name="Normal 24 10" xfId="2724" xr:uid="{00000000-0005-0000-0000-0000510C0000}"/>
    <cellStyle name="Normal 24 10 2" xfId="33426" xr:uid="{0B05876C-587E-4BEA-979C-8581BE490776}"/>
    <cellStyle name="Normal 24 11" xfId="2725" xr:uid="{00000000-0005-0000-0000-0000520C0000}"/>
    <cellStyle name="Normal 24 11 2" xfId="33427" xr:uid="{CDEFC684-1942-4D8D-A923-C03058A91465}"/>
    <cellStyle name="Normal 24 12" xfId="17321" xr:uid="{A63EA7BD-085F-4DA6-801C-A65D1816F1C6}"/>
    <cellStyle name="Normal 24 12 2" xfId="33428" xr:uid="{A685D48B-3E95-4C10-A5F2-EDD226F07642}"/>
    <cellStyle name="Normal 24 13" xfId="17322" xr:uid="{52BD0C0A-86AD-4784-8383-2749F247FF74}"/>
    <cellStyle name="Normal 24 13 2" xfId="21172" xr:uid="{728F89DC-D934-4176-85DA-8FC89C60D7ED}"/>
    <cellStyle name="Normal 24 13 3" xfId="33429" xr:uid="{5348600C-9082-4CA4-B27B-2EA51DC7F891}"/>
    <cellStyle name="Normal 24 14" xfId="18358" xr:uid="{9764D3D1-C91E-4709-AA12-D7D6957CF113}"/>
    <cellStyle name="Normal 24 14 2" xfId="22719" xr:uid="{7C55244D-C42E-4A13-9DB6-72EDF6DA6C62}"/>
    <cellStyle name="Normal 24 14 2 2" xfId="37760" xr:uid="{6F1496BD-0DC3-485E-84E7-8DBA631B47E9}"/>
    <cellStyle name="Normal 24 14 3" xfId="27416" xr:uid="{2F3D3EB6-2DC0-4ED2-9CBE-7E14B301ADDE}"/>
    <cellStyle name="Normal 24 14 4" xfId="33430" xr:uid="{B07D9A44-DB42-4C71-8F22-1DA2B316AE85}"/>
    <cellStyle name="Normal 24 15" xfId="18494" xr:uid="{F7D9916F-45E9-42F9-B626-0D8BE15D6EFE}"/>
    <cellStyle name="Normal 24 15 2" xfId="22839" xr:uid="{88C44CAA-2143-4E56-86F1-259A9DE0FDBD}"/>
    <cellStyle name="Normal 24 15 2 2" xfId="37761" xr:uid="{20FCEA45-C5FF-43C4-B2A1-83FCCB549866}"/>
    <cellStyle name="Normal 24 15 3" xfId="27542" xr:uid="{0D2BF491-8DDB-4E3F-B415-E631CBE82D63}"/>
    <cellStyle name="Normal 24 15 4" xfId="33431" xr:uid="{CAE6ECD3-7D75-4650-9317-3FC27AB29394}"/>
    <cellStyle name="Normal 24 16" xfId="18613" xr:uid="{F772757A-B99B-43DB-BA4F-D1CD941E8D5D}"/>
    <cellStyle name="Normal 24 16 2" xfId="22958" xr:uid="{82A5A550-FC41-4569-A3B0-AD19732DC504}"/>
    <cellStyle name="Normal 24 16 2 2" xfId="37762" xr:uid="{E76A02CA-865F-46B2-B421-C336BF2FBF66}"/>
    <cellStyle name="Normal 24 16 3" xfId="27661" xr:uid="{5BA04BF0-8AB2-49B0-AA17-F17BF90767D6}"/>
    <cellStyle name="Normal 24 16 4" xfId="33432" xr:uid="{3DF968F7-1D3D-4BE7-8EE9-8331AB04D326}"/>
    <cellStyle name="Normal 24 17" xfId="18731" xr:uid="{8E3B4436-74D2-4D1E-97C7-A75B653C45C9}"/>
    <cellStyle name="Normal 24 17 2" xfId="23076" xr:uid="{DD5627EB-6510-4287-B25E-B2AAD8967497}"/>
    <cellStyle name="Normal 24 17 2 2" xfId="37763" xr:uid="{BE7F9D46-7FC0-405A-A688-7105E7C5D58C}"/>
    <cellStyle name="Normal 24 17 3" xfId="27780" xr:uid="{D83DB968-706A-45AB-A3D7-B4630DF4BE6E}"/>
    <cellStyle name="Normal 24 17 4" xfId="33433" xr:uid="{0140761C-C324-4D6F-BA2B-D40E2A3E4EB2}"/>
    <cellStyle name="Normal 24 18" xfId="20238" xr:uid="{45CB5DE3-494E-4154-BB84-775CC029667D}"/>
    <cellStyle name="Normal 24 18 2" xfId="23576" xr:uid="{878FBDD6-D154-4D12-8EAD-7B9662270989}"/>
    <cellStyle name="Normal 24 18 2 2" xfId="37764" xr:uid="{651CD0B2-9453-468D-AC30-E293A580223C}"/>
    <cellStyle name="Normal 24 18 3" xfId="28287" xr:uid="{F6D5AE55-4FFC-4348-BFDA-84FB1FB4EC2F}"/>
    <cellStyle name="Normal 24 18 4" xfId="33434" xr:uid="{4923E699-05CB-4DC0-94C0-5804DE0ECE3E}"/>
    <cellStyle name="Normal 24 19" xfId="20360" xr:uid="{28D1BF5A-3531-48CD-8BDE-B7128B8FA2E4}"/>
    <cellStyle name="Normal 24 19 2" xfId="23698" xr:uid="{DB0792F0-6AFC-489E-81B3-131EC05998A1}"/>
    <cellStyle name="Normal 24 19 2 2" xfId="37765" xr:uid="{12EC7E37-0F72-478F-9985-D978C54AEC27}"/>
    <cellStyle name="Normal 24 19 3" xfId="28409" xr:uid="{3EEF4E1F-99D1-443D-844B-783EA67620E8}"/>
    <cellStyle name="Normal 24 19 4" xfId="33435" xr:uid="{FAFC30D9-28A3-4455-A337-9158D2801E83}"/>
    <cellStyle name="Normal 24 2" xfId="2726" xr:uid="{00000000-0005-0000-0000-0000530C0000}"/>
    <cellStyle name="Normal 24 2 10" xfId="18495" xr:uid="{468601C5-B815-4865-BC4C-FF1E6C7A1E08}"/>
    <cellStyle name="Normal 24 2 10 2" xfId="22840" xr:uid="{701083AD-584C-45BC-92A3-88503CB198F8}"/>
    <cellStyle name="Normal 24 2 10 3" xfId="27543" xr:uid="{55C49BE3-21E5-45FF-9921-70877CD280D5}"/>
    <cellStyle name="Normal 24 2 11" xfId="18614" xr:uid="{35D53D26-04EC-4A90-A2CE-12690D714449}"/>
    <cellStyle name="Normal 24 2 11 2" xfId="22959" xr:uid="{0048E186-A220-47B7-80BC-AEAC0B36BAAA}"/>
    <cellStyle name="Normal 24 2 11 3" xfId="27662" xr:uid="{A959B77B-3053-4F26-900D-1EB35C40185B}"/>
    <cellStyle name="Normal 24 2 12" xfId="18732" xr:uid="{F30AACBC-D032-47C6-99DB-12F898AD3097}"/>
    <cellStyle name="Normal 24 2 12 2" xfId="23077" xr:uid="{71DB5951-BFC2-4FED-A02E-B28BEE2421B2}"/>
    <cellStyle name="Normal 24 2 12 3" xfId="27781" xr:uid="{E72FD416-4E5A-43DA-B062-F67FCC2EBE67}"/>
    <cellStyle name="Normal 24 2 13" xfId="20239" xr:uid="{2D199E75-8034-4646-9B55-0C9C109141F7}"/>
    <cellStyle name="Normal 24 2 13 2" xfId="23577" xr:uid="{C9DBB912-50F3-4F8B-922D-68E2B4960CE3}"/>
    <cellStyle name="Normal 24 2 13 3" xfId="28288" xr:uid="{0A4EF1DC-8DAB-43CD-BC4A-8EE55C5D656D}"/>
    <cellStyle name="Normal 24 2 14" xfId="20361" xr:uid="{DED7A95C-DFCF-4F35-AD02-C151ACAF16B8}"/>
    <cellStyle name="Normal 24 2 14 2" xfId="23699" xr:uid="{67507DD2-0E17-4F51-801C-561EC73E0C5A}"/>
    <cellStyle name="Normal 24 2 14 3" xfId="28410" xr:uid="{204B6F72-A150-47AE-9A93-818B9D9A190A}"/>
    <cellStyle name="Normal 24 2 15" xfId="20481" xr:uid="{EF2CBE4C-90D9-47E7-B99A-2A4D83397B0E}"/>
    <cellStyle name="Normal 24 2 15 2" xfId="23819" xr:uid="{B540C04C-B3CF-46CB-9BDC-E0EDCADF3F3E}"/>
    <cellStyle name="Normal 24 2 15 3" xfId="28530" xr:uid="{B2F967EA-9C45-4403-8D1F-975F623D5FEE}"/>
    <cellStyle name="Normal 24 2 16" xfId="20602" xr:uid="{5BD808D8-146A-498B-B471-4FAA9B716178}"/>
    <cellStyle name="Normal 24 2 16 2" xfId="23940" xr:uid="{DC3553DE-739A-4941-919A-A1D7DC6499A7}"/>
    <cellStyle name="Normal 24 2 16 3" xfId="28651" xr:uid="{3CD6AA18-28B5-44DD-BDCB-4C9403278384}"/>
    <cellStyle name="Normal 24 2 17" xfId="20721" xr:uid="{90911D38-37E6-477F-9B32-7A3EA32EE65F}"/>
    <cellStyle name="Normal 24 2 17 2" xfId="24059" xr:uid="{F0FAC7B3-BBCA-4390-BC90-27DFACB3EDDA}"/>
    <cellStyle name="Normal 24 2 17 3" xfId="28770" xr:uid="{FB587287-7D47-4099-9F24-39270D250446}"/>
    <cellStyle name="Normal 24 2 18" xfId="33436" xr:uid="{5BAE2D4D-31CF-4782-9067-11B428664740}"/>
    <cellStyle name="Normal 24 2 2" xfId="2727" xr:uid="{00000000-0005-0000-0000-0000540C0000}"/>
    <cellStyle name="Normal 24 2 2 2" xfId="2728" xr:uid="{00000000-0005-0000-0000-0000550C0000}"/>
    <cellStyle name="Normal 24 2 3" xfId="2729" xr:uid="{00000000-0005-0000-0000-0000560C0000}"/>
    <cellStyle name="Normal 24 2 4" xfId="2730" xr:uid="{00000000-0005-0000-0000-0000570C0000}"/>
    <cellStyle name="Normal 24 2 5" xfId="2731" xr:uid="{00000000-0005-0000-0000-0000580C0000}"/>
    <cellStyle name="Normal 24 2 6" xfId="2732" xr:uid="{00000000-0005-0000-0000-0000590C0000}"/>
    <cellStyle name="Normal 24 2 7" xfId="17323" xr:uid="{454D9A17-E6BD-4EF3-A396-683D7D005CB8}"/>
    <cellStyle name="Normal 24 2 8" xfId="17324" xr:uid="{428971B0-8A9A-4FB2-A8C2-13813D1BF416}"/>
    <cellStyle name="Normal 24 2 8 2" xfId="21173" xr:uid="{AAE56912-2EF8-4386-B0EB-68549175B9D9}"/>
    <cellStyle name="Normal 24 2 9" xfId="18359" xr:uid="{B28F2F29-6DB2-478F-9D8A-1242848FAFEA}"/>
    <cellStyle name="Normal 24 2 9 2" xfId="22720" xr:uid="{0D5257D9-E87C-44BE-A492-07CE00380353}"/>
    <cellStyle name="Normal 24 2 9 3" xfId="27417" xr:uid="{30619ED0-C79A-419D-9BF4-64786BE55775}"/>
    <cellStyle name="Normal 24 20" xfId="20480" xr:uid="{A8E03E13-95C2-485F-ADB2-D8B83D321719}"/>
    <cellStyle name="Normal 24 20 2" xfId="23818" xr:uid="{428B6085-F731-4A9C-8847-3ED9A4ADEBAF}"/>
    <cellStyle name="Normal 24 20 2 2" xfId="37766" xr:uid="{E9A71A62-FC7A-4EF1-918D-66A557D5C7B2}"/>
    <cellStyle name="Normal 24 20 3" xfId="28529" xr:uid="{7AB776D9-D675-4B3F-B986-3C70B675284E}"/>
    <cellStyle name="Normal 24 20 4" xfId="33437" xr:uid="{688BD321-51BD-43B7-9830-F1EE2D77BEBA}"/>
    <cellStyle name="Normal 24 21" xfId="20601" xr:uid="{697B2109-19CC-49B7-A16A-3C063D093F06}"/>
    <cellStyle name="Normal 24 21 2" xfId="23939" xr:uid="{E0158917-3006-4DAC-9773-6571CBD6916C}"/>
    <cellStyle name="Normal 24 21 3" xfId="28650" xr:uid="{F286DE19-E2DC-4255-B355-3A586BC444FA}"/>
    <cellStyle name="Normal 24 22" xfId="20720" xr:uid="{B1859FEE-CE03-49E5-9450-361E2D5EA131}"/>
    <cellStyle name="Normal 24 22 2" xfId="24058" xr:uid="{8CE6B0E8-2CAB-45D8-BCD6-7148E370B39C}"/>
    <cellStyle name="Normal 24 22 3" xfId="28769" xr:uid="{FEBFC15D-91F1-4F1B-9836-3F4A6ACFBBF7}"/>
    <cellStyle name="Normal 24 23" xfId="29140" xr:uid="{044D8758-0797-4F40-875E-E02C5E60DE1E}"/>
    <cellStyle name="Normal 24 3" xfId="2733" xr:uid="{00000000-0005-0000-0000-00005A0C0000}"/>
    <cellStyle name="Normal 24 3 10" xfId="18496" xr:uid="{67713962-A6A5-4AE0-86BD-087CB49D1BF5}"/>
    <cellStyle name="Normal 24 3 10 2" xfId="22841" xr:uid="{7E3E473F-1251-4505-985A-C7B168402DFD}"/>
    <cellStyle name="Normal 24 3 10 3" xfId="27544" xr:uid="{C4090F71-24C3-45F0-ABF3-96883A7F2F2D}"/>
    <cellStyle name="Normal 24 3 11" xfId="18615" xr:uid="{50960511-7EE5-415E-8871-3920C0C7480C}"/>
    <cellStyle name="Normal 24 3 11 2" xfId="22960" xr:uid="{9CA6D84A-E5F2-47EB-89A4-A97F49B4EE9A}"/>
    <cellStyle name="Normal 24 3 11 3" xfId="27663" xr:uid="{275E8F6B-782B-404B-9853-50C3F0A90294}"/>
    <cellStyle name="Normal 24 3 12" xfId="18733" xr:uid="{1E94BCF5-564D-4740-B629-EAE4F5D34F8F}"/>
    <cellStyle name="Normal 24 3 12 2" xfId="23078" xr:uid="{AC9BDE43-988C-4580-A70F-FF9E8658AC9B}"/>
    <cellStyle name="Normal 24 3 12 3" xfId="27782" xr:uid="{915984FC-6583-46AB-87A7-AF5A3FCE688F}"/>
    <cellStyle name="Normal 24 3 13" xfId="20240" xr:uid="{8B508072-1DC0-43D1-9C15-EDAA86CCD975}"/>
    <cellStyle name="Normal 24 3 13 2" xfId="23578" xr:uid="{8DE301A3-C551-4089-B1C1-30B325455B30}"/>
    <cellStyle name="Normal 24 3 13 3" xfId="28289" xr:uid="{2AB2849D-E12B-47E3-893F-DD9B301DB969}"/>
    <cellStyle name="Normal 24 3 14" xfId="20362" xr:uid="{C78F5269-41BB-417F-9E57-D3A98BCD199C}"/>
    <cellStyle name="Normal 24 3 14 2" xfId="23700" xr:uid="{05CFA05A-A7CA-4D6E-AF2C-71485AE26820}"/>
    <cellStyle name="Normal 24 3 14 3" xfId="28411" xr:uid="{4A1CFAD0-D3A0-42E9-8D04-66DD8EA488CE}"/>
    <cellStyle name="Normal 24 3 15" xfId="20482" xr:uid="{9972145B-E122-4EF0-B45B-FB1AF3C7660E}"/>
    <cellStyle name="Normal 24 3 15 2" xfId="23820" xr:uid="{98AFBEAA-0D95-45CC-B2A4-6CCB1C8AE2CA}"/>
    <cellStyle name="Normal 24 3 15 3" xfId="28531" xr:uid="{533AD321-A542-45D5-AD6D-C9BDE42636E3}"/>
    <cellStyle name="Normal 24 3 16" xfId="20603" xr:uid="{2844EA66-CF93-42D5-833D-C04234804CCC}"/>
    <cellStyle name="Normal 24 3 16 2" xfId="23941" xr:uid="{9A73C1F7-DAE7-49ED-8D35-63FB57885301}"/>
    <cellStyle name="Normal 24 3 16 3" xfId="28652" xr:uid="{1427E917-3768-4742-8886-9DDF1AE16789}"/>
    <cellStyle name="Normal 24 3 17" xfId="20722" xr:uid="{4AAFF85A-AA9A-4FEF-AF36-2FB8DAD9BADB}"/>
    <cellStyle name="Normal 24 3 17 2" xfId="24060" xr:uid="{652DAB79-7E3C-4362-83C4-E31829AD9773}"/>
    <cellStyle name="Normal 24 3 17 3" xfId="28771" xr:uid="{FDC5F52D-4577-4787-9925-E5EE00E3739B}"/>
    <cellStyle name="Normal 24 3 18" xfId="33438" xr:uid="{0D5C9886-7725-44BD-BCD8-FEBA21590F21}"/>
    <cellStyle name="Normal 24 3 2" xfId="2734" xr:uid="{00000000-0005-0000-0000-00005B0C0000}"/>
    <cellStyle name="Normal 24 3 2 2" xfId="2735" xr:uid="{00000000-0005-0000-0000-00005C0C0000}"/>
    <cellStyle name="Normal 24 3 3" xfId="2736" xr:uid="{00000000-0005-0000-0000-00005D0C0000}"/>
    <cellStyle name="Normal 24 3 4" xfId="2737" xr:uid="{00000000-0005-0000-0000-00005E0C0000}"/>
    <cellStyle name="Normal 24 3 5" xfId="2738" xr:uid="{00000000-0005-0000-0000-00005F0C0000}"/>
    <cellStyle name="Normal 24 3 6" xfId="2739" xr:uid="{00000000-0005-0000-0000-0000600C0000}"/>
    <cellStyle name="Normal 24 3 7" xfId="17325" xr:uid="{9DFB0448-0E2D-4C27-BABF-77A22BF918A9}"/>
    <cellStyle name="Normal 24 3 8" xfId="17326" xr:uid="{A1231970-FF10-4997-ABF7-92C2F84F6EF1}"/>
    <cellStyle name="Normal 24 3 8 2" xfId="21174" xr:uid="{C5FD0CC2-D8B3-4880-855B-63A7D9315F4C}"/>
    <cellStyle name="Normal 24 3 9" xfId="18360" xr:uid="{F28F9895-C55C-4CA6-8387-D0A70F91D8C6}"/>
    <cellStyle name="Normal 24 3 9 2" xfId="22721" xr:uid="{A05182C6-E93C-47F0-AE4E-83FD33E0443E}"/>
    <cellStyle name="Normal 24 3 9 3" xfId="27418" xr:uid="{2A382C4D-C181-4634-A0B7-103B65661F0D}"/>
    <cellStyle name="Normal 24 4" xfId="2740" xr:uid="{00000000-0005-0000-0000-0000610C0000}"/>
    <cellStyle name="Normal 24 4 2" xfId="2741" xr:uid="{00000000-0005-0000-0000-0000620C0000}"/>
    <cellStyle name="Normal 24 4 2 2" xfId="2742" xr:uid="{00000000-0005-0000-0000-0000630C0000}"/>
    <cellStyle name="Normal 24 4 3" xfId="2743" xr:uid="{00000000-0005-0000-0000-0000640C0000}"/>
    <cellStyle name="Normal 24 4 4" xfId="2744" xr:uid="{00000000-0005-0000-0000-0000650C0000}"/>
    <cellStyle name="Normal 24 4 5" xfId="2745" xr:uid="{00000000-0005-0000-0000-0000660C0000}"/>
    <cellStyle name="Normal 24 4 6" xfId="2746" xr:uid="{00000000-0005-0000-0000-0000670C0000}"/>
    <cellStyle name="Normal 24 4 7" xfId="17327" xr:uid="{DD559A76-2532-4A20-A42E-7F03BB4CA9C9}"/>
    <cellStyle name="Normal 24 4 8" xfId="17328" xr:uid="{F9F310A9-7C1E-4BEE-AAB7-05784FB24D49}"/>
    <cellStyle name="Normal 24 4 8 2" xfId="21175" xr:uid="{6AA14786-B4AE-422D-8351-703DE468B129}"/>
    <cellStyle name="Normal 24 4 9" xfId="33439" xr:uid="{EC2F17E5-A93D-4F25-ACF3-012D193D2C56}"/>
    <cellStyle name="Normal 24 5" xfId="2747" xr:uid="{00000000-0005-0000-0000-0000680C0000}"/>
    <cellStyle name="Normal 24 5 2" xfId="2748" xr:uid="{00000000-0005-0000-0000-0000690C0000}"/>
    <cellStyle name="Normal 24 5 2 2" xfId="2749" xr:uid="{00000000-0005-0000-0000-00006A0C0000}"/>
    <cellStyle name="Normal 24 5 3" xfId="2750" xr:uid="{00000000-0005-0000-0000-00006B0C0000}"/>
    <cellStyle name="Normal 24 5 4" xfId="2751" xr:uid="{00000000-0005-0000-0000-00006C0C0000}"/>
    <cellStyle name="Normal 24 5 5" xfId="2752" xr:uid="{00000000-0005-0000-0000-00006D0C0000}"/>
    <cellStyle name="Normal 24 5 6" xfId="2753" xr:uid="{00000000-0005-0000-0000-00006E0C0000}"/>
    <cellStyle name="Normal 24 5 7" xfId="17329" xr:uid="{343847A9-54F5-40DC-BB1B-FF6B10260C2E}"/>
    <cellStyle name="Normal 24 5 8" xfId="17330" xr:uid="{0B6354EC-4124-406C-B62C-9FAC4BA2CB0A}"/>
    <cellStyle name="Normal 24 5 8 2" xfId="21176" xr:uid="{8662E991-24C5-4CEA-83E2-7097203A03CA}"/>
    <cellStyle name="Normal 24 5 9" xfId="33440" xr:uid="{168147E3-83C0-4A98-BBDE-C49E899B6FE3}"/>
    <cellStyle name="Normal 24 6" xfId="2754" xr:uid="{00000000-0005-0000-0000-00006F0C0000}"/>
    <cellStyle name="Normal 24 6 2" xfId="2755" xr:uid="{00000000-0005-0000-0000-0000700C0000}"/>
    <cellStyle name="Normal 24 6 2 2" xfId="2756" xr:uid="{00000000-0005-0000-0000-0000710C0000}"/>
    <cellStyle name="Normal 24 6 3" xfId="2757" xr:uid="{00000000-0005-0000-0000-0000720C0000}"/>
    <cellStyle name="Normal 24 6 4" xfId="2758" xr:uid="{00000000-0005-0000-0000-0000730C0000}"/>
    <cellStyle name="Normal 24 6 5" xfId="2759" xr:uid="{00000000-0005-0000-0000-0000740C0000}"/>
    <cellStyle name="Normal 24 6 6" xfId="2760" xr:uid="{00000000-0005-0000-0000-0000750C0000}"/>
    <cellStyle name="Normal 24 6 7" xfId="17331" xr:uid="{5865BFC4-7FA2-4B77-9A34-AC310C4C02A0}"/>
    <cellStyle name="Normal 24 6 8" xfId="17332" xr:uid="{1CC222D5-B4FF-47FB-BD03-3BE7DD4CDD65}"/>
    <cellStyle name="Normal 24 6 8 2" xfId="21177" xr:uid="{49B8F4BA-FE80-4784-8A68-C54A61DE6886}"/>
    <cellStyle name="Normal 24 6 9" xfId="33441" xr:uid="{7D1B9370-F667-45A6-A729-51B6D2AC5B97}"/>
    <cellStyle name="Normal 24 7" xfId="2761" xr:uid="{00000000-0005-0000-0000-0000760C0000}"/>
    <cellStyle name="Normal 24 7 2" xfId="2762" xr:uid="{00000000-0005-0000-0000-0000770C0000}"/>
    <cellStyle name="Normal 24 7 3" xfId="33442" xr:uid="{8DD12D8B-8024-4039-96DD-9E6162BAFAC6}"/>
    <cellStyle name="Normal 24 8" xfId="2763" xr:uid="{00000000-0005-0000-0000-0000780C0000}"/>
    <cellStyle name="Normal 24 8 2" xfId="33443" xr:uid="{F67A0279-2F76-49D9-BAF5-441981A79F9B}"/>
    <cellStyle name="Normal 24 9" xfId="2764" xr:uid="{00000000-0005-0000-0000-0000790C0000}"/>
    <cellStyle name="Normal 24 9 2" xfId="33444" xr:uid="{B2C6CC48-13F8-40AF-9FA8-E7DD13EBF6C5}"/>
    <cellStyle name="Normal 25" xfId="2765" xr:uid="{00000000-0005-0000-0000-00007A0C0000}"/>
    <cellStyle name="Normal 25 10" xfId="18734" xr:uid="{82CA1E54-0C55-496F-952F-4F07B86D59CD}"/>
    <cellStyle name="Normal 25 10 2" xfId="23079" xr:uid="{16799C43-004E-42EA-99E4-E9AA6E370744}"/>
    <cellStyle name="Normal 25 10 3" xfId="27783" xr:uid="{147F006C-896E-40F9-AC4A-51B7A9BC9C50}"/>
    <cellStyle name="Normal 25 11" xfId="20241" xr:uid="{16C2731A-8D28-4680-B777-DF0AD2E1EF55}"/>
    <cellStyle name="Normal 25 11 2" xfId="23579" xr:uid="{525FA765-AC7A-41EB-8D87-84CE8CD909DB}"/>
    <cellStyle name="Normal 25 11 3" xfId="28290" xr:uid="{E7651D81-F28F-455A-BD08-AC22D61DCD18}"/>
    <cellStyle name="Normal 25 12" xfId="20363" xr:uid="{DBC7F449-23F4-44B5-9529-762C495D6DC6}"/>
    <cellStyle name="Normal 25 12 2" xfId="23701" xr:uid="{BA82C711-137E-4124-B6D5-D0F0C78E4F54}"/>
    <cellStyle name="Normal 25 12 3" xfId="28412" xr:uid="{10DC30E2-60B1-4220-9331-D5D1151B2B97}"/>
    <cellStyle name="Normal 25 13" xfId="20483" xr:uid="{935B4952-E12F-423D-A2B7-5FB8CC200164}"/>
    <cellStyle name="Normal 25 13 2" xfId="23821" xr:uid="{DBAF8ED2-18BC-4169-B034-EE67F1EB8F07}"/>
    <cellStyle name="Normal 25 13 3" xfId="28532" xr:uid="{A780FE85-2D16-4620-97F2-A1CBBF629B94}"/>
    <cellStyle name="Normal 25 14" xfId="20604" xr:uid="{7EAFBC97-EE8A-4CE5-A637-26880797B574}"/>
    <cellStyle name="Normal 25 14 2" xfId="23942" xr:uid="{CC27D2D0-C8C9-4FCF-9A67-3527EE4A9C87}"/>
    <cellStyle name="Normal 25 14 3" xfId="28653" xr:uid="{3A1E3207-8C37-4333-950C-63105F890728}"/>
    <cellStyle name="Normal 25 15" xfId="20723" xr:uid="{4DA145AE-C6DD-479F-88EB-0DF9DE5D1D5C}"/>
    <cellStyle name="Normal 25 15 2" xfId="24061" xr:uid="{9227AE99-344C-440A-BD74-81E7EEA75896}"/>
    <cellStyle name="Normal 25 15 3" xfId="28772" xr:uid="{491D27E5-D19F-4050-B10C-4C2DF835A2D4}"/>
    <cellStyle name="Normal 25 16" xfId="20861" xr:uid="{AB052FDF-75C9-44A5-95A1-E2D6E3853929}"/>
    <cellStyle name="Normal 25 16 2" xfId="29141" xr:uid="{8D1DDB37-82E1-4283-9263-F776703ED071}"/>
    <cellStyle name="Normal 25 2" xfId="2766" xr:uid="{00000000-0005-0000-0000-00007B0C0000}"/>
    <cellStyle name="Normal 25 2 10" xfId="20605" xr:uid="{7AC8638C-E8B4-496E-9058-E037B0238B6C}"/>
    <cellStyle name="Normal 25 2 10 2" xfId="23943" xr:uid="{843016C5-906D-4388-9A48-353910126748}"/>
    <cellStyle name="Normal 25 2 10 3" xfId="28654" xr:uid="{8E0F6721-3806-409D-86C9-F23D3C0E3672}"/>
    <cellStyle name="Normal 25 2 11" xfId="20724" xr:uid="{AB5146C4-F998-4785-B4E0-C92FF0BE495B}"/>
    <cellStyle name="Normal 25 2 11 2" xfId="24062" xr:uid="{C722DC8F-704C-476E-A7BF-9CF7C97A6134}"/>
    <cellStyle name="Normal 25 2 11 3" xfId="28773" xr:uid="{FD814687-0B83-4868-A4A8-4F5C4C44DCED}"/>
    <cellStyle name="Normal 25 2 2" xfId="2767" xr:uid="{00000000-0005-0000-0000-00007C0C0000}"/>
    <cellStyle name="Normal 25 2 3" xfId="18362" xr:uid="{9F03A078-84C9-4E0C-B958-2D95C435401A}"/>
    <cellStyle name="Normal 25 2 3 2" xfId="22723" xr:uid="{4FC57F4E-428D-4B8A-85E6-3A8E304C9CED}"/>
    <cellStyle name="Normal 25 2 3 3" xfId="27420" xr:uid="{DF0ABB6B-613E-41DD-BB38-59FD5D6E2ADE}"/>
    <cellStyle name="Normal 25 2 4" xfId="18498" xr:uid="{2A993705-9A47-4327-9B04-83B2746CB910}"/>
    <cellStyle name="Normal 25 2 4 2" xfId="22843" xr:uid="{05DF84A7-C481-4D66-9FE2-51E08AC57B4D}"/>
    <cellStyle name="Normal 25 2 4 3" xfId="27546" xr:uid="{0FC42C22-2AF2-4310-A0B3-5B755F548BE6}"/>
    <cellStyle name="Normal 25 2 5" xfId="18617" xr:uid="{1CA4239E-EB68-4FBF-B155-8EB2D3B604A7}"/>
    <cellStyle name="Normal 25 2 5 2" xfId="22962" xr:uid="{443497A9-131D-4634-BB88-D63346C63969}"/>
    <cellStyle name="Normal 25 2 5 3" xfId="27665" xr:uid="{C312E76F-EDD2-4F58-BC24-F3F9376CD9BA}"/>
    <cellStyle name="Normal 25 2 6" xfId="18735" xr:uid="{0CB0664E-391F-46E7-B085-C622AEE33BCE}"/>
    <cellStyle name="Normal 25 2 6 2" xfId="23080" xr:uid="{0DCA6AD5-10EF-4D1A-8491-C46AF5BEA965}"/>
    <cellStyle name="Normal 25 2 6 3" xfId="27784" xr:uid="{AFC87835-A1D1-4F0D-A140-DC9539436B49}"/>
    <cellStyle name="Normal 25 2 7" xfId="20242" xr:uid="{F454E704-AC97-4CA5-BB84-2B545EA58AA0}"/>
    <cellStyle name="Normal 25 2 7 2" xfId="23580" xr:uid="{C012810F-107E-48D1-BB38-9374F423218C}"/>
    <cellStyle name="Normal 25 2 7 3" xfId="28291" xr:uid="{AF8832DB-B6EC-40A8-9124-00756F079E1B}"/>
    <cellStyle name="Normal 25 2 8" xfId="20364" xr:uid="{0D396C6A-B72D-4C8B-A36A-B90BA5B30DBB}"/>
    <cellStyle name="Normal 25 2 8 2" xfId="23702" xr:uid="{86816832-76C4-490E-8C12-491DFE7571BB}"/>
    <cellStyle name="Normal 25 2 8 3" xfId="28413" xr:uid="{650938B1-54B9-4495-B6D6-18810D19A72F}"/>
    <cellStyle name="Normal 25 2 9" xfId="20484" xr:uid="{86EF3A7C-7FE8-42D3-94ED-1981609D56AB}"/>
    <cellStyle name="Normal 25 2 9 2" xfId="23822" xr:uid="{A320F236-C7F4-4324-8B9D-FF541697B786}"/>
    <cellStyle name="Normal 25 2 9 3" xfId="28533" xr:uid="{EB33B703-9E73-4C07-9B63-0C24C40774CB}"/>
    <cellStyle name="Normal 25 3" xfId="2768" xr:uid="{00000000-0005-0000-0000-00007D0C0000}"/>
    <cellStyle name="Normal 25 3 10" xfId="20725" xr:uid="{9E2F3364-C874-4667-B744-D9202CDEBE9F}"/>
    <cellStyle name="Normal 25 3 10 2" xfId="24063" xr:uid="{58E6D2BD-5259-4BB7-AC7E-F3F6B6C66C84}"/>
    <cellStyle name="Normal 25 3 10 3" xfId="28774" xr:uid="{5EF6F35A-B84C-4D70-9AA8-71C46FE2563A}"/>
    <cellStyle name="Normal 25 3 2" xfId="18363" xr:uid="{18CD0792-528E-4D3A-B1F4-518FB9FAEDC5}"/>
    <cellStyle name="Normal 25 3 2 2" xfId="22724" xr:uid="{BB405175-C9C6-4908-B540-538AFFF5AA28}"/>
    <cellStyle name="Normal 25 3 2 3" xfId="27421" xr:uid="{BB1EB4CD-AB85-412E-94F5-691470934D4E}"/>
    <cellStyle name="Normal 25 3 3" xfId="18499" xr:uid="{F34A024F-CD65-4F29-98EE-890DFF1E30BC}"/>
    <cellStyle name="Normal 25 3 3 2" xfId="22844" xr:uid="{324748DF-E7B9-4E8D-92BE-704AB4FDE328}"/>
    <cellStyle name="Normal 25 3 3 3" xfId="27547" xr:uid="{5974F5A5-AFD7-494F-BBE0-D22FD685B86F}"/>
    <cellStyle name="Normal 25 3 4" xfId="18618" xr:uid="{195FF2B8-AC8E-431D-BDAF-C0DFADE2BDCC}"/>
    <cellStyle name="Normal 25 3 4 2" xfId="22963" xr:uid="{662CECF1-B7DE-45DC-AEAB-7CB03142D338}"/>
    <cellStyle name="Normal 25 3 4 3" xfId="27666" xr:uid="{8EB88138-C32D-4CB2-BE2E-85327CC5C4E4}"/>
    <cellStyle name="Normal 25 3 5" xfId="18736" xr:uid="{58C38F28-19C2-40C0-A4E2-9CE64D4048B7}"/>
    <cellStyle name="Normal 25 3 5 2" xfId="23081" xr:uid="{E952DDED-4B4F-49C7-8477-E0A44C56D90B}"/>
    <cellStyle name="Normal 25 3 5 3" xfId="27785" xr:uid="{7F5B7118-4309-4C25-96AC-4875C9DEEE8D}"/>
    <cellStyle name="Normal 25 3 6" xfId="20243" xr:uid="{E25CA043-9C80-49A0-A116-5063960F1572}"/>
    <cellStyle name="Normal 25 3 6 2" xfId="23581" xr:uid="{F0CF7530-0BA0-4BEA-9933-22263A148105}"/>
    <cellStyle name="Normal 25 3 6 3" xfId="28292" xr:uid="{70A47906-A28E-4752-9A11-10E5FB4CEEEC}"/>
    <cellStyle name="Normal 25 3 7" xfId="20365" xr:uid="{22B18AC1-3BD4-4771-8058-77C304132D9D}"/>
    <cellStyle name="Normal 25 3 7 2" xfId="23703" xr:uid="{07BC8061-0670-4950-9D8F-42D098B1E6B8}"/>
    <cellStyle name="Normal 25 3 7 3" xfId="28414" xr:uid="{3649F368-41DF-4C21-A6E2-08DE75EEB192}"/>
    <cellStyle name="Normal 25 3 8" xfId="20485" xr:uid="{E35D59DC-CC0A-4F53-BAB5-EA081BC5A923}"/>
    <cellStyle name="Normal 25 3 8 2" xfId="23823" xr:uid="{4606461B-8A4F-40DE-8B68-698671C7F5C9}"/>
    <cellStyle name="Normal 25 3 8 3" xfId="28534" xr:uid="{3F82B282-9680-4152-8A22-F02884E8067C}"/>
    <cellStyle name="Normal 25 3 9" xfId="20606" xr:uid="{90B5FE44-07E3-49FD-BC90-983D03C0C9BD}"/>
    <cellStyle name="Normal 25 3 9 2" xfId="23944" xr:uid="{0F617EDA-7D9F-4CB1-B595-B39C6F431F6D}"/>
    <cellStyle name="Normal 25 3 9 3" xfId="28655" xr:uid="{099747F6-A1F1-4CFD-BC34-4A5993D52769}"/>
    <cellStyle name="Normal 25 4" xfId="2769" xr:uid="{00000000-0005-0000-0000-00007E0C0000}"/>
    <cellStyle name="Normal 25 5" xfId="2770" xr:uid="{00000000-0005-0000-0000-00007F0C0000}"/>
    <cellStyle name="Normal 25 6" xfId="2771" xr:uid="{00000000-0005-0000-0000-0000800C0000}"/>
    <cellStyle name="Normal 25 7" xfId="18361" xr:uid="{1E33CB65-955C-4589-B177-88F925B0C167}"/>
    <cellStyle name="Normal 25 7 2" xfId="22722" xr:uid="{B2937B11-A57B-4979-A608-4E51628D0587}"/>
    <cellStyle name="Normal 25 7 3" xfId="27419" xr:uid="{762519D1-A7E5-40A5-8CFC-E2A7B6D52B0D}"/>
    <cellStyle name="Normal 25 8" xfId="18497" xr:uid="{82621A72-E0CD-447E-8957-BA94DF8B6EA9}"/>
    <cellStyle name="Normal 25 8 2" xfId="22842" xr:uid="{C72A0A81-264D-42B3-9F1A-36480D4F5609}"/>
    <cellStyle name="Normal 25 8 3" xfId="27545" xr:uid="{6A783433-E891-495A-A55B-F86C7D27D29F}"/>
    <cellStyle name="Normal 25 9" xfId="18616" xr:uid="{5BE0BDAC-AA5A-4BFC-8233-C0DFC40AE514}"/>
    <cellStyle name="Normal 25 9 2" xfId="22961" xr:uid="{CC0D1AC6-A12A-4418-83BA-8BB60CDF819C}"/>
    <cellStyle name="Normal 25 9 3" xfId="27664" xr:uid="{0FA28A13-2DA3-4FD2-869D-47CC2748692D}"/>
    <cellStyle name="Normal 26" xfId="2772" xr:uid="{00000000-0005-0000-0000-0000810C0000}"/>
    <cellStyle name="Normal 26 10" xfId="20486" xr:uid="{7045259B-3C4B-4318-B97A-8393B467A8AF}"/>
    <cellStyle name="Normal 26 10 2" xfId="23824" xr:uid="{4E131858-1C25-45AB-B50A-A8FF0D02EC89}"/>
    <cellStyle name="Normal 26 10 3" xfId="28535" xr:uid="{6DBA35BC-30B3-4BD5-BADD-0187CF69E081}"/>
    <cellStyle name="Normal 26 11" xfId="20607" xr:uid="{730D9BBF-597E-4D93-B415-B5690614DA84}"/>
    <cellStyle name="Normal 26 11 2" xfId="23945" xr:uid="{0D4C63B6-1B5C-4C48-B3E7-C409CF6B65EA}"/>
    <cellStyle name="Normal 26 11 3" xfId="28656" xr:uid="{8CC4DB1E-758A-4B32-B010-979D414E79E5}"/>
    <cellStyle name="Normal 26 12" xfId="20726" xr:uid="{D90ADF26-FCF9-4C78-AB30-3FFAACBE408D}"/>
    <cellStyle name="Normal 26 12 2" xfId="24064" xr:uid="{31099E7E-17DA-40DD-A19B-975FDBF45516}"/>
    <cellStyle name="Normal 26 12 3" xfId="28775" xr:uid="{33C44C1D-86B6-459F-BB4C-E87C22BEC8ED}"/>
    <cellStyle name="Normal 26 13" xfId="29142" xr:uid="{B6EB7129-B731-4FAD-A107-934134F76E2F}"/>
    <cellStyle name="Normal 26 2" xfId="18256" xr:uid="{634A344F-A934-49BD-981C-72B7B178B812}"/>
    <cellStyle name="Normal 26 2 10" xfId="20727" xr:uid="{909D2850-281E-42BE-8E80-0A620FA33FB2}"/>
    <cellStyle name="Normal 26 2 10 2" xfId="24065" xr:uid="{00F74F96-9668-416D-A8B9-92B3F37CBE0C}"/>
    <cellStyle name="Normal 26 2 10 3" xfId="28776" xr:uid="{62E6F09D-57F0-4A54-8B2E-890430E0B156}"/>
    <cellStyle name="Normal 26 2 11" xfId="22646" xr:uid="{38DA5F92-45A7-498B-B760-E464638FB76F}"/>
    <cellStyle name="Normal 26 2 11 2" xfId="37768" xr:uid="{F36E4EF4-CF4B-4BEB-85AB-445294EEC16E}"/>
    <cellStyle name="Normal 26 2 12" xfId="27332" xr:uid="{BEB4C21D-415B-4D2C-9BF5-FEE4DB0222D8}"/>
    <cellStyle name="Normal 26 2 13" xfId="33446" xr:uid="{448310E1-CBBB-46B7-9C54-44D13882F07B}"/>
    <cellStyle name="Normal 26 2 2" xfId="18365" xr:uid="{5612D7A5-CE07-4237-B61D-7A25B60DBF4D}"/>
    <cellStyle name="Normal 26 2 2 2" xfId="22726" xr:uid="{1D02A4C1-952B-41A7-9043-8AB4DBD91B84}"/>
    <cellStyle name="Normal 26 2 2 3" xfId="27423" xr:uid="{4753C7B6-3260-4AF1-A6B8-A6D34EC42436}"/>
    <cellStyle name="Normal 26 2 3" xfId="18501" xr:uid="{713DC0D3-83D2-4D9B-8298-F4724D312E41}"/>
    <cellStyle name="Normal 26 2 3 2" xfId="22846" xr:uid="{EBA47DD7-0694-40E2-9BEB-540967D05CC1}"/>
    <cellStyle name="Normal 26 2 3 3" xfId="27549" xr:uid="{732297BE-8D37-4211-B3CC-EB08EAC0558F}"/>
    <cellStyle name="Normal 26 2 4" xfId="18620" xr:uid="{52BE4AC1-3450-4EB0-8DF7-6B9C37855E64}"/>
    <cellStyle name="Normal 26 2 4 2" xfId="22965" xr:uid="{D908458D-F85A-4CA8-B29F-8FBC71722A0E}"/>
    <cellStyle name="Normal 26 2 4 3" xfId="27668" xr:uid="{ABFE4057-292D-4D1F-BEFA-8A77E3903C60}"/>
    <cellStyle name="Normal 26 2 5" xfId="18738" xr:uid="{BA2B4580-22ED-443D-86A2-DEDA7376B153}"/>
    <cellStyle name="Normal 26 2 5 2" xfId="23083" xr:uid="{2CA3D7AC-046E-491A-9A52-E9AF11EF8273}"/>
    <cellStyle name="Normal 26 2 5 3" xfId="27787" xr:uid="{3EB006D7-4627-4580-AB26-4A0902A14962}"/>
    <cellStyle name="Normal 26 2 6" xfId="20245" xr:uid="{E9F84D5B-6E49-4B6C-9170-65F1E8D7620D}"/>
    <cellStyle name="Normal 26 2 6 2" xfId="23583" xr:uid="{BAF1B66A-5262-4AFB-A450-CB865DEE498D}"/>
    <cellStyle name="Normal 26 2 6 3" xfId="28294" xr:uid="{5E5DF31A-74FF-431F-BFAA-CF7451F85C5A}"/>
    <cellStyle name="Normal 26 2 7" xfId="20367" xr:uid="{E84AB8A9-1220-4021-BFC6-AA25EE33C00D}"/>
    <cellStyle name="Normal 26 2 7 2" xfId="23705" xr:uid="{5B103F36-43B2-4F90-8FBD-921F83658393}"/>
    <cellStyle name="Normal 26 2 7 3" xfId="28416" xr:uid="{64398DF3-79D0-4EB3-AAA9-4EFB38635525}"/>
    <cellStyle name="Normal 26 2 8" xfId="20487" xr:uid="{4AE925B9-3D8B-4214-8D74-96E933785C40}"/>
    <cellStyle name="Normal 26 2 8 2" xfId="23825" xr:uid="{C833181A-23B4-4BB3-B8EC-61F91178D9CF}"/>
    <cellStyle name="Normal 26 2 8 3" xfId="28536" xr:uid="{81659C7B-979C-41CA-A654-ABE19B854AF4}"/>
    <cellStyle name="Normal 26 2 9" xfId="20608" xr:uid="{59F857C7-5718-4655-BCE0-42FBBC0F107B}"/>
    <cellStyle name="Normal 26 2 9 2" xfId="23946" xr:uid="{E015690F-6E12-4C52-BE0A-9CE34AE23666}"/>
    <cellStyle name="Normal 26 2 9 3" xfId="28657" xr:uid="{B967A4CC-E934-421D-BD06-BFE3BD0D8394}"/>
    <cellStyle name="Normal 26 3" xfId="18257" xr:uid="{D9CF6A14-B00C-4D79-8751-66DF47778BCD}"/>
    <cellStyle name="Normal 26 3 10" xfId="20728" xr:uid="{54CBC6EC-A4DC-4ECB-A435-049854111D6F}"/>
    <cellStyle name="Normal 26 3 10 2" xfId="24066" xr:uid="{43D4E0CC-863F-4AF4-96C9-285196AEB825}"/>
    <cellStyle name="Normal 26 3 10 3" xfId="28777" xr:uid="{608D3356-5B24-4AEE-BD01-8C1E7ECB2F12}"/>
    <cellStyle name="Normal 26 3 11" xfId="22647" xr:uid="{E259BF75-F7C6-48E7-B135-777AA969F0F1}"/>
    <cellStyle name="Normal 26 3 11 2" xfId="37767" xr:uid="{7864333C-122C-4C57-BFD8-28468AAF99BC}"/>
    <cellStyle name="Normal 26 3 12" xfId="27333" xr:uid="{438F670D-9EC3-4264-8235-A190AB2A8B7C}"/>
    <cellStyle name="Normal 26 3 13" xfId="33445" xr:uid="{F929D4BB-86EE-4A21-9EBF-609F2160A6E5}"/>
    <cellStyle name="Normal 26 3 2" xfId="18366" xr:uid="{8236D975-0BEA-4E22-963D-BCF959FD77A5}"/>
    <cellStyle name="Normal 26 3 2 2" xfId="22727" xr:uid="{0B4C3737-4D3C-4FFB-A587-C5903DDF04F2}"/>
    <cellStyle name="Normal 26 3 2 3" xfId="27424" xr:uid="{85F67756-A33A-473F-A00F-B7FC678AB78E}"/>
    <cellStyle name="Normal 26 3 3" xfId="18502" xr:uid="{637C0900-2F4D-4A93-8285-CDC3FA9DF45A}"/>
    <cellStyle name="Normal 26 3 3 2" xfId="22847" xr:uid="{E38BADCB-7983-40E5-88C7-F49A5D03733A}"/>
    <cellStyle name="Normal 26 3 3 3" xfId="27550" xr:uid="{30B6C7E3-D82F-49C1-B28D-0836CF2745C4}"/>
    <cellStyle name="Normal 26 3 4" xfId="18621" xr:uid="{5FD795B8-039A-47F7-96BE-DB6831FFBE52}"/>
    <cellStyle name="Normal 26 3 4 2" xfId="22966" xr:uid="{8DF2C9AF-5DA1-46F0-BCE1-DADFBC45068A}"/>
    <cellStyle name="Normal 26 3 4 3" xfId="27669" xr:uid="{8EF6FD16-5C18-4C0B-A801-32B3E5E3C877}"/>
    <cellStyle name="Normal 26 3 5" xfId="18739" xr:uid="{31742DE3-361C-4C61-A9B6-F79A72F6D924}"/>
    <cellStyle name="Normal 26 3 5 2" xfId="23084" xr:uid="{0C90C8A2-1D67-4925-A60D-3144210F241A}"/>
    <cellStyle name="Normal 26 3 5 3" xfId="27788" xr:uid="{A4613E1F-02A7-4C7C-9F73-C4CF8640C208}"/>
    <cellStyle name="Normal 26 3 6" xfId="20246" xr:uid="{E79A81E3-EBFD-4FAB-AC19-625F9EF4AE3B}"/>
    <cellStyle name="Normal 26 3 6 2" xfId="23584" xr:uid="{9D3632DB-7202-4A30-837A-188E57F67DC5}"/>
    <cellStyle name="Normal 26 3 6 3" xfId="28295" xr:uid="{D1E6D826-20DC-4894-854F-688706CD4F5A}"/>
    <cellStyle name="Normal 26 3 7" xfId="20368" xr:uid="{7B29A38D-3CA1-4F38-B042-B588827C2D82}"/>
    <cellStyle name="Normal 26 3 7 2" xfId="23706" xr:uid="{003A0B94-6A08-4D9A-8C89-EE7F1F83B9A0}"/>
    <cellStyle name="Normal 26 3 7 3" xfId="28417" xr:uid="{7FE9FCA2-9978-4D83-AAE9-EECFAB936591}"/>
    <cellStyle name="Normal 26 3 8" xfId="20488" xr:uid="{9A8B8AD3-40B5-40E5-BDB2-BC0B1BB7D1E5}"/>
    <cellStyle name="Normal 26 3 8 2" xfId="23826" xr:uid="{8CEECB6F-CBD9-4D40-8A51-9809B6423F97}"/>
    <cellStyle name="Normal 26 3 8 3" xfId="28537" xr:uid="{36D0DF90-E9B1-4319-8275-6A1A40E52425}"/>
    <cellStyle name="Normal 26 3 9" xfId="20609" xr:uid="{89312051-94A3-4522-BEE0-54045CB7AE5D}"/>
    <cellStyle name="Normal 26 3 9 2" xfId="23947" xr:uid="{A30D0EC9-3984-4FE2-A094-BD80B0EA581E}"/>
    <cellStyle name="Normal 26 3 9 3" xfId="28658" xr:uid="{6A3103D7-4325-410E-8235-D2CFB30CABE4}"/>
    <cellStyle name="Normal 26 4" xfId="18364" xr:uid="{79C0DC97-9647-42F8-A943-9266270D538F}"/>
    <cellStyle name="Normal 26 4 2" xfId="22725" xr:uid="{DE91D3E0-770B-4396-8719-9110132EC122}"/>
    <cellStyle name="Normal 26 4 3" xfId="27422" xr:uid="{C9D8CC8D-1FDE-4CFA-B9E7-20DD1DF3243F}"/>
    <cellStyle name="Normal 26 5" xfId="18500" xr:uid="{D2713F7C-0C51-4386-8F31-372E1B01142C}"/>
    <cellStyle name="Normal 26 5 2" xfId="22845" xr:uid="{3B50D171-63AC-483D-A4B3-8DA0F860E1B4}"/>
    <cellStyle name="Normal 26 5 3" xfId="27548" xr:uid="{090538BB-6B04-4628-B666-022026480014}"/>
    <cellStyle name="Normal 26 6" xfId="18619" xr:uid="{A10EC289-0802-4916-806A-E4F0EF499E47}"/>
    <cellStyle name="Normal 26 6 2" xfId="22964" xr:uid="{6E784825-95DC-46F6-B4A0-DECC8E243DA8}"/>
    <cellStyle name="Normal 26 6 3" xfId="27667" xr:uid="{6E894607-43F0-4C42-B6FF-D2FA5B1192BC}"/>
    <cellStyle name="Normal 26 7" xfId="18737" xr:uid="{4F6C9037-1A5B-4894-8F71-8846BC8345A1}"/>
    <cellStyle name="Normal 26 7 2" xfId="23082" xr:uid="{55B3BA86-E290-47B8-9486-397B2E390D2F}"/>
    <cellStyle name="Normal 26 7 3" xfId="27786" xr:uid="{F7EC31ED-4878-47E1-812A-18D014D6B4FE}"/>
    <cellStyle name="Normal 26 8" xfId="20244" xr:uid="{F78DE9D7-FBF3-46BA-8C20-8DC4C3DE45B1}"/>
    <cellStyle name="Normal 26 8 2" xfId="23582" xr:uid="{62E13FE8-5260-4204-A4C9-73E35858E661}"/>
    <cellStyle name="Normal 26 8 3" xfId="28293" xr:uid="{68975501-7C1A-41B4-A9DD-E780349983E0}"/>
    <cellStyle name="Normal 26 9" xfId="20366" xr:uid="{076E88BD-D9DE-4A0C-BA11-07091A1CD320}"/>
    <cellStyle name="Normal 26 9 2" xfId="23704" xr:uid="{7E832560-DFC2-4830-9C65-46EE81F7BB80}"/>
    <cellStyle name="Normal 26 9 3" xfId="28415" xr:uid="{8F185F0C-9DB2-4547-BE66-20F0729719D8}"/>
    <cellStyle name="Normal 27" xfId="2773" xr:uid="{00000000-0005-0000-0000-0000820C0000}"/>
    <cellStyle name="Normal 27 10" xfId="20489" xr:uid="{89C9788D-D7A7-4641-98AC-17DC50D61BC4}"/>
    <cellStyle name="Normal 27 10 2" xfId="23827" xr:uid="{4F675FFB-82BF-4DA3-98CB-6C7889FA20CC}"/>
    <cellStyle name="Normal 27 10 3" xfId="28538" xr:uid="{66F4C1F3-6A44-4FD4-AA8B-E15B6DD41E66}"/>
    <cellStyle name="Normal 27 11" xfId="20610" xr:uid="{F51F25E5-E5E1-4758-A074-E77DF89FFEEB}"/>
    <cellStyle name="Normal 27 11 2" xfId="23948" xr:uid="{5557A9A2-F8EC-4A15-AC14-7E6F2C7B6989}"/>
    <cellStyle name="Normal 27 11 3" xfId="28659" xr:uid="{3A8834DA-09E2-429F-A81B-BCDBFEA8AE73}"/>
    <cellStyle name="Normal 27 12" xfId="20729" xr:uid="{8649EC15-3911-477A-8B41-0BB7A0CCBDAB}"/>
    <cellStyle name="Normal 27 12 2" xfId="24067" xr:uid="{4A7CCBC7-9E24-4732-B2AC-0EBF36754D84}"/>
    <cellStyle name="Normal 27 12 3" xfId="28778" xr:uid="{1B489AF5-DB5D-456B-A5B4-401B85EC0D76}"/>
    <cellStyle name="Normal 27 13" xfId="29143" xr:uid="{8FAAC65A-5A03-45E9-A195-734E1322E94E}"/>
    <cellStyle name="Normal 27 2" xfId="18258" xr:uid="{AD9FE3D9-171F-4802-9043-76FE3D68EBDB}"/>
    <cellStyle name="Normal 27 2 10" xfId="20730" xr:uid="{F56600A9-4738-4623-A40D-F98F4F995C18}"/>
    <cellStyle name="Normal 27 2 10 2" xfId="24068" xr:uid="{9104A920-FAA1-4F3C-9502-DEF7A6974D9E}"/>
    <cellStyle name="Normal 27 2 10 3" xfId="28779" xr:uid="{A14570EF-C42F-402A-990E-A625BA358E20}"/>
    <cellStyle name="Normal 27 2 11" xfId="22648" xr:uid="{21E0E620-986D-4879-9A58-15537B5DF199}"/>
    <cellStyle name="Normal 27 2 11 2" xfId="37769" xr:uid="{8712E919-DC1D-47C5-9935-275C2FE46AEA}"/>
    <cellStyle name="Normal 27 2 12" xfId="27334" xr:uid="{9D0CDFB0-97A4-4F1E-8646-2AD7051CB3D4}"/>
    <cellStyle name="Normal 27 2 13" xfId="33447" xr:uid="{9247EDC0-9DD9-479C-8C21-2966101B58B0}"/>
    <cellStyle name="Normal 27 2 2" xfId="18368" xr:uid="{FF884791-40FD-4BEF-A53B-4AC2A7915BE3}"/>
    <cellStyle name="Normal 27 2 2 2" xfId="22729" xr:uid="{790DED07-7260-41A7-B399-786A0FA46ECD}"/>
    <cellStyle name="Normal 27 2 2 3" xfId="27426" xr:uid="{A9C9D165-BFD0-4BF4-8F37-3B262AB1D323}"/>
    <cellStyle name="Normal 27 2 3" xfId="18504" xr:uid="{C5F8D40A-C646-4E68-8A9B-CCBFD56BBFBE}"/>
    <cellStyle name="Normal 27 2 3 2" xfId="22849" xr:uid="{4E7150B6-6265-4B3E-85BF-1D29869CDC36}"/>
    <cellStyle name="Normal 27 2 3 3" xfId="27552" xr:uid="{33A0D1B2-5F34-4C80-9FD1-43651B700208}"/>
    <cellStyle name="Normal 27 2 4" xfId="18623" xr:uid="{16CA837B-B178-4921-B6F5-D0A6DEB21028}"/>
    <cellStyle name="Normal 27 2 4 2" xfId="22968" xr:uid="{D5EEB388-7A06-46E4-B133-16A184AD2648}"/>
    <cellStyle name="Normal 27 2 4 3" xfId="27671" xr:uid="{F7DF315E-703C-484F-A595-32CC4C6AB219}"/>
    <cellStyle name="Normal 27 2 5" xfId="18741" xr:uid="{730F973E-F522-48FE-BEAB-844A383067F5}"/>
    <cellStyle name="Normal 27 2 5 2" xfId="23086" xr:uid="{D9976E5C-B0A2-4298-902A-C01D58B057AE}"/>
    <cellStyle name="Normal 27 2 5 3" xfId="27790" xr:uid="{ED205B2A-D833-4BB1-AD1C-D7373B23A08D}"/>
    <cellStyle name="Normal 27 2 6" xfId="20248" xr:uid="{C0CDB500-F999-4BE4-9245-8F68C60CEDF5}"/>
    <cellStyle name="Normal 27 2 6 2" xfId="23586" xr:uid="{9B6DB747-3085-4D4A-9A4E-90A7549CD368}"/>
    <cellStyle name="Normal 27 2 6 3" xfId="28297" xr:uid="{2C705CCA-E5E6-440F-9490-13AD176EA53C}"/>
    <cellStyle name="Normal 27 2 7" xfId="20370" xr:uid="{D902A94C-12AE-4CB4-BCF0-D77DAA166178}"/>
    <cellStyle name="Normal 27 2 7 2" xfId="23708" xr:uid="{E42155D8-E4C0-4B06-B8A3-B9723F024983}"/>
    <cellStyle name="Normal 27 2 7 3" xfId="28419" xr:uid="{7A7023CC-B784-4A70-9F21-41971DD77B97}"/>
    <cellStyle name="Normal 27 2 8" xfId="20490" xr:uid="{0AB7ECEF-0159-4711-8409-9397BC270C63}"/>
    <cellStyle name="Normal 27 2 8 2" xfId="23828" xr:uid="{B90F57D6-D2AF-456D-AB7A-4D3536B87CD5}"/>
    <cellStyle name="Normal 27 2 8 3" xfId="28539" xr:uid="{E6268A85-78D3-4190-9D79-DFB39877D428}"/>
    <cellStyle name="Normal 27 2 9" xfId="20611" xr:uid="{38E18D91-0A56-4EB6-B353-59DAE997D482}"/>
    <cellStyle name="Normal 27 2 9 2" xfId="23949" xr:uid="{A38E1339-174C-4F6E-BCC8-6D3DAADB43F3}"/>
    <cellStyle name="Normal 27 2 9 3" xfId="28660" xr:uid="{DD5210FC-8A0F-4FDA-B98E-75DF980A66DC}"/>
    <cellStyle name="Normal 27 3" xfId="18259" xr:uid="{0F769E2B-65FD-419E-95D0-3E7EEEE930DE}"/>
    <cellStyle name="Normal 27 3 10" xfId="20731" xr:uid="{38E34CFC-46A6-4755-849B-1B4C8640D5D6}"/>
    <cellStyle name="Normal 27 3 10 2" xfId="24069" xr:uid="{466CAF5E-D454-4DC5-8EE8-B4D6E889D990}"/>
    <cellStyle name="Normal 27 3 10 3" xfId="28780" xr:uid="{4C3099E9-FE7A-4D22-AA49-3BB2262D331B}"/>
    <cellStyle name="Normal 27 3 11" xfId="22649" xr:uid="{7BFC6F03-5AE8-4F65-80A3-B05F9C35C4F5}"/>
    <cellStyle name="Normal 27 3 12" xfId="27335" xr:uid="{079FBD4F-C336-469C-9BDA-56B1F4A175C5}"/>
    <cellStyle name="Normal 27 3 2" xfId="18369" xr:uid="{873E24F0-03F0-4E66-8E97-EE8EE631BA21}"/>
    <cellStyle name="Normal 27 3 2 2" xfId="22730" xr:uid="{228279AE-520D-4D06-8DAE-049416001D17}"/>
    <cellStyle name="Normal 27 3 2 3" xfId="27427" xr:uid="{E7548738-4373-4A47-9845-0D9224AC1021}"/>
    <cellStyle name="Normal 27 3 3" xfId="18505" xr:uid="{25144436-7CC7-491F-874A-4FEB36553292}"/>
    <cellStyle name="Normal 27 3 3 2" xfId="22850" xr:uid="{F721E96C-028D-4EE9-A7AB-B025B3955E17}"/>
    <cellStyle name="Normal 27 3 3 3" xfId="27553" xr:uid="{4E8DA946-16AA-4085-B11D-330B013FC31D}"/>
    <cellStyle name="Normal 27 3 4" xfId="18624" xr:uid="{7081D180-414E-42D9-863B-6F12CD2F94C9}"/>
    <cellStyle name="Normal 27 3 4 2" xfId="22969" xr:uid="{880C793F-EEE9-4C5D-AA81-885D9322DAF3}"/>
    <cellStyle name="Normal 27 3 4 3" xfId="27672" xr:uid="{2708517C-D0A8-4A50-AC21-497CABDC34F7}"/>
    <cellStyle name="Normal 27 3 5" xfId="18742" xr:uid="{1F3924D7-8238-48FE-A9F3-E4FE8E970A20}"/>
    <cellStyle name="Normal 27 3 5 2" xfId="23087" xr:uid="{3988743F-2A30-471D-991F-A6059D8A3811}"/>
    <cellStyle name="Normal 27 3 5 3" xfId="27791" xr:uid="{A940FD7E-34BB-4715-B088-3E10DA30F440}"/>
    <cellStyle name="Normal 27 3 6" xfId="20249" xr:uid="{1D963A12-F11A-4AF7-B8BD-59839E89B5FA}"/>
    <cellStyle name="Normal 27 3 6 2" xfId="23587" xr:uid="{C66005B5-7687-481D-A040-0F7C42DCEBF2}"/>
    <cellStyle name="Normal 27 3 6 3" xfId="28298" xr:uid="{AAA9A0C6-54F1-46D2-83AE-361EAD8E3F6D}"/>
    <cellStyle name="Normal 27 3 7" xfId="20371" xr:uid="{F485B646-4991-4FC7-B835-04F380B7F23A}"/>
    <cellStyle name="Normal 27 3 7 2" xfId="23709" xr:uid="{72E7F482-AB4A-4663-8136-7B2F70F2DE2E}"/>
    <cellStyle name="Normal 27 3 7 3" xfId="28420" xr:uid="{8EB4229F-92B8-4D85-9AB3-8D3D8B86B749}"/>
    <cellStyle name="Normal 27 3 8" xfId="20491" xr:uid="{9D6370BC-BFC9-4CC7-ABD1-52A252D572F8}"/>
    <cellStyle name="Normal 27 3 8 2" xfId="23829" xr:uid="{AA80F96C-3A17-4800-97A4-CF3D06B75853}"/>
    <cellStyle name="Normal 27 3 8 3" xfId="28540" xr:uid="{C6855DB7-6BF0-4774-8286-9DF45C3BB2BC}"/>
    <cellStyle name="Normal 27 3 9" xfId="20612" xr:uid="{46D96A55-EB59-4ECB-A48E-5898BE78570A}"/>
    <cellStyle name="Normal 27 3 9 2" xfId="23950" xr:uid="{00ED3560-6462-44A9-BCB1-3526A7B7A6FD}"/>
    <cellStyle name="Normal 27 3 9 3" xfId="28661" xr:uid="{1CCF63DF-9137-4600-A303-A08D2969AE7A}"/>
    <cellStyle name="Normal 27 4" xfId="18367" xr:uid="{3A6768C9-2B4D-4FEC-B71C-2D7703E9478C}"/>
    <cellStyle name="Normal 27 4 2" xfId="22728" xr:uid="{C26D59F3-DC79-4524-87A2-5828982E7613}"/>
    <cellStyle name="Normal 27 4 3" xfId="27425" xr:uid="{E696B38C-0BAA-41A3-AAED-5E832BA5DFAF}"/>
    <cellStyle name="Normal 27 5" xfId="18503" xr:uid="{B9131C20-673D-46FB-9A68-D03EBE1163DD}"/>
    <cellStyle name="Normal 27 5 2" xfId="22848" xr:uid="{19B6AE8D-D7FC-447C-A629-92FB56D9136E}"/>
    <cellStyle name="Normal 27 5 3" xfId="27551" xr:uid="{F64E7838-2BB5-4B52-8309-FE52CE45AA68}"/>
    <cellStyle name="Normal 27 6" xfId="18622" xr:uid="{A7172B17-C7FF-4B83-94C1-95B894E5EAED}"/>
    <cellStyle name="Normal 27 6 2" xfId="22967" xr:uid="{51479F74-F0B1-4970-BD8E-7580A3A23D54}"/>
    <cellStyle name="Normal 27 6 3" xfId="27670" xr:uid="{77A57B0A-3CFE-4F44-B216-A8F1212F8946}"/>
    <cellStyle name="Normal 27 7" xfId="18740" xr:uid="{091F16C5-792E-44ED-983A-3391866DED02}"/>
    <cellStyle name="Normal 27 7 2" xfId="23085" xr:uid="{1C78CA2B-2AB1-4801-86EA-19C1E105A6D3}"/>
    <cellStyle name="Normal 27 7 3" xfId="27789" xr:uid="{13EB6B8E-A573-43C5-923A-13441224745C}"/>
    <cellStyle name="Normal 27 8" xfId="20247" xr:uid="{F8CCDD52-ACC7-41DC-99B5-EC2DB4B64192}"/>
    <cellStyle name="Normal 27 8 2" xfId="23585" xr:uid="{8CDB0E9A-5D64-4BF0-8ACA-A1959DCB8A1F}"/>
    <cellStyle name="Normal 27 8 3" xfId="28296" xr:uid="{D9A1507C-0DDE-4627-90A7-EEC368B7EB76}"/>
    <cellStyle name="Normal 27 9" xfId="20369" xr:uid="{87CD2BFE-C276-484C-9EB1-E97C2A5C2E9A}"/>
    <cellStyle name="Normal 27 9 2" xfId="23707" xr:uid="{78B6841F-E8AB-4419-B402-3B66482B4C49}"/>
    <cellStyle name="Normal 27 9 3" xfId="28418" xr:uid="{53035E7A-61A8-4C46-98D0-B658CB13A419}"/>
    <cellStyle name="Normal 28" xfId="3269" xr:uid="{00000000-0005-0000-0000-0000830C0000}"/>
    <cellStyle name="Normal 28 10" xfId="20492" xr:uid="{0D7C7A61-C46F-4AB5-BFFC-6854332AFFCF}"/>
    <cellStyle name="Normal 28 10 2" xfId="23830" xr:uid="{1C4991C6-52A9-4581-BF88-C0B59462B42F}"/>
    <cellStyle name="Normal 28 10 3" xfId="28541" xr:uid="{B8B6FFCD-676F-4AB3-8A5B-97E788C6A53F}"/>
    <cellStyle name="Normal 28 11" xfId="20613" xr:uid="{DB4BE508-440F-412D-B54E-55DC1AB2C610}"/>
    <cellStyle name="Normal 28 11 2" xfId="23951" xr:uid="{2F9CE87B-0375-43CF-89A8-F5DC7A7BC88A}"/>
    <cellStyle name="Normal 28 11 3" xfId="28662" xr:uid="{C385CFA5-D018-421F-A460-5101A9C3045A}"/>
    <cellStyle name="Normal 28 12" xfId="20732" xr:uid="{CAB68722-2549-42E0-8EE6-6ACD73EB0BA6}"/>
    <cellStyle name="Normal 28 12 2" xfId="24070" xr:uid="{487DDF00-E04C-4AA9-BBE4-ED5D479C53F1}"/>
    <cellStyle name="Normal 28 12 3" xfId="28781" xr:uid="{5BF00BB5-B159-43AB-B5C6-EDCFBADEA419}"/>
    <cellStyle name="Normal 28 13" xfId="20862" xr:uid="{B3E207E3-5AB8-49EE-B0EA-CEB6A9A1F18E}"/>
    <cellStyle name="Normal 28 13 2" xfId="26335" xr:uid="{CC104D09-5542-41C8-814F-F94CA4BD43F6}"/>
    <cellStyle name="Normal 28 14" xfId="17333" xr:uid="{C814FF75-CDB2-408A-92AE-C056129D866D}"/>
    <cellStyle name="Normal 28 2" xfId="18260" xr:uid="{57352F80-200B-4C39-9920-40DEF82DA4EB}"/>
    <cellStyle name="Normal 28 2 10" xfId="20733" xr:uid="{61134842-B240-4999-B311-5DDFC5ECE504}"/>
    <cellStyle name="Normal 28 2 10 2" xfId="24071" xr:uid="{4699B996-5F56-47F7-82E4-3AE03F661D29}"/>
    <cellStyle name="Normal 28 2 10 3" xfId="28782" xr:uid="{A7DA3CEF-C008-4020-94F7-30836FDD9149}"/>
    <cellStyle name="Normal 28 2 11" xfId="22650" xr:uid="{AFB0624A-D5DB-4DCF-A489-58952A82435A}"/>
    <cellStyle name="Normal 28 2 11 2" xfId="29144" xr:uid="{2E906F20-7F33-497D-9E84-F70B47F74705}"/>
    <cellStyle name="Normal 28 2 12" xfId="21179" xr:uid="{680C13F2-04E4-45B3-9273-AD8656FFC41F}"/>
    <cellStyle name="Normal 28 2 13" xfId="27336" xr:uid="{C95D7FE0-1E7A-4118-88E4-87953332A015}"/>
    <cellStyle name="Normal 28 2 2" xfId="18371" xr:uid="{E6214119-FEBD-4853-A832-D6DDAA47956D}"/>
    <cellStyle name="Normal 28 2 2 2" xfId="22732" xr:uid="{82F559DF-A36C-45D2-B4AE-7CFAEB058BC0}"/>
    <cellStyle name="Normal 28 2 2 3" xfId="27429" xr:uid="{C9461D6C-FD8C-4DC5-8E75-1C8B913DC37D}"/>
    <cellStyle name="Normal 28 2 3" xfId="18507" xr:uid="{93A33FAF-8E17-4CBE-A23E-7D3A5F5D399B}"/>
    <cellStyle name="Normal 28 2 3 2" xfId="22852" xr:uid="{AC985AB3-3AF8-480F-8B17-45E1784E0A67}"/>
    <cellStyle name="Normal 28 2 3 3" xfId="27555" xr:uid="{6240C6D2-9276-44EE-A0C5-63F225EEF5EE}"/>
    <cellStyle name="Normal 28 2 4" xfId="18626" xr:uid="{1C6A82EB-2234-4E1C-97BB-01A7C997F931}"/>
    <cellStyle name="Normal 28 2 4 2" xfId="22971" xr:uid="{3F037341-729A-4103-B71A-A7D9417DD12F}"/>
    <cellStyle name="Normal 28 2 4 3" xfId="27674" xr:uid="{76A145A6-0738-4F6B-8B8A-B6E2D8C9452A}"/>
    <cellStyle name="Normal 28 2 5" xfId="18744" xr:uid="{BD314CAC-5ECE-441F-B4EB-39F02E59E4BD}"/>
    <cellStyle name="Normal 28 2 5 2" xfId="23089" xr:uid="{8907F8BB-0FE5-42A6-B304-C252859FE175}"/>
    <cellStyle name="Normal 28 2 5 3" xfId="27793" xr:uid="{643BF596-37B6-4EB9-83C2-3053A728E0A2}"/>
    <cellStyle name="Normal 28 2 6" xfId="20251" xr:uid="{005DBBDC-DF24-4D30-90CC-4FEB3D91A801}"/>
    <cellStyle name="Normal 28 2 6 2" xfId="23589" xr:uid="{52FEC04C-55B8-4806-B0DA-3F1C319C2581}"/>
    <cellStyle name="Normal 28 2 6 3" xfId="28300" xr:uid="{83E2044B-50E1-4A08-AD91-713EE850808E}"/>
    <cellStyle name="Normal 28 2 7" xfId="20373" xr:uid="{0972A0C4-A343-4883-9EDF-95601FD07555}"/>
    <cellStyle name="Normal 28 2 7 2" xfId="23711" xr:uid="{457DA8A2-DC90-4842-A31B-303E71056C53}"/>
    <cellStyle name="Normal 28 2 7 3" xfId="28422" xr:uid="{B395ECA7-9E7E-4A29-AC23-F7D411FB80D5}"/>
    <cellStyle name="Normal 28 2 8" xfId="20493" xr:uid="{702B571B-750A-4DB1-BE80-50A22B3E13C4}"/>
    <cellStyle name="Normal 28 2 8 2" xfId="23831" xr:uid="{52906E30-F8EC-4206-9BE8-0D168A088ADB}"/>
    <cellStyle name="Normal 28 2 8 3" xfId="28542" xr:uid="{A117BFF7-633D-4E3C-8AAF-BC39EEEBCF84}"/>
    <cellStyle name="Normal 28 2 9" xfId="20614" xr:uid="{4320A53D-C234-4E63-956F-707E1CC19319}"/>
    <cellStyle name="Normal 28 2 9 2" xfId="23952" xr:uid="{E6149962-66EC-4EFD-9B7B-FFD7CAC90CDB}"/>
    <cellStyle name="Normal 28 2 9 3" xfId="28663" xr:uid="{CEED7399-D130-4F03-B944-37D4C08CF821}"/>
    <cellStyle name="Normal 28 3" xfId="18261" xr:uid="{F2BEBCFE-953E-407F-998B-8344B291761B}"/>
    <cellStyle name="Normal 28 3 10" xfId="20734" xr:uid="{A224249B-252F-4555-9E7C-424CE30BCF71}"/>
    <cellStyle name="Normal 28 3 10 2" xfId="24072" xr:uid="{557A1A93-9D64-4E99-8822-81CFA6138FAA}"/>
    <cellStyle name="Normal 28 3 10 3" xfId="28783" xr:uid="{08E66B61-C19C-4DEF-87E6-693D4CA99D82}"/>
    <cellStyle name="Normal 28 3 11" xfId="22651" xr:uid="{745EBCE2-8C28-41ED-AAE7-C8B24D7C3CA9}"/>
    <cellStyle name="Normal 28 3 12" xfId="21178" xr:uid="{6F8F16FD-DA17-47EB-BE19-A272A47FF483}"/>
    <cellStyle name="Normal 28 3 13" xfId="27337" xr:uid="{B48C732C-E839-4435-B3A1-E936E0CCA5CA}"/>
    <cellStyle name="Normal 28 3 2" xfId="18372" xr:uid="{C14BD619-0F20-4BF9-9B16-9197AFAD734D}"/>
    <cellStyle name="Normal 28 3 2 2" xfId="22733" xr:uid="{8185382A-52EF-4F33-AC0D-AD12BE81D9B3}"/>
    <cellStyle name="Normal 28 3 2 3" xfId="27430" xr:uid="{43E9CE8E-705B-4188-A575-BAD6D8E91CF9}"/>
    <cellStyle name="Normal 28 3 3" xfId="18508" xr:uid="{9592001C-B422-4A19-99BA-8CB66E312A3E}"/>
    <cellStyle name="Normal 28 3 3 2" xfId="22853" xr:uid="{D0F2A0F2-DCF2-4A96-8DA5-E6C15187BC03}"/>
    <cellStyle name="Normal 28 3 3 3" xfId="27556" xr:uid="{CCDF4A46-F38B-4752-A4C0-2170A841B03A}"/>
    <cellStyle name="Normal 28 3 4" xfId="18627" xr:uid="{AA96CC1E-ECD1-401B-8567-62543E785F2B}"/>
    <cellStyle name="Normal 28 3 4 2" xfId="22972" xr:uid="{58260E11-4497-4955-A32E-C9ABB2AE3D37}"/>
    <cellStyle name="Normal 28 3 4 3" xfId="27675" xr:uid="{DA02F4DB-0602-4D7E-A4D2-9AB577F61C98}"/>
    <cellStyle name="Normal 28 3 5" xfId="18745" xr:uid="{928F8648-4085-408F-86F2-105ED5094FA9}"/>
    <cellStyle name="Normal 28 3 5 2" xfId="23090" xr:uid="{CBF5B8C4-D7CD-4AA2-92C8-E9511973F8D6}"/>
    <cellStyle name="Normal 28 3 5 3" xfId="27794" xr:uid="{5706F180-004B-4C95-8C3B-64B0179E443C}"/>
    <cellStyle name="Normal 28 3 6" xfId="20252" xr:uid="{86955086-4EA1-4FE2-AC44-64F7CEA17CE7}"/>
    <cellStyle name="Normal 28 3 6 2" xfId="23590" xr:uid="{A4575C94-F55C-4A66-8C87-30E6E68E2CBE}"/>
    <cellStyle name="Normal 28 3 6 3" xfId="28301" xr:uid="{9B6FD23C-D439-4E87-8719-63BC31BFF98D}"/>
    <cellStyle name="Normal 28 3 7" xfId="20374" xr:uid="{FFE3C917-62EA-425C-8FE5-C01B9CA187FB}"/>
    <cellStyle name="Normal 28 3 7 2" xfId="23712" xr:uid="{15461BF9-1339-4BA0-87E9-B76E03B49629}"/>
    <cellStyle name="Normal 28 3 7 3" xfId="28423" xr:uid="{3508336A-1647-4863-835F-21FAD717850F}"/>
    <cellStyle name="Normal 28 3 8" xfId="20494" xr:uid="{1EE3FE47-8AEB-408A-815C-0802E7BFDD4C}"/>
    <cellStyle name="Normal 28 3 8 2" xfId="23832" xr:uid="{B0AADB63-2CB3-403B-A972-F1129E5042BD}"/>
    <cellStyle name="Normal 28 3 8 3" xfId="28543" xr:uid="{B35DF141-FBF1-4F09-8D13-918F37E3251F}"/>
    <cellStyle name="Normal 28 3 9" xfId="20615" xr:uid="{A115D696-1E55-4804-9889-545DE5DA6AEC}"/>
    <cellStyle name="Normal 28 3 9 2" xfId="23953" xr:uid="{AF2236AA-CFA9-4A30-9995-825D44855F8B}"/>
    <cellStyle name="Normal 28 3 9 3" xfId="28664" xr:uid="{F83356F4-2D34-458E-993F-5D8786AA1929}"/>
    <cellStyle name="Normal 28 4" xfId="18370" xr:uid="{D4D46936-EF40-428D-8221-20644B1520E9}"/>
    <cellStyle name="Normal 28 4 2" xfId="22731" xr:uid="{43478DD4-AB11-44A1-9AFF-2A5CDD6B8DDD}"/>
    <cellStyle name="Normal 28 4 3" xfId="27428" xr:uid="{4EA51B71-DA5C-45DF-86E2-A3BA987829B0}"/>
    <cellStyle name="Normal 28 5" xfId="18506" xr:uid="{F4F1270C-233B-4199-B7C5-E4BC3772C159}"/>
    <cellStyle name="Normal 28 5 2" xfId="22851" xr:uid="{A955BB6B-7AED-448A-B2D3-33D67A6F40D9}"/>
    <cellStyle name="Normal 28 5 3" xfId="27554" xr:uid="{F9EC70DC-4767-4AEC-9D54-ED4F59AFD7B5}"/>
    <cellStyle name="Normal 28 6" xfId="18625" xr:uid="{9AB38B54-AE06-43BE-8071-83FAC58EB82E}"/>
    <cellStyle name="Normal 28 6 2" xfId="22970" xr:uid="{C92994F1-149F-4435-9F31-08F5A88EBF08}"/>
    <cellStyle name="Normal 28 6 3" xfId="27673" xr:uid="{8F658B08-B26A-4BDC-A464-6C104B855EDC}"/>
    <cellStyle name="Normal 28 7" xfId="18743" xr:uid="{7173BA48-66A1-4BB7-BFBE-B271E19733A0}"/>
    <cellStyle name="Normal 28 7 2" xfId="23088" xr:uid="{E521281D-C0EF-4A94-80DD-690E8B95A4FB}"/>
    <cellStyle name="Normal 28 7 3" xfId="27792" xr:uid="{4570C44C-9665-4EC6-B08C-77256F567D13}"/>
    <cellStyle name="Normal 28 8" xfId="20250" xr:uid="{B9F1B1D8-B1F8-4111-AF0E-A9B821E80657}"/>
    <cellStyle name="Normal 28 8 2" xfId="23588" xr:uid="{953E9884-7C45-43AD-8889-9F7ED14586BA}"/>
    <cellStyle name="Normal 28 8 3" xfId="28299" xr:uid="{39CD005A-FA5C-4408-9808-12C299D8FC35}"/>
    <cellStyle name="Normal 28 9" xfId="20372" xr:uid="{D02190E3-D398-45B1-8FA5-EAD6A81A0C28}"/>
    <cellStyle name="Normal 28 9 2" xfId="23710" xr:uid="{58F5B836-B71C-4253-9162-33CF466178D7}"/>
    <cellStyle name="Normal 28 9 3" xfId="28421" xr:uid="{5CDE7CB9-72D3-4C4C-9D47-61284E4D029B}"/>
    <cellStyle name="Normal 29" xfId="3270" xr:uid="{00000000-0005-0000-0000-0000840C0000}"/>
    <cellStyle name="Normal 29 10" xfId="20495" xr:uid="{9D34FE97-A7CC-4F54-A0CB-4CED494A254C}"/>
    <cellStyle name="Normal 29 10 2" xfId="23833" xr:uid="{178C129D-4D89-468B-AAA5-5757D13DAFED}"/>
    <cellStyle name="Normal 29 10 3" xfId="28544" xr:uid="{D9265409-1163-47AA-9739-26D46125475B}"/>
    <cellStyle name="Normal 29 11" xfId="20616" xr:uid="{292ADF32-C445-4035-B4B6-F7C7BC1EE409}"/>
    <cellStyle name="Normal 29 11 2" xfId="23954" xr:uid="{58514DCE-FC14-4CF0-9741-0235872DE0CD}"/>
    <cellStyle name="Normal 29 11 3" xfId="28665" xr:uid="{F013CF0D-ED72-40C8-82B7-E6205B0F4E77}"/>
    <cellStyle name="Normal 29 12" xfId="20735" xr:uid="{4244DFF4-FDCF-4118-88C1-3106184E0366}"/>
    <cellStyle name="Normal 29 12 2" xfId="24073" xr:uid="{794D651A-393C-48E2-9551-AF5D115EAAAF}"/>
    <cellStyle name="Normal 29 12 3" xfId="28784" xr:uid="{A86D1A25-FDD1-41C0-9C63-3CC026082C19}"/>
    <cellStyle name="Normal 29 13" xfId="20863" xr:uid="{0420BC18-976A-4FBA-BBCC-66DF1A7B0239}"/>
    <cellStyle name="Normal 29 13 2" xfId="26336" xr:uid="{9DE1A702-29A5-4791-B8B4-D5F4D0D2207E}"/>
    <cellStyle name="Normal 29 14" xfId="17334" xr:uid="{0ECC54D3-6730-4187-B240-8F78E6D371C4}"/>
    <cellStyle name="Normal 29 2" xfId="18262" xr:uid="{871060B1-0B7C-401A-94F2-AE781AC94F04}"/>
    <cellStyle name="Normal 29 2 10" xfId="20736" xr:uid="{403C5732-0F71-499B-841C-5CF1266F5D8A}"/>
    <cellStyle name="Normal 29 2 10 2" xfId="24074" xr:uid="{A07375B4-88F7-4371-BF4C-EFB0A21A7B25}"/>
    <cellStyle name="Normal 29 2 10 3" xfId="28785" xr:uid="{ACECDA5E-DB3D-4501-8883-1E7266F6B2A0}"/>
    <cellStyle name="Normal 29 2 11" xfId="22652" xr:uid="{FDF33376-3920-4B9E-8C2A-70DC97CDDE50}"/>
    <cellStyle name="Normal 29 2 12" xfId="21181" xr:uid="{6EA786A9-9246-4AB8-B58C-9978424DB9D4}"/>
    <cellStyle name="Normal 29 2 13" xfId="27338" xr:uid="{B4AE435D-CA95-4D5E-9C4B-9ACEBD4B44BF}"/>
    <cellStyle name="Normal 29 2 2" xfId="18374" xr:uid="{778929A9-304A-4EE5-9C24-EFAEF01A23F8}"/>
    <cellStyle name="Normal 29 2 2 2" xfId="22735" xr:uid="{7A02CB35-0631-4CA9-9CC5-716CB97E79EE}"/>
    <cellStyle name="Normal 29 2 2 3" xfId="27432" xr:uid="{7F8D501B-C48F-49A5-AC9C-15582CB7F8E0}"/>
    <cellStyle name="Normal 29 2 3" xfId="18510" xr:uid="{6CF1A2E0-13F6-48D6-A4A3-C6F20A4CBD63}"/>
    <cellStyle name="Normal 29 2 3 2" xfId="22855" xr:uid="{188EF411-E72A-4F44-A656-71165CC948B5}"/>
    <cellStyle name="Normal 29 2 3 3" xfId="27558" xr:uid="{0CF826FE-C214-46D7-ADB3-5CA5207E77C5}"/>
    <cellStyle name="Normal 29 2 4" xfId="18629" xr:uid="{C95B5359-4731-432C-986C-5AFE0A669001}"/>
    <cellStyle name="Normal 29 2 4 2" xfId="22974" xr:uid="{625ACF9B-B6A5-405F-BEBD-4CFBD27B4B59}"/>
    <cellStyle name="Normal 29 2 4 3" xfId="27677" xr:uid="{A4605BC6-F1F5-4618-86C2-39C6BDBB37C4}"/>
    <cellStyle name="Normal 29 2 5" xfId="18747" xr:uid="{1903A439-BF55-447A-894F-430BCD3E88ED}"/>
    <cellStyle name="Normal 29 2 5 2" xfId="23092" xr:uid="{32D804BB-AD04-4117-9C7B-907BF5D83993}"/>
    <cellStyle name="Normal 29 2 5 3" xfId="27796" xr:uid="{E05F1FD9-367B-4C9F-96E5-DCF3D135CDA6}"/>
    <cellStyle name="Normal 29 2 6" xfId="20254" xr:uid="{D6BEF471-8F3C-4D41-913A-1F22CCDA9C69}"/>
    <cellStyle name="Normal 29 2 6 2" xfId="23592" xr:uid="{4203DC48-8000-4428-9485-64BC6A21FC37}"/>
    <cellStyle name="Normal 29 2 6 3" xfId="28303" xr:uid="{83781DD6-285F-4E23-AE16-2F2290F17935}"/>
    <cellStyle name="Normal 29 2 7" xfId="20376" xr:uid="{8BBED479-2062-4247-9337-AD5C1AAC62E3}"/>
    <cellStyle name="Normal 29 2 7 2" xfId="23714" xr:uid="{79E849FF-9442-4C89-846D-D6940717E9A0}"/>
    <cellStyle name="Normal 29 2 7 3" xfId="28425" xr:uid="{9B47C78B-87BD-431F-BC84-3E51189F0611}"/>
    <cellStyle name="Normal 29 2 8" xfId="20496" xr:uid="{787944DB-1BCF-4FEB-BCF6-A9473833DEAA}"/>
    <cellStyle name="Normal 29 2 8 2" xfId="23834" xr:uid="{1BDF9530-036C-4694-9B58-467E74F35C1F}"/>
    <cellStyle name="Normal 29 2 8 3" xfId="28545" xr:uid="{67A79333-9777-4F99-A418-384021B749C3}"/>
    <cellStyle name="Normal 29 2 9" xfId="20617" xr:uid="{4E39CBB7-9782-43E3-BF16-3D6F4410AB4E}"/>
    <cellStyle name="Normal 29 2 9 2" xfId="23955" xr:uid="{8B6B5501-151A-4865-A5D5-A8B8C1E05DD6}"/>
    <cellStyle name="Normal 29 2 9 3" xfId="28666" xr:uid="{02B4578E-5147-4B00-B5BF-5B5B2381BE1D}"/>
    <cellStyle name="Normal 29 3" xfId="18263" xr:uid="{8DCEB3BE-825E-485E-95AC-E9DDF4977235}"/>
    <cellStyle name="Normal 29 3 10" xfId="20737" xr:uid="{9CAEA860-12B1-4AC8-9349-F9D793FD22EA}"/>
    <cellStyle name="Normal 29 3 10 2" xfId="24075" xr:uid="{E5ABAA81-4F08-4219-8579-E90CFE73A655}"/>
    <cellStyle name="Normal 29 3 10 3" xfId="28786" xr:uid="{3AE531A9-B90B-46E0-B41B-DDAF5F3E5196}"/>
    <cellStyle name="Normal 29 3 11" xfId="22653" xr:uid="{EED75381-FE14-4D25-B7C9-F4E3898B67AB}"/>
    <cellStyle name="Normal 29 3 12" xfId="21180" xr:uid="{F52B476B-2CD0-4C78-830F-3C9712F07B54}"/>
    <cellStyle name="Normal 29 3 13" xfId="27339" xr:uid="{1F4A52F8-2C56-4E89-BF45-49B27D6812CF}"/>
    <cellStyle name="Normal 29 3 2" xfId="18375" xr:uid="{4C161DD0-80A7-4A01-8D14-4014AEF60B79}"/>
    <cellStyle name="Normal 29 3 2 2" xfId="22736" xr:uid="{469632B0-01CD-40F7-A505-6F2EF699B7D3}"/>
    <cellStyle name="Normal 29 3 2 3" xfId="27433" xr:uid="{C4DB977B-66FD-464B-A8BE-4AF81F564F03}"/>
    <cellStyle name="Normal 29 3 3" xfId="18511" xr:uid="{AEB3F064-E1BD-4555-BBDB-D4B5122CA4D1}"/>
    <cellStyle name="Normal 29 3 3 2" xfId="22856" xr:uid="{B87612A2-5B0E-42BE-9747-406ED1C71D11}"/>
    <cellStyle name="Normal 29 3 3 3" xfId="27559" xr:uid="{E72C9C46-32F2-48A1-BE82-F349F671BFE9}"/>
    <cellStyle name="Normal 29 3 4" xfId="18630" xr:uid="{514F4E0E-2A94-45A0-B9D3-99966F4BDA33}"/>
    <cellStyle name="Normal 29 3 4 2" xfId="22975" xr:uid="{31B5D928-4845-4372-95AE-229555F9578B}"/>
    <cellStyle name="Normal 29 3 4 3" xfId="27678" xr:uid="{3FDBE2AD-BFAC-4C4B-A2E1-E48EDE5FDD9A}"/>
    <cellStyle name="Normal 29 3 5" xfId="18748" xr:uid="{DACB232A-1F1B-4490-92E7-24CCC709A2BA}"/>
    <cellStyle name="Normal 29 3 5 2" xfId="23093" xr:uid="{F99388FF-ABC1-4E58-A152-4FD3C5489E0B}"/>
    <cellStyle name="Normal 29 3 5 3" xfId="27797" xr:uid="{24DD8FEC-B5A8-426A-AE84-E1BE12476988}"/>
    <cellStyle name="Normal 29 3 6" xfId="20255" xr:uid="{63B064EB-364C-43AE-AB4B-745D56375FF4}"/>
    <cellStyle name="Normal 29 3 6 2" xfId="23593" xr:uid="{6E008F18-5FAF-4C12-8525-D084FB49147B}"/>
    <cellStyle name="Normal 29 3 6 3" xfId="28304" xr:uid="{E510F831-092C-4CF4-B032-218DA765ECD2}"/>
    <cellStyle name="Normal 29 3 7" xfId="20377" xr:uid="{731E3E54-03EF-432A-8B31-49A47A3FC8C6}"/>
    <cellStyle name="Normal 29 3 7 2" xfId="23715" xr:uid="{23BE3CBD-187D-4307-8B53-D87A10EF00EB}"/>
    <cellStyle name="Normal 29 3 7 3" xfId="28426" xr:uid="{5A585949-83E1-48A1-9D61-90CF8ED01D90}"/>
    <cellStyle name="Normal 29 3 8" xfId="20497" xr:uid="{6D9B49ED-3317-4E25-B91B-420737DC77A5}"/>
    <cellStyle name="Normal 29 3 8 2" xfId="23835" xr:uid="{A3E4E4D9-F574-4D91-B85F-23B3457E2B48}"/>
    <cellStyle name="Normal 29 3 8 3" xfId="28546" xr:uid="{D450BFB6-A4CE-4DEA-9BF8-D20CF06398AA}"/>
    <cellStyle name="Normal 29 3 9" xfId="20618" xr:uid="{C2FB5F7C-3F48-4875-BA78-71FB3A8F4154}"/>
    <cellStyle name="Normal 29 3 9 2" xfId="23956" xr:uid="{41954F55-F492-4AD4-BCF5-612F10C9DA5C}"/>
    <cellStyle name="Normal 29 3 9 3" xfId="28667" xr:uid="{80F4A831-0AFB-4EE4-8315-06E1200F2E4A}"/>
    <cellStyle name="Normal 29 4" xfId="18373" xr:uid="{AFC284B1-04DB-4792-9EF8-8FFDD51A37C2}"/>
    <cellStyle name="Normal 29 4 2" xfId="22734" xr:uid="{46928203-E863-4365-99D3-7E84325265E0}"/>
    <cellStyle name="Normal 29 4 3" xfId="27431" xr:uid="{B08DA8D8-1B29-4421-8367-417919A2804E}"/>
    <cellStyle name="Normal 29 5" xfId="18509" xr:uid="{4EB85A78-357A-4D7F-8639-3995606E10BF}"/>
    <cellStyle name="Normal 29 5 2" xfId="22854" xr:uid="{2406CAC1-9A04-4300-A5CE-49A577E8CF8D}"/>
    <cellStyle name="Normal 29 5 3" xfId="27557" xr:uid="{ECA69931-76F8-4DA3-9E8F-20C35CA3FDD8}"/>
    <cellStyle name="Normal 29 6" xfId="18628" xr:uid="{F8442BD0-09F7-4153-B8D3-126C3CA362A7}"/>
    <cellStyle name="Normal 29 6 2" xfId="22973" xr:uid="{D8A780DF-293B-4FBD-8870-D52264C7D2FA}"/>
    <cellStyle name="Normal 29 6 3" xfId="27676" xr:uid="{912A0093-5CE6-4D4A-8D0C-4D550AC605A8}"/>
    <cellStyle name="Normal 29 7" xfId="18746" xr:uid="{2DAEC94F-E81C-4D90-8239-545B23946B9C}"/>
    <cellStyle name="Normal 29 7 2" xfId="23091" xr:uid="{2B58025D-A2D9-4064-B3DF-06E8CAF20531}"/>
    <cellStyle name="Normal 29 7 3" xfId="27795" xr:uid="{96BD9EAD-CB72-46E8-80A4-CCFB2DB9D633}"/>
    <cellStyle name="Normal 29 8" xfId="20253" xr:uid="{4970A984-8FB4-4F1E-941F-F9711DF8B13A}"/>
    <cellStyle name="Normal 29 8 2" xfId="23591" xr:uid="{00E797CC-B508-4D55-B370-D6D3B213BDA7}"/>
    <cellStyle name="Normal 29 8 3" xfId="28302" xr:uid="{4205B21A-9185-4A11-9F0D-8BA68484EA3F}"/>
    <cellStyle name="Normal 29 9" xfId="20375" xr:uid="{322A51AE-0B6A-4277-8753-221888107558}"/>
    <cellStyle name="Normal 29 9 2" xfId="23713" xr:uid="{23BF1576-86FC-4EFF-B120-59D52505BEB6}"/>
    <cellStyle name="Normal 29 9 3" xfId="28424" xr:uid="{76A801ED-A41F-4185-A3E3-44FD86E7CCC1}"/>
    <cellStyle name="Normal 3" xfId="5" xr:uid="{00000000-0005-0000-0000-0000850C0000}"/>
    <cellStyle name="Normal 3 10" xfId="3415" xr:uid="{00000000-0005-0000-0000-0000860C0000}"/>
    <cellStyle name="Normal 3 10 2" xfId="19560" xr:uid="{56D2ED3D-A76D-43E4-85C4-191331C60F60}"/>
    <cellStyle name="Normal 3 10 2 2" xfId="23458" xr:uid="{AD47E174-EEFC-4A70-A098-30FE9CF9CACF}"/>
    <cellStyle name="Normal 3 10 2 3" xfId="21086" xr:uid="{49595882-148E-4EF7-BE07-A73B3CC03A94}"/>
    <cellStyle name="Normal 3 10 3" xfId="20864" xr:uid="{141285D3-C1AB-40E4-9743-106B2A9F0811}"/>
    <cellStyle name="Normal 3 10 3 2" xfId="27679" xr:uid="{E92368D1-1454-4224-B60F-A71DB8E11A72}"/>
    <cellStyle name="Normal 3 10 4" xfId="24534" xr:uid="{5B775442-35C3-4F07-B8C7-26707825675C}"/>
    <cellStyle name="Normal 3 11" xfId="18749" xr:uid="{137EB0D6-5B8A-4D87-9A62-BC4D13C631F3}"/>
    <cellStyle name="Normal 3 11 2" xfId="19561" xr:uid="{620A5B07-ACA9-402C-B8F7-30A503068578}"/>
    <cellStyle name="Normal 3 11 3" xfId="21027" xr:uid="{7280EC3C-6786-4428-907A-6CAA48976A48}"/>
    <cellStyle name="Normal 3 11 4" xfId="27798" xr:uid="{B42E2591-162B-4CD7-B27D-7C4337485A2D}"/>
    <cellStyle name="Normal 3 12" xfId="19562" xr:uid="{FCF02267-3D14-4BCC-B589-BD6B347CF170}"/>
    <cellStyle name="Normal 3 13" xfId="19563" xr:uid="{2C44A9C7-E6BA-4171-8D57-D2C5E8F420A1}"/>
    <cellStyle name="Normal 3 13 2" xfId="33449" xr:uid="{69A1BEF0-7EE6-4A69-B809-744537C860EB}"/>
    <cellStyle name="Normal 3 14" xfId="20256" xr:uid="{11B6FD94-155D-427C-B323-AC91294C43B2}"/>
    <cellStyle name="Normal 3 14 2" xfId="23594" xr:uid="{4345A9C5-2B54-4038-9A69-4F5F97CFA97A}"/>
    <cellStyle name="Normal 3 14 2 2" xfId="37770" xr:uid="{E459A0B2-0941-4252-8C6C-DE60CE0EA0FE}"/>
    <cellStyle name="Normal 3 14 3" xfId="28305" xr:uid="{3FA80C5E-0196-4982-BF61-6229E4BAB4ED}"/>
    <cellStyle name="Normal 3 14 4" xfId="33450" xr:uid="{F957A8BD-4E01-45E4-8A43-3FCD7CE02666}"/>
    <cellStyle name="Normal 3 15" xfId="20378" xr:uid="{8D1344E9-7ACD-4910-B34F-BCEA9435D662}"/>
    <cellStyle name="Normal 3 15 2" xfId="23716" xr:uid="{9B9433D5-1966-4EDB-AB6E-19198AD0B6C7}"/>
    <cellStyle name="Normal 3 15 2 2" xfId="37771" xr:uid="{2C02352C-839E-4458-8EB5-E3B81C887AD4}"/>
    <cellStyle name="Normal 3 15 3" xfId="28427" xr:uid="{5D7E6836-46C7-4555-97E8-8982C7FE17EE}"/>
    <cellStyle name="Normal 3 15 4" xfId="33451" xr:uid="{A0EA2CE7-258F-4580-B0B2-A9C4618B8F31}"/>
    <cellStyle name="Normal 3 16" xfId="20498" xr:uid="{8D0FC6BD-D64B-492E-BB1A-8683AAC0CE59}"/>
    <cellStyle name="Normal 3 16 2" xfId="23836" xr:uid="{C7F1177F-DA38-4DBD-8909-9DE100FC089E}"/>
    <cellStyle name="Normal 3 16 2 2" xfId="37772" xr:uid="{38CE72BB-A20A-4F96-AF56-F320841D4D8D}"/>
    <cellStyle name="Normal 3 16 3" xfId="28547" xr:uid="{A7C0FAE4-E352-4E9E-9395-377B47D3853D}"/>
    <cellStyle name="Normal 3 16 4" xfId="33452" xr:uid="{8027A5D2-C435-4AE7-85C2-BC00B93DAA9E}"/>
    <cellStyle name="Normal 3 17" xfId="20619" xr:uid="{A94CC7CE-8217-4484-9025-5CA01749423C}"/>
    <cellStyle name="Normal 3 17 2" xfId="23957" xr:uid="{260E4460-264E-4EAF-89D7-B137D202F49F}"/>
    <cellStyle name="Normal 3 17 2 2" xfId="37773" xr:uid="{960C9808-BA3F-4AAA-9523-EEEB12D9C10A}"/>
    <cellStyle name="Normal 3 17 3" xfId="28668" xr:uid="{E17272C5-532F-406D-8C62-348F5B27BA99}"/>
    <cellStyle name="Normal 3 17 4" xfId="33453" xr:uid="{89EE1AE1-FFD2-4AA9-94AF-0EB07B057AB3}"/>
    <cellStyle name="Normal 3 18" xfId="20738" xr:uid="{174017BD-0755-4C81-9CA9-EF6900E765C8}"/>
    <cellStyle name="Normal 3 18 2" xfId="24076" xr:uid="{46E44C6D-D2E7-4F86-A25C-87FA763B1743}"/>
    <cellStyle name="Normal 3 18 2 2" xfId="37774" xr:uid="{7AED533C-7D3F-40E1-805B-66F57DB25AD9}"/>
    <cellStyle name="Normal 3 18 3" xfId="28787" xr:uid="{A102929E-34EE-444C-9B51-845A98EEA700}"/>
    <cellStyle name="Normal 3 18 4" xfId="33454" xr:uid="{1D69600B-FA1C-4ABD-A0AD-5FCB5C2F4091}"/>
    <cellStyle name="Normal 3 19" xfId="24160" xr:uid="{993611BA-9570-4EB7-8358-1B5CB675E5E9}"/>
    <cellStyle name="Normal 3 19 2" xfId="33455" xr:uid="{DC8A2BA6-3D29-41F4-843A-D1B76468A7F7}"/>
    <cellStyle name="Normal 3 2" xfId="2774" xr:uid="{00000000-0005-0000-0000-0000870C0000}"/>
    <cellStyle name="Normal 3 2 10" xfId="18750" xr:uid="{8EC0CF22-8402-4017-92C8-F1311694BB9B}"/>
    <cellStyle name="Normal 3 2 10 2" xfId="23094" xr:uid="{B48DFD45-078A-49A1-BBB6-DBEBE14FFA17}"/>
    <cellStyle name="Normal 3 2 10 2 2" xfId="37394" xr:uid="{2A5A804C-80D3-4F9F-B6F3-F8745E9B36EB}"/>
    <cellStyle name="Normal 3 2 10 3" xfId="27799" xr:uid="{0DA8A400-374C-41E2-9574-32C7CA840E3A}"/>
    <cellStyle name="Normal 3 2 10 3 2" xfId="37775" xr:uid="{F27EDF21-BCD9-4D00-80DD-D3CE085D56C9}"/>
    <cellStyle name="Normal 3 2 10 4" xfId="33456" xr:uid="{E0599A14-A7B5-404C-940D-9CFB80C7C1AA}"/>
    <cellStyle name="Normal 3 2 11" xfId="20257" xr:uid="{22DC15EB-CA83-4A3B-971B-9BECD981F359}"/>
    <cellStyle name="Normal 3 2 11 2" xfId="23595" xr:uid="{880D2D1E-D53E-4CE7-BF3D-1AE9A46E8EF0}"/>
    <cellStyle name="Normal 3 2 11 3" xfId="28306" xr:uid="{D39346C9-C3B5-4BFB-A247-9FB10B829AB0}"/>
    <cellStyle name="Normal 3 2 12" xfId="20379" xr:uid="{2920A8A3-2815-4BF3-B476-6EC3B8F72DEF}"/>
    <cellStyle name="Normal 3 2 12 2" xfId="23717" xr:uid="{37D3CCDF-259C-4E28-8C7B-4DA9B994D25E}"/>
    <cellStyle name="Normal 3 2 12 3" xfId="28428" xr:uid="{8C430CDB-D58C-4AE7-93C0-327F8EDEC9B5}"/>
    <cellStyle name="Normal 3 2 13" xfId="20499" xr:uid="{F28BF367-656C-4B0B-BC54-4E58D7D2A85F}"/>
    <cellStyle name="Normal 3 2 13 2" xfId="23837" xr:uid="{528DD059-45B3-4DF3-A9FA-586A15C9F89E}"/>
    <cellStyle name="Normal 3 2 13 3" xfId="28548" xr:uid="{588022C0-8F81-4171-A17D-665B5A2DE644}"/>
    <cellStyle name="Normal 3 2 14" xfId="20620" xr:uid="{F71FEDE9-BEBB-41EC-9000-CB4148F25A7B}"/>
    <cellStyle name="Normal 3 2 14 2" xfId="23958" xr:uid="{9A4ECBBA-3042-42CD-8BDE-1DDA46D0CBE6}"/>
    <cellStyle name="Normal 3 2 14 3" xfId="28669" xr:uid="{CBAE65A3-6314-4500-8F09-AAEF5F2F4F4D}"/>
    <cellStyle name="Normal 3 2 15" xfId="20739" xr:uid="{41567D45-2124-4C4C-BF7D-162F430C15FB}"/>
    <cellStyle name="Normal 3 2 15 2" xfId="24077" xr:uid="{E68DBFF6-E659-4CBD-95CE-A1F9FDC6202D}"/>
    <cellStyle name="Normal 3 2 15 3" xfId="28788" xr:uid="{E5182B67-EE94-445E-BEDC-D7D2674914CF}"/>
    <cellStyle name="Normal 3 2 16" xfId="20799" xr:uid="{230BED45-8CD9-4104-B3E4-4B1D69789574}"/>
    <cellStyle name="Normal 3 2 16 2" xfId="24137" xr:uid="{0B0D685A-B2F8-4B14-B824-4A79AD91AA7A}"/>
    <cellStyle name="Normal 3 2 16 3" xfId="28848" xr:uid="{DDE0E714-E30A-43AC-807C-BFEDE658B06A}"/>
    <cellStyle name="Normal 3 2 17" xfId="20865" xr:uid="{5CAD32CA-6F85-436A-AA02-18607A6DAA26}"/>
    <cellStyle name="Normal 3 2 17 2" xfId="26337" xr:uid="{02F95994-03A1-4CF5-98D6-ECA1FC2EDE41}"/>
    <cellStyle name="Normal 3 2 18" xfId="29145" xr:uid="{250F5CF2-9B37-4959-A684-5EDF430C1DA0}"/>
    <cellStyle name="Normal 3 2 19" xfId="24305" xr:uid="{61FC09D1-2F9B-4846-9EB6-D4E25FC96DEC}"/>
    <cellStyle name="Normal 3 2 2" xfId="2775" xr:uid="{00000000-0005-0000-0000-0000880C0000}"/>
    <cellStyle name="Normal 3 2 2 2" xfId="28922" xr:uid="{7FAFC1CD-6BE4-4E1F-AE77-F1D50C0145EA}"/>
    <cellStyle name="Normal 3 2 2 2 2" xfId="33458" xr:uid="{C26443D8-9331-4E25-AF96-799C2E361EF5}"/>
    <cellStyle name="Normal 3 2 2 3" xfId="29146" xr:uid="{3C1A8EBD-DC05-4E36-9FA6-6CAD168A8E8F}"/>
    <cellStyle name="Normal 3 2 2 3 2" xfId="33457" xr:uid="{651C7D25-8256-4B0E-B016-B73CC3D95E25}"/>
    <cellStyle name="Normal 3 2 2 4" xfId="31256" xr:uid="{4DA5A211-C98B-467E-B639-0BC0CBFA32A6}"/>
    <cellStyle name="Normal 3 2 3" xfId="2776" xr:uid="{00000000-0005-0000-0000-0000890C0000}"/>
    <cellStyle name="Normal 3 2 3 2" xfId="17335" xr:uid="{88E851C7-FDBA-4546-AB72-DA273DDAA3BB}"/>
    <cellStyle name="Normal 3 2 3 2 2" xfId="17958" xr:uid="{60855B2C-E3DC-4307-BB63-A8C4F097FC18}"/>
    <cellStyle name="Normal 3 2 3 2 2 2" xfId="22542" xr:uid="{C04FCE51-D892-4C22-9DD8-F32A3D609DDF}"/>
    <cellStyle name="Normal 3 2 3 2 2 3" xfId="27039" xr:uid="{BEFF1AE1-CA47-4F0A-B151-171E28F229E1}"/>
    <cellStyle name="Normal 3 2 3 2 3" xfId="21182" xr:uid="{9ECAF7D1-3D65-4E8C-804D-66BFCC8ADF80}"/>
    <cellStyle name="Normal 3 2 3 2 3 2" xfId="37776" xr:uid="{9B19829E-DAE1-4D07-8535-C33692D8E2AF}"/>
    <cellStyle name="Normal 3 2 3 2 4" xfId="26338" xr:uid="{E0358293-6A89-4618-BBAB-2290FE4F97BE}"/>
    <cellStyle name="Normal 3 2 3 2 5" xfId="33459" xr:uid="{54E0A780-549B-4AED-9847-62B4FCACB41D}"/>
    <cellStyle name="Normal 3 2 3 3" xfId="29147" xr:uid="{5F6E6902-8654-436C-A5CF-402933D27417}"/>
    <cellStyle name="Normal 3 2 4" xfId="2777" xr:uid="{00000000-0005-0000-0000-00008A0C0000}"/>
    <cellStyle name="Normal 3 2 5" xfId="3416" xr:uid="{00000000-0005-0000-0000-00008B0C0000}"/>
    <cellStyle name="Normal 3 2 5 2" xfId="19564" xr:uid="{83F634D9-420D-42BC-8647-46919996D1B9}"/>
    <cellStyle name="Normal 3 2 5 2 2" xfId="23459" xr:uid="{B686CBF8-895D-427C-A763-94DD5F5A1244}"/>
    <cellStyle name="Normal 3 2 5 2 3" xfId="21087" xr:uid="{E3F9E948-3004-4C3D-A28C-606E7C1E8213}"/>
    <cellStyle name="Normal 3 2 5 3" xfId="21899" xr:uid="{04A139DC-B5A4-418C-88A7-0B3FA859A4DE}"/>
    <cellStyle name="Normal 3 2 5 4" xfId="20866" xr:uid="{B5EF3017-2493-4566-9623-2E0891A171C1}"/>
    <cellStyle name="Normal 3 2 5 4 2" xfId="29148" xr:uid="{8B452ADF-AD5C-406C-AA69-7926F6022B68}"/>
    <cellStyle name="Normal 3 2 5 5" xfId="24535" xr:uid="{D7618A9D-EFFA-4A1D-AF33-DAB950CC2707}"/>
    <cellStyle name="Normal 3 2 5 6" xfId="17336" xr:uid="{2711F074-AD5F-4217-ABA2-BAA025E98776}"/>
    <cellStyle name="Normal 3 2 6" xfId="17957" xr:uid="{7DD0FBCF-13AB-4A3C-8524-B6EBC4277274}"/>
    <cellStyle name="Normal 3 2 6 2" xfId="19565" xr:uid="{33E8D554-4E64-4ECD-A9C3-581F30CD68D4}"/>
    <cellStyle name="Normal 3 2 6 3" xfId="21049" xr:uid="{3A7D5DBE-E9CD-4C1D-BDC9-B2334DAB136A}"/>
    <cellStyle name="Normal 3 2 6 4" xfId="27038" xr:uid="{1827F00C-AEF6-45FC-88B9-57367527E766}"/>
    <cellStyle name="Normal 3 2 7" xfId="18376" xr:uid="{8F2DF029-1961-4630-809C-AC815A7BE701}"/>
    <cellStyle name="Normal 3 2 7 2" xfId="19566" xr:uid="{5A9BF922-9288-4252-86C2-C3F2E55AEEDC}"/>
    <cellStyle name="Normal 3 2 7 3" xfId="22737" xr:uid="{F423C87A-DE8E-47CC-9693-F04A5D748546}"/>
    <cellStyle name="Normal 3 2 7 4" xfId="27435" xr:uid="{6BB1B85C-770A-466F-AEDB-DDE20B6F5EC9}"/>
    <cellStyle name="Normal 3 2 8" xfId="18513" xr:uid="{05EF86A1-EF55-4275-B51C-79662696D5D0}"/>
    <cellStyle name="Normal 3 2 8 2" xfId="19567" xr:uid="{4A53B7C6-5AB1-4A32-B5EC-9BD2C2945634}"/>
    <cellStyle name="Normal 3 2 8 3" xfId="22858" xr:uid="{359989F8-B593-47DE-A2BE-B684AC282BC9}"/>
    <cellStyle name="Normal 3 2 8 4" xfId="27561" xr:uid="{CB95B91A-582D-4070-ABE0-B5118A068F6B}"/>
    <cellStyle name="Normal 3 2 9" xfId="18631" xr:uid="{DFB8CDCC-F35E-4BA1-B678-3B732391E245}"/>
    <cellStyle name="Normal 3 2 9 2" xfId="22976" xr:uid="{FCACCC0A-FBA5-45C0-B8DA-56777B4E54DD}"/>
    <cellStyle name="Normal 3 2 9 3" xfId="27680" xr:uid="{01EF69A4-6E4A-43E2-A0EF-F42AE009EB46}"/>
    <cellStyle name="Normal 3 2 9 3 2" xfId="37395" xr:uid="{BB33B887-2D71-4620-A0BD-15081BF5AB56}"/>
    <cellStyle name="Normal 3 2 9 4" xfId="33460" xr:uid="{4973D01B-1C9C-4A00-9DE9-F02BE22867F1}"/>
    <cellStyle name="Normal 3 2_ELC" xfId="33461" xr:uid="{930733BB-EC1A-4175-91B9-2D0E4BB40DDE}"/>
    <cellStyle name="Normal 3 20" xfId="33462" xr:uid="{F674F732-C904-4A9B-87B7-DB22C84D8E41}"/>
    <cellStyle name="Normal 3 21" xfId="33463" xr:uid="{3A31A4CB-ABB6-431E-9E51-4F5008682B85}"/>
    <cellStyle name="Normal 3 22" xfId="33464" xr:uid="{2DF25D58-5C56-436E-8985-C106165133A5}"/>
    <cellStyle name="Normal 3 23" xfId="33465" xr:uid="{E1F7DBE9-CBD1-4302-A015-8C9B8F287A7F}"/>
    <cellStyle name="Normal 3 24" xfId="33466" xr:uid="{596E672A-A7D6-41BC-900E-B08AC695D761}"/>
    <cellStyle name="Normal 3 25" xfId="33467" xr:uid="{98299578-A361-4894-AFA9-A8520419E260}"/>
    <cellStyle name="Normal 3 26" xfId="33468" xr:uid="{2FE7F6DE-342B-4EB2-8B6B-2C28BCE763C5}"/>
    <cellStyle name="Normal 3 27" xfId="33448" xr:uid="{3FDA6F61-502A-47F2-9CE6-C894E1B10DB2}"/>
    <cellStyle name="Normal 3 3" xfId="2778" xr:uid="{00000000-0005-0000-0000-00008C0C0000}"/>
    <cellStyle name="Normal 3 3 10" xfId="20380" xr:uid="{C0B6805E-8B19-4E3A-B2BB-5D26D26A1CD2}"/>
    <cellStyle name="Normal 3 3 10 2" xfId="23718" xr:uid="{F130A403-35E9-4471-9605-C3EA41FB075A}"/>
    <cellStyle name="Normal 3 3 10 3" xfId="28429" xr:uid="{FB61E3E4-B0FE-4D2A-A414-E7640FB8E74D}"/>
    <cellStyle name="Normal 3 3 11" xfId="20500" xr:uid="{ABD84D52-7525-4457-A9E6-01FA9312001E}"/>
    <cellStyle name="Normal 3 3 11 2" xfId="23838" xr:uid="{1A842D7B-DC5E-420A-9176-E4F45CADE2F9}"/>
    <cellStyle name="Normal 3 3 11 3" xfId="28549" xr:uid="{97D24F3C-FCC2-4C01-88AD-4E1C72530797}"/>
    <cellStyle name="Normal 3 3 12" xfId="20621" xr:uid="{A0FC9C2C-37C6-4A36-A3A5-DB391058D338}"/>
    <cellStyle name="Normal 3 3 12 2" xfId="23959" xr:uid="{75C6E13A-4CE4-4F8E-91B6-74DA32416400}"/>
    <cellStyle name="Normal 3 3 12 3" xfId="28670" xr:uid="{DDB0EB97-FD51-47B3-ADF4-A4AF5026131B}"/>
    <cellStyle name="Normal 3 3 13" xfId="20740" xr:uid="{B349389E-B729-4C05-A232-93D89B4E7FD0}"/>
    <cellStyle name="Normal 3 3 13 2" xfId="24078" xr:uid="{08668C02-5E78-42F6-809B-4F148F93E5B6}"/>
    <cellStyle name="Normal 3 3 13 3" xfId="28789" xr:uid="{A22D9D67-833F-4CA5-96BB-4C1451DA4EE8}"/>
    <cellStyle name="Normal 3 3 2" xfId="17337" xr:uid="{BF0E2955-14BE-4FE0-925F-9718708E1E73}"/>
    <cellStyle name="Normal 3 3 2 2" xfId="19568" xr:uid="{096473D9-4909-4735-9E5A-EF050E252D58}"/>
    <cellStyle name="Normal 3 3 3" xfId="18377" xr:uid="{5EBDE1A3-84ED-46EF-A69B-F6663508A046}"/>
    <cellStyle name="Normal 3 3 3 2" xfId="19569" xr:uid="{D0EE86D2-7150-4B36-939F-44FADC9E5802}"/>
    <cellStyle name="Normal 3 3 3 3" xfId="22738" xr:uid="{FDCBE8E1-2B92-45E4-BEE6-CCFCB9E18CD7}"/>
    <cellStyle name="Normal 3 3 3 4" xfId="27436" xr:uid="{C2DB64B9-AB5B-4D6E-8B1B-3C3BDD96E35F}"/>
    <cellStyle name="Normal 3 3 4" xfId="18514" xr:uid="{885C2DD2-B53B-419A-A2A9-67A95EC4A548}"/>
    <cellStyle name="Normal 3 3 4 2" xfId="19570" xr:uid="{CA580D29-91DF-4786-9031-AB07C339464D}"/>
    <cellStyle name="Normal 3 3 4 3" xfId="22859" xr:uid="{4DC4A7E5-E076-49CC-9674-BD6EC2CBDBE6}"/>
    <cellStyle name="Normal 3 3 4 4" xfId="27562" xr:uid="{A730236F-C8BF-4FD0-B7B1-C1225B249637}"/>
    <cellStyle name="Normal 3 3 5" xfId="18632" xr:uid="{3D229C13-890F-44A6-971C-1949CA2D9F64}"/>
    <cellStyle name="Normal 3 3 5 2" xfId="19571" xr:uid="{BFB9A869-7472-4E3C-BD98-65E2C6D4E10E}"/>
    <cellStyle name="Normal 3 3 5 3" xfId="22977" xr:uid="{3C747DD2-4F18-4F97-B89D-3D27F2EEAD27}"/>
    <cellStyle name="Normal 3 3 5 4" xfId="27681" xr:uid="{E89838C0-70BA-4222-B49D-062FEB9B68C5}"/>
    <cellStyle name="Normal 3 3 6" xfId="18751" xr:uid="{AF73765C-BC68-4A38-9A36-C69C010C2433}"/>
    <cellStyle name="Normal 3 3 6 2" xfId="19572" xr:uid="{6AEDB214-1D39-4035-86F3-2A4018A586B7}"/>
    <cellStyle name="Normal 3 3 6 3" xfId="23095" xr:uid="{5B413AD9-748C-478B-94C9-02A4FE0FD45E}"/>
    <cellStyle name="Normal 3 3 6 4" xfId="27800" xr:uid="{225A0F3C-04D9-4F5B-9800-2000EDB6CE4B}"/>
    <cellStyle name="Normal 3 3 7" xfId="19573" xr:uid="{40D4B769-51A9-4BDB-8D06-460D8E774DE8}"/>
    <cellStyle name="Normal 3 3 8" xfId="19574" xr:uid="{D9D729A8-2C9A-463E-A4E2-1A1A345654B5}"/>
    <cellStyle name="Normal 3 3 9" xfId="20258" xr:uid="{E82EB4C2-D4D0-4C5B-BE6B-36FB2CE5915D}"/>
    <cellStyle name="Normal 3 3 9 2" xfId="23596" xr:uid="{0BE2F1C6-4844-430A-BD88-413D74C3EA57}"/>
    <cellStyle name="Normal 3 3 9 2 2" xfId="37396" xr:uid="{EFFE817A-5D11-48B4-843E-60BC2653FA49}"/>
    <cellStyle name="Normal 3 3 9 3" xfId="28307" xr:uid="{E5C05C53-34DC-4F8F-95F5-9D28F328F7B6}"/>
    <cellStyle name="Normal 3 4" xfId="2779" xr:uid="{00000000-0005-0000-0000-00008D0C0000}"/>
    <cellStyle name="Normal 3 4 2" xfId="17338" xr:uid="{AB8BF97C-857C-4D6B-801C-7313451B46FD}"/>
    <cellStyle name="Normal 3 4 2 2" xfId="29149" xr:uid="{7D924C37-5E5E-46EE-8B7F-CABCD10836E2}"/>
    <cellStyle name="Normal 3 4 3" xfId="17339" xr:uid="{A71CD70B-2908-4C1F-8AD4-18F2F5F8B25E}"/>
    <cellStyle name="Normal 3 4 4" xfId="19575" xr:uid="{FC6D3B55-0BC6-440F-A76E-4F423BE9BAEE}"/>
    <cellStyle name="Normal 3 4 5" xfId="19576" xr:uid="{E4C01524-41DF-4C35-8C18-9571DA8E0238}"/>
    <cellStyle name="Normal 3 4 6" xfId="19577" xr:uid="{3887D1C6-703F-4E79-958F-6885700B29A0}"/>
    <cellStyle name="Normal 3 4 7" xfId="19578" xr:uid="{C1D82B1B-DBCC-4230-83BD-5690A3191D15}"/>
    <cellStyle name="Normal 3 4 8" xfId="19579" xr:uid="{CACD1BE7-5CB1-42A7-B15E-22E1578D76B0}"/>
    <cellStyle name="Normal 3 4 9" xfId="28923" xr:uid="{5DE5EEB7-10F2-446C-9484-A03DE36996D3}"/>
    <cellStyle name="Normal 3 5" xfId="2780" xr:uid="{00000000-0005-0000-0000-00008E0C0000}"/>
    <cellStyle name="Normal 3 5 2" xfId="17340" xr:uid="{0B57381B-D6A5-45C7-9EE7-2AA1260DA719}"/>
    <cellStyle name="Normal 3 5 2 2" xfId="19580" xr:uid="{9E7D427E-E1F1-4EB0-8933-18BB14483DA1}"/>
    <cellStyle name="Normal 3 5 3" xfId="19581" xr:uid="{4542D442-B561-426F-B786-32FBC9C8DA26}"/>
    <cellStyle name="Normal 3 5 4" xfId="19582" xr:uid="{B65B85E1-735D-4742-B04B-EB836E45D1AC}"/>
    <cellStyle name="Normal 3 5 5" xfId="19583" xr:uid="{CE171C94-369C-46B0-843D-8FCBF14AE26C}"/>
    <cellStyle name="Normal 3 5 6" xfId="19584" xr:uid="{9D7E434D-3F9A-4723-BA99-0AE229FB2956}"/>
    <cellStyle name="Normal 3 5 7" xfId="19585" xr:uid="{383F980A-2B5F-4811-8582-FE3C27BC8955}"/>
    <cellStyle name="Normal 3 5 8" xfId="19586" xr:uid="{404F8F5E-60DC-4C48-86A8-55A5295601F5}"/>
    <cellStyle name="Normal 3 6" xfId="2781" xr:uid="{00000000-0005-0000-0000-00008F0C0000}"/>
    <cellStyle name="Normal 3 7" xfId="2782" xr:uid="{00000000-0005-0000-0000-0000900C0000}"/>
    <cellStyle name="Normal 3 7 2" xfId="18807" xr:uid="{34AF46ED-8C2F-4772-A1E7-6F172E5AAF24}"/>
    <cellStyle name="Normal 3 7 2 2" xfId="23151" xr:uid="{88741E25-BAFE-40E9-9FB8-A9EDC42B30B6}"/>
    <cellStyle name="Normal 3 7 2 3" xfId="27856" xr:uid="{1793D7E4-A6D6-4F18-B1C2-F39DC8F8AAF5}"/>
    <cellStyle name="Normal 3 7 3" xfId="19587" xr:uid="{CEBE960A-DBEF-4C7A-BCED-9F564731B38F}"/>
    <cellStyle name="Normal 3 7 4" xfId="22642" xr:uid="{3C84015B-2683-45B8-925D-F8C1EFBFCF0F}"/>
    <cellStyle name="Normal 3 7 4 2" xfId="27325" xr:uid="{98EF09EF-8944-4094-B315-E5CF00AC21B8}"/>
    <cellStyle name="Normal 3 7 5" xfId="29150" xr:uid="{342F2190-6700-4748-8AC9-9AA0BA6AEE04}"/>
    <cellStyle name="Normal 3 7 6" xfId="18244" xr:uid="{0B6EAC9D-B6C9-4F47-B22B-7D16C918226C}"/>
    <cellStyle name="Normal 3 8" xfId="3248" xr:uid="{00000000-0005-0000-0000-0000910C0000}"/>
    <cellStyle name="Normal 3 8 2" xfId="19588" xr:uid="{C3111DED-CB4F-4D22-BB0B-938EF9817387}"/>
    <cellStyle name="Normal 3 8 2 2" xfId="23460" xr:uid="{1E6F182A-DD8A-4C8C-9231-3A6EE25FE2C2}"/>
    <cellStyle name="Normal 3 8 2 3" xfId="21060" xr:uid="{EAE68BF3-68C9-4218-81E3-947A32833525}"/>
    <cellStyle name="Normal 3 8 3" xfId="20867" xr:uid="{D4DA963C-5B6A-4304-A30B-7E4C7B8E3A20}"/>
    <cellStyle name="Normal 3 8 3 2" xfId="27434" xr:uid="{B6653B00-5319-499E-AC4E-D7D89F700915}"/>
    <cellStyle name="Normal 3 8 4" xfId="24385" xr:uid="{407E9D7F-39FB-4DFD-A07D-176E3D4DAA9C}"/>
    <cellStyle name="Normal 3 9" xfId="3266" xr:uid="{00000000-0005-0000-0000-0000920C0000}"/>
    <cellStyle name="Normal 3 9 2" xfId="19589" xr:uid="{471B5955-0CCA-4E69-9C11-9E8C7B918813}"/>
    <cellStyle name="Normal 3 9 2 2" xfId="23461" xr:uid="{A5EC08B3-8A64-4047-A71F-F63606868028}"/>
    <cellStyle name="Normal 3 9 2 3" xfId="21065" xr:uid="{0CC203A6-2AC4-4F80-A23A-1B196B01E4A7}"/>
    <cellStyle name="Normal 3 9 3" xfId="22857" xr:uid="{0E50597B-FF27-498C-987D-09729DE186D3}"/>
    <cellStyle name="Normal 3 9 3 2" xfId="27560" xr:uid="{882A8FD2-DE62-4DA7-9B26-177658789984}"/>
    <cellStyle name="Normal 3 9 4" xfId="20868" xr:uid="{A5A1F021-7D7B-43CF-AA6C-D46A7E2891AA}"/>
    <cellStyle name="Normal 3 9 5" xfId="24395" xr:uid="{1AF6F321-15A1-4D83-A499-1E8EA73D77AD}"/>
    <cellStyle name="Normal 3 9 6" xfId="18512" xr:uid="{512131D1-BDC7-466A-A7AA-7F5540BE1C53}"/>
    <cellStyle name="Normal 3_Copy of Commissioning date correction" xfId="2783" xr:uid="{00000000-0005-0000-0000-0000930C0000}"/>
    <cellStyle name="Normal 30" xfId="3271" xr:uid="{00000000-0005-0000-0000-0000940C0000}"/>
    <cellStyle name="Normal 30 10" xfId="20501" xr:uid="{458AD66F-2F39-48F9-ADEE-EE57D64D9C2A}"/>
    <cellStyle name="Normal 30 10 2" xfId="23839" xr:uid="{39BFA308-40F2-4921-A258-4915584B7B61}"/>
    <cellStyle name="Normal 30 10 3" xfId="28550" xr:uid="{AB59368C-225C-484D-9E4C-50661EA67843}"/>
    <cellStyle name="Normal 30 11" xfId="20622" xr:uid="{EDB25200-5D4C-4DF8-8655-A633743D166E}"/>
    <cellStyle name="Normal 30 11 2" xfId="23960" xr:uid="{80CA35AB-9517-4DE2-B8B9-D10A4504B982}"/>
    <cellStyle name="Normal 30 11 3" xfId="28671" xr:uid="{EEDAB8AC-97E3-49C1-BFA6-A66505877495}"/>
    <cellStyle name="Normal 30 12" xfId="20741" xr:uid="{12670EB3-E073-41FC-86D8-6C55807DAA9E}"/>
    <cellStyle name="Normal 30 12 2" xfId="24079" xr:uid="{35DFDCCB-C4D1-403E-A147-D2E20B69128D}"/>
    <cellStyle name="Normal 30 12 3" xfId="28790" xr:uid="{A77FCDA4-411D-4CCB-B016-8A44623024A0}"/>
    <cellStyle name="Normal 30 13" xfId="20869" xr:uid="{CB4FED9B-90FC-45AB-8B72-E29D148ABF3C}"/>
    <cellStyle name="Normal 30 13 2" xfId="26339" xr:uid="{33C28C0B-367F-4889-9A38-06114AD04B4B}"/>
    <cellStyle name="Normal 30 14" xfId="17341" xr:uid="{E28459F3-C9C3-43A4-B341-599ED5585996}"/>
    <cellStyle name="Normal 30 2" xfId="18264" xr:uid="{5D78C839-CCAB-46BE-B6B0-74E6D583EF76}"/>
    <cellStyle name="Normal 30 2 10" xfId="20742" xr:uid="{4B19732A-4758-4156-A511-2E018952F9A4}"/>
    <cellStyle name="Normal 30 2 10 2" xfId="24080" xr:uid="{E4186E2E-2BCB-45AD-8896-7F3EE0C2C608}"/>
    <cellStyle name="Normal 30 2 10 3" xfId="28791" xr:uid="{1EAC70D4-E63D-4215-AB9B-D75F9F1B1F91}"/>
    <cellStyle name="Normal 30 2 11" xfId="22654" xr:uid="{8AD7B687-E6BC-45FD-8C5F-535DCD685424}"/>
    <cellStyle name="Normal 30 2 12" xfId="21184" xr:uid="{36FC1B52-CFFB-4EA7-9D9D-235F8BD47E62}"/>
    <cellStyle name="Normal 30 2 13" xfId="27340" xr:uid="{A297F367-A335-478C-B52E-CF8D20E6624B}"/>
    <cellStyle name="Normal 30 2 2" xfId="18379" xr:uid="{F2FD4D5D-531A-442F-95C9-2C225ECCEC8F}"/>
    <cellStyle name="Normal 30 2 2 2" xfId="22740" xr:uid="{20CFF50C-E883-4E84-BFEE-7192B928E134}"/>
    <cellStyle name="Normal 30 2 2 3" xfId="21562" xr:uid="{25220052-D8D0-42F8-A4E2-AB266E01A660}"/>
    <cellStyle name="Normal 30 2 2 4" xfId="27438" xr:uid="{853BB889-4202-4524-B291-F6F2D3244B75}"/>
    <cellStyle name="Normal 30 2 3" xfId="18516" xr:uid="{724DF7EF-798E-4160-8B9C-B2080F870E51}"/>
    <cellStyle name="Normal 30 2 3 2" xfId="22861" xr:uid="{AA36BF8E-3345-4A24-8356-A473FD292652}"/>
    <cellStyle name="Normal 30 2 3 3" xfId="27564" xr:uid="{BD1E2581-D1FD-4285-8D75-836994FCE433}"/>
    <cellStyle name="Normal 30 2 4" xfId="18634" xr:uid="{6F0A1BBA-499B-47C7-8F89-9BFA60387CA5}"/>
    <cellStyle name="Normal 30 2 4 2" xfId="22979" xr:uid="{C7F674B4-8F71-431D-BFC4-FBD881BCA53F}"/>
    <cellStyle name="Normal 30 2 4 3" xfId="27683" xr:uid="{66E86766-A415-4850-94DA-F1884F7455C7}"/>
    <cellStyle name="Normal 30 2 5" xfId="18753" xr:uid="{36DF8141-3A7B-4D05-AF7B-780A8067466A}"/>
    <cellStyle name="Normal 30 2 5 2" xfId="23097" xr:uid="{02B26255-EEA2-48D0-9372-CB36072A7171}"/>
    <cellStyle name="Normal 30 2 5 3" xfId="27802" xr:uid="{5BCBF248-F9E5-487A-9979-FC04D39E6D99}"/>
    <cellStyle name="Normal 30 2 6" xfId="20260" xr:uid="{F8F1DDFF-DF63-4B02-9436-32266E4D6C05}"/>
    <cellStyle name="Normal 30 2 6 2" xfId="23598" xr:uid="{6C9AC619-AE5A-46B4-813D-2F123798DFA4}"/>
    <cellStyle name="Normal 30 2 6 3" xfId="28309" xr:uid="{F47B63DC-252D-40D6-81AE-41FDD6396155}"/>
    <cellStyle name="Normal 30 2 7" xfId="20382" xr:uid="{BC0F8070-CB9D-4A2F-B707-3B47C6F4FBD4}"/>
    <cellStyle name="Normal 30 2 7 2" xfId="23720" xr:uid="{4B3B27C6-1F0F-433B-A8D6-ABABDE58F0FC}"/>
    <cellStyle name="Normal 30 2 7 3" xfId="28431" xr:uid="{0D1D6932-E6CF-413A-A44B-572403B90FA5}"/>
    <cellStyle name="Normal 30 2 8" xfId="20502" xr:uid="{D0B122EF-1133-4CB8-B47A-5B215AF47875}"/>
    <cellStyle name="Normal 30 2 8 2" xfId="23840" xr:uid="{BA863B34-9A25-4562-B1A9-3674D63B0144}"/>
    <cellStyle name="Normal 30 2 8 3" xfId="28551" xr:uid="{B915E91D-3A96-4FA1-AA29-66839C624097}"/>
    <cellStyle name="Normal 30 2 9" xfId="20623" xr:uid="{CB20870D-2942-418D-92E6-81A4CDBFBA83}"/>
    <cellStyle name="Normal 30 2 9 2" xfId="23961" xr:uid="{A3163266-53D7-4EE5-9329-0A2182BAFA94}"/>
    <cellStyle name="Normal 30 2 9 3" xfId="28672" xr:uid="{F035623B-B7B4-42FB-AB43-A9591AC6BE94}"/>
    <cellStyle name="Normal 30 3" xfId="18265" xr:uid="{DEA5F90A-6681-4F36-AA75-2BED244CC6A5}"/>
    <cellStyle name="Normal 30 3 10" xfId="20743" xr:uid="{9CC38E91-9319-46E3-93F6-092E36ADCCF7}"/>
    <cellStyle name="Normal 30 3 10 2" xfId="24081" xr:uid="{D87299DB-0824-4B9C-AC38-EC5A139C316D}"/>
    <cellStyle name="Normal 30 3 10 3" xfId="28792" xr:uid="{6021036F-CFEF-4F86-B593-EEB4244F90A5}"/>
    <cellStyle name="Normal 30 3 11" xfId="22655" xr:uid="{E5CA5845-91AC-4C21-85B9-730D28ADF3EB}"/>
    <cellStyle name="Normal 30 3 12" xfId="21561" xr:uid="{152AB0C4-4D9C-4CFE-A387-87AEEAC02D8B}"/>
    <cellStyle name="Normal 30 3 13" xfId="27341" xr:uid="{B0C7844B-DB0A-44A0-AF25-153C2FA91C45}"/>
    <cellStyle name="Normal 30 3 2" xfId="18380" xr:uid="{673C177D-7C28-4379-825D-F3B0664EE752}"/>
    <cellStyle name="Normal 30 3 2 2" xfId="22741" xr:uid="{E45DE63D-60B8-4D15-B2AD-6F668DD8EE71}"/>
    <cellStyle name="Normal 30 3 2 3" xfId="27439" xr:uid="{83641FE2-245A-4682-9A3B-068CC3D28F36}"/>
    <cellStyle name="Normal 30 3 3" xfId="18517" xr:uid="{4B828EDD-ABAF-4032-A112-E566F7B12128}"/>
    <cellStyle name="Normal 30 3 3 2" xfId="22862" xr:uid="{19849C2A-C05E-4867-91ED-B7AD28BB60E2}"/>
    <cellStyle name="Normal 30 3 3 3" xfId="27565" xr:uid="{42F778C8-FA06-41F8-B485-4E426ECE8980}"/>
    <cellStyle name="Normal 30 3 4" xfId="18635" xr:uid="{140292E5-D9F8-4035-B09B-4807CEF4A2EB}"/>
    <cellStyle name="Normal 30 3 4 2" xfId="22980" xr:uid="{E028821F-E3CD-4EB4-89A7-A19C517B8A05}"/>
    <cellStyle name="Normal 30 3 4 3" xfId="27684" xr:uid="{BB69C6F9-EFFC-4617-9438-11D3F59F6EDF}"/>
    <cellStyle name="Normal 30 3 5" xfId="18754" xr:uid="{9B45E395-37E5-4284-BEB1-CABA62C8B7AD}"/>
    <cellStyle name="Normal 30 3 5 2" xfId="23098" xr:uid="{418890EB-4721-4756-B795-35A8B9FF7C97}"/>
    <cellStyle name="Normal 30 3 5 3" xfId="27803" xr:uid="{D07D85EF-D732-4B84-8E4D-D37967710E58}"/>
    <cellStyle name="Normal 30 3 6" xfId="20261" xr:uid="{138EEC33-E00B-44F6-BCFC-513F6E6B8D39}"/>
    <cellStyle name="Normal 30 3 6 2" xfId="23599" xr:uid="{0A60FCA4-B3FF-4196-BE8D-090F1E3AFF7E}"/>
    <cellStyle name="Normal 30 3 6 3" xfId="28310" xr:uid="{6BABC062-F659-4ABE-A248-51C6F27F0852}"/>
    <cellStyle name="Normal 30 3 7" xfId="20383" xr:uid="{9A761C42-95F5-44CF-9E5F-56893A64D4F2}"/>
    <cellStyle name="Normal 30 3 7 2" xfId="23721" xr:uid="{B1A443D3-7935-47D8-B8F4-CB3E67E1D40E}"/>
    <cellStyle name="Normal 30 3 7 3" xfId="28432" xr:uid="{1A76C32A-0FBD-4988-B758-5EC819828163}"/>
    <cellStyle name="Normal 30 3 8" xfId="20503" xr:uid="{93D92E6B-CBD4-41B8-8A88-2B6F09E048BC}"/>
    <cellStyle name="Normal 30 3 8 2" xfId="23841" xr:uid="{075ABDD3-C069-42E4-898B-71414DB768E3}"/>
    <cellStyle name="Normal 30 3 8 3" xfId="28552" xr:uid="{FEDCB7BF-353F-4B2D-8863-C6E4D5142443}"/>
    <cellStyle name="Normal 30 3 9" xfId="20624" xr:uid="{5F62EB5F-8B47-4B1D-A64E-F3D0821C5D61}"/>
    <cellStyle name="Normal 30 3 9 2" xfId="23962" xr:uid="{1156E57C-BDF2-43CB-A70B-A3D921A91597}"/>
    <cellStyle name="Normal 30 3 9 3" xfId="28673" xr:uid="{50B7EE22-A38A-472A-9507-0E667D9ED236}"/>
    <cellStyle name="Normal 30 4" xfId="18378" xr:uid="{B1350723-7D21-45F6-A6BF-D630435CA2D2}"/>
    <cellStyle name="Normal 30 4 2" xfId="22739" xr:uid="{896CA210-4220-4307-AE5D-08D51D52D530}"/>
    <cellStyle name="Normal 30 4 3" xfId="21183" xr:uid="{FAA32863-711E-4696-8B82-C9C2E922A49B}"/>
    <cellStyle name="Normal 30 4 4" xfId="27437" xr:uid="{2AC27A3F-8947-4553-9CEE-3384F7E883DF}"/>
    <cellStyle name="Normal 30 5" xfId="18515" xr:uid="{E958682C-5708-44CB-AE87-DE5704AAD83E}"/>
    <cellStyle name="Normal 30 5 2" xfId="22860" xr:uid="{5EFB239F-68E2-49DF-B245-D8D2F1B903A5}"/>
    <cellStyle name="Normal 30 5 3" xfId="27563" xr:uid="{BE200BFA-ABB7-47D6-8459-DBC9E8B6B77E}"/>
    <cellStyle name="Normal 30 6" xfId="18633" xr:uid="{E6A42293-CD84-4842-8D42-5FF648DFE799}"/>
    <cellStyle name="Normal 30 6 2" xfId="22978" xr:uid="{FD82B2ED-8EEC-4496-9FF9-E6918E01A118}"/>
    <cellStyle name="Normal 30 6 3" xfId="27682" xr:uid="{72A1331A-AADB-4D6D-843E-028ED5C700DF}"/>
    <cellStyle name="Normal 30 7" xfId="18752" xr:uid="{219F6921-4C90-47DC-A1F8-C0C93BF992C1}"/>
    <cellStyle name="Normal 30 7 2" xfId="23096" xr:uid="{D3355925-3F82-4FAA-AB55-3BE6A53D5DEC}"/>
    <cellStyle name="Normal 30 7 3" xfId="27801" xr:uid="{B1DBFD44-4191-497C-BA04-1AA33068D260}"/>
    <cellStyle name="Normal 30 8" xfId="20259" xr:uid="{9917A199-BCBF-4847-8190-061E19CE63D2}"/>
    <cellStyle name="Normal 30 8 2" xfId="23597" xr:uid="{C53C2D88-0824-4439-8BCE-9B1EB3B35B00}"/>
    <cellStyle name="Normal 30 8 3" xfId="28308" xr:uid="{6DB9EA46-C321-489C-8710-7EC4430BDA6A}"/>
    <cellStyle name="Normal 30 9" xfId="20381" xr:uid="{6D2FBC0E-DFFA-4D76-9826-7C6BB64837C6}"/>
    <cellStyle name="Normal 30 9 2" xfId="23719" xr:uid="{2088A3D6-FE00-45C2-A6C4-FE6EC609FC34}"/>
    <cellStyle name="Normal 30 9 3" xfId="28430" xr:uid="{48E5BFA7-67BD-4415-A25D-C69A61BCDE49}"/>
    <cellStyle name="Normal 31" xfId="3272" xr:uid="{00000000-0005-0000-0000-0000950C0000}"/>
    <cellStyle name="Normal 31 10" xfId="20504" xr:uid="{62DA9DB9-8DBE-4254-BC73-80076EDE48AB}"/>
    <cellStyle name="Normal 31 10 2" xfId="23842" xr:uid="{98E7F794-290A-42D4-BCE5-08F1685BE778}"/>
    <cellStyle name="Normal 31 10 3" xfId="28553" xr:uid="{EB1B8BE6-B167-4017-ACF7-C233B04315E4}"/>
    <cellStyle name="Normal 31 11" xfId="20625" xr:uid="{8817C478-F9FD-488C-9830-AECA49163CB2}"/>
    <cellStyle name="Normal 31 11 2" xfId="23963" xr:uid="{738FC8BF-4943-451D-89D7-FE68F11A9BE9}"/>
    <cellStyle name="Normal 31 11 3" xfId="28674" xr:uid="{AE390C95-1EDA-4367-B7B7-4B85D57FECEF}"/>
    <cellStyle name="Normal 31 12" xfId="20744" xr:uid="{47699116-CEB7-47BE-B9F3-F855DCD6EE79}"/>
    <cellStyle name="Normal 31 12 2" xfId="24082" xr:uid="{7C9C682F-00C3-459E-B8AC-9F8E1C9DE9CD}"/>
    <cellStyle name="Normal 31 12 3" xfId="28793" xr:uid="{C2137D83-8343-4377-894C-97335058EC89}"/>
    <cellStyle name="Normal 31 13" xfId="20805" xr:uid="{E69C7B4D-DE14-439A-9C36-784ECE177CC6}"/>
    <cellStyle name="Normal 31 13 2" xfId="20816" xr:uid="{B47F6074-2ABB-4627-BB11-610C925BE48D}"/>
    <cellStyle name="Normal 31 13 3" xfId="26659" xr:uid="{BB709172-047A-4073-9517-D177133D9579}"/>
    <cellStyle name="Normal 31 14" xfId="20870" xr:uid="{8B105A39-B27F-4ECB-96CA-DFE9428D0AEE}"/>
    <cellStyle name="Normal 31 14 2" xfId="26340" xr:uid="{3F5C3380-DD95-4577-9745-D434026A30EA}"/>
    <cellStyle name="Normal 31 15" xfId="29151" xr:uid="{2CF91D0E-B398-4ADB-9CDD-13CCE473D6A2}"/>
    <cellStyle name="Normal 31 16" xfId="17342" xr:uid="{658FD120-8F50-4506-8645-B5EAF463CC78}"/>
    <cellStyle name="Normal 31 2" xfId="17959" xr:uid="{08CBBCA9-2BD9-4D5A-ADCC-6F7EB6C5D4D6}"/>
    <cellStyle name="Normal 31 2 10" xfId="20745" xr:uid="{47278DBB-8775-41C0-8468-C233799334BE}"/>
    <cellStyle name="Normal 31 2 10 2" xfId="24083" xr:uid="{4416CAD8-B38F-4BAE-83D9-F62412FA54D2}"/>
    <cellStyle name="Normal 31 2 10 3" xfId="28794" xr:uid="{08C5C8F9-93F5-4B04-81D9-0A1285E34208}"/>
    <cellStyle name="Normal 31 2 11" xfId="22543" xr:uid="{E0EBDAAD-CE53-41C2-918C-64021EC2FE9A}"/>
    <cellStyle name="Normal 31 2 12" xfId="21607" xr:uid="{25B2E404-1190-4411-BC4D-08754AE2C65B}"/>
    <cellStyle name="Normal 31 2 13" xfId="27040" xr:uid="{539F578E-05A2-4A29-A912-E44617E65EDB}"/>
    <cellStyle name="Normal 31 2 13 2" xfId="37777" xr:uid="{B8B0F92E-7E99-4D22-ACB9-DC468A8D7DB8}"/>
    <cellStyle name="Normal 31 2 14" xfId="33469" xr:uid="{85584719-494E-4CC0-91EF-6F539B30F305}"/>
    <cellStyle name="Normal 31 2 2" xfId="18382" xr:uid="{EB501F27-666E-43AF-9364-776C2612219C}"/>
    <cellStyle name="Normal 31 2 2 2" xfId="22743" xr:uid="{EFB52858-7D26-4F45-A8B3-4142D0487A20}"/>
    <cellStyle name="Normal 31 2 2 3" xfId="27441" xr:uid="{0FB3DC51-754B-4674-A3CA-80F5C70B1ABE}"/>
    <cellStyle name="Normal 31 2 3" xfId="18519" xr:uid="{AD22F6C1-99F4-447B-8680-573320FCBA59}"/>
    <cellStyle name="Normal 31 2 3 2" xfId="22864" xr:uid="{B8ED8F45-98D9-4AE5-B524-51BA9AD678CD}"/>
    <cellStyle name="Normal 31 2 3 3" xfId="27567" xr:uid="{E42CCF24-25D3-4668-B063-F0DBF4889901}"/>
    <cellStyle name="Normal 31 2 4" xfId="18637" xr:uid="{9DFDF08B-272A-41B6-AA09-3F7A1C89CB3E}"/>
    <cellStyle name="Normal 31 2 4 2" xfId="22982" xr:uid="{2EBDC1EC-6AAA-4B89-B07E-66FF88550A73}"/>
    <cellStyle name="Normal 31 2 4 3" xfId="27686" xr:uid="{F3FFAA72-B5C5-415C-B5F7-5F6314581CF3}"/>
    <cellStyle name="Normal 31 2 5" xfId="18756" xr:uid="{1D6E1E31-3B29-4C2D-955C-992B498C9A63}"/>
    <cellStyle name="Normal 31 2 5 2" xfId="23100" xr:uid="{03A6AC1F-642D-4FAA-B5AD-7026C5CCFB75}"/>
    <cellStyle name="Normal 31 2 5 3" xfId="27805" xr:uid="{9E96781A-C6C9-4956-8EC4-CAE00FA3505C}"/>
    <cellStyle name="Normal 31 2 6" xfId="20263" xr:uid="{FEB32C33-06E8-4EA2-8519-36677375D99B}"/>
    <cellStyle name="Normal 31 2 6 2" xfId="23601" xr:uid="{7A3C618D-8B2B-4A59-980F-28A0DA6E4F68}"/>
    <cellStyle name="Normal 31 2 6 3" xfId="28312" xr:uid="{47E36200-2FC3-4DB3-949F-31CC32044231}"/>
    <cellStyle name="Normal 31 2 7" xfId="20385" xr:uid="{F3ACCBCD-2E8E-471D-AC1C-CA1EFA33BE92}"/>
    <cellStyle name="Normal 31 2 7 2" xfId="23723" xr:uid="{AFCF28B6-4364-46BD-96AF-B978BD6F6D05}"/>
    <cellStyle name="Normal 31 2 7 3" xfId="28434" xr:uid="{706EB227-36BA-49EC-A2ED-FCEB14FCF072}"/>
    <cellStyle name="Normal 31 2 8" xfId="20505" xr:uid="{1EECD7DC-E07B-48B9-8504-0080A61EC263}"/>
    <cellStyle name="Normal 31 2 8 2" xfId="23843" xr:uid="{8FC9E6B5-E327-4CF1-94E9-8FA704765C2E}"/>
    <cellStyle name="Normal 31 2 8 3" xfId="28554" xr:uid="{EC420A95-106B-4AB6-9394-D8BADAEB5297}"/>
    <cellStyle name="Normal 31 2 9" xfId="20626" xr:uid="{134969FF-3268-4F7A-A844-4C6BC16945A0}"/>
    <cellStyle name="Normal 31 2 9 2" xfId="23964" xr:uid="{1A9DC02F-86B9-43FE-9261-5A7C1F428519}"/>
    <cellStyle name="Normal 31 2 9 3" xfId="28675" xr:uid="{59F3D17F-C328-433A-850A-63612177DF8A}"/>
    <cellStyle name="Normal 31 3" xfId="18266" xr:uid="{7F174C27-F325-4D40-B068-2AF9422F4103}"/>
    <cellStyle name="Normal 31 3 10" xfId="20746" xr:uid="{62F16B8E-229E-45D5-97D2-CAD0309254FF}"/>
    <cellStyle name="Normal 31 3 10 2" xfId="24084" xr:uid="{B0147468-85E3-4E11-BB29-7EDA6B05344E}"/>
    <cellStyle name="Normal 31 3 10 3" xfId="28795" xr:uid="{DD5A4CE0-1959-456A-B144-2BCF3F1CB376}"/>
    <cellStyle name="Normal 31 3 11" xfId="21592" xr:uid="{0AE87587-6264-4383-87E9-913F26B777E0}"/>
    <cellStyle name="Normal 31 3 12" xfId="27342" xr:uid="{7D24D61A-4C52-46AB-8D90-BBAD2F43CB12}"/>
    <cellStyle name="Normal 31 3 2" xfId="18383" xr:uid="{DA2959DD-E57B-48D0-813E-A473697F41AA}"/>
    <cellStyle name="Normal 31 3 2 2" xfId="22744" xr:uid="{DBFE283B-5EC6-457F-8E58-FA4AA878D83F}"/>
    <cellStyle name="Normal 31 3 2 3" xfId="27442" xr:uid="{1D961377-3F99-497D-A7D6-109539DE3AB2}"/>
    <cellStyle name="Normal 31 3 3" xfId="18520" xr:uid="{5454232B-B1C2-41CF-8E4A-FADD0E18AA23}"/>
    <cellStyle name="Normal 31 3 3 2" xfId="22865" xr:uid="{6285BC3F-02BC-4415-AF64-C791ED2FA56E}"/>
    <cellStyle name="Normal 31 3 3 3" xfId="27568" xr:uid="{2E398A44-2DAA-4142-8CAA-2BEA22404474}"/>
    <cellStyle name="Normal 31 3 4" xfId="18638" xr:uid="{DE7CE84B-B262-4A0D-A135-8DE07E6CBE32}"/>
    <cellStyle name="Normal 31 3 4 2" xfId="22983" xr:uid="{B354B1D9-5455-45AB-8F9F-BB605C9D0F80}"/>
    <cellStyle name="Normal 31 3 4 3" xfId="27687" xr:uid="{BDE98485-332C-4A52-A507-D18E13D73770}"/>
    <cellStyle name="Normal 31 3 5" xfId="18757" xr:uid="{F5953A28-88D7-442E-B824-40E69E0420CF}"/>
    <cellStyle name="Normal 31 3 5 2" xfId="23101" xr:uid="{845372C3-D1D0-4D04-A6AF-ACB7B1D58D06}"/>
    <cellStyle name="Normal 31 3 5 3" xfId="27806" xr:uid="{49E2A4C1-D6F5-4F7B-B2AE-C0835A997AD7}"/>
    <cellStyle name="Normal 31 3 6" xfId="20264" xr:uid="{1ED95C73-CD54-4791-88C1-71B3747AE32C}"/>
    <cellStyle name="Normal 31 3 6 2" xfId="23602" xr:uid="{9192B1CB-8F9F-4D92-BF62-61B5CD9CC288}"/>
    <cellStyle name="Normal 31 3 6 3" xfId="28313" xr:uid="{14B26860-8BB3-4AAC-903E-FF8A5ACF6AA3}"/>
    <cellStyle name="Normal 31 3 7" xfId="20386" xr:uid="{A4B4F2AA-EFF3-4B0C-AEF9-C4DDBE67D404}"/>
    <cellStyle name="Normal 31 3 7 2" xfId="23724" xr:uid="{FA695B24-3962-42C9-A245-3EC2F5DD024A}"/>
    <cellStyle name="Normal 31 3 7 3" xfId="28435" xr:uid="{06C31802-2784-40FD-BC17-159D2461544D}"/>
    <cellStyle name="Normal 31 3 8" xfId="20506" xr:uid="{1A0B86C0-EBBB-47DB-8B76-3812631F61E7}"/>
    <cellStyle name="Normal 31 3 8 2" xfId="23844" xr:uid="{1E186E23-DF31-4F72-A976-D10216131360}"/>
    <cellStyle name="Normal 31 3 8 3" xfId="28555" xr:uid="{E1DDEA9A-84C6-4F9E-9C32-B3E5AFA7A998}"/>
    <cellStyle name="Normal 31 3 9" xfId="20627" xr:uid="{1849D051-2880-4A26-B396-6F848F6B9A4D}"/>
    <cellStyle name="Normal 31 3 9 2" xfId="23965" xr:uid="{C788CBB5-E626-4F8D-A5D2-F61CCDBB89E6}"/>
    <cellStyle name="Normal 31 3 9 3" xfId="28676" xr:uid="{0BFD10AE-50DD-48F5-A873-1833BF58F137}"/>
    <cellStyle name="Normal 31 4" xfId="18381" xr:uid="{4278FD69-EDFC-4132-87B2-486AB71E4F5E}"/>
    <cellStyle name="Normal 31 4 2" xfId="22742" xr:uid="{DFB5669D-F7A0-4E6A-A068-B41DCA01E0E3}"/>
    <cellStyle name="Normal 31 4 3" xfId="21414" xr:uid="{3F42AEEF-3EC8-4D7D-8D98-806C3C0EF841}"/>
    <cellStyle name="Normal 31 4 4" xfId="27440" xr:uid="{7E306C50-0047-4A0D-B5D8-AA3344C92383}"/>
    <cellStyle name="Normal 31 5" xfId="18518" xr:uid="{D3A0AD8A-0A3C-49EB-9F9C-46345427B9EA}"/>
    <cellStyle name="Normal 31 5 2" xfId="22863" xr:uid="{265A53DC-D207-49C1-A3E3-6317322BDDC2}"/>
    <cellStyle name="Normal 31 5 3" xfId="27566" xr:uid="{3D2B429E-F56E-4DCF-B332-F6CF9DF12218}"/>
    <cellStyle name="Normal 31 6" xfId="18636" xr:uid="{C88BE26D-923E-488E-B786-3E1A0375FB40}"/>
    <cellStyle name="Normal 31 6 2" xfId="22981" xr:uid="{24F1FE54-7316-4E7C-9E99-DCC4E9E9A866}"/>
    <cellStyle name="Normal 31 6 3" xfId="27685" xr:uid="{48F4093D-F7DB-485E-AE7D-EA5557F1B371}"/>
    <cellStyle name="Normal 31 7" xfId="18755" xr:uid="{FEB7CE79-5A00-47CC-A68A-775E9565464D}"/>
    <cellStyle name="Normal 31 7 2" xfId="23099" xr:uid="{5C34B84A-FE14-47D3-AFF6-304CA7ED07AE}"/>
    <cellStyle name="Normal 31 7 3" xfId="27804" xr:uid="{CBF1438B-D5D3-4E3C-80B9-D3FC68BE1000}"/>
    <cellStyle name="Normal 31 8" xfId="20262" xr:uid="{41D72947-66AD-4867-978B-E2EEB5255358}"/>
    <cellStyle name="Normal 31 8 2" xfId="23600" xr:uid="{6B7E70F8-6DFA-44EB-B85D-E1B3DB216D25}"/>
    <cellStyle name="Normal 31 8 3" xfId="28311" xr:uid="{925D1304-6ADB-454A-AAA0-6B113AF473A6}"/>
    <cellStyle name="Normal 31 9" xfId="20384" xr:uid="{F4DEC226-628E-4226-987A-5A9D2736796D}"/>
    <cellStyle name="Normal 31 9 2" xfId="23722" xr:uid="{9C402E31-79A8-4DD3-A50B-151B0A04E8F1}"/>
    <cellStyle name="Normal 31 9 3" xfId="28433" xr:uid="{F73359FD-76FA-41DD-B30A-5D7EBD5C15D1}"/>
    <cellStyle name="Normal 32" xfId="3273" xr:uid="{00000000-0005-0000-0000-0000960C0000}"/>
    <cellStyle name="Normal 32 10" xfId="20507" xr:uid="{52D55616-9275-4B07-962A-E34618CF29B6}"/>
    <cellStyle name="Normal 32 10 2" xfId="23845" xr:uid="{69DD7B20-8854-4CD3-A7DA-F7BB0640EB5C}"/>
    <cellStyle name="Normal 32 10 3" xfId="28556" xr:uid="{8B9A9610-288D-4E25-9CE5-383147279C02}"/>
    <cellStyle name="Normal 32 11" xfId="20628" xr:uid="{55B92A37-299B-4306-9A85-FD44871651F4}"/>
    <cellStyle name="Normal 32 11 2" xfId="23966" xr:uid="{9167B928-4D4E-4217-9D7A-A3993AB5DE39}"/>
    <cellStyle name="Normal 32 11 3" xfId="28677" xr:uid="{325650C3-169B-422C-A366-D8B00D5860C7}"/>
    <cellStyle name="Normal 32 12" xfId="20747" xr:uid="{D3D91C4C-048B-4E92-AB0B-7FF1987109DF}"/>
    <cellStyle name="Normal 32 12 2" xfId="24085" xr:uid="{1595FE25-E534-469B-8C1F-1EB562389831}"/>
    <cellStyle name="Normal 32 12 3" xfId="28796" xr:uid="{7DFC2D5F-1B27-4281-9FEA-F3BB9F341976}"/>
    <cellStyle name="Normal 32 13" xfId="22496" xr:uid="{731FDC6C-8090-4485-89E1-466E1009EF17}"/>
    <cellStyle name="Normal 32 13 2" xfId="26892" xr:uid="{DE1AC867-A4BD-4163-AF4D-30603886686A}"/>
    <cellStyle name="Normal 32 14" xfId="20871" xr:uid="{B9474ED5-C7C7-465E-A29D-DB335A70ACC3}"/>
    <cellStyle name="Normal 32 14 2" xfId="29152" xr:uid="{71AD0176-D271-4E5A-985E-B5DC39A7D852}"/>
    <cellStyle name="Normal 32 15" xfId="17906" xr:uid="{ECED15B0-1478-4A72-8F40-E6F4C5BC8714}"/>
    <cellStyle name="Normal 32 2" xfId="18267" xr:uid="{F4305C84-7DE3-44F0-B484-A4689EB658D7}"/>
    <cellStyle name="Normal 32 2 10" xfId="20748" xr:uid="{18023141-691D-4695-8503-21703A26BB01}"/>
    <cellStyle name="Normal 32 2 10 2" xfId="24086" xr:uid="{631F45B8-A71A-4FD5-B35D-6896C0A856AA}"/>
    <cellStyle name="Normal 32 2 10 3" xfId="28797" xr:uid="{0C4732CE-6A0A-4B29-A181-10934FE064EC}"/>
    <cellStyle name="Normal 32 2 11" xfId="22656" xr:uid="{E0B75738-BAE7-492C-8AE8-E37190BA5C40}"/>
    <cellStyle name="Normal 32 2 12" xfId="21610" xr:uid="{C67C3B55-E437-4759-88B8-D1B16AA22309}"/>
    <cellStyle name="Normal 32 2 13" xfId="27343" xr:uid="{FBC7535A-76D1-4E8B-BF60-0CAB5E6A45EB}"/>
    <cellStyle name="Normal 32 2 2" xfId="18385" xr:uid="{60EA6D59-F42F-4374-9662-4FB7E2DE3942}"/>
    <cellStyle name="Normal 32 2 2 2" xfId="22746" xr:uid="{DE967FB7-C0D7-45EB-ACC6-4A0F8D87FEAE}"/>
    <cellStyle name="Normal 32 2 2 3" xfId="27444" xr:uid="{1DD1BF3C-438E-455C-B893-10118716CE0C}"/>
    <cellStyle name="Normal 32 2 3" xfId="18522" xr:uid="{54AB3227-D68A-4300-8CBA-EB964A6270FE}"/>
    <cellStyle name="Normal 32 2 3 2" xfId="22867" xr:uid="{ACEAA197-3E62-40AE-8010-2268ECF56AA1}"/>
    <cellStyle name="Normal 32 2 3 3" xfId="27570" xr:uid="{0D456FFB-3DCF-4EB6-B38C-E7E1B84A8BFA}"/>
    <cellStyle name="Normal 32 2 4" xfId="18640" xr:uid="{0D40383D-13D6-457D-B218-E81E9A7D420B}"/>
    <cellStyle name="Normal 32 2 4 2" xfId="22985" xr:uid="{6BABD72F-5F22-4459-A089-F74741C93873}"/>
    <cellStyle name="Normal 32 2 4 3" xfId="27689" xr:uid="{AB95B8B8-E798-41DA-8FA3-50920226813C}"/>
    <cellStyle name="Normal 32 2 5" xfId="18759" xr:uid="{6513D25E-B595-41B7-ADF6-D5A6012B6C62}"/>
    <cellStyle name="Normal 32 2 5 2" xfId="23103" xr:uid="{9F2434CC-7BFB-4C5D-9E2C-2F0DEC6C1533}"/>
    <cellStyle name="Normal 32 2 5 3" xfId="27808" xr:uid="{DD226D59-723D-442D-AEC0-74FBE66D9AF8}"/>
    <cellStyle name="Normal 32 2 6" xfId="20266" xr:uid="{FCDF02D8-78BF-44B3-A7ED-AAB1BE68B32D}"/>
    <cellStyle name="Normal 32 2 6 2" xfId="23604" xr:uid="{DBE68E5F-8E88-4196-9113-E026979C6082}"/>
    <cellStyle name="Normal 32 2 6 3" xfId="28315" xr:uid="{5E4C022F-F99B-4C14-BDF0-36217FF6A821}"/>
    <cellStyle name="Normal 32 2 7" xfId="20388" xr:uid="{D41861B0-CE7C-43B4-8B3F-1FD3709F3961}"/>
    <cellStyle name="Normal 32 2 7 2" xfId="23726" xr:uid="{4B65C4E7-1CCB-409C-B588-76EF23CC4715}"/>
    <cellStyle name="Normal 32 2 7 3" xfId="28437" xr:uid="{7336CA70-37C8-49FD-970D-8426403BD8E9}"/>
    <cellStyle name="Normal 32 2 8" xfId="20508" xr:uid="{42EADDF9-D4F7-4471-9DD4-4A81778F3213}"/>
    <cellStyle name="Normal 32 2 8 2" xfId="23846" xr:uid="{34A8403C-2AA8-4B01-A161-FAA6BEE59839}"/>
    <cellStyle name="Normal 32 2 8 3" xfId="28557" xr:uid="{B541F0D0-9A3D-45FA-B504-D4D2A56346BC}"/>
    <cellStyle name="Normal 32 2 9" xfId="20629" xr:uid="{62978DB2-36C7-40B4-BE26-188D8E1E900B}"/>
    <cellStyle name="Normal 32 2 9 2" xfId="23967" xr:uid="{BA52B589-9630-4F64-9A9D-C30EC6C2EE11}"/>
    <cellStyle name="Normal 32 2 9 3" xfId="28678" xr:uid="{1B0116E7-8744-4F55-8B98-3F7C2CF05B4A}"/>
    <cellStyle name="Normal 32 3" xfId="18268" xr:uid="{A8534260-6183-45F9-AB6C-224E0CD8BFFF}"/>
    <cellStyle name="Normal 32 3 10" xfId="20749" xr:uid="{B62B012A-581E-4BE6-8DCD-AFF07DE28C58}"/>
    <cellStyle name="Normal 32 3 10 2" xfId="24087" xr:uid="{5D3922F0-7507-4842-9296-DCA6CECB7511}"/>
    <cellStyle name="Normal 32 3 10 3" xfId="28798" xr:uid="{A5FF3A54-E7C4-44C8-B7CE-8CD81116FDB0}"/>
    <cellStyle name="Normal 32 3 11" xfId="22657" xr:uid="{EBA4BE51-3D36-4F9B-A8E2-1FB4A8636417}"/>
    <cellStyle name="Normal 32 3 12" xfId="21432" xr:uid="{502E94A3-E83F-4EFF-9C35-C7AA3EC684FC}"/>
    <cellStyle name="Normal 32 3 13" xfId="27344" xr:uid="{506234EB-EBAB-4D97-969D-8F2CCBC33DBD}"/>
    <cellStyle name="Normal 32 3 2" xfId="18386" xr:uid="{EA253A5C-AFB5-429A-9B84-2CC6B90E2842}"/>
    <cellStyle name="Normal 32 3 2 2" xfId="22747" xr:uid="{4B57AE87-C652-4693-ACE3-689ED96AD0F6}"/>
    <cellStyle name="Normal 32 3 2 3" xfId="27445" xr:uid="{B56F3EC2-98BC-45F9-B6AC-4B9953F5ABE4}"/>
    <cellStyle name="Normal 32 3 3" xfId="18523" xr:uid="{3B02EF9C-B2DE-42ED-8F13-93C44B5C3E4B}"/>
    <cellStyle name="Normal 32 3 3 2" xfId="22868" xr:uid="{DDBE2467-5A4C-4C5C-9DF2-C90F8B24B301}"/>
    <cellStyle name="Normal 32 3 3 3" xfId="27571" xr:uid="{2A3DA03C-AFA6-47A7-9189-4DB85B9E4D49}"/>
    <cellStyle name="Normal 32 3 4" xfId="18641" xr:uid="{5D1E9897-988F-40DC-B6F7-0D4BDE64791E}"/>
    <cellStyle name="Normal 32 3 4 2" xfId="22986" xr:uid="{112A2815-696D-45EA-AB06-085F9DDDA88B}"/>
    <cellStyle name="Normal 32 3 4 3" xfId="27690" xr:uid="{8EA62A26-46A8-457A-9725-B291CCDBB3B4}"/>
    <cellStyle name="Normal 32 3 5" xfId="18760" xr:uid="{C3C2E289-7180-4714-9BAC-F7F0747F516F}"/>
    <cellStyle name="Normal 32 3 5 2" xfId="23104" xr:uid="{C6ADC5CB-F6FF-4CBA-B871-9B648A0CD2FC}"/>
    <cellStyle name="Normal 32 3 5 3" xfId="27809" xr:uid="{3966F08B-BCCF-44CB-BCBD-545A415BF32E}"/>
    <cellStyle name="Normal 32 3 6" xfId="20267" xr:uid="{831451B6-5C73-49BA-8430-14D2D4A4B98F}"/>
    <cellStyle name="Normal 32 3 6 2" xfId="23605" xr:uid="{D03E3F71-B08F-425D-AF25-9842E50D6C4A}"/>
    <cellStyle name="Normal 32 3 6 3" xfId="28316" xr:uid="{138C1357-320C-45C6-A1BD-E7364B482778}"/>
    <cellStyle name="Normal 32 3 7" xfId="20389" xr:uid="{CA8D1139-81E9-44E9-BED7-E07A4218DAD7}"/>
    <cellStyle name="Normal 32 3 7 2" xfId="23727" xr:uid="{1D3C2299-3E84-4A2C-9C12-24474B3A2827}"/>
    <cellStyle name="Normal 32 3 7 3" xfId="28438" xr:uid="{562C613B-4C04-414E-8851-371207C7FBA4}"/>
    <cellStyle name="Normal 32 3 8" xfId="20509" xr:uid="{5FB614A8-0330-40A3-992D-643E0447BF34}"/>
    <cellStyle name="Normal 32 3 8 2" xfId="23847" xr:uid="{846CF201-D212-49AD-9856-5E2D0C91FDF7}"/>
    <cellStyle name="Normal 32 3 8 3" xfId="28558" xr:uid="{564BEC70-640A-4B51-B8D9-86A269C8D7B0}"/>
    <cellStyle name="Normal 32 3 9" xfId="20630" xr:uid="{5EC29170-A309-4F7E-B6D6-CD74070CEBD6}"/>
    <cellStyle name="Normal 32 3 9 2" xfId="23968" xr:uid="{837A726B-CADA-470C-88E1-07393FFD5A3B}"/>
    <cellStyle name="Normal 32 3 9 3" xfId="28679" xr:uid="{0E5ED60D-D2DD-481B-BE95-1F3371313A2F}"/>
    <cellStyle name="Normal 32 4" xfId="18384" xr:uid="{D3288CA7-0458-45E7-BB4D-56510F595CCE}"/>
    <cellStyle name="Normal 32 4 2" xfId="22745" xr:uid="{04D2D8C7-78D2-4B61-B746-4EB7293F098B}"/>
    <cellStyle name="Normal 32 4 3" xfId="27443" xr:uid="{0744E0F1-053A-49F4-B3EF-FF90E7516CC1}"/>
    <cellStyle name="Normal 32 5" xfId="18521" xr:uid="{2051BBC7-B307-4429-85DE-03CE708F1D11}"/>
    <cellStyle name="Normal 32 5 2" xfId="22866" xr:uid="{60613318-AE57-456F-98C1-66654F4E6469}"/>
    <cellStyle name="Normal 32 5 3" xfId="27569" xr:uid="{DEFCEB1C-2D8D-43A4-9EE9-6100374F316A}"/>
    <cellStyle name="Normal 32 6" xfId="18639" xr:uid="{79B0519D-AEFD-4BCB-925E-DF66C0D19F6B}"/>
    <cellStyle name="Normal 32 6 2" xfId="22984" xr:uid="{145217B0-A7CF-4220-8788-3B2A0BA0D83D}"/>
    <cellStyle name="Normal 32 6 3" xfId="27688" xr:uid="{7A2831F3-7107-4FC1-A752-947F6942838A}"/>
    <cellStyle name="Normal 32 7" xfId="18758" xr:uid="{F7A90974-A062-4F91-A2DE-35E9D1657CFF}"/>
    <cellStyle name="Normal 32 7 2" xfId="23102" xr:uid="{52120DEB-DB41-462B-B6C6-710A399B2852}"/>
    <cellStyle name="Normal 32 7 3" xfId="27807" xr:uid="{60736A71-26D6-45E8-A326-0B5260C020FE}"/>
    <cellStyle name="Normal 32 8" xfId="20265" xr:uid="{C9687C14-8C0C-4644-BE79-4E84735E0A7F}"/>
    <cellStyle name="Normal 32 8 2" xfId="23603" xr:uid="{13530EE7-8F4F-4A4D-99D7-F0CE5F83DA61}"/>
    <cellStyle name="Normal 32 8 3" xfId="28314" xr:uid="{54688E53-53F8-4A52-941F-0664D02890A6}"/>
    <cellStyle name="Normal 32 9" xfId="20387" xr:uid="{8AE41D5D-E312-43B0-8089-99097BFD7346}"/>
    <cellStyle name="Normal 32 9 2" xfId="23725" xr:uid="{252A97A1-9759-4580-A090-841B5DAFF65B}"/>
    <cellStyle name="Normal 32 9 3" xfId="28436" xr:uid="{0E0C6514-2ECB-4C71-AD80-94D92477A40C}"/>
    <cellStyle name="Normal 33" xfId="3274" xr:uid="{00000000-0005-0000-0000-0000970C0000}"/>
    <cellStyle name="Normal 33 10" xfId="20750" xr:uid="{EC45429B-DCE7-4F91-BBD3-FCBE8C45CC8C}"/>
    <cellStyle name="Normal 33 10 2" xfId="24088" xr:uid="{FC2530B5-B79E-4E9A-BF11-EDF358E3F044}"/>
    <cellStyle name="Normal 33 10 2 2" xfId="37778" xr:uid="{7793B536-F38D-407D-A32F-58AAFDD4DAA4}"/>
    <cellStyle name="Normal 33 10 3" xfId="28799" xr:uid="{FDCC8EF9-8FF0-42BC-8A54-C3B00A5BA336}"/>
    <cellStyle name="Normal 33 10 4" xfId="33471" xr:uid="{C28BD3B1-4AD6-4DB7-B540-F5F07D853C93}"/>
    <cellStyle name="Normal 33 11" xfId="22658" xr:uid="{00AC2C18-5AB7-49D3-9A1D-48C341731CBF}"/>
    <cellStyle name="Normal 33 11 2" xfId="27345" xr:uid="{B99B751D-05C1-4219-B007-8200868F5E53}"/>
    <cellStyle name="Normal 33 11 2 2" xfId="37779" xr:uid="{5744BA9A-589E-4EE0-9870-97D82B031207}"/>
    <cellStyle name="Normal 33 11 3" xfId="33472" xr:uid="{375082AC-2952-45D7-BB14-5BE03510B31F}"/>
    <cellStyle name="Normal 33 12" xfId="20872" xr:uid="{EB6F9C14-C3A5-45F6-A1C6-EB272DD1F31C}"/>
    <cellStyle name="Normal 33 12 2" xfId="29153" xr:uid="{2D3D5B68-C935-41D7-80CD-086E5AD1C92B}"/>
    <cellStyle name="Normal 33 12 2 2" xfId="37780" xr:uid="{F6E19603-D2E5-4B90-8EDB-3C10343721C7}"/>
    <cellStyle name="Normal 33 12 3" xfId="33473" xr:uid="{754B6BD8-5E6C-4214-99C3-490486961133}"/>
    <cellStyle name="Normal 33 13" xfId="18269" xr:uid="{9C591D2D-715D-4528-BFAE-3258F6CE1CAC}"/>
    <cellStyle name="Normal 33 13 2" xfId="33474" xr:uid="{0440E9DD-D384-4C1E-A4A0-446FFB9CA258}"/>
    <cellStyle name="Normal 33 14" xfId="33470" xr:uid="{9CC66F53-890E-4D42-AF5D-CE73D8DA991A}"/>
    <cellStyle name="Normal 33 2" xfId="18387" xr:uid="{A4EEE8F5-48EC-48F0-962C-5B8E1608F84E}"/>
    <cellStyle name="Normal 33 2 2" xfId="22748" xr:uid="{030E5F86-F32C-4A97-87C9-729D0BA446E6}"/>
    <cellStyle name="Normal 33 2 3" xfId="21611" xr:uid="{1E6D9793-76A9-4F5C-974F-3F25A24CC061}"/>
    <cellStyle name="Normal 33 2 4" xfId="27446" xr:uid="{17BD861C-0629-4EBC-8AD6-E158CC05ADB8}"/>
    <cellStyle name="Normal 33 2 4 2" xfId="37781" xr:uid="{E0EB55A8-3CFB-4A2E-8B7E-D07A7BF02CDE}"/>
    <cellStyle name="Normal 33 2 5" xfId="33475" xr:uid="{373B1FBD-6E62-41FD-A61B-3A15DB825C6D}"/>
    <cellStyle name="Normal 33 3" xfId="18524" xr:uid="{AC59CC6A-C624-404B-BAB4-662139381313}"/>
    <cellStyle name="Normal 33 3 2" xfId="22869" xr:uid="{520431D3-A815-4621-A797-656627A38CB0}"/>
    <cellStyle name="Normal 33 3 3" xfId="21558" xr:uid="{78DF8220-4D23-49A3-B765-4C076488D237}"/>
    <cellStyle name="Normal 33 3 4" xfId="27572" xr:uid="{918A3F07-46DA-47C4-AA87-6A3E3C1CB705}"/>
    <cellStyle name="Normal 33 3 4 2" xfId="37782" xr:uid="{67DF9B66-6936-45C7-B098-B2186339E38A}"/>
    <cellStyle name="Normal 33 3 5" xfId="33476" xr:uid="{6E2E7840-6709-419A-BF9D-6802E98EC2A9}"/>
    <cellStyle name="Normal 33 4" xfId="18642" xr:uid="{05217A95-D4CB-40D3-9096-D71013DFC02D}"/>
    <cellStyle name="Normal 33 4 2" xfId="22987" xr:uid="{CCF5B0D0-7E72-4D15-A797-55D1A1334FA4}"/>
    <cellStyle name="Normal 33 4 2 2" xfId="37783" xr:uid="{90F4B91D-05FD-4D05-A036-1B318B21004F}"/>
    <cellStyle name="Normal 33 4 3" xfId="27691" xr:uid="{CCBFF778-8AB3-4F84-B645-A572D315C591}"/>
    <cellStyle name="Normal 33 4 4" xfId="33477" xr:uid="{75793F0A-C916-4CBF-BE2A-6CEB6B348802}"/>
    <cellStyle name="Normal 33 5" xfId="18761" xr:uid="{6BDAF087-7CF9-45F7-9A78-961D9B7913F7}"/>
    <cellStyle name="Normal 33 5 2" xfId="23105" xr:uid="{750E1E10-6755-42F1-BB24-527A91266F8F}"/>
    <cellStyle name="Normal 33 5 2 2" xfId="37784" xr:uid="{4087B888-4769-422B-954B-98FD0594DE4B}"/>
    <cellStyle name="Normal 33 5 3" xfId="27810" xr:uid="{BD8AD683-5D7C-40F0-9913-A0828EBE24E4}"/>
    <cellStyle name="Normal 33 5 4" xfId="33478" xr:uid="{859D6B7E-6308-4926-8E28-0D4AA33AA8C3}"/>
    <cellStyle name="Normal 33 6" xfId="20268" xr:uid="{2B771B3A-2A63-4B4C-86CF-5448393E604D}"/>
    <cellStyle name="Normal 33 6 2" xfId="23606" xr:uid="{57A78D83-9E07-4575-B40B-FFF24563AE1E}"/>
    <cellStyle name="Normal 33 6 2 2" xfId="37785" xr:uid="{A830B105-059A-4E35-A49A-6441F5DB783C}"/>
    <cellStyle name="Normal 33 6 3" xfId="28317" xr:uid="{630882B6-6C1E-4D33-9488-E4881E230DE8}"/>
    <cellStyle name="Normal 33 6 4" xfId="33479" xr:uid="{5AA1EE46-793A-474D-BCE2-A30EC8D6E198}"/>
    <cellStyle name="Normal 33 7" xfId="20390" xr:uid="{A55011CA-C9D6-43AF-A8D2-4414867A1982}"/>
    <cellStyle name="Normal 33 7 2" xfId="23728" xr:uid="{ED3DF09A-4FE2-4FB2-9A98-62534D14D9CC}"/>
    <cellStyle name="Normal 33 7 2 2" xfId="37786" xr:uid="{D5DBD82E-DB9E-4EED-A5E4-7B852EA19CCC}"/>
    <cellStyle name="Normal 33 7 3" xfId="28439" xr:uid="{EBC505EC-0263-451F-9E04-179D82EFB648}"/>
    <cellStyle name="Normal 33 7 4" xfId="33480" xr:uid="{A167426B-0EE6-400E-848F-6C06811BE1B1}"/>
    <cellStyle name="Normal 33 8" xfId="20510" xr:uid="{E6BB4AE3-DD50-47E5-A2F4-303501B8380E}"/>
    <cellStyle name="Normal 33 8 2" xfId="23848" xr:uid="{FFA8433D-40FC-4A41-BB97-8913AA723C32}"/>
    <cellStyle name="Normal 33 8 2 2" xfId="37787" xr:uid="{3F638B71-DC9E-4B03-BDA7-A84073055FD0}"/>
    <cellStyle name="Normal 33 8 3" xfId="28559" xr:uid="{4C5EAF3B-65F9-473E-B58D-87AB43DDE21E}"/>
    <cellStyle name="Normal 33 8 4" xfId="33481" xr:uid="{3635ECA7-A745-490C-9492-EF0785C871DA}"/>
    <cellStyle name="Normal 33 9" xfId="20631" xr:uid="{5A14177B-961A-4403-9F11-340F2141FD21}"/>
    <cellStyle name="Normal 33 9 2" xfId="23969" xr:uid="{C1F44F1D-5BF8-48F8-B41A-E9D73F8107E3}"/>
    <cellStyle name="Normal 33 9 2 2" xfId="37788" xr:uid="{268CE6DD-99E3-4FD9-8CB0-4CC9535AFB8E}"/>
    <cellStyle name="Normal 33 9 3" xfId="28680" xr:uid="{6431E264-000E-4548-9E5A-DACE795C044B}"/>
    <cellStyle name="Normal 33 9 4" xfId="33482" xr:uid="{B76C9F44-E62C-454D-BE16-B982A3188DB6}"/>
    <cellStyle name="Normal 33_Scen_XBase" xfId="33483" xr:uid="{FE0A7309-33B6-4F34-8472-50EC8374BE54}"/>
    <cellStyle name="Normal 34" xfId="3275" xr:uid="{00000000-0005-0000-0000-0000980C0000}"/>
    <cellStyle name="Normal 34 10" xfId="20511" xr:uid="{5117D0BD-6ED7-45CC-BEBA-DF69E293ED9A}"/>
    <cellStyle name="Normal 34 10 2" xfId="23849" xr:uid="{DB3F1E3E-624E-439A-9772-A22C1EC35A46}"/>
    <cellStyle name="Normal 34 10 3" xfId="28560" xr:uid="{8307CF75-898F-41ED-BD1F-DBBD5D332F1D}"/>
    <cellStyle name="Normal 34 11" xfId="20632" xr:uid="{5C4915C4-0707-4D93-89D3-C83C87EE657A}"/>
    <cellStyle name="Normal 34 11 2" xfId="23970" xr:uid="{6CD375C2-6729-4C2E-95B8-29E8EF3747A4}"/>
    <cellStyle name="Normal 34 11 3" xfId="28681" xr:uid="{549A717A-76B0-4D61-8EA5-9188E452CFB2}"/>
    <cellStyle name="Normal 34 12" xfId="20751" xr:uid="{F39791EF-F897-4522-8C93-D6B97965031D}"/>
    <cellStyle name="Normal 34 12 2" xfId="24089" xr:uid="{548DFD86-1696-42C8-9867-37A7A9D01754}"/>
    <cellStyle name="Normal 34 12 3" xfId="28800" xr:uid="{6DA46E55-DB32-40AA-8B69-92AE97B6D2A6}"/>
    <cellStyle name="Normal 34 13" xfId="22659" xr:uid="{AA57F32F-ED39-4FA0-9262-CDB720AEFB80}"/>
    <cellStyle name="Normal 34 13 2" xfId="27346" xr:uid="{EE19077F-DEB1-4C62-96C0-D40C3EAE82F2}"/>
    <cellStyle name="Normal 34 14" xfId="20873" xr:uid="{014A6F06-F11D-428A-8005-38C8FAECD5F0}"/>
    <cellStyle name="Normal 34 14 2" xfId="29154" xr:uid="{D691E0F0-BEC3-4155-8843-031F0A88D151}"/>
    <cellStyle name="Normal 34 15" xfId="18270" xr:uid="{BD719B54-DC3A-47EB-8AE0-32C15AF6EA31}"/>
    <cellStyle name="Normal 34 2" xfId="18271" xr:uid="{0A8AE3DE-6C7F-4F04-B2D4-151D92AAC6D1}"/>
    <cellStyle name="Normal 34 2 10" xfId="20752" xr:uid="{6CA268DE-81CE-4B35-9A08-335546939F7A}"/>
    <cellStyle name="Normal 34 2 10 2" xfId="24090" xr:uid="{BC8B8770-9844-4048-AD94-B1A8FC969CAB}"/>
    <cellStyle name="Normal 34 2 10 3" xfId="28801" xr:uid="{428F93D1-BB21-4CC8-A579-21C94CA6F61A}"/>
    <cellStyle name="Normal 34 2 11" xfId="22660" xr:uid="{3961D585-85E6-4D7D-ACCD-CDBF4A441CF0}"/>
    <cellStyle name="Normal 34 2 12" xfId="21612" xr:uid="{F2F465EF-E517-4DB5-B10E-4CF2E0981A39}"/>
    <cellStyle name="Normal 34 2 13" xfId="27347" xr:uid="{52353554-91E2-4954-A272-ABF5A84C8EF2}"/>
    <cellStyle name="Normal 34 2 2" xfId="18389" xr:uid="{25B5A9D5-E73D-4A31-8419-AA59AAC96317}"/>
    <cellStyle name="Normal 34 2 2 2" xfId="22750" xr:uid="{3745C97C-887A-4004-A9CD-692E194EF61F}"/>
    <cellStyle name="Normal 34 2 2 3" xfId="27448" xr:uid="{DF64805E-7CB4-4792-B090-4FCE29362898}"/>
    <cellStyle name="Normal 34 2 3" xfId="18526" xr:uid="{77EB76C9-E6B3-42C4-B285-C018766938DA}"/>
    <cellStyle name="Normal 34 2 3 2" xfId="22871" xr:uid="{7C37079B-3E60-4DAF-9CED-4E3B133AF6C3}"/>
    <cellStyle name="Normal 34 2 3 3" xfId="27574" xr:uid="{68A5FD55-7D05-4B38-B6CC-A3E876DB0D9B}"/>
    <cellStyle name="Normal 34 2 4" xfId="18644" xr:uid="{8775ADA7-DF11-4297-905C-E6F76AC590ED}"/>
    <cellStyle name="Normal 34 2 4 2" xfId="22989" xr:uid="{BB5DA36D-1A68-460A-A49F-0D592A5A4F92}"/>
    <cellStyle name="Normal 34 2 4 3" xfId="27693" xr:uid="{FD8BDE71-BABC-4464-A403-6DC7352F31BC}"/>
    <cellStyle name="Normal 34 2 5" xfId="18763" xr:uid="{DB9CBABB-92D1-425D-AD7E-5A444BA9E659}"/>
    <cellStyle name="Normal 34 2 5 2" xfId="23107" xr:uid="{8944EA74-7EA7-49DB-B8E7-D4FEB76363E3}"/>
    <cellStyle name="Normal 34 2 5 3" xfId="27812" xr:uid="{B024833F-F73D-4846-A5FF-83A8BF206FFD}"/>
    <cellStyle name="Normal 34 2 6" xfId="20270" xr:uid="{C1AB422C-FFC8-4D71-B55C-543ABD4160E8}"/>
    <cellStyle name="Normal 34 2 6 2" xfId="23608" xr:uid="{49595CDA-DB47-492A-9058-AD4075AC3EDC}"/>
    <cellStyle name="Normal 34 2 6 3" xfId="28319" xr:uid="{DD6FFCB3-7A1E-45E9-AE46-D7F839A9EEDD}"/>
    <cellStyle name="Normal 34 2 7" xfId="20392" xr:uid="{CB6434A3-A401-4FAE-A9DD-3D39C8491DAB}"/>
    <cellStyle name="Normal 34 2 7 2" xfId="23730" xr:uid="{C204E797-E195-4E47-A496-DEB9B274B7B3}"/>
    <cellStyle name="Normal 34 2 7 3" xfId="28441" xr:uid="{0B9018E1-EDDF-45D2-91BA-75047B30F125}"/>
    <cellStyle name="Normal 34 2 8" xfId="20512" xr:uid="{26AB24B9-B286-488F-A775-8D4BAC35E705}"/>
    <cellStyle name="Normal 34 2 8 2" xfId="23850" xr:uid="{412A43D1-87A3-4295-9D7B-23FE2E41B4A5}"/>
    <cellStyle name="Normal 34 2 8 3" xfId="28561" xr:uid="{3B241DE8-C922-4F53-97FB-B94D239CA64F}"/>
    <cellStyle name="Normal 34 2 9" xfId="20633" xr:uid="{76F5A3E1-069C-40D2-8407-C0BA9A66F174}"/>
    <cellStyle name="Normal 34 2 9 2" xfId="23971" xr:uid="{F7419639-4BCD-4AD7-8CF4-5742C9A45F64}"/>
    <cellStyle name="Normal 34 2 9 3" xfId="28682" xr:uid="{016A058D-7F54-4B55-BCAA-7ECAA2D70522}"/>
    <cellStyle name="Normal 34 3" xfId="18272" xr:uid="{E3D95A55-73C3-4B63-B345-D42099AF42F9}"/>
    <cellStyle name="Normal 34 3 10" xfId="20753" xr:uid="{9D2F1012-DE04-417F-819D-11193BB62C9A}"/>
    <cellStyle name="Normal 34 3 10 2" xfId="24091" xr:uid="{EBE0751D-C8E9-4B2B-991C-238DA4E7C68D}"/>
    <cellStyle name="Normal 34 3 10 3" xfId="28802" xr:uid="{AC0F7504-496D-4448-884C-38AC5FD86059}"/>
    <cellStyle name="Normal 34 3 11" xfId="22661" xr:uid="{5A4ADDFF-7CB0-4896-B002-8AB82BC45A06}"/>
    <cellStyle name="Normal 34 3 12" xfId="21559" xr:uid="{2D6DD761-BDF6-40DE-B973-C4F91F8B1CC2}"/>
    <cellStyle name="Normal 34 3 13" xfId="27348" xr:uid="{A4D43941-7F4F-4039-8DD2-A32A8C1DB25E}"/>
    <cellStyle name="Normal 34 3 2" xfId="18390" xr:uid="{90349568-8E3D-4032-9349-A9C40FAC368C}"/>
    <cellStyle name="Normal 34 3 2 2" xfId="22751" xr:uid="{99F9D392-42BA-4272-9838-88FE8FA3E40E}"/>
    <cellStyle name="Normal 34 3 2 3" xfId="27449" xr:uid="{634964AD-D578-4EC7-9BD8-A8932E7CE1F7}"/>
    <cellStyle name="Normal 34 3 3" xfId="18527" xr:uid="{7F18387F-D82C-4178-BEAD-8C0C23D571D8}"/>
    <cellStyle name="Normal 34 3 3 2" xfId="22872" xr:uid="{CFD32E03-119A-4085-95CD-E6DBDE7CA8C9}"/>
    <cellStyle name="Normal 34 3 3 3" xfId="27575" xr:uid="{EC8A2200-FEA8-48C0-A79B-EFF8FC28C11A}"/>
    <cellStyle name="Normal 34 3 4" xfId="18645" xr:uid="{E31777B3-8B8B-4C98-A276-0E44DBE49F6E}"/>
    <cellStyle name="Normal 34 3 4 2" xfId="22990" xr:uid="{C267C60C-D1AF-4476-B64E-C9E751412E94}"/>
    <cellStyle name="Normal 34 3 4 3" xfId="27694" xr:uid="{E9AA18F1-AF55-4D37-8D24-9EAE23A78DFE}"/>
    <cellStyle name="Normal 34 3 5" xfId="18764" xr:uid="{539CF355-C1A7-4C9C-8671-71C668C1C56E}"/>
    <cellStyle name="Normal 34 3 5 2" xfId="23108" xr:uid="{13C28202-6D97-4F82-9562-BC47E90CDB77}"/>
    <cellStyle name="Normal 34 3 5 3" xfId="27813" xr:uid="{9016AAC5-B518-4526-9AC0-7F69772F04F4}"/>
    <cellStyle name="Normal 34 3 6" xfId="20271" xr:uid="{A2A2B7EA-C8D4-4D2D-BF36-18D33389243A}"/>
    <cellStyle name="Normal 34 3 6 2" xfId="23609" xr:uid="{4258E894-251B-47B5-A1C6-262B78AC85D2}"/>
    <cellStyle name="Normal 34 3 6 3" xfId="28320" xr:uid="{78186B1E-D4C8-4946-B04E-58D9211992E8}"/>
    <cellStyle name="Normal 34 3 7" xfId="20393" xr:uid="{7289E397-32AB-4BF1-9E2E-DC850C536332}"/>
    <cellStyle name="Normal 34 3 7 2" xfId="23731" xr:uid="{8909A002-885C-4C5E-9372-327639692E3E}"/>
    <cellStyle name="Normal 34 3 7 3" xfId="28442" xr:uid="{2699FE21-C17A-4333-9CB7-37EC4BAD245F}"/>
    <cellStyle name="Normal 34 3 8" xfId="20513" xr:uid="{FDC55B30-2132-4924-8E0D-F20C3475F207}"/>
    <cellStyle name="Normal 34 3 8 2" xfId="23851" xr:uid="{C5F42E75-A679-43BA-AFE8-3299DE91DFF5}"/>
    <cellStyle name="Normal 34 3 8 3" xfId="28562" xr:uid="{D7757C82-8B1A-4E25-BA79-75800358879E}"/>
    <cellStyle name="Normal 34 3 9" xfId="20634" xr:uid="{1C4EF72D-B508-4576-9CE3-9B51382FBC7D}"/>
    <cellStyle name="Normal 34 3 9 2" xfId="23972" xr:uid="{879D0508-50AF-4C9E-94FD-4249CAC50315}"/>
    <cellStyle name="Normal 34 3 9 3" xfId="28683" xr:uid="{61D73CE4-A36C-4D78-80B9-B6F2661BA57D}"/>
    <cellStyle name="Normal 34 4" xfId="18388" xr:uid="{C36CF2BD-5912-4142-96DA-478C14C82167}"/>
    <cellStyle name="Normal 34 4 2" xfId="22749" xr:uid="{D6A02395-C76B-4BF5-9417-8C1A94A85957}"/>
    <cellStyle name="Normal 34 4 3" xfId="27447" xr:uid="{27F57E24-CB12-4FBF-8C1D-F4482F79C1CC}"/>
    <cellStyle name="Normal 34 5" xfId="18525" xr:uid="{349A1602-1108-4B62-B95C-A1763796FA15}"/>
    <cellStyle name="Normal 34 5 2" xfId="22870" xr:uid="{732E76ED-9C2A-46C6-8505-9911F8919EF9}"/>
    <cellStyle name="Normal 34 5 3" xfId="27573" xr:uid="{2D909056-A5AB-421B-B01A-4F37AD8432DB}"/>
    <cellStyle name="Normal 34 6" xfId="18643" xr:uid="{FF62B015-FACF-42B2-9A0D-F6CA786A76C5}"/>
    <cellStyle name="Normal 34 6 2" xfId="22988" xr:uid="{2E9391FC-48F5-4E50-9C77-DDE4DAA31B94}"/>
    <cellStyle name="Normal 34 6 3" xfId="27692" xr:uid="{4BD2BFDE-005F-4343-AF93-75D28BEE7C1D}"/>
    <cellStyle name="Normal 34 7" xfId="18762" xr:uid="{6B7A23CE-4D3A-4D62-8676-60697EEC5C73}"/>
    <cellStyle name="Normal 34 7 2" xfId="23106" xr:uid="{B56D4124-A079-4501-9FD5-A4BCBC8A4988}"/>
    <cellStyle name="Normal 34 7 3" xfId="27811" xr:uid="{9F87B083-59AC-4453-85A2-2C4085B6451E}"/>
    <cellStyle name="Normal 34 8" xfId="20269" xr:uid="{0CA37636-94AF-4B09-95AC-CF045F6B3544}"/>
    <cellStyle name="Normal 34 8 2" xfId="23607" xr:uid="{0CBAFDBD-5B6B-4BEA-A31B-66EABA368FE9}"/>
    <cellStyle name="Normal 34 8 3" xfId="28318" xr:uid="{6F0D9AAC-5A13-4B2B-BA7F-8523E1FDC32D}"/>
    <cellStyle name="Normal 34 9" xfId="20391" xr:uid="{155B7B33-8EB4-4535-B2DD-4BE9D63B998B}"/>
    <cellStyle name="Normal 34 9 2" xfId="23729" xr:uid="{8BE01A10-2E65-4573-8858-4B5C95980599}"/>
    <cellStyle name="Normal 34 9 3" xfId="28440" xr:uid="{89713718-1B74-4983-8889-8B8F03D3B715}"/>
    <cellStyle name="Normal 35" xfId="3276" xr:uid="{00000000-0005-0000-0000-0000990C0000}"/>
    <cellStyle name="Normal 35 10" xfId="20514" xr:uid="{9E11B8E1-1BC4-4D73-9C24-5F346F2F41B5}"/>
    <cellStyle name="Normal 35 10 2" xfId="23852" xr:uid="{6A51BFEB-3F65-4993-83D1-BFDC80CC7662}"/>
    <cellStyle name="Normal 35 10 3" xfId="28563" xr:uid="{886B836F-F54B-4F6C-8FE2-36E0D79ABCEB}"/>
    <cellStyle name="Normal 35 11" xfId="20635" xr:uid="{955386AA-CEAF-4EEA-B8CA-07BE5513E36B}"/>
    <cellStyle name="Normal 35 11 2" xfId="23973" xr:uid="{9AD440C8-FCDF-41CE-ABDB-1EFDC7945E07}"/>
    <cellStyle name="Normal 35 11 3" xfId="28684" xr:uid="{6CFA8B5D-24C9-465A-A02A-7AFA0E0C2D87}"/>
    <cellStyle name="Normal 35 12" xfId="20754" xr:uid="{CD3CC770-A799-46F1-AFD1-F3ADDE00241F}"/>
    <cellStyle name="Normal 35 12 2" xfId="24092" xr:uid="{2DB7E650-6959-4299-A8C2-889A17EF3B85}"/>
    <cellStyle name="Normal 35 12 3" xfId="28803" xr:uid="{65728482-08D1-4CBE-BE15-19609B8E2657}"/>
    <cellStyle name="Normal 35 13" xfId="22662" xr:uid="{AADAF8AA-BF2A-4CA2-92D0-DC7BE1C46A51}"/>
    <cellStyle name="Normal 35 13 2" xfId="27349" xr:uid="{6F18D945-6961-428D-9832-8CF23746B80D}"/>
    <cellStyle name="Normal 35 14" xfId="20874" xr:uid="{E2C6E37E-1E32-4965-8452-FC7E23241B18}"/>
    <cellStyle name="Normal 35 14 2" xfId="29155" xr:uid="{1B611689-639D-4DD3-BCC0-CF265B201B87}"/>
    <cellStyle name="Normal 35 15" xfId="18273" xr:uid="{33D04CF1-E694-4FC0-AD38-7DA38328D1DA}"/>
    <cellStyle name="Normal 35 2" xfId="18274" xr:uid="{36D38CF4-6F4F-4596-92A2-475C039E422C}"/>
    <cellStyle name="Normal 35 2 10" xfId="20755" xr:uid="{A6AC30AA-1AA3-4469-A882-D2A170960C84}"/>
    <cellStyle name="Normal 35 2 10 2" xfId="24093" xr:uid="{2BB498B9-4F2B-4A93-BEF4-C69CDF15389E}"/>
    <cellStyle name="Normal 35 2 10 3" xfId="28804" xr:uid="{4532C47E-F1C6-4A6F-83E9-67B70F9F1297}"/>
    <cellStyle name="Normal 35 2 11" xfId="22663" xr:uid="{5F5AA2BF-E325-424F-A0CC-7F741142D4D8}"/>
    <cellStyle name="Normal 35 2 11 2" xfId="29156" xr:uid="{5317BB75-CD40-4774-ADC0-56EA7E88E5A5}"/>
    <cellStyle name="Normal 35 2 12" xfId="21613" xr:uid="{FAEB4EB4-D610-44CA-951E-AD84B65DE9B6}"/>
    <cellStyle name="Normal 35 2 13" xfId="27350" xr:uid="{57F53085-A971-47EB-BB4C-6C5DE33913F6}"/>
    <cellStyle name="Normal 35 2 2" xfId="18392" xr:uid="{F8F8190F-963D-4026-87A4-8EC337A5EB6A}"/>
    <cellStyle name="Normal 35 2 2 2" xfId="22753" xr:uid="{2463209B-6B0D-4AD2-991A-96F8209A7A80}"/>
    <cellStyle name="Normal 35 2 2 3" xfId="27451" xr:uid="{678E7547-14EF-49A1-827B-5537024D4817}"/>
    <cellStyle name="Normal 35 2 3" xfId="18529" xr:uid="{EE0FF543-0C71-41E8-A158-478B7C63DD89}"/>
    <cellStyle name="Normal 35 2 3 2" xfId="22874" xr:uid="{77487450-F4DF-4FB3-B61A-195495B31B24}"/>
    <cellStyle name="Normal 35 2 3 3" xfId="27577" xr:uid="{A94FA302-743A-43DE-8275-CB61D8F95FCD}"/>
    <cellStyle name="Normal 35 2 4" xfId="18647" xr:uid="{89E5CE37-A72A-42AB-9A29-DF9C568B106F}"/>
    <cellStyle name="Normal 35 2 4 2" xfId="22992" xr:uid="{514347AB-7B2B-43A2-A2CC-A82F34272077}"/>
    <cellStyle name="Normal 35 2 4 3" xfId="27696" xr:uid="{922A3EF0-AB80-4A38-904D-052654CE9C00}"/>
    <cellStyle name="Normal 35 2 5" xfId="18766" xr:uid="{B8BB4016-B48D-41A4-9F13-F68B24AC81AF}"/>
    <cellStyle name="Normal 35 2 5 2" xfId="23110" xr:uid="{F1853A76-0F39-444F-A20C-EF5668576C51}"/>
    <cellStyle name="Normal 35 2 5 3" xfId="27815" xr:uid="{B1572A79-B656-447B-A4BC-F2C40AA134BB}"/>
    <cellStyle name="Normal 35 2 6" xfId="20273" xr:uid="{3AA6587E-0DF2-4004-AC43-B4815F580602}"/>
    <cellStyle name="Normal 35 2 6 2" xfId="23611" xr:uid="{20DAF4FD-C1CB-454A-8B82-F9FC1936F00D}"/>
    <cellStyle name="Normal 35 2 6 3" xfId="28322" xr:uid="{5438D51F-5CD8-4AF2-A8B2-09EA159F1102}"/>
    <cellStyle name="Normal 35 2 7" xfId="20395" xr:uid="{2B8BE1E6-8192-4C16-8EAB-CB2CA5A79922}"/>
    <cellStyle name="Normal 35 2 7 2" xfId="23733" xr:uid="{1F292899-135F-4D14-8A65-3024B21D237C}"/>
    <cellStyle name="Normal 35 2 7 3" xfId="28444" xr:uid="{963A25D0-5487-40C2-BF7D-D6435FD1E438}"/>
    <cellStyle name="Normal 35 2 8" xfId="20515" xr:uid="{37A53EC0-D66F-4BB9-9270-CB0E58A7F2B0}"/>
    <cellStyle name="Normal 35 2 8 2" xfId="23853" xr:uid="{D36A3D17-71E0-4F27-BB92-0E7B94F48BCF}"/>
    <cellStyle name="Normal 35 2 8 3" xfId="28564" xr:uid="{76FB5315-2371-4EED-A5DB-13A404B2C501}"/>
    <cellStyle name="Normal 35 2 9" xfId="20636" xr:uid="{C863AB11-EBB5-4730-A6FF-2A94AD5BDEA5}"/>
    <cellStyle name="Normal 35 2 9 2" xfId="23974" xr:uid="{184D35D1-36D0-435F-93C0-4F47FEDE432A}"/>
    <cellStyle name="Normal 35 2 9 3" xfId="28685" xr:uid="{FCD1EDA7-8700-4849-AC3C-8BC2F8037B4C}"/>
    <cellStyle name="Normal 35 3" xfId="18275" xr:uid="{F367983D-07E0-4830-A1C8-0E0CE8A2E46C}"/>
    <cellStyle name="Normal 35 3 10" xfId="20756" xr:uid="{437CE552-3B42-4600-8DA2-53D877BE72FA}"/>
    <cellStyle name="Normal 35 3 10 2" xfId="24094" xr:uid="{B471A0B8-F95D-47DB-97FE-B81B06B7A975}"/>
    <cellStyle name="Normal 35 3 10 3" xfId="28805" xr:uid="{19B93E63-E495-432F-857E-0ECD4F2FACBC}"/>
    <cellStyle name="Normal 35 3 11" xfId="22664" xr:uid="{54DA8789-22E2-432A-B4AA-55DC765B8766}"/>
    <cellStyle name="Normal 35 3 12" xfId="21560" xr:uid="{B06A0644-BD67-4F74-B50B-0607A1D5AF17}"/>
    <cellStyle name="Normal 35 3 13" xfId="27351" xr:uid="{6A85EE52-F043-4E9B-824A-35F161A8A8DC}"/>
    <cellStyle name="Normal 35 3 2" xfId="18393" xr:uid="{C78F8A26-1695-4081-851E-0D6F20AE12BE}"/>
    <cellStyle name="Normal 35 3 2 2" xfId="22754" xr:uid="{F0BF858D-2AD0-44AF-BC75-B4DC29A94EDE}"/>
    <cellStyle name="Normal 35 3 2 3" xfId="27452" xr:uid="{54E04A81-CCFD-45D5-B7B4-0C1BD30F8A4B}"/>
    <cellStyle name="Normal 35 3 3" xfId="18530" xr:uid="{A6EA2F44-DC05-4555-9DD2-814DD51AE9DA}"/>
    <cellStyle name="Normal 35 3 3 2" xfId="22875" xr:uid="{A80C321E-7D7C-47C5-A0E1-2DA6A92163B7}"/>
    <cellStyle name="Normal 35 3 3 3" xfId="27578" xr:uid="{DD436585-6218-4E6D-961A-BA54E11EF854}"/>
    <cellStyle name="Normal 35 3 4" xfId="18648" xr:uid="{4E319FCF-2821-45B2-A5A1-B554019D9F49}"/>
    <cellStyle name="Normal 35 3 4 2" xfId="22993" xr:uid="{C628594C-674F-4E86-B9B6-053DA5F0E574}"/>
    <cellStyle name="Normal 35 3 4 3" xfId="27697" xr:uid="{DCA1C2F0-5BA2-41EA-BAE0-E08B51DF31D5}"/>
    <cellStyle name="Normal 35 3 5" xfId="18767" xr:uid="{9FAEF966-F116-4554-A183-C3F575940FEA}"/>
    <cellStyle name="Normal 35 3 5 2" xfId="23111" xr:uid="{2C33511E-6C65-4604-A2AB-14B28D796663}"/>
    <cellStyle name="Normal 35 3 5 3" xfId="27816" xr:uid="{61AEB751-783C-4D0E-8B76-83DCB40BA63F}"/>
    <cellStyle name="Normal 35 3 6" xfId="20274" xr:uid="{B01AE8AA-94D7-48B9-ABB8-6EF514DDF3AD}"/>
    <cellStyle name="Normal 35 3 6 2" xfId="23612" xr:uid="{F8EF7617-0F3A-44F8-898C-0B620F4C39C4}"/>
    <cellStyle name="Normal 35 3 6 3" xfId="28323" xr:uid="{BB502EEC-B2A4-43FA-B4A3-B44ED390E5BF}"/>
    <cellStyle name="Normal 35 3 7" xfId="20396" xr:uid="{C2940F01-BF1C-4249-94C5-599FAE6A0FE8}"/>
    <cellStyle name="Normal 35 3 7 2" xfId="23734" xr:uid="{630C1876-1237-4E4A-A388-2CD6632937CA}"/>
    <cellStyle name="Normal 35 3 7 3" xfId="28445" xr:uid="{6BDD3E10-7EA8-4FEC-8E27-7BFB3D6656B5}"/>
    <cellStyle name="Normal 35 3 8" xfId="20516" xr:uid="{B525DF2C-131E-4585-BEF2-6EE330039FC3}"/>
    <cellStyle name="Normal 35 3 8 2" xfId="23854" xr:uid="{4DB6F7E6-7294-498E-9A83-2A07C01D143C}"/>
    <cellStyle name="Normal 35 3 8 3" xfId="28565" xr:uid="{C6A95DA0-E979-4660-8F65-0DB43AE38CD5}"/>
    <cellStyle name="Normal 35 3 9" xfId="20637" xr:uid="{66865ADF-D027-4DAE-941D-3D89D13227C0}"/>
    <cellStyle name="Normal 35 3 9 2" xfId="23975" xr:uid="{432745D3-6CB7-4941-8752-6FAA4547650A}"/>
    <cellStyle name="Normal 35 3 9 3" xfId="28686" xr:uid="{5AD95C92-320F-4162-A793-C16ABF755528}"/>
    <cellStyle name="Normal 35 4" xfId="18391" xr:uid="{F84C45CE-2E4B-4576-9B2C-3041FC388485}"/>
    <cellStyle name="Normal 35 4 2" xfId="22752" xr:uid="{E1652273-4BD1-4B8F-AE38-C9DBEC7AE060}"/>
    <cellStyle name="Normal 35 4 3" xfId="27450" xr:uid="{2D1B7FB8-1708-42CA-B789-6E24FC1E3459}"/>
    <cellStyle name="Normal 35 5" xfId="18528" xr:uid="{6F7934B3-F89D-419A-8C00-A48EC286D720}"/>
    <cellStyle name="Normal 35 5 2" xfId="22873" xr:uid="{5DF360E0-F77A-4A15-B8DF-6F7C86D87A60}"/>
    <cellStyle name="Normal 35 5 3" xfId="27576" xr:uid="{72D1E214-6A73-4F06-9643-74737AE6BC60}"/>
    <cellStyle name="Normal 35 6" xfId="18646" xr:uid="{D42BB124-FB04-4583-9DF6-2CB00537A0EF}"/>
    <cellStyle name="Normal 35 6 2" xfId="22991" xr:uid="{65120637-190C-4DF7-A5FB-91123C4A2337}"/>
    <cellStyle name="Normal 35 6 3" xfId="27695" xr:uid="{BA1CA1A4-98E5-4495-9A90-D2CB1E820424}"/>
    <cellStyle name="Normal 35 7" xfId="18765" xr:uid="{0EC1D926-29ED-4F53-AE07-991A14CFB2F9}"/>
    <cellStyle name="Normal 35 7 2" xfId="23109" xr:uid="{7108E348-9847-4789-8AB0-CE9D20DE1D1F}"/>
    <cellStyle name="Normal 35 7 3" xfId="27814" xr:uid="{329ACAE7-18E1-4188-98C3-E1ED29A5405D}"/>
    <cellStyle name="Normal 35 8" xfId="20272" xr:uid="{88D5C131-CCC3-485B-85D3-9D559108C6F5}"/>
    <cellStyle name="Normal 35 8 2" xfId="23610" xr:uid="{24931504-DF38-4C58-BFE1-C2491FCAE537}"/>
    <cellStyle name="Normal 35 8 3" xfId="28321" xr:uid="{ED1AE638-B5FF-4C75-B0C9-678CDDB8C829}"/>
    <cellStyle name="Normal 35 9" xfId="20394" xr:uid="{7AD7C673-7C11-4046-8FD3-F6599A3F98E0}"/>
    <cellStyle name="Normal 35 9 2" xfId="23732" xr:uid="{B17C9D74-3630-4861-995E-BEB807A06562}"/>
    <cellStyle name="Normal 35 9 3" xfId="28443" xr:uid="{98B33A18-A362-48E5-8FFE-61C418FE0C98}"/>
    <cellStyle name="Normal 36" xfId="57" xr:uid="{00000000-0005-0000-0000-00009A0C0000}"/>
    <cellStyle name="Normal 36 10" xfId="20671" xr:uid="{2F1A22A3-20E9-4720-A4B0-539A076E2D3F}"/>
    <cellStyle name="Normal 36 10 2" xfId="24009" xr:uid="{8D74576E-6213-4DA4-9D15-700633858018}"/>
    <cellStyle name="Normal 36 10 3" xfId="28720" xr:uid="{98E90003-CED6-48E6-B893-F4EBEFAC6BC6}"/>
    <cellStyle name="Normal 36 11" xfId="20791" xr:uid="{26D03A27-E484-4810-A6BD-1AA9AE10C8DF}"/>
    <cellStyle name="Normal 36 11 2" xfId="24129" xr:uid="{705CD2BB-182F-492A-9B7A-2FA7C9A8DBCB}"/>
    <cellStyle name="Normal 36 11 3" xfId="28840" xr:uid="{C42D6780-9997-4804-BF5C-0A2505AA623C}"/>
    <cellStyle name="Normal 36 12" xfId="22665" xr:uid="{96BF4775-6440-4EA3-B2E3-599C8AA16914}"/>
    <cellStyle name="Normal 36 12 2" xfId="29157" xr:uid="{D511E847-5B9A-49EA-A904-B79081B03162}"/>
    <cellStyle name="Normal 36 13" xfId="20875" xr:uid="{DDB08026-14EF-4D1A-BFE0-86CBBD75A801}"/>
    <cellStyle name="Normal 36 13 2" xfId="29199" xr:uid="{9EEB5D33-A3DF-4C6F-9E39-EDF3AB60F4DF}"/>
    <cellStyle name="Normal 36 14" xfId="27352" xr:uid="{CA8FACCC-B4C6-4469-9324-F38A8ACA38F2}"/>
    <cellStyle name="Normal 36 15" xfId="18276" xr:uid="{5242F91A-EAB4-4E46-9889-00884A72986D}"/>
    <cellStyle name="Normal 36 2" xfId="5609" xr:uid="{FE535D57-1ACB-47D4-8387-E43F25889A29}"/>
    <cellStyle name="Normal 36 2 10" xfId="20794" xr:uid="{F6FD0B6F-097D-4BF2-AFDF-33D4E08EEA7B}"/>
    <cellStyle name="Normal 36 2 10 2" xfId="24132" xr:uid="{D5F6AD63-14ED-4B8E-8FAF-D5A59B4925B5}"/>
    <cellStyle name="Normal 36 2 10 3" xfId="28843" xr:uid="{AD553BAC-A72B-49C0-B829-DCC02E0097F7}"/>
    <cellStyle name="Normal 36 2 11" xfId="22675" xr:uid="{ED84CC43-37DA-440C-82A6-60D9F6900D92}"/>
    <cellStyle name="Normal 36 2 12" xfId="21758" xr:uid="{1C38169B-710C-4554-917A-6DB5EABC0C57}"/>
    <cellStyle name="Normal 36 2 13" xfId="27369" xr:uid="{8617C3EA-B98A-4EDC-91A2-84AC26EE6CA6}"/>
    <cellStyle name="Normal 36 2 14" xfId="18306" xr:uid="{DEEC8792-9902-41EA-8B65-FEE7533B8B85}"/>
    <cellStyle name="Normal 36 2 2" xfId="18447" xr:uid="{E4869BB4-9288-4A28-9897-34C4BCD60523}"/>
    <cellStyle name="Normal 36 2 2 2" xfId="22792" xr:uid="{F80F66C9-A3F2-4DE2-AAF2-CD0D2775A49D}"/>
    <cellStyle name="Normal 36 2 2 3" xfId="27495" xr:uid="{A5F0F4AE-D0B4-4479-A0EF-E2F7EF890020}"/>
    <cellStyle name="Normal 36 2 3" xfId="18567" xr:uid="{F45AC139-4659-41A0-AD63-04EE0D18A4B4}"/>
    <cellStyle name="Normal 36 2 3 2" xfId="22912" xr:uid="{490E5093-E89C-40FD-B591-130084B1F67E}"/>
    <cellStyle name="Normal 36 2 3 3" xfId="27615" xr:uid="{14CE9951-ED9B-438F-991A-41A6F571176B}"/>
    <cellStyle name="Normal 36 2 4" xfId="18685" xr:uid="{36EAF02A-9B55-4A4B-AB04-E6D6407E67AE}"/>
    <cellStyle name="Normal 36 2 4 2" xfId="23030" xr:uid="{E39E6D30-7EF8-4ABD-B2B2-E09A1B3A8579}"/>
    <cellStyle name="Normal 36 2 4 3" xfId="27734" xr:uid="{06B1CCC5-0211-4BE9-B83D-C97489833493}"/>
    <cellStyle name="Normal 36 2 5" xfId="18804" xr:uid="{E2690E62-2924-4E41-BB56-5390ADB63AB7}"/>
    <cellStyle name="Normal 36 2 5 2" xfId="23148" xr:uid="{52AD1A04-DC8E-41AE-982B-902F4A8C9E6F}"/>
    <cellStyle name="Normal 36 2 5 3" xfId="27853" xr:uid="{20D1BC00-2B34-4E7A-985D-03E791AE4E1D}"/>
    <cellStyle name="Normal 36 2 6" xfId="20312" xr:uid="{8CC588E4-D56F-4BE6-A017-C5D3B07B9311}"/>
    <cellStyle name="Normal 36 2 6 2" xfId="23650" xr:uid="{A6467975-B42A-4428-B7AA-33168173C810}"/>
    <cellStyle name="Normal 36 2 6 3" xfId="28361" xr:uid="{247F19CA-B586-4AA9-AF62-18C8DF6A2B5D}"/>
    <cellStyle name="Normal 36 2 7" xfId="20434" xr:uid="{B8D134C7-3ED4-4142-829E-991997505090}"/>
    <cellStyle name="Normal 36 2 7 2" xfId="23772" xr:uid="{C7F0D15A-5A2A-47FB-9BE9-E537ED7067A5}"/>
    <cellStyle name="Normal 36 2 7 3" xfId="28483" xr:uid="{8163FF3A-07B6-4D12-BA09-12342AE7F4F0}"/>
    <cellStyle name="Normal 36 2 8" xfId="20554" xr:uid="{98AFFAFC-FD96-4B3F-8577-40EE7321BE07}"/>
    <cellStyle name="Normal 36 2 8 2" xfId="23892" xr:uid="{0276CB96-5455-466B-9868-6F1CE042062D}"/>
    <cellStyle name="Normal 36 2 8 3" xfId="28603" xr:uid="{7DD3167A-B0A6-430A-89A2-D85C0FF1A028}"/>
    <cellStyle name="Normal 36 2 9" xfId="20674" xr:uid="{3BD3FA8E-ED3E-46C2-81EB-C096C6D0BE2B}"/>
    <cellStyle name="Normal 36 2 9 2" xfId="24012" xr:uid="{1490C8F5-D067-4EBC-A928-5746B0A038CA}"/>
    <cellStyle name="Normal 36 2 9 3" xfId="28723" xr:uid="{32231905-D9E6-4B1F-9FA9-D2AC83114850}"/>
    <cellStyle name="Normal 36 3" xfId="18444" xr:uid="{7FC8F601-E7EA-4EE8-9608-73185BFE303F}"/>
    <cellStyle name="Normal 36 3 2" xfId="22789" xr:uid="{52B63F38-FEA5-4949-9387-151356948172}"/>
    <cellStyle name="Normal 36 3 3" xfId="27492" xr:uid="{7FF25BF8-C49E-4EBA-9A8B-498F4994E0AD}"/>
    <cellStyle name="Normal 36 4" xfId="18564" xr:uid="{D4256DD6-EAE8-4F49-90F6-445CE49FE97F}"/>
    <cellStyle name="Normal 36 4 2" xfId="22909" xr:uid="{C4AAC2F3-E68A-47DC-BBE7-B13965E3E95F}"/>
    <cellStyle name="Normal 36 4 3" xfId="27612" xr:uid="{59AC096F-D427-43B3-B0FA-BF9CD37616D0}"/>
    <cellStyle name="Normal 36 5" xfId="18682" xr:uid="{4B40DE51-3298-4789-BF07-FAB92FA2C510}"/>
    <cellStyle name="Normal 36 5 2" xfId="23027" xr:uid="{A9BA6755-F32F-4AFE-84D7-78423EBACE48}"/>
    <cellStyle name="Normal 36 5 3" xfId="27731" xr:uid="{3E936C76-E608-4800-9522-8DDC32DB2482}"/>
    <cellStyle name="Normal 36 6" xfId="18801" xr:uid="{5C242635-BFF3-445C-818A-E76222A0C425}"/>
    <cellStyle name="Normal 36 6 2" xfId="23145" xr:uid="{49D194D6-1C07-4567-AA8A-E878BD652814}"/>
    <cellStyle name="Normal 36 6 3" xfId="27850" xr:uid="{32A7B48F-69BC-41F0-ACD3-43D98B65C6FD}"/>
    <cellStyle name="Normal 36 7" xfId="20309" xr:uid="{A9CAD20A-C245-4A59-AD11-13CE64142992}"/>
    <cellStyle name="Normal 36 7 2" xfId="23647" xr:uid="{698D3E55-093D-454E-86EF-F9877E3C0BD0}"/>
    <cellStyle name="Normal 36 7 3" xfId="28358" xr:uid="{2254AE49-964D-4F0D-AF7C-C528E89CEE48}"/>
    <cellStyle name="Normal 36 8" xfId="20431" xr:uid="{FF2BC25C-5272-4BCA-889E-6F9DE943A96E}"/>
    <cellStyle name="Normal 36 8 2" xfId="23769" xr:uid="{E02F570D-04FF-4D6B-A84F-FBF658EFF65F}"/>
    <cellStyle name="Normal 36 8 3" xfId="28480" xr:uid="{C92E6109-95CA-4309-B75D-3823BA069A26}"/>
    <cellStyle name="Normal 36 9" xfId="20551" xr:uid="{5ACF203E-92F6-4715-8B8C-E963AA7A8077}"/>
    <cellStyle name="Normal 36 9 2" xfId="23889" xr:uid="{DF7CD5BF-AAB0-40ED-9003-8263570CCD8E}"/>
    <cellStyle name="Normal 36 9 3" xfId="28600" xr:uid="{9E5CE871-1901-4C20-AF74-E3C20E144862}"/>
    <cellStyle name="Normal 37" xfId="3627" xr:uid="{00000000-0005-0000-0000-00009B0C0000}"/>
    <cellStyle name="Normal 37 10" xfId="20517" xr:uid="{75F0CD39-A6DB-48F0-8E0A-534BB0BECD09}"/>
    <cellStyle name="Normal 37 10 2" xfId="23855" xr:uid="{37E4D7B0-1D99-46F3-88B9-6503CA871ABB}"/>
    <cellStyle name="Normal 37 10 3" xfId="28566" xr:uid="{BD7D6904-2F16-4614-A817-61C61BC1E19A}"/>
    <cellStyle name="Normal 37 11" xfId="20638" xr:uid="{1A12841B-6676-43E9-B6A9-19903DAE653F}"/>
    <cellStyle name="Normal 37 11 2" xfId="23976" xr:uid="{0E92BC16-D5D5-49C1-ADC0-8BD0CDA99DDF}"/>
    <cellStyle name="Normal 37 11 3" xfId="28687" xr:uid="{F5FFDC7E-0174-4EA6-BBBC-E9773969EDD1}"/>
    <cellStyle name="Normal 37 12" xfId="20757" xr:uid="{1C3EE88F-4651-43E8-A6BD-E6AE8F5023E2}"/>
    <cellStyle name="Normal 37 12 2" xfId="24095" xr:uid="{10C14BA8-3EDB-476D-B929-4C67FE17976A}"/>
    <cellStyle name="Normal 37 12 3" xfId="28806" xr:uid="{7F260625-BECF-4F7F-AA25-92B776E73252}"/>
    <cellStyle name="Normal 37 13" xfId="22666" xr:uid="{1412E7BC-B4DF-45CA-A69A-9D000023923A}"/>
    <cellStyle name="Normal 37 13 2" xfId="27353" xr:uid="{54EC0EED-54C1-4732-BB62-584A8ADFDEF9}"/>
    <cellStyle name="Normal 37 14" xfId="20876" xr:uid="{E2B84C8F-BB32-4DF9-8573-164298F2238F}"/>
    <cellStyle name="Normal 37 15" xfId="18277" xr:uid="{AB5F71D3-73AA-4133-9E4F-FF5152939B79}"/>
    <cellStyle name="Normal 37 2" xfId="6573" xr:uid="{A53CCD14-544E-4F12-BA81-B6C5D48B862B}"/>
    <cellStyle name="Normal 37 2 10" xfId="20758" xr:uid="{D3815DA3-5751-49AD-91E6-6AADDACB5BB5}"/>
    <cellStyle name="Normal 37 2 10 2" xfId="24096" xr:uid="{FC565049-906F-45EF-BC96-7D84E0D42814}"/>
    <cellStyle name="Normal 37 2 10 3" xfId="28807" xr:uid="{7306A4BF-761F-4E5B-AB1A-171D7E0A0255}"/>
    <cellStyle name="Normal 37 2 11" xfId="22667" xr:uid="{A037DE5E-738F-4DE9-AB15-9EEACA285055}"/>
    <cellStyle name="Normal 37 2 12" xfId="21759" xr:uid="{433A9C4D-6799-4806-8B88-9F6BCCA87360}"/>
    <cellStyle name="Normal 37 2 13" xfId="27354" xr:uid="{6BEA266C-4DAC-415F-AB2D-6C1A07836089}"/>
    <cellStyle name="Normal 37 2 14" xfId="18278" xr:uid="{010A53AA-301C-4C22-B4EB-C971CDEB2104}"/>
    <cellStyle name="Normal 37 2 2" xfId="18395" xr:uid="{3A835909-AB00-401A-A0AB-2FB62D9C02D7}"/>
    <cellStyle name="Normal 37 2 2 2" xfId="22756" xr:uid="{B26719B4-7A6A-40E0-AB30-12E3C99923B8}"/>
    <cellStyle name="Normal 37 2 2 3" xfId="27454" xr:uid="{61674D07-9B0C-43C9-B570-F3374DFA31F2}"/>
    <cellStyle name="Normal 37 2 3" xfId="18532" xr:uid="{B6BEC121-A7B8-408A-BD63-A1070C24FA3B}"/>
    <cellStyle name="Normal 37 2 3 2" xfId="22877" xr:uid="{D992104C-F6E3-45A7-9DAB-9CA086CE8EEF}"/>
    <cellStyle name="Normal 37 2 3 3" xfId="27580" xr:uid="{A620BA84-AA33-48E8-A542-19EF4BCDC906}"/>
    <cellStyle name="Normal 37 2 4" xfId="18650" xr:uid="{AE99FC61-B5DC-487B-8E9A-100DE3DA4A3E}"/>
    <cellStyle name="Normal 37 2 4 2" xfId="22995" xr:uid="{8ED84632-FC5C-479B-80AF-9B993391B7D3}"/>
    <cellStyle name="Normal 37 2 4 3" xfId="27699" xr:uid="{F21A471F-3E4D-476E-9892-CAA3070709E9}"/>
    <cellStyle name="Normal 37 2 5" xfId="18769" xr:uid="{88310663-00C3-4400-8B97-F6CE6207F9B6}"/>
    <cellStyle name="Normal 37 2 5 2" xfId="23113" xr:uid="{297A5E6E-76B2-4C52-8696-714A4FA0504C}"/>
    <cellStyle name="Normal 37 2 5 3" xfId="27818" xr:uid="{9AAE0DC2-7D53-4ECB-8544-8635C196E130}"/>
    <cellStyle name="Normal 37 2 6" xfId="20276" xr:uid="{EDE694BB-CB7D-4F68-938F-10444882914D}"/>
    <cellStyle name="Normal 37 2 6 2" xfId="23614" xr:uid="{AC7AE452-5316-4B8F-BF58-C79B97C0C17A}"/>
    <cellStyle name="Normal 37 2 6 3" xfId="28325" xr:uid="{4B4A3C8E-C326-411A-8884-175678D76AD5}"/>
    <cellStyle name="Normal 37 2 7" xfId="20398" xr:uid="{3403A425-F045-4D14-84B1-AA6295540162}"/>
    <cellStyle name="Normal 37 2 7 2" xfId="23736" xr:uid="{0FAD7B2B-3386-46B2-BFE5-6B748F1D5702}"/>
    <cellStyle name="Normal 37 2 7 3" xfId="28447" xr:uid="{C4F35CD1-21E6-479C-8021-BA70D2A4F5CD}"/>
    <cellStyle name="Normal 37 2 8" xfId="20518" xr:uid="{435E7C85-B5AD-4496-B342-E45BFABFD0CD}"/>
    <cellStyle name="Normal 37 2 8 2" xfId="23856" xr:uid="{0FF7327F-A0C9-4289-AA71-1BBB44B8DE49}"/>
    <cellStyle name="Normal 37 2 8 3" xfId="28567" xr:uid="{D8F37F1F-52B2-4767-9FF1-6CAFEFCA0F6A}"/>
    <cellStyle name="Normal 37 2 9" xfId="20639" xr:uid="{AE84B201-6901-4D08-9A01-820ED541613D}"/>
    <cellStyle name="Normal 37 2 9 2" xfId="23977" xr:uid="{0A6E9E69-AAD9-4782-BDF4-F7A2E01DEF94}"/>
    <cellStyle name="Normal 37 2 9 3" xfId="28688" xr:uid="{8E919B1D-9362-40C7-86EC-FA9E681FF6A5}"/>
    <cellStyle name="Normal 37 3" xfId="18279" xr:uid="{CFF9E308-4258-487F-9421-F6874510A7D3}"/>
    <cellStyle name="Normal 37 3 10" xfId="20759" xr:uid="{1C618905-1843-4CD3-8F6E-FD3CBA33A37E}"/>
    <cellStyle name="Normal 37 3 10 2" xfId="24097" xr:uid="{B0C6F046-1036-4AB1-8FC6-761EA51BCC7B}"/>
    <cellStyle name="Normal 37 3 10 3" xfId="28808" xr:uid="{AE66A545-A5E7-4AAE-86A7-CE974D975292}"/>
    <cellStyle name="Normal 37 3 11" xfId="22668" xr:uid="{47097D7B-9612-4FB7-BF54-B81831270602}"/>
    <cellStyle name="Normal 37 3 12" xfId="27355" xr:uid="{1DA87302-62C3-4F33-9E45-5473F69134BE}"/>
    <cellStyle name="Normal 37 3 2" xfId="18396" xr:uid="{261DBC16-BCB0-4E6B-B2A1-4E14B5F29E6C}"/>
    <cellStyle name="Normal 37 3 2 2" xfId="22757" xr:uid="{F2603460-09D2-4937-8334-8C55F3D0B36F}"/>
    <cellStyle name="Normal 37 3 2 3" xfId="27455" xr:uid="{2393D870-1C7F-4AC7-9153-60AE779D12E8}"/>
    <cellStyle name="Normal 37 3 3" xfId="18533" xr:uid="{B71FC561-534B-4B51-A552-D55D1086FF03}"/>
    <cellStyle name="Normal 37 3 3 2" xfId="22878" xr:uid="{0E6F04DC-7A40-4B3F-9A8E-BC428D5F8D71}"/>
    <cellStyle name="Normal 37 3 3 3" xfId="27581" xr:uid="{EB133284-62D0-44F5-8CFA-CB3FB56C40EC}"/>
    <cellStyle name="Normal 37 3 4" xfId="18651" xr:uid="{DDB744C8-263A-4C4E-BBA4-077A074FC482}"/>
    <cellStyle name="Normal 37 3 4 2" xfId="22996" xr:uid="{CC5199EF-9643-409A-96ED-810D0FB4C303}"/>
    <cellStyle name="Normal 37 3 4 3" xfId="27700" xr:uid="{2A11CAC2-FEBA-408C-86F3-A9F3439B37F4}"/>
    <cellStyle name="Normal 37 3 5" xfId="18770" xr:uid="{53B6C122-706A-47F1-8E7A-EB8BB9DC81F9}"/>
    <cellStyle name="Normal 37 3 5 2" xfId="23114" xr:uid="{465DD097-0F5A-4672-A88C-91188596E5F4}"/>
    <cellStyle name="Normal 37 3 5 3" xfId="27819" xr:uid="{3EE3BE62-BAB1-4EC7-B6E0-91604E6883C3}"/>
    <cellStyle name="Normal 37 3 6" xfId="20277" xr:uid="{4CB8A9A9-76CB-470D-A499-F05363100967}"/>
    <cellStyle name="Normal 37 3 6 2" xfId="23615" xr:uid="{B09BEBF3-6208-41DA-9DCA-198695015B94}"/>
    <cellStyle name="Normal 37 3 6 3" xfId="28326" xr:uid="{6D425DD3-5A6E-481B-9B38-61F17ED24509}"/>
    <cellStyle name="Normal 37 3 7" xfId="20399" xr:uid="{F0F17D8D-9C0B-466C-ACF9-AB290E351AEE}"/>
    <cellStyle name="Normal 37 3 7 2" xfId="23737" xr:uid="{899CD26A-1608-42AE-9E48-5F7006A85AE8}"/>
    <cellStyle name="Normal 37 3 7 3" xfId="28448" xr:uid="{9E8DE7A1-07AB-403F-B5D0-2D23710513D3}"/>
    <cellStyle name="Normal 37 3 8" xfId="20519" xr:uid="{DF916E13-8B44-4557-8A50-F41693BC0A24}"/>
    <cellStyle name="Normal 37 3 8 2" xfId="23857" xr:uid="{1BC9236A-786F-4061-9BD4-8B1F28FF3D66}"/>
    <cellStyle name="Normal 37 3 8 3" xfId="28568" xr:uid="{CC9CBDD6-B53A-47C0-9E96-EFD197BB18C1}"/>
    <cellStyle name="Normal 37 3 9" xfId="20640" xr:uid="{24E80580-E9B4-4394-90F9-C5941BE4AAC7}"/>
    <cellStyle name="Normal 37 3 9 2" xfId="23978" xr:uid="{59C3C350-CFCD-4B3F-BE39-F05317269B6C}"/>
    <cellStyle name="Normal 37 3 9 3" xfId="28689" xr:uid="{A8B6F968-4F42-4C95-8256-BB1CD479819C}"/>
    <cellStyle name="Normal 37 4" xfId="18394" xr:uid="{56F1A625-B414-45B2-B83E-BF273E81F201}"/>
    <cellStyle name="Normal 37 4 2" xfId="22755" xr:uid="{227E3B60-0D2F-43D7-9D0D-D92031A95267}"/>
    <cellStyle name="Normal 37 4 3" xfId="27453" xr:uid="{4C853798-FC6E-43C0-9E0A-D43FA4162CFF}"/>
    <cellStyle name="Normal 37 5" xfId="18531" xr:uid="{E760F821-C0B1-4706-88C0-39122E765EEB}"/>
    <cellStyle name="Normal 37 5 2" xfId="22876" xr:uid="{1491173E-7621-46C1-951B-9571F710E965}"/>
    <cellStyle name="Normal 37 5 3" xfId="27579" xr:uid="{D86BF5AF-E950-4D72-9BF9-F1B81949509A}"/>
    <cellStyle name="Normal 37 6" xfId="18649" xr:uid="{9308A196-5267-4FDB-88B1-06FD36977BA0}"/>
    <cellStyle name="Normal 37 6 2" xfId="22994" xr:uid="{EBBF97B3-677E-4D8B-A29A-5BA1333DBE57}"/>
    <cellStyle name="Normal 37 6 3" xfId="27698" xr:uid="{EF48CC5B-8EB2-43D9-8BDA-BFFF87898AD0}"/>
    <cellStyle name="Normal 37 7" xfId="18768" xr:uid="{B69C3C56-B1DA-4C34-BB1E-CD13B6E12DC7}"/>
    <cellStyle name="Normal 37 7 2" xfId="23112" xr:uid="{A5278CCE-1571-42BA-AFE3-843668793846}"/>
    <cellStyle name="Normal 37 7 3" xfId="27817" xr:uid="{46F19973-E4FE-4E89-8767-C6E09140B854}"/>
    <cellStyle name="Normal 37 8" xfId="20275" xr:uid="{80358A1B-44CB-485A-A1C6-E3F08B0B4077}"/>
    <cellStyle name="Normal 37 8 2" xfId="23613" xr:uid="{644CFB46-9693-43BC-9382-7005F286CBF8}"/>
    <cellStyle name="Normal 37 8 3" xfId="28324" xr:uid="{8E89A2CF-7369-4865-9D73-38194E8F09F7}"/>
    <cellStyle name="Normal 37 9" xfId="20397" xr:uid="{C08D249F-6B8F-4FF4-956E-8B0435890AB0}"/>
    <cellStyle name="Normal 37 9 2" xfId="23735" xr:uid="{15D019CB-7439-484A-92AF-E2126DA3A8BB}"/>
    <cellStyle name="Normal 37 9 3" xfId="28446" xr:uid="{3C5F1A2F-A150-462D-96A3-2BEE413559CC}"/>
    <cellStyle name="Normal 38" xfId="4283" xr:uid="{00000000-0005-0000-0000-00009C0C0000}"/>
    <cellStyle name="Normal 38 10" xfId="20520" xr:uid="{A3153BE5-D805-41C3-B470-AB11D825FEEA}"/>
    <cellStyle name="Normal 38 10 2" xfId="23858" xr:uid="{373FB437-27DA-4DBD-BAC9-67B05C9C5A70}"/>
    <cellStyle name="Normal 38 10 3" xfId="28569" xr:uid="{6A382863-D6CD-42D5-8DE5-53BC7A425182}"/>
    <cellStyle name="Normal 38 11" xfId="20641" xr:uid="{EBF49C16-F30C-439D-A77C-53AD0AEF41C7}"/>
    <cellStyle name="Normal 38 11 2" xfId="23979" xr:uid="{20D41F2E-4966-40B1-BBD8-67EDB7DA212E}"/>
    <cellStyle name="Normal 38 11 3" xfId="28690" xr:uid="{0EFD4770-2B50-4743-87BF-45F7D32BF948}"/>
    <cellStyle name="Normal 38 12" xfId="20760" xr:uid="{2E82BB19-9A78-4225-A62E-66D5FAA604E2}"/>
    <cellStyle name="Normal 38 12 2" xfId="24098" xr:uid="{D0E2F5F5-10FE-45DF-86AD-44DA13105332}"/>
    <cellStyle name="Normal 38 12 3" xfId="28809" xr:uid="{0CBEA856-A7D2-433F-B773-B57308B924DF}"/>
    <cellStyle name="Normal 38 13" xfId="21024" xr:uid="{D0A92A41-14BB-41F8-96C1-0211867087BC}"/>
    <cellStyle name="Normal 38 13 2" xfId="27356" xr:uid="{D270C49B-FA05-4016-A5FD-30277ADBA49C}"/>
    <cellStyle name="Normal 38 14" xfId="18280" xr:uid="{7A6EF061-FC57-4EEE-B7BD-FA18D9D6DC3D}"/>
    <cellStyle name="Normal 38 2" xfId="6574" xr:uid="{2B08C093-0500-4510-9C83-70204B6AEC4D}"/>
    <cellStyle name="Normal 38 2 10" xfId="20761" xr:uid="{1C1CD27E-BC16-422D-9A7C-F83F0947C843}"/>
    <cellStyle name="Normal 38 2 10 2" xfId="24099" xr:uid="{2F0F0471-CFB6-4887-9C3B-78CD83C0EB45}"/>
    <cellStyle name="Normal 38 2 10 3" xfId="28810" xr:uid="{EB056A8D-BB7E-4496-A1AD-EDC9196B4485}"/>
    <cellStyle name="Normal 38 2 11" xfId="22669" xr:uid="{A2ABA5E3-BDF7-4D9E-AEA1-9ACE0F9CB47E}"/>
    <cellStyle name="Normal 38 2 12" xfId="21760" xr:uid="{93B77AD7-0099-43AC-8AA2-8AF6EB2B95B6}"/>
    <cellStyle name="Normal 38 2 13" xfId="27357" xr:uid="{7D41A838-E3E6-4B13-9E83-8D8DD55DDC38}"/>
    <cellStyle name="Normal 38 2 14" xfId="18281" xr:uid="{515A20BC-E0D8-4A2A-AF2E-5AC8175B83DD}"/>
    <cellStyle name="Normal 38 2 2" xfId="18398" xr:uid="{FF37BCE9-5EF4-49AF-BCC1-512977E2FA4B}"/>
    <cellStyle name="Normal 38 2 2 2" xfId="22759" xr:uid="{87EE1BE6-9834-4225-905B-CA6D9238D40A}"/>
    <cellStyle name="Normal 38 2 2 3" xfId="27457" xr:uid="{A27827BA-3B1A-46F0-BE23-33A3A9CE48D5}"/>
    <cellStyle name="Normal 38 2 3" xfId="18535" xr:uid="{40A485FE-3E19-4FF2-BB2D-EDF0B4087955}"/>
    <cellStyle name="Normal 38 2 3 2" xfId="22880" xr:uid="{173E17FD-AB9F-44CF-B6DA-771162400ACF}"/>
    <cellStyle name="Normal 38 2 3 3" xfId="27583" xr:uid="{762522C3-CF71-45D4-A9A0-7A2B04CB00A4}"/>
    <cellStyle name="Normal 38 2 4" xfId="18653" xr:uid="{51DF7E6B-B828-46A4-9D48-7CD213679657}"/>
    <cellStyle name="Normal 38 2 4 2" xfId="22998" xr:uid="{ADF9F818-5FC1-4D5E-B6FA-E632C4B5A608}"/>
    <cellStyle name="Normal 38 2 4 3" xfId="27702" xr:uid="{09828556-F829-4BB4-954F-C4BA3CEA00B6}"/>
    <cellStyle name="Normal 38 2 5" xfId="18772" xr:uid="{D843CB12-86FF-49BB-A246-EC460A0E1447}"/>
    <cellStyle name="Normal 38 2 5 2" xfId="23116" xr:uid="{D196D879-44D4-4E92-8B97-820A78684F1B}"/>
    <cellStyle name="Normal 38 2 5 3" xfId="27821" xr:uid="{1B1B30AC-CE37-4C49-880B-A226E426CF1A}"/>
    <cellStyle name="Normal 38 2 6" xfId="20279" xr:uid="{AF3FCD97-3FCD-4487-A1DD-DD48328CD54D}"/>
    <cellStyle name="Normal 38 2 6 2" xfId="23617" xr:uid="{E95C202A-925D-4F7D-9FE9-ACD0A4880C72}"/>
    <cellStyle name="Normal 38 2 6 3" xfId="28328" xr:uid="{9D08D99C-3A4A-42B1-A9A3-B3EBDAAE8C6B}"/>
    <cellStyle name="Normal 38 2 7" xfId="20401" xr:uid="{01D08666-922B-418F-91F3-52F07B86B0D7}"/>
    <cellStyle name="Normal 38 2 7 2" xfId="23739" xr:uid="{8C6D1843-D62F-42B2-9E2C-B1FD571F15A3}"/>
    <cellStyle name="Normal 38 2 7 3" xfId="28450" xr:uid="{1BEBAE41-3E15-487B-8658-B0DE6C82B4A2}"/>
    <cellStyle name="Normal 38 2 8" xfId="20521" xr:uid="{3CCBBF13-8DB6-4DC2-97AF-CBB183DC6C37}"/>
    <cellStyle name="Normal 38 2 8 2" xfId="23859" xr:uid="{4B7D9213-3B1C-4CEF-A048-EFB661EF3DCF}"/>
    <cellStyle name="Normal 38 2 8 3" xfId="28570" xr:uid="{5A7EF99A-FD52-4577-B921-A4EE0299EA69}"/>
    <cellStyle name="Normal 38 2 9" xfId="20642" xr:uid="{F47C9692-9E0A-4573-A8DB-6F36D4763299}"/>
    <cellStyle name="Normal 38 2 9 2" xfId="23980" xr:uid="{11A11BA3-CD92-41C7-950E-41E4471C08C9}"/>
    <cellStyle name="Normal 38 2 9 3" xfId="28691" xr:uid="{07F48448-2FB8-42F2-B1ED-77452B4B1193}"/>
    <cellStyle name="Normal 38 3" xfId="18282" xr:uid="{52F081AE-49A7-4DC7-8D86-1D8B06B9E0CB}"/>
    <cellStyle name="Normal 38 3 10" xfId="20762" xr:uid="{D00E7D39-C6BD-4238-8626-AB692E73CCA3}"/>
    <cellStyle name="Normal 38 3 10 2" xfId="24100" xr:uid="{7B4EF684-D5F2-4887-AC11-D8C53CA2DC17}"/>
    <cellStyle name="Normal 38 3 10 3" xfId="28811" xr:uid="{09D5785D-3CE5-44F7-AD6C-70EE19B08A5E}"/>
    <cellStyle name="Normal 38 3 11" xfId="22670" xr:uid="{181E17BB-E4B0-429C-99BD-EF4F924454B3}"/>
    <cellStyle name="Normal 38 3 12" xfId="21661" xr:uid="{851CBC50-1FF8-4E0C-A1C6-6219899ECF82}"/>
    <cellStyle name="Normal 38 3 13" xfId="27358" xr:uid="{B92BF850-769D-4101-A8DA-9CD2B4B8A937}"/>
    <cellStyle name="Normal 38 3 2" xfId="18399" xr:uid="{C20C3758-AB17-4B2A-BED9-628CBC986023}"/>
    <cellStyle name="Normal 38 3 2 2" xfId="22760" xr:uid="{2E815B30-2EC0-4F52-A007-154C205D6EC3}"/>
    <cellStyle name="Normal 38 3 2 3" xfId="27458" xr:uid="{5B88905A-2C7D-4F02-9BB1-D18980847AB0}"/>
    <cellStyle name="Normal 38 3 3" xfId="18536" xr:uid="{C84A4C1F-40F0-49EC-85E4-FA1AF2A7CEDC}"/>
    <cellStyle name="Normal 38 3 3 2" xfId="22881" xr:uid="{FD3C4B3F-8514-4ABB-BBE4-9191D02D67C1}"/>
    <cellStyle name="Normal 38 3 3 3" xfId="27584" xr:uid="{00F6B4A3-6886-4DFB-8AA7-EACDE0769A2E}"/>
    <cellStyle name="Normal 38 3 4" xfId="18654" xr:uid="{05BDA557-C5AE-47BB-97A5-14985E08BBF5}"/>
    <cellStyle name="Normal 38 3 4 2" xfId="22999" xr:uid="{1322EA1D-34AA-4A60-8D7C-35095AC25C03}"/>
    <cellStyle name="Normal 38 3 4 3" xfId="27703" xr:uid="{4EEB3004-0972-43C8-ADDF-DCBFC3842965}"/>
    <cellStyle name="Normal 38 3 5" xfId="18773" xr:uid="{3794EC58-718A-4C79-8B2F-198EB1AD9990}"/>
    <cellStyle name="Normal 38 3 5 2" xfId="23117" xr:uid="{9EF3810F-1ACF-4E0F-A0AC-7E47BEAEDA09}"/>
    <cellStyle name="Normal 38 3 5 3" xfId="27822" xr:uid="{9E0716C0-14A5-47FA-BE5A-9943D1923B1E}"/>
    <cellStyle name="Normal 38 3 6" xfId="20280" xr:uid="{6BEDCF18-C82E-444D-9510-DEC94C1CB54D}"/>
    <cellStyle name="Normal 38 3 6 2" xfId="23618" xr:uid="{268E5FF8-89BD-456D-8503-6164CF758FFE}"/>
    <cellStyle name="Normal 38 3 6 3" xfId="28329" xr:uid="{F54466FA-D731-4567-8585-46393306CE32}"/>
    <cellStyle name="Normal 38 3 7" xfId="20402" xr:uid="{0CDDC7EF-7BA8-4283-B550-EBFA2E05848E}"/>
    <cellStyle name="Normal 38 3 7 2" xfId="23740" xr:uid="{D9B5D8AC-779A-461A-B1C5-3E0F30DB4393}"/>
    <cellStyle name="Normal 38 3 7 3" xfId="28451" xr:uid="{D9BB409E-691A-4D8F-A22F-277C23F65BEA}"/>
    <cellStyle name="Normal 38 3 8" xfId="20522" xr:uid="{95192E8E-0B8B-482C-841C-E1A4605D26B1}"/>
    <cellStyle name="Normal 38 3 8 2" xfId="23860" xr:uid="{693ECC34-4D88-4A61-A8D7-7493A81105B2}"/>
    <cellStyle name="Normal 38 3 8 3" xfId="28571" xr:uid="{D6E465FD-963D-426A-9C22-00A9890CC146}"/>
    <cellStyle name="Normal 38 3 9" xfId="20643" xr:uid="{3E6B5201-747B-41DB-9A6F-3CE7E46B83A3}"/>
    <cellStyle name="Normal 38 3 9 2" xfId="23981" xr:uid="{99809956-DB1B-4524-BCF8-A102E896588D}"/>
    <cellStyle name="Normal 38 3 9 3" xfId="28692" xr:uid="{4119EAFB-0F01-4DDA-B979-90030A505157}"/>
    <cellStyle name="Normal 38 4" xfId="18397" xr:uid="{2CED14F5-C4EA-420F-BE90-DF0179BF2C25}"/>
    <cellStyle name="Normal 38 4 2" xfId="22758" xr:uid="{5012FA73-7CD7-4BAE-904E-CF9018EC2339}"/>
    <cellStyle name="Normal 38 4 3" xfId="27456" xr:uid="{6EAD7890-6A90-4DB1-9D91-A8F0CB265ED4}"/>
    <cellStyle name="Normal 38 5" xfId="18534" xr:uid="{2E3240FC-700D-41E8-8F39-96FCB0B9933E}"/>
    <cellStyle name="Normal 38 5 2" xfId="22879" xr:uid="{7E77BB9E-7800-4B04-8678-76C1A9301C01}"/>
    <cellStyle name="Normal 38 5 3" xfId="27582" xr:uid="{F62C1713-559E-43DD-95F8-9590189CE743}"/>
    <cellStyle name="Normal 38 6" xfId="18652" xr:uid="{4352CF7F-25C5-412C-A4D1-80908D75DC5F}"/>
    <cellStyle name="Normal 38 6 2" xfId="22997" xr:uid="{B431983F-A0AA-4CE2-8EF1-F0AA5D060655}"/>
    <cellStyle name="Normal 38 6 3" xfId="27701" xr:uid="{CF58F669-4B46-49C5-A3F4-9FB2BFC2A9A2}"/>
    <cellStyle name="Normal 38 7" xfId="18771" xr:uid="{14424426-D025-4F88-9429-0B9078957D51}"/>
    <cellStyle name="Normal 38 7 2" xfId="23115" xr:uid="{98F3AF32-CAC9-4394-9B3F-478F77EA1BCA}"/>
    <cellStyle name="Normal 38 7 3" xfId="27820" xr:uid="{13DFE3E3-EBA5-490E-8FF5-1ADA6D65B5C4}"/>
    <cellStyle name="Normal 38 8" xfId="20278" xr:uid="{4DE855F1-80D6-44BE-8C67-C3BEE766EFEE}"/>
    <cellStyle name="Normal 38 8 2" xfId="23616" xr:uid="{17BF6C00-0189-41D5-B8AD-7CF076FC39BE}"/>
    <cellStyle name="Normal 38 8 3" xfId="28327" xr:uid="{F0FFF9AF-9770-4898-80BE-D4EAE2C3ECFB}"/>
    <cellStyle name="Normal 38 9" xfId="20400" xr:uid="{D92AB191-72D4-4D62-81C5-814794DD99B1}"/>
    <cellStyle name="Normal 38 9 2" xfId="23738" xr:uid="{A988DA4B-6676-4050-9D1B-A0D96289AF3B}"/>
    <cellStyle name="Normal 38 9 3" xfId="28449" xr:uid="{20051B85-2D95-451D-8E70-2240058DAFB5}"/>
    <cellStyle name="Normal 39" xfId="4337" xr:uid="{00000000-0005-0000-0000-00009D0C0000}"/>
    <cellStyle name="Normal 39 10" xfId="20523" xr:uid="{F186353B-3270-406C-91B9-D5B07D2E0CA9}"/>
    <cellStyle name="Normal 39 10 2" xfId="23861" xr:uid="{317D9585-925A-45C2-8263-392690277515}"/>
    <cellStyle name="Normal 39 10 3" xfId="28572" xr:uid="{52E33A8C-E238-4C05-BB70-A6E9891DCA0A}"/>
    <cellStyle name="Normal 39 11" xfId="20644" xr:uid="{15E09682-8591-470F-BD34-4F91FC2A3464}"/>
    <cellStyle name="Normal 39 11 2" xfId="23982" xr:uid="{279042A3-0863-4894-AD1E-E20B2C11F650}"/>
    <cellStyle name="Normal 39 11 3" xfId="28693" xr:uid="{6967115A-6671-417B-9824-707DECF44B78}"/>
    <cellStyle name="Normal 39 12" xfId="20763" xr:uid="{CB244CAF-F98D-4272-AAAC-892174BC9E53}"/>
    <cellStyle name="Normal 39 12 2" xfId="24101" xr:uid="{0146E1B4-B4C1-45BB-9B35-DCD476DB7626}"/>
    <cellStyle name="Normal 39 12 3" xfId="28812" xr:uid="{0419BE30-DDEA-4D2F-BB8D-B116A14E6DB1}"/>
    <cellStyle name="Normal 39 13" xfId="22671" xr:uid="{A9661AC8-0EE3-4234-A3D6-4574C613E72C}"/>
    <cellStyle name="Normal 39 13 2" xfId="27359" xr:uid="{65BA7CE0-ED87-49C1-98AE-9ECB57D5F2C8}"/>
    <cellStyle name="Normal 39 14" xfId="20812" xr:uid="{C9344958-DDAA-4712-8345-2EC9C1784756}"/>
    <cellStyle name="Normal 39 15" xfId="18283" xr:uid="{1A78B592-0375-49A3-92AD-F74DAD91F38B}"/>
    <cellStyle name="Normal 39 2" xfId="6582" xr:uid="{7474CB9C-80F3-4ACF-9DFF-C625599E36EE}"/>
    <cellStyle name="Normal 39 2 10" xfId="20764" xr:uid="{DF5637D4-14F0-461C-AE67-A1901FC40F64}"/>
    <cellStyle name="Normal 39 2 10 2" xfId="24102" xr:uid="{1B5E39C6-DD01-420D-A12A-8208F10DF3FB}"/>
    <cellStyle name="Normal 39 2 10 3" xfId="28813" xr:uid="{4A2C5F6E-7C60-45E4-A81C-4922942B9EC1}"/>
    <cellStyle name="Normal 39 2 11" xfId="22672" xr:uid="{EC1775B1-C6D0-4674-9142-0FA45DAAAF8C}"/>
    <cellStyle name="Normal 39 2 12" xfId="27360" xr:uid="{4ECFAC55-F174-471B-8045-98E6DFE02DCA}"/>
    <cellStyle name="Normal 39 2 13" xfId="18284" xr:uid="{1093AC05-25AD-4E67-81EA-DBB86F9E203C}"/>
    <cellStyle name="Normal 39 2 2" xfId="18401" xr:uid="{A92B557D-E231-490E-B95F-66384B68D486}"/>
    <cellStyle name="Normal 39 2 2 2" xfId="22762" xr:uid="{97FABEA4-C18A-41EC-98CA-E2BCF565C9A9}"/>
    <cellStyle name="Normal 39 2 2 3" xfId="27460" xr:uid="{478F633A-8005-4100-A9C3-332B6D13462B}"/>
    <cellStyle name="Normal 39 2 3" xfId="18538" xr:uid="{96414E3F-BD1B-4ABC-9AF4-03957E6DFD57}"/>
    <cellStyle name="Normal 39 2 3 2" xfId="22883" xr:uid="{8519A680-2E94-4C82-8557-8915C081D72D}"/>
    <cellStyle name="Normal 39 2 3 3" xfId="27586" xr:uid="{003557F3-D1F2-461C-A45A-995C965D26D1}"/>
    <cellStyle name="Normal 39 2 4" xfId="18656" xr:uid="{2DF3325A-3FF6-47E8-97AD-E1F3A3D82057}"/>
    <cellStyle name="Normal 39 2 4 2" xfId="23001" xr:uid="{2CCC9E85-0596-45E0-8C67-A2505FBEAF72}"/>
    <cellStyle name="Normal 39 2 4 3" xfId="27705" xr:uid="{B54BBE7E-9730-4CC1-A34A-A4061430BFB0}"/>
    <cellStyle name="Normal 39 2 5" xfId="18775" xr:uid="{A2258E0D-1FCC-49ED-9B45-988D83B7D49E}"/>
    <cellStyle name="Normal 39 2 5 2" xfId="23119" xr:uid="{BA29BEA9-0130-438C-9A08-B621032F87B8}"/>
    <cellStyle name="Normal 39 2 5 3" xfId="27824" xr:uid="{C3B422F1-20A5-4690-906E-577C9A114C46}"/>
    <cellStyle name="Normal 39 2 6" xfId="20282" xr:uid="{0CEE8323-D911-4AEA-944A-BFB3D7633465}"/>
    <cellStyle name="Normal 39 2 6 2" xfId="23620" xr:uid="{EA6FCF19-CB8C-463D-B7AD-6DA9344C0884}"/>
    <cellStyle name="Normal 39 2 6 3" xfId="28331" xr:uid="{92A3305F-3A2C-4278-AED0-FB29CDD44D69}"/>
    <cellStyle name="Normal 39 2 7" xfId="20404" xr:uid="{518FC308-2B34-4B0A-8814-25F4AA033D84}"/>
    <cellStyle name="Normal 39 2 7 2" xfId="23742" xr:uid="{F6B26B64-CE33-4AD2-B0C8-CA45EDBFDCC1}"/>
    <cellStyle name="Normal 39 2 7 3" xfId="28453" xr:uid="{C2CCF898-D364-49D4-9FF1-053602D05C48}"/>
    <cellStyle name="Normal 39 2 8" xfId="20524" xr:uid="{8DDC2C07-E99E-4A97-ACAB-05003FA845FD}"/>
    <cellStyle name="Normal 39 2 8 2" xfId="23862" xr:uid="{BC2044DB-0149-4CDA-9E94-191F7BB3A450}"/>
    <cellStyle name="Normal 39 2 8 3" xfId="28573" xr:uid="{361A0130-92DD-4194-AADE-69D1377CE806}"/>
    <cellStyle name="Normal 39 2 9" xfId="20645" xr:uid="{584ECC6F-B325-4DCA-9196-FF63A6D5DCBB}"/>
    <cellStyle name="Normal 39 2 9 2" xfId="23983" xr:uid="{C796053D-583F-4A4F-B0CA-94984A5F94E8}"/>
    <cellStyle name="Normal 39 2 9 3" xfId="28694" xr:uid="{C06D3F41-F883-4BC2-88B5-2B74DC836A56}"/>
    <cellStyle name="Normal 39 3" xfId="18285" xr:uid="{DA4D2F0D-4FD5-4D83-BDF8-C1DC558514F9}"/>
    <cellStyle name="Normal 39 3 10" xfId="20765" xr:uid="{0F02D8DE-2F83-4300-AF58-E6498A008567}"/>
    <cellStyle name="Normal 39 3 10 2" xfId="24103" xr:uid="{AF16BF5B-3495-4344-8FF3-FCAAE9EA24D7}"/>
    <cellStyle name="Normal 39 3 10 3" xfId="28814" xr:uid="{9054DA35-380D-49A1-9FF4-CD4F64747A4E}"/>
    <cellStyle name="Normal 39 3 11" xfId="22673" xr:uid="{ECA08B3E-B663-4114-BD8A-04FC418B7A7B}"/>
    <cellStyle name="Normal 39 3 12" xfId="27361" xr:uid="{74F6E16F-FD0C-489E-8714-27A566ED97AE}"/>
    <cellStyle name="Normal 39 3 2" xfId="18402" xr:uid="{30901407-E995-4028-8D65-E77639B00872}"/>
    <cellStyle name="Normal 39 3 2 2" xfId="22763" xr:uid="{EA25570E-B351-4BF0-9A23-4825EA762F10}"/>
    <cellStyle name="Normal 39 3 2 3" xfId="27461" xr:uid="{176FECA5-B7F0-443D-87E5-78C03133F6EA}"/>
    <cellStyle name="Normal 39 3 3" xfId="18539" xr:uid="{2E4AECF1-2D64-4D75-8D50-B29D7A8EA4E0}"/>
    <cellStyle name="Normal 39 3 3 2" xfId="22884" xr:uid="{DA1E5729-9798-4531-8222-E6A6F591F9EC}"/>
    <cellStyle name="Normal 39 3 3 3" xfId="27587" xr:uid="{03A433C7-6EB8-48A0-9BE8-63AFEEEBA9FF}"/>
    <cellStyle name="Normal 39 3 4" xfId="18657" xr:uid="{DD02C85F-0B6E-4410-A9D5-4A3BC41423AF}"/>
    <cellStyle name="Normal 39 3 4 2" xfId="23002" xr:uid="{122CE41B-7FB6-4865-883C-7E7EF53EC3DE}"/>
    <cellStyle name="Normal 39 3 4 3" xfId="27706" xr:uid="{4C3E27CE-2836-4C12-AAF9-83EE4BD0EE8A}"/>
    <cellStyle name="Normal 39 3 5" xfId="18776" xr:uid="{0E1D38D4-F103-44A0-80E5-9D4D30B1C941}"/>
    <cellStyle name="Normal 39 3 5 2" xfId="23120" xr:uid="{91AAE3C6-ECDE-4EA7-BA86-3FBD81C6F5EE}"/>
    <cellStyle name="Normal 39 3 5 3" xfId="27825" xr:uid="{95CD45F7-90C3-4787-A042-9B94EFA73925}"/>
    <cellStyle name="Normal 39 3 6" xfId="20283" xr:uid="{ADB30573-CF85-42EE-8F3F-CD92938C6089}"/>
    <cellStyle name="Normal 39 3 6 2" xfId="23621" xr:uid="{4A75415E-0A53-4E3E-9DF3-1646C6A24127}"/>
    <cellStyle name="Normal 39 3 6 3" xfId="28332" xr:uid="{C9682F12-17CF-47B6-9A40-0E4DDB6FF1F9}"/>
    <cellStyle name="Normal 39 3 7" xfId="20405" xr:uid="{BA589544-8C0A-46E1-BC51-BBBE2179AFA9}"/>
    <cellStyle name="Normal 39 3 7 2" xfId="23743" xr:uid="{E6A03413-F5CD-4A0A-BB62-925CE11D5B30}"/>
    <cellStyle name="Normal 39 3 7 3" xfId="28454" xr:uid="{5BAE170F-0017-47FF-BEB3-EE2A6735FCC4}"/>
    <cellStyle name="Normal 39 3 8" xfId="20525" xr:uid="{46C3DF84-A717-4733-90AE-6C2E9B491D34}"/>
    <cellStyle name="Normal 39 3 8 2" xfId="23863" xr:uid="{ECAF9C9A-9E3F-4A56-9A7F-DB15172993EB}"/>
    <cellStyle name="Normal 39 3 8 3" xfId="28574" xr:uid="{57AB1EBA-1B90-4C3E-A247-7FB689B026E8}"/>
    <cellStyle name="Normal 39 3 9" xfId="20646" xr:uid="{C1DBA180-AD3D-4A34-AC5F-DE923D7C4992}"/>
    <cellStyle name="Normal 39 3 9 2" xfId="23984" xr:uid="{62163F39-FDDB-4281-B750-F29A50908074}"/>
    <cellStyle name="Normal 39 3 9 3" xfId="28695" xr:uid="{1AA5A5C3-164A-4E8E-88F8-4014A6AACD68}"/>
    <cellStyle name="Normal 39 4" xfId="18400" xr:uid="{D96458C4-9D89-411E-B4EB-261D09B9902F}"/>
    <cellStyle name="Normal 39 4 2" xfId="22761" xr:uid="{27826408-601B-4B8E-A117-A4F5558F811C}"/>
    <cellStyle name="Normal 39 4 3" xfId="27459" xr:uid="{F5E4585D-EF5B-4EF6-BA66-7AF6E9AB6496}"/>
    <cellStyle name="Normal 39 5" xfId="18537" xr:uid="{145AB81C-3DE1-4A4E-A71B-21A6885DE3AD}"/>
    <cellStyle name="Normal 39 5 2" xfId="22882" xr:uid="{803D32A6-1364-43AE-BC84-297A5CC5AD7D}"/>
    <cellStyle name="Normal 39 5 3" xfId="27585" xr:uid="{07FEC5F4-CBEF-4A4D-AEED-C685347FC98D}"/>
    <cellStyle name="Normal 39 6" xfId="18655" xr:uid="{45F8C665-DE5D-450A-A12B-E578E08D8D5D}"/>
    <cellStyle name="Normal 39 6 2" xfId="23000" xr:uid="{CB923C68-6747-48FD-9A6F-64B9FA0D4288}"/>
    <cellStyle name="Normal 39 6 3" xfId="27704" xr:uid="{93FD20FF-79C1-4FF7-A292-A2299CB300E8}"/>
    <cellStyle name="Normal 39 7" xfId="18774" xr:uid="{DC5F19D7-E378-47CC-863D-0B9D24527D7E}"/>
    <cellStyle name="Normal 39 7 2" xfId="23118" xr:uid="{64308C6F-0619-4E8B-AE94-DE4BA1B1FC62}"/>
    <cellStyle name="Normal 39 7 3" xfId="27823" xr:uid="{041F2117-6426-40AC-9679-48E60D7A80EC}"/>
    <cellStyle name="Normal 39 8" xfId="20281" xr:uid="{43CAF9F0-3FC0-4E44-B10F-857ABD2F677E}"/>
    <cellStyle name="Normal 39 8 2" xfId="23619" xr:uid="{D0DBF772-DE71-4CA2-B9FD-FF41EA8CD564}"/>
    <cellStyle name="Normal 39 8 3" xfId="28330" xr:uid="{74B2D341-4044-415D-A015-5C8B47C5C72C}"/>
    <cellStyle name="Normal 39 9" xfId="20403" xr:uid="{ECAE8AE4-F0E4-48FD-855D-D10157A2EBC3}"/>
    <cellStyle name="Normal 39 9 2" xfId="23741" xr:uid="{33121C53-DD0B-4534-93CA-195D64CA2707}"/>
    <cellStyle name="Normal 39 9 3" xfId="28452" xr:uid="{4DC62D40-E800-41CC-AEFB-E832FFC3EE2F}"/>
    <cellStyle name="Normal 4" xfId="8" xr:uid="{00000000-0005-0000-0000-00009E0C0000}"/>
    <cellStyle name="Normal 4 10" xfId="2784" xr:uid="{00000000-0005-0000-0000-00009F0C0000}"/>
    <cellStyle name="Normal 4 11" xfId="2785" xr:uid="{00000000-0005-0000-0000-0000A00C0000}"/>
    <cellStyle name="Normal 4 11 2" xfId="3417" xr:uid="{00000000-0005-0000-0000-0000A10C0000}"/>
    <cellStyle name="Normal 4 11 2 2" xfId="6370" xr:uid="{CA905030-942B-48BE-86F4-EB9B54FDC8E7}"/>
    <cellStyle name="Normal 4 11 2 2 2" xfId="21563" xr:uid="{84161B9C-72F2-4CAC-AC7E-1ECB08551026}"/>
    <cellStyle name="Normal 4 11 2 3" xfId="17343" xr:uid="{64E1F857-E698-4D11-8515-A2919348EEE4}"/>
    <cellStyle name="Normal 4 11 2 3 2" xfId="21947" xr:uid="{46FC4B00-C470-40AE-834D-55208AD5E760}"/>
    <cellStyle name="Normal 4 11 2 4" xfId="26341" xr:uid="{8B701260-DAA7-4CDB-AFD7-D5D647304705}"/>
    <cellStyle name="Normal 4 11 2 5" xfId="29207" xr:uid="{E5FF72FC-453E-4639-BCD8-BEA3707AA856}"/>
    <cellStyle name="Normal 4 11 3" xfId="19590" xr:uid="{084CDDC2-9D7A-461C-98C6-F82CA7004941}"/>
    <cellStyle name="Normal 4 12" xfId="2786" xr:uid="{00000000-0005-0000-0000-0000A20C0000}"/>
    <cellStyle name="Normal 4 13" xfId="2787" xr:uid="{00000000-0005-0000-0000-0000A30C0000}"/>
    <cellStyle name="Normal 4 13 2" xfId="19591" xr:uid="{6A1F2B59-5776-425A-9D02-7BB73C5A45D2}"/>
    <cellStyle name="Normal 4 13 2 2" xfId="33485" xr:uid="{6DEE1BD9-C4E9-4854-8A40-1494D700840C}"/>
    <cellStyle name="Normal 4 13 3" xfId="33484" xr:uid="{9F00011A-B510-47F3-9952-0AEA111AFD14}"/>
    <cellStyle name="Normal 4 14" xfId="2788" xr:uid="{00000000-0005-0000-0000-0000A40C0000}"/>
    <cellStyle name="Normal 4 15" xfId="2789" xr:uid="{00000000-0005-0000-0000-0000A50C0000}"/>
    <cellStyle name="Normal 4 16" xfId="2790" xr:uid="{00000000-0005-0000-0000-0000A60C0000}"/>
    <cellStyle name="Normal 4 17" xfId="2791" xr:uid="{00000000-0005-0000-0000-0000A70C0000}"/>
    <cellStyle name="Normal 4 18" xfId="2792" xr:uid="{00000000-0005-0000-0000-0000A80C0000}"/>
    <cellStyle name="Normal 4 19" xfId="2793" xr:uid="{00000000-0005-0000-0000-0000A90C0000}"/>
    <cellStyle name="Normal 4 19 2" xfId="2794" xr:uid="{00000000-0005-0000-0000-0000AA0C0000}"/>
    <cellStyle name="Normal 4 19 3" xfId="3418" xr:uid="{00000000-0005-0000-0000-0000AB0C0000}"/>
    <cellStyle name="Normal 4 19 3 2" xfId="6371" xr:uid="{40F30D27-774D-4FDC-B747-E82B522B3647}"/>
    <cellStyle name="Normal 4 19 3 2 2" xfId="21564" xr:uid="{F189C4F7-F89D-456F-8313-6DFEDFA86017}"/>
    <cellStyle name="Normal 4 19 3 3" xfId="17344" xr:uid="{E683F49F-F4B2-4446-A835-426F543E4815}"/>
    <cellStyle name="Normal 4 19 3 3 2" xfId="21948" xr:uid="{AB21B46D-6FBB-4020-8CF3-99A7E986D8BE}"/>
    <cellStyle name="Normal 4 19 3 4" xfId="26342" xr:uid="{B63673CE-59E0-4548-935A-619749E52A6E}"/>
    <cellStyle name="Normal 4 19 3 5" xfId="29208" xr:uid="{5B57263F-B201-491A-91FC-D94BCBA8DAF9}"/>
    <cellStyle name="Normal 4 2" xfId="2795" xr:uid="{00000000-0005-0000-0000-0000AC0C0000}"/>
    <cellStyle name="Normal 4 2 10" xfId="18659" xr:uid="{A09CCFBC-FE31-4EB7-B016-FECAF3E081B5}"/>
    <cellStyle name="Normal 4 2 10 2" xfId="23004" xr:uid="{8709A6DA-6B83-4B88-801E-EE639E0CAE92}"/>
    <cellStyle name="Normal 4 2 10 2 2" xfId="37789" xr:uid="{AAD3D4DA-05C7-43AF-9094-630E99D97E38}"/>
    <cellStyle name="Normal 4 2 10 3" xfId="27708" xr:uid="{B38442E8-9CE0-43EA-A600-8A13E16B2037}"/>
    <cellStyle name="Normal 4 2 10 4" xfId="33486" xr:uid="{32D04FC8-476E-4D83-AA33-97B188D288C7}"/>
    <cellStyle name="Normal 4 2 11" xfId="18778" xr:uid="{E5B47825-EB2B-4542-BFE4-7574A22862F8}"/>
    <cellStyle name="Normal 4 2 11 2" xfId="23122" xr:uid="{1F167E3D-4890-40AA-AC9D-31E7479D8E92}"/>
    <cellStyle name="Normal 4 2 11 3" xfId="27827" xr:uid="{87D10303-5D46-4154-90D9-56D45235B69B}"/>
    <cellStyle name="Normal 4 2 12" xfId="19592" xr:uid="{B102DCD7-3BBB-40F5-8BEE-27494E04A1E1}"/>
    <cellStyle name="Normal 4 2 13" xfId="20285" xr:uid="{F8A83737-211F-4CA7-9CF7-C2841E05938B}"/>
    <cellStyle name="Normal 4 2 13 2" xfId="23623" xr:uid="{96F52667-5043-4D1A-924A-86DEE8EFAAAE}"/>
    <cellStyle name="Normal 4 2 13 3" xfId="28334" xr:uid="{28D5CB01-C5FB-4EB9-9D84-58418EF8F8DE}"/>
    <cellStyle name="Normal 4 2 14" xfId="20407" xr:uid="{7D97D9EA-BC4C-498E-B1F2-A70E9080568B}"/>
    <cellStyle name="Normal 4 2 14 2" xfId="23745" xr:uid="{B9F607AB-60F2-4812-B85B-C72D4D52FA3E}"/>
    <cellStyle name="Normal 4 2 14 3" xfId="28456" xr:uid="{32D6FE73-A2B3-4BE6-852E-CA8A38762F22}"/>
    <cellStyle name="Normal 4 2 15" xfId="20527" xr:uid="{03B88166-0EA9-4BD3-8DDA-E26A8F157FF5}"/>
    <cellStyle name="Normal 4 2 15 2" xfId="23865" xr:uid="{04A0FC15-837C-4E56-8CCE-036EAFCE3BB1}"/>
    <cellStyle name="Normal 4 2 15 3" xfId="28576" xr:uid="{3595A8D2-B133-49FA-9580-5621CEDAF955}"/>
    <cellStyle name="Normal 4 2 16" xfId="20648" xr:uid="{ECCE4CF8-3239-45EE-A595-E5D1E81DBB2C}"/>
    <cellStyle name="Normal 4 2 16 2" xfId="23986" xr:uid="{F57D48EB-038C-42C7-A294-E7FD3DF43249}"/>
    <cellStyle name="Normal 4 2 16 3" xfId="28697" xr:uid="{B263D2DD-EA1E-431C-9EAC-56E42E04952A}"/>
    <cellStyle name="Normal 4 2 17" xfId="20767" xr:uid="{4506FC75-4C5B-43AC-AB84-10A06566CFCE}"/>
    <cellStyle name="Normal 4 2 17 2" xfId="24105" xr:uid="{5BD3F5E9-3D33-4916-B861-A84F69B42D89}"/>
    <cellStyle name="Normal 4 2 17 3" xfId="28816" xr:uid="{0A7E5E4F-DA9D-428A-A724-BD9CE5DC14B8}"/>
    <cellStyle name="Normal 4 2 18" xfId="20800" xr:uid="{3E5FD82B-AE01-4822-B064-52F88E2A3DFD}"/>
    <cellStyle name="Normal 4 2 18 2" xfId="24138" xr:uid="{36EFF35B-2112-468B-9F83-8774129DD0D0}"/>
    <cellStyle name="Normal 4 2 18 3" xfId="28849" xr:uid="{5B3BEAB7-1FC1-41E8-A293-10ED493F517A}"/>
    <cellStyle name="Normal 4 2 19" xfId="20810" xr:uid="{DBFC9501-1265-4D81-B059-06B05D846FE8}"/>
    <cellStyle name="Normal 4 2 19 2" xfId="24144" xr:uid="{0E88A93F-794B-4848-8713-ADBD77973EDD}"/>
    <cellStyle name="Normal 4 2 19 3" xfId="26343" xr:uid="{47F69260-395F-4A0E-B3B6-1137DBE060B5}"/>
    <cellStyle name="Normal 4 2 2" xfId="2796" xr:uid="{00000000-0005-0000-0000-0000AD0C0000}"/>
    <cellStyle name="Normal 4 2 2 10" xfId="19594" xr:uid="{E78278B7-55A3-4B6A-BF72-F3EA5827F36C}"/>
    <cellStyle name="Normal 4 2 2 10 2" xfId="23462" xr:uid="{5BED6508-0B93-4AE2-BA96-599F4E552088}"/>
    <cellStyle name="Normal 4 2 2 10 3" xfId="28171" xr:uid="{9335F47C-06B4-496A-BBE5-3F0CEC272EA4}"/>
    <cellStyle name="Normal 4 2 2 11" xfId="19595" xr:uid="{0429768B-CB63-4619-91AD-834A8A6D3431}"/>
    <cellStyle name="Normal 4 2 2 11 2" xfId="23463" xr:uid="{0FCECAD7-1C0F-4090-8F27-65E31DCB29F2}"/>
    <cellStyle name="Normal 4 2 2 11 3" xfId="28172" xr:uid="{999B1DB7-CD72-4940-B2FF-3D76463DAD3E}"/>
    <cellStyle name="Normal 4 2 2 12" xfId="19596" xr:uid="{D5259B06-9DF7-4A61-A7BF-6008321A52E8}"/>
    <cellStyle name="Normal 4 2 2 12 2" xfId="23464" xr:uid="{8EC2B73A-0563-4B34-98FD-BFB9276DB2BB}"/>
    <cellStyle name="Normal 4 2 2 12 3" xfId="28173" xr:uid="{40D7DC51-FD96-46CC-B369-D4116BBE6DD9}"/>
    <cellStyle name="Normal 4 2 2 13" xfId="19597" xr:uid="{66080447-4BE8-4DB9-89DF-7C3220E8CDB3}"/>
    <cellStyle name="Normal 4 2 2 13 2" xfId="23465" xr:uid="{C4595CB3-85B9-4C09-ACDC-04D13D6F82D5}"/>
    <cellStyle name="Normal 4 2 2 13 3" xfId="28174" xr:uid="{8CA75BEE-ECD1-4352-B59E-979FA405B57B}"/>
    <cellStyle name="Normal 4 2 2 14" xfId="19593" xr:uid="{30247722-6DD3-4A86-8AA2-D99D3D74639E}"/>
    <cellStyle name="Normal 4 2 2 15" xfId="28924" xr:uid="{F1D7DDD1-36DD-4DF8-B3A6-FA9C06122AD3}"/>
    <cellStyle name="Normal 4 2 2 16" xfId="29160" xr:uid="{AC6F290E-DCF1-43CE-AE7B-B7C47AD0FFB8}"/>
    <cellStyle name="Normal 4 2 2 2" xfId="3420" xr:uid="{00000000-0005-0000-0000-0000AE0C0000}"/>
    <cellStyle name="Normal 4 2 2 2 10" xfId="19599" xr:uid="{0628D6BA-81C8-454B-A01B-19E03A5A020C}"/>
    <cellStyle name="Normal 4 2 2 2 11" xfId="19600" xr:uid="{410514AE-2796-4BB2-B94B-4C9A224CC4A5}"/>
    <cellStyle name="Normal 4 2 2 2 12" xfId="19601" xr:uid="{5C7ACA5E-B0F1-4946-9885-85BD5D364B02}"/>
    <cellStyle name="Normal 4 2 2 2 13" xfId="19602" xr:uid="{2E40E4D6-DD4E-448C-A476-38C6FB18F750}"/>
    <cellStyle name="Normal 4 2 2 2 14" xfId="19598" xr:uid="{CBE800B5-9A0A-4258-A1D9-76BF70B99EF1}"/>
    <cellStyle name="Normal 4 2 2 2 14 2" xfId="23466" xr:uid="{88F2BB83-8BE7-41B2-BDDC-2A7A8A1DE6F8}"/>
    <cellStyle name="Normal 4 2 2 2 14 3" xfId="28175" xr:uid="{FDC8C657-A5C6-4004-8AEB-FEC7E1CD6DEC}"/>
    <cellStyle name="Normal 4 2 2 2 15" xfId="26344" xr:uid="{7592CA16-F0DA-4485-873A-DF92D8FE3493}"/>
    <cellStyle name="Normal 4 2 2 2 16" xfId="29209" xr:uid="{5DEB3155-131C-4C63-BC3E-27F142BF34B4}"/>
    <cellStyle name="Normal 4 2 2 2 2" xfId="6372" xr:uid="{0ABBF722-DD0B-4901-BC1C-45192574E335}"/>
    <cellStyle name="Normal 4 2 2 2 2 2" xfId="19603" xr:uid="{4EB852BB-869B-489C-A49B-C665682BCBE0}"/>
    <cellStyle name="Normal 4 2 2 2 2 2 2" xfId="23467" xr:uid="{BE972C4C-A877-457C-AD4D-7F1BEBA0CB83}"/>
    <cellStyle name="Normal 4 2 2 2 2 2 3" xfId="21565" xr:uid="{95AC950F-11F3-401A-942B-F1EB3E4F7DD3}"/>
    <cellStyle name="Normal 4 2 2 2 3" xfId="17345" xr:uid="{8355987F-6643-4A08-9DE7-A9215C6A1BEF}"/>
    <cellStyle name="Normal 4 2 2 2 3 2" xfId="19604" xr:uid="{AC7CB8AF-6EF5-430E-91F0-513DB04F1493}"/>
    <cellStyle name="Normal 4 2 2 2 3 2 2" xfId="23468" xr:uid="{A6E767C8-5162-4995-A040-1119010FF6DE}"/>
    <cellStyle name="Normal 4 2 2 2 3 2 3" xfId="21949" xr:uid="{20A4FF32-64DA-4069-A545-D9635C70B734}"/>
    <cellStyle name="Normal 4 2 2 2 4" xfId="19605" xr:uid="{CB1C5689-590A-432E-995E-5175345AAFE2}"/>
    <cellStyle name="Normal 4 2 2 2 5" xfId="19606" xr:uid="{0EEE5791-4117-41E9-82C2-032F281F03C5}"/>
    <cellStyle name="Normal 4 2 2 2 6" xfId="19607" xr:uid="{A6B5DB71-BCD5-4B49-9002-4E095F461BA2}"/>
    <cellStyle name="Normal 4 2 2 2 7" xfId="19608" xr:uid="{623E3E8A-58AF-4A4F-BDC2-9B1216736654}"/>
    <cellStyle name="Normal 4 2 2 2 8" xfId="19609" xr:uid="{C0A47255-35A2-49CF-8A96-3A575EC8270F}"/>
    <cellStyle name="Normal 4 2 2 2 9" xfId="19610" xr:uid="{49715AB3-ECDD-464D-9818-3E88769FEFA5}"/>
    <cellStyle name="Normal 4 2 2 3" xfId="19611" xr:uid="{5927DDED-21B1-4276-8A33-2420A74F6F29}"/>
    <cellStyle name="Normal 4 2 2 3 2" xfId="23469" xr:uid="{CCEB1619-677D-40E6-8ADE-B3005DC2B992}"/>
    <cellStyle name="Normal 4 2 2 3 3" xfId="28176" xr:uid="{B6A5D7AA-7434-458F-B1D6-626A842F9E71}"/>
    <cellStyle name="Normal 4 2 2 4" xfId="19612" xr:uid="{00D1461D-F041-40D6-9DD0-DB8391A1B205}"/>
    <cellStyle name="Normal 4 2 2 4 2" xfId="23470" xr:uid="{AAA06511-4984-4883-8E35-D34C15EE013A}"/>
    <cellStyle name="Normal 4 2 2 4 3" xfId="28177" xr:uid="{CB541FBC-347B-4ACC-98B0-CFFA02D05150}"/>
    <cellStyle name="Normal 4 2 2 5" xfId="19613" xr:uid="{296469A0-43FB-4AC8-A7DC-21449D80EFAB}"/>
    <cellStyle name="Normal 4 2 2 5 2" xfId="23471" xr:uid="{F8CC1112-24FC-45B3-83C5-33ECD939DABA}"/>
    <cellStyle name="Normal 4 2 2 5 3" xfId="28178" xr:uid="{0A65B9AA-961A-4CF6-96BE-2FA44FEEB93E}"/>
    <cellStyle name="Normal 4 2 2 6" xfId="19614" xr:uid="{CA2AE179-DC0B-4884-A738-EBFE76FDB3D3}"/>
    <cellStyle name="Normal 4 2 2 6 2" xfId="23472" xr:uid="{AE817385-53D2-4044-8249-6719959A8251}"/>
    <cellStyle name="Normal 4 2 2 6 3" xfId="28179" xr:uid="{7783A168-16FB-4C9D-B2F0-6625786025F5}"/>
    <cellStyle name="Normal 4 2 2 7" xfId="19615" xr:uid="{73C04751-381E-4CB9-8605-AD7D51FED923}"/>
    <cellStyle name="Normal 4 2 2 7 2" xfId="23473" xr:uid="{56D30C2E-8DCB-4A25-B065-D28DBF140E18}"/>
    <cellStyle name="Normal 4 2 2 7 3" xfId="28180" xr:uid="{12FD4D30-AD1E-4926-B8BB-C98BA74227B6}"/>
    <cellStyle name="Normal 4 2 2 8" xfId="19616" xr:uid="{C4A17A85-220A-438F-9527-EF8B50E4E064}"/>
    <cellStyle name="Normal 4 2 2 8 2" xfId="23474" xr:uid="{928B4DF2-0590-42BA-AE60-9CAE58CF94B5}"/>
    <cellStyle name="Normal 4 2 2 8 3" xfId="28181" xr:uid="{366B4709-E1C0-467E-BA24-A48D04431BE6}"/>
    <cellStyle name="Normal 4 2 2 9" xfId="19617" xr:uid="{556BCBC3-E838-4697-9D26-2D2D9AA050FC}"/>
    <cellStyle name="Normal 4 2 2 9 2" xfId="23475" xr:uid="{014AC336-AA4C-4BD3-8CDE-ED8CBB2B3332}"/>
    <cellStyle name="Normal 4 2 2 9 3" xfId="28182" xr:uid="{216958A8-7982-4C6A-8CB5-4BE2DDBE5559}"/>
    <cellStyle name="Normal 4 2 20" xfId="20877" xr:uid="{A5293991-1B6E-4999-A7FC-3B60A5B00BD2}"/>
    <cellStyle name="Normal 4 2 20 2" xfId="29159" xr:uid="{CCEB7F00-C3CD-49B1-B833-04C9850BD576}"/>
    <cellStyle name="Normal 4 2 21" xfId="24306" xr:uid="{39F708C7-AE6F-4584-89A9-7B23FB251135}"/>
    <cellStyle name="Normal 4 2 3" xfId="2797" xr:uid="{00000000-0005-0000-0000-0000AF0C0000}"/>
    <cellStyle name="Normal 4 2 3 2" xfId="3421" xr:uid="{00000000-0005-0000-0000-0000B00C0000}"/>
    <cellStyle name="Normal 4 2 3 2 2" xfId="6373" xr:uid="{87D7098B-5F30-4EA7-872B-D2D2FEEBA393}"/>
    <cellStyle name="Normal 4 2 3 2 2 2" xfId="21566" xr:uid="{69A7BA5E-6E93-42BD-B60B-E95F70D20A3D}"/>
    <cellStyle name="Normal 4 2 3 2 2 2 2" xfId="29161" xr:uid="{3FEA67D6-E4EE-42CC-A8EB-6EB2451B1D48}"/>
    <cellStyle name="Normal 4 2 3 2 3" xfId="17346" xr:uid="{F4EA9AB6-54EA-4956-B172-2C472D1C2D31}"/>
    <cellStyle name="Normal 4 2 3 2 3 2" xfId="21950" xr:uid="{47BD6655-BB04-4D9C-93C9-C6FD01646F90}"/>
    <cellStyle name="Normal 4 2 3 2 4" xfId="28945" xr:uid="{B17A05B6-EB14-49C4-BCF6-6FBFB0504BBA}"/>
    <cellStyle name="Normal 4 2 3 2 5" xfId="26345" xr:uid="{EFE5E49A-A832-4345-BEE0-B1D9A6FDCB40}"/>
    <cellStyle name="Normal 4 2 3 2 6" xfId="29210" xr:uid="{116382C4-D566-4E74-88E5-91CED48C5201}"/>
    <cellStyle name="Normal 4 2 3 3" xfId="19618" xr:uid="{81E7C8BD-FE5B-41A1-A941-2F23BD284A79}"/>
    <cellStyle name="Normal 4 2 3 3 2" xfId="33487" xr:uid="{0FF4523F-E8F3-4722-9E74-C6B3368066C8}"/>
    <cellStyle name="Normal 4 2 4" xfId="2798" xr:uid="{00000000-0005-0000-0000-0000B10C0000}"/>
    <cellStyle name="Normal 4 2 4 2" xfId="3422" xr:uid="{00000000-0005-0000-0000-0000B20C0000}"/>
    <cellStyle name="Normal 4 2 4 2 2" xfId="6374" xr:uid="{590C2A64-1CB7-4C28-A6AC-00F5B3812FCF}"/>
    <cellStyle name="Normal 4 2 4 2 2 2" xfId="21185" xr:uid="{7FAA9373-C8DC-465F-86C4-59D1C95F3051}"/>
    <cellStyle name="Normal 4 2 4 2 2 3" xfId="27042" xr:uid="{6A174CC2-3460-4AD8-AA3F-0873EBF88011}"/>
    <cellStyle name="Normal 4 2 4 2 2 4" xfId="17961" xr:uid="{BEDA7FD8-5E35-43D5-BB75-3683819D40A9}"/>
    <cellStyle name="Normal 4 2 4 2 3" xfId="20878" xr:uid="{154C6E2E-53D7-4156-82CB-F24C074A0C77}"/>
    <cellStyle name="Normal 4 2 4 2 3 2" xfId="26346" xr:uid="{F4185DB7-0AD1-447D-B1DF-F6BEC2F5A9A1}"/>
    <cellStyle name="Normal 4 2 4 2 4" xfId="29211" xr:uid="{551CDD3A-51AF-4A83-A11B-8298BCCBF656}"/>
    <cellStyle name="Normal 4 2 4 2 5" xfId="17347" xr:uid="{2501B378-73E1-4EBF-AA30-DD99F36D96AA}"/>
    <cellStyle name="Normal 4 2 4 3" xfId="19619" xr:uid="{2163557F-AFA7-454C-BD1D-F995A2D24FCF}"/>
    <cellStyle name="Normal 4 2 5" xfId="3419" xr:uid="{00000000-0005-0000-0000-0000B30C0000}"/>
    <cellStyle name="Normal 4 2 5 2" xfId="17349" xr:uid="{1A90CFB8-5931-4EFF-8B6A-3B91257A5127}"/>
    <cellStyle name="Normal 4 2 5 2 2" xfId="21567" xr:uid="{A88768FF-E82C-4413-9DFD-F8E4183533D7}"/>
    <cellStyle name="Normal 4 2 5 2 3" xfId="21187" xr:uid="{7BCF8A23-0A3A-42BC-97B4-3A21F2A6D400}"/>
    <cellStyle name="Normal 4 2 5 2 4" xfId="21088" xr:uid="{0F40838B-03A2-4D79-930C-D2224161E3C4}"/>
    <cellStyle name="Normal 4 2 5 3" xfId="17350" xr:uid="{EA98CC15-E9BE-4E1C-BE95-65C7205711B0}"/>
    <cellStyle name="Normal 4 2 5 3 2" xfId="21951" xr:uid="{57A76712-D4E5-4CD9-A19B-094A2650609B}"/>
    <cellStyle name="Normal 4 2 5 4" xfId="19620" xr:uid="{38941048-04FD-4297-A97C-75C28F279FEC}"/>
    <cellStyle name="Normal 4 2 5 4 2" xfId="23476" xr:uid="{99760ADF-9EC6-4179-A3C9-DFF157C9F529}"/>
    <cellStyle name="Normal 4 2 5 4 3" xfId="21186" xr:uid="{E59C7991-27B9-4AA3-9610-928660409E17}"/>
    <cellStyle name="Normal 4 2 5 5" xfId="20879" xr:uid="{EDD70627-EFC9-41C2-BC01-55B1ADBD3681}"/>
    <cellStyle name="Normal 4 2 5 5 2" xfId="26347" xr:uid="{C537BECD-8F2B-4F82-8360-1945E176085A}"/>
    <cellStyle name="Normal 4 2 5 6" xfId="24536" xr:uid="{0F2B8045-EDA5-4951-ACC2-FA581BC49C34}"/>
    <cellStyle name="Normal 4 2 5 7" xfId="17348" xr:uid="{FBA500B9-6630-477D-9B87-F604EC020884}"/>
    <cellStyle name="Normal 4 2 6" xfId="17351" xr:uid="{2F9AA575-0B06-4AE3-8191-97046F78B739}"/>
    <cellStyle name="Normal 4 2 6 2" xfId="19621" xr:uid="{EA7FB5F9-9060-41F6-ACCC-313FEDEF0E0D}"/>
    <cellStyle name="Normal 4 2 6 2 2" xfId="23477" xr:uid="{A26C9714-5243-42A6-8DA0-D22C66B5F511}"/>
    <cellStyle name="Normal 4 2 6 2 3" xfId="21900" xr:uid="{57D7280A-5E3E-4DE2-8533-F3AAC9D3096C}"/>
    <cellStyle name="Normal 4 2 6 3" xfId="21050" xr:uid="{9514004E-363A-4252-A239-ED625B6BCF33}"/>
    <cellStyle name="Normal 4 2 7" xfId="17960" xr:uid="{0624A2FB-0D0B-4658-961A-A35DF43709BB}"/>
    <cellStyle name="Normal 4 2 7 2" xfId="19622" xr:uid="{A4014630-9AD3-4494-BC76-FD482B7B5F06}"/>
    <cellStyle name="Normal 4 2 7 3" xfId="22544" xr:uid="{17124F64-423C-4B54-AA59-2F3C16D60F54}"/>
    <cellStyle name="Normal 4 2 7 4" xfId="27041" xr:uid="{AFEB78FF-94A7-4252-93F5-D8FD89CF7532}"/>
    <cellStyle name="Normal 4 2 8" xfId="18404" xr:uid="{D01EAC54-D88B-4415-B99F-5FFA99294A5B}"/>
    <cellStyle name="Normal 4 2 8 2" xfId="19623" xr:uid="{DD415DC9-74F4-462E-90AC-04B7E285403D}"/>
    <cellStyle name="Normal 4 2 8 3" xfId="22765" xr:uid="{4F458A91-6B6E-46A1-A93F-81265311C7A0}"/>
    <cellStyle name="Normal 4 2 8 4" xfId="27463" xr:uid="{A1D9D603-82A5-4ECB-8592-DD51DBB5A1FE}"/>
    <cellStyle name="Normal 4 2 9" xfId="18541" xr:uid="{A2EB928E-DE17-4AF4-84FD-C94959C15E6A}"/>
    <cellStyle name="Normal 4 2 9 2" xfId="22886" xr:uid="{AF1D7C77-2406-4DAE-9219-97AEB180110C}"/>
    <cellStyle name="Normal 4 2 9 2 2" xfId="37397" xr:uid="{E1472D0B-CD7D-4262-8105-B59762164102}"/>
    <cellStyle name="Normal 4 2 9 3" xfId="27589" xr:uid="{268BEB8A-4F99-4941-B470-CDAC1D4E6688}"/>
    <cellStyle name="Normal 4 2 9 4" xfId="33488" xr:uid="{1016D845-1652-42AF-A908-EB146D41D6FC}"/>
    <cellStyle name="Normal 4 2_Scen_XBase" xfId="33489" xr:uid="{D685E879-880A-481B-AF78-A114BF3C370B}"/>
    <cellStyle name="Normal 4 20" xfId="2799" xr:uid="{00000000-0005-0000-0000-0000B40C0000}"/>
    <cellStyle name="Normal 4 20 2" xfId="2800" xr:uid="{00000000-0005-0000-0000-0000B50C0000}"/>
    <cellStyle name="Normal 4 20 3" xfId="3423" xr:uid="{00000000-0005-0000-0000-0000B60C0000}"/>
    <cellStyle name="Normal 4 20 3 2" xfId="6375" xr:uid="{34846FB1-997B-413E-9BD8-59D12F0CA3C5}"/>
    <cellStyle name="Normal 4 20 3 2 2" xfId="21568" xr:uid="{57C17AB4-7CC2-4503-B0D8-8CB940893316}"/>
    <cellStyle name="Normal 4 20 3 3" xfId="17352" xr:uid="{8C5CEF0D-28AA-47FE-A446-1035781A1F94}"/>
    <cellStyle name="Normal 4 20 3 3 2" xfId="21952" xr:uid="{52C042BB-F6C8-4E72-A0F5-FDD5436B9F46}"/>
    <cellStyle name="Normal 4 20 3 4" xfId="26348" xr:uid="{22B6D925-39F0-4DD3-BDA0-4AFD9D30FAB9}"/>
    <cellStyle name="Normal 4 20 3 5" xfId="29212" xr:uid="{F4EBA847-BDE3-40C7-8276-02FED679AD9B}"/>
    <cellStyle name="Normal 4 21" xfId="2801" xr:uid="{00000000-0005-0000-0000-0000B70C0000}"/>
    <cellStyle name="Normal 4 22" xfId="2802" xr:uid="{00000000-0005-0000-0000-0000B80C0000}"/>
    <cellStyle name="Normal 4 23" xfId="2803" xr:uid="{00000000-0005-0000-0000-0000B90C0000}"/>
    <cellStyle name="Normal 4 24" xfId="2804" xr:uid="{00000000-0005-0000-0000-0000BA0C0000}"/>
    <cellStyle name="Normal 4 25" xfId="2805" xr:uid="{00000000-0005-0000-0000-0000BB0C0000}"/>
    <cellStyle name="Normal 4 26" xfId="17353" xr:uid="{B7DCD452-253A-4963-B6B0-A49DB0A46B5D}"/>
    <cellStyle name="Normal 4 27" xfId="18242" xr:uid="{CF2DDC4D-40DE-4F4C-8835-49CF598F2F51}"/>
    <cellStyle name="Normal 4 27 2" xfId="18806" xr:uid="{C7428BE1-466A-4749-9D4E-B9BA70AB00BA}"/>
    <cellStyle name="Normal 4 27 2 2" xfId="23150" xr:uid="{55A72429-2258-4016-AD04-3B18B7938C4F}"/>
    <cellStyle name="Normal 4 27 2 3" xfId="27855" xr:uid="{7965DE5A-2E29-4DDF-BF9E-609B9A341339}"/>
    <cellStyle name="Normal 4 27 3" xfId="22641" xr:uid="{AA5CF13A-BF92-4FFB-A025-EA5399206BFA}"/>
    <cellStyle name="Normal 4 27 4" xfId="27324" xr:uid="{8B22558F-6957-42E7-9F62-F0118F047229}"/>
    <cellStyle name="Normal 4 28" xfId="18403" xr:uid="{53AEC1E3-70F4-4892-8A8D-3EE8152008CE}"/>
    <cellStyle name="Normal 4 28 2" xfId="22764" xr:uid="{E5554DE8-A0F6-4FB5-9CBA-FA4389B95923}"/>
    <cellStyle name="Normal 4 28 3" xfId="27462" xr:uid="{2860DB4B-03B9-4A06-AFFB-9E7F3F8AA468}"/>
    <cellStyle name="Normal 4 29" xfId="18540" xr:uid="{EB15D0FA-7AD5-4EFB-AF08-DF884708CA04}"/>
    <cellStyle name="Normal 4 29 2" xfId="22885" xr:uid="{FE4DD1DE-CB50-4CE6-9EAC-81B70888C18E}"/>
    <cellStyle name="Normal 4 29 3" xfId="27588" xr:uid="{1A836C17-C2E9-4A21-87C6-77E1C6E40098}"/>
    <cellStyle name="Normal 4 3" xfId="2806" xr:uid="{00000000-0005-0000-0000-0000BC0C0000}"/>
    <cellStyle name="Normal 4 3 10" xfId="20408" xr:uid="{83752DA4-BAB0-4519-88BE-04323E9F9779}"/>
    <cellStyle name="Normal 4 3 10 2" xfId="23746" xr:uid="{D3DBF12B-D978-4F69-8AFF-5DE0FEE2D614}"/>
    <cellStyle name="Normal 4 3 10 3" xfId="28457" xr:uid="{CA6769D3-5830-431E-90ED-B858F054B6E2}"/>
    <cellStyle name="Normal 4 3 11" xfId="20528" xr:uid="{534DCF05-A50C-493B-9426-BDF1EB75CEA9}"/>
    <cellStyle name="Normal 4 3 11 2" xfId="23866" xr:uid="{BA26D6DB-00B2-4903-9A11-71092898CD94}"/>
    <cellStyle name="Normal 4 3 11 3" xfId="28577" xr:uid="{B9D88235-28D7-4F30-B70C-E134E2D2C54D}"/>
    <cellStyle name="Normal 4 3 12" xfId="20649" xr:uid="{ED39AD2B-03BD-4F82-99F4-8324CE410935}"/>
    <cellStyle name="Normal 4 3 12 2" xfId="23987" xr:uid="{B24CB82D-8E0E-4DA7-90D2-7063B14AA260}"/>
    <cellStyle name="Normal 4 3 12 3" xfId="28698" xr:uid="{228A8F05-F593-41A8-A7C5-5705C3F45C45}"/>
    <cellStyle name="Normal 4 3 13" xfId="20768" xr:uid="{DA914F77-85A2-4FBD-ADDE-692F863CC964}"/>
    <cellStyle name="Normal 4 3 13 2" xfId="24106" xr:uid="{17EAFB36-523D-4A31-A39B-6D784F9A1734}"/>
    <cellStyle name="Normal 4 3 13 3" xfId="28817" xr:uid="{D07A84CF-CE89-44BC-8731-93FBF4195A43}"/>
    <cellStyle name="Normal 4 3 2" xfId="17354" xr:uid="{B2573894-B804-44E7-9AAF-B9A26AB47D8D}"/>
    <cellStyle name="Normal 4 3 2 2" xfId="19624" xr:uid="{6181EA85-88CB-40A4-A53F-3A987F6BCF90}"/>
    <cellStyle name="Normal 4 3 3" xfId="17355" xr:uid="{D34F5B89-B9CC-45C9-B887-F2B148DCCE7B}"/>
    <cellStyle name="Normal 4 3 3 2" xfId="17962" xr:uid="{3C8850F2-26FC-4F73-AEE1-B4E100FF05AA}"/>
    <cellStyle name="Normal 4 3 3 2 2" xfId="22545" xr:uid="{B9A3D153-27DE-4356-AB52-23C14226BEC7}"/>
    <cellStyle name="Normal 4 3 3 2 3" xfId="27043" xr:uid="{3B951015-1E11-4539-9B29-418FA31A6A56}"/>
    <cellStyle name="Normal 4 3 3 3" xfId="19625" xr:uid="{D76C1B3F-C935-40BE-8787-9E21B054F299}"/>
    <cellStyle name="Normal 4 3 3 4" xfId="21901" xr:uid="{C527A300-5405-4373-9AE3-BDFF4F0C8214}"/>
    <cellStyle name="Normal 4 3 3 5" xfId="26349" xr:uid="{ABEC1EE6-FE79-4592-B8F0-05910D24F3CB}"/>
    <cellStyle name="Normal 4 3 4" xfId="18405" xr:uid="{9D5EEF6A-A949-44C5-8C15-DC3CDF33A212}"/>
    <cellStyle name="Normal 4 3 4 2" xfId="19626" xr:uid="{E9A0203A-52AF-46D1-B39C-DAFB92691C11}"/>
    <cellStyle name="Normal 4 3 4 3" xfId="22766" xr:uid="{240888B5-96B9-4956-9037-FCF9C99ADEBD}"/>
    <cellStyle name="Normal 4 3 4 4" xfId="27464" xr:uid="{83F79C32-0A9B-4256-BBE3-E64C2A404983}"/>
    <cellStyle name="Normal 4 3 5" xfId="18542" xr:uid="{52BDDD91-4899-4586-B4ED-86C8A3D15E04}"/>
    <cellStyle name="Normal 4 3 5 2" xfId="19627" xr:uid="{014766C8-080A-4A28-A03C-CDDEFE4FE202}"/>
    <cellStyle name="Normal 4 3 5 3" xfId="22887" xr:uid="{4DDCB47E-50D4-4C63-BE03-087694533BEC}"/>
    <cellStyle name="Normal 4 3 5 4" xfId="27590" xr:uid="{A0004FD5-DDFA-496B-8E11-487B407E59AD}"/>
    <cellStyle name="Normal 4 3 6" xfId="18660" xr:uid="{AE8D1132-AD56-44F9-B956-B48C988F69B5}"/>
    <cellStyle name="Normal 4 3 6 2" xfId="19628" xr:uid="{63482EAA-2BFE-4F2F-B887-41FBB49E1A38}"/>
    <cellStyle name="Normal 4 3 6 3" xfId="23005" xr:uid="{C20776A4-899B-436C-85CB-23641B288C31}"/>
    <cellStyle name="Normal 4 3 6 4" xfId="27709" xr:uid="{660AE7C5-2571-4FEF-AAE9-01D440179AFC}"/>
    <cellStyle name="Normal 4 3 7" xfId="18779" xr:uid="{20CA51B0-65F0-4C68-B33D-59DDA801C108}"/>
    <cellStyle name="Normal 4 3 7 2" xfId="19629" xr:uid="{1A743279-D0C7-4196-997E-A8746EEA6FDD}"/>
    <cellStyle name="Normal 4 3 7 3" xfId="23123" xr:uid="{2C3CFC7B-81D3-4112-8904-3F24D836340E}"/>
    <cellStyle name="Normal 4 3 7 4" xfId="27828" xr:uid="{F5BFAFC4-919E-49E1-8672-BD61D37B5447}"/>
    <cellStyle name="Normal 4 3 8" xfId="19630" xr:uid="{7B737F3B-14E2-4646-BE7E-8D8BC26B6D7C}"/>
    <cellStyle name="Normal 4 3 9" xfId="20286" xr:uid="{0B315E98-C62F-478C-A9C7-8746C318397E}"/>
    <cellStyle name="Normal 4 3 9 2" xfId="23624" xr:uid="{30EF48FB-C770-41B3-962B-654C7BDBD788}"/>
    <cellStyle name="Normal 4 3 9 2 2" xfId="37790" xr:uid="{942BB12F-B77C-4F0E-9F6E-250BFE8280E6}"/>
    <cellStyle name="Normal 4 3 9 3" xfId="28335" xr:uid="{3AEE394F-9618-41D8-A622-2899CEAFDFE3}"/>
    <cellStyle name="Normal 4 3 9 4" xfId="33490" xr:uid="{C90EEC5C-6C71-47EB-A3F7-11808D22DB32}"/>
    <cellStyle name="Normal 4 3_Scen_XBase" xfId="33491" xr:uid="{0C3E5F35-6929-4F47-A94A-EA8B313E3AD8}"/>
    <cellStyle name="Normal 4 30" xfId="18658" xr:uid="{976609F7-A0FE-44CC-A904-77E0AEC239A4}"/>
    <cellStyle name="Normal 4 30 2" xfId="23003" xr:uid="{33AFC7E3-E52A-4B4D-BD8B-58198C43503A}"/>
    <cellStyle name="Normal 4 30 3" xfId="27707" xr:uid="{319319BE-890A-40DD-9B70-09114182AFDF}"/>
    <cellStyle name="Normal 4 31" xfId="18777" xr:uid="{91454B03-497F-46AE-A738-5B21927F90D4}"/>
    <cellStyle name="Normal 4 31 2" xfId="23121" xr:uid="{A6366C0A-2353-4B7E-96B4-B5E708D3BA8B}"/>
    <cellStyle name="Normal 4 31 3" xfId="27826" xr:uid="{7A10AD43-61B0-47B5-B88E-D48F39C8BCEA}"/>
    <cellStyle name="Normal 4 32" xfId="20284" xr:uid="{1005EB16-6EC0-476B-9C00-9D917BEB941B}"/>
    <cellStyle name="Normal 4 32 2" xfId="23622" xr:uid="{2341DE54-8563-454B-A511-E1861B24BA35}"/>
    <cellStyle name="Normal 4 32 3" xfId="28333" xr:uid="{C0D05C0C-8198-4589-805F-C02037463F69}"/>
    <cellStyle name="Normal 4 33" xfId="20406" xr:uid="{78300476-868F-467C-9106-A3C2F1FADC26}"/>
    <cellStyle name="Normal 4 33 2" xfId="23744" xr:uid="{B858187B-D377-4711-A4D5-38D5BD855A76}"/>
    <cellStyle name="Normal 4 33 3" xfId="28455" xr:uid="{FF398B64-951B-4B7D-84E2-5E0DCF76BA3D}"/>
    <cellStyle name="Normal 4 34" xfId="20526" xr:uid="{0AE5781B-880B-40D9-862B-BD76E0E181C9}"/>
    <cellStyle name="Normal 4 34 2" xfId="23864" xr:uid="{72AB2F29-2DC9-45CA-8B80-15DD372D2536}"/>
    <cellStyle name="Normal 4 34 3" xfId="28575" xr:uid="{CD713D41-7CA2-4558-A1DF-D7D4D30E3CFA}"/>
    <cellStyle name="Normal 4 35" xfId="20647" xr:uid="{60C8E52F-E6A0-4BDB-A023-450BA4637D78}"/>
    <cellStyle name="Normal 4 35 2" xfId="23985" xr:uid="{DD168AB2-D3B8-4892-B8C9-D9F9DCCC7EDA}"/>
    <cellStyle name="Normal 4 35 3" xfId="28696" xr:uid="{69480C64-044A-4D28-B8DE-7867BC8BC2CF}"/>
    <cellStyle name="Normal 4 36" xfId="20766" xr:uid="{2E4F9C0A-A8D1-40B6-92A2-A3460AF030AF}"/>
    <cellStyle name="Normal 4 36 2" xfId="24104" xr:uid="{03FCE345-D575-4A41-BD23-75AA62E4BF82}"/>
    <cellStyle name="Normal 4 36 3" xfId="28815" xr:uid="{D3F72320-3595-462D-B8EC-8FDF75547D54}"/>
    <cellStyle name="Normal 4 37" xfId="20813" xr:uid="{1CC6751F-8742-4640-A29F-0F5CCAF8FA2F}"/>
    <cellStyle name="Normal 4 37 2" xfId="29158" xr:uid="{458F7F73-F726-4E28-A80F-FBD6FECEA7F0}"/>
    <cellStyle name="Normal 4 4" xfId="2807" xr:uid="{00000000-0005-0000-0000-0000BD0C0000}"/>
    <cellStyle name="Normal 4 4 2" xfId="17356" xr:uid="{8285DF19-97FC-4387-BF3C-CA682A49DA16}"/>
    <cellStyle name="Normal 4 4 2 2" xfId="19631" xr:uid="{249F95F2-8AA7-46F5-A9CC-F4FB02076DB4}"/>
    <cellStyle name="Normal 4 4 3" xfId="19632" xr:uid="{CA2CDB8B-A30B-4260-A111-1C0D3DB471FD}"/>
    <cellStyle name="Normal 4 4 4" xfId="19633" xr:uid="{F388E971-DBD9-4F2F-B1EE-B867174D511B}"/>
    <cellStyle name="Normal 4 4 5" xfId="19634" xr:uid="{97DB7769-1D91-47D4-B949-BE5F90B7EBF3}"/>
    <cellStyle name="Normal 4 4 6" xfId="19635" xr:uid="{11B416D6-374D-47C9-A590-CB8DE8D6EEC0}"/>
    <cellStyle name="Normal 4 4 7" xfId="19636" xr:uid="{C2FCE198-1DBC-43ED-B48F-3D5FB30AD047}"/>
    <cellStyle name="Normal 4 4 8" xfId="19637" xr:uid="{3E57B80C-DEC5-4A7E-8FC1-1CC43D2C4DCE}"/>
    <cellStyle name="Normal 4 5" xfId="2808" xr:uid="{00000000-0005-0000-0000-0000BE0C0000}"/>
    <cellStyle name="Normal 4 5 2" xfId="17357" xr:uid="{9A11B031-D17F-479F-A91B-5A5B28E398E5}"/>
    <cellStyle name="Normal 4 5 2 2" xfId="17963" xr:uid="{D05E0A33-59D1-435C-802A-8DD3DD5F0946}"/>
    <cellStyle name="Normal 4 5 2 2 2" xfId="22546" xr:uid="{3C26282A-598C-4A88-A0C7-033A27CC4B3A}"/>
    <cellStyle name="Normal 4 5 2 2 3" xfId="27044" xr:uid="{3AA6737A-0F04-4550-8A06-4D2F8129C229}"/>
    <cellStyle name="Normal 4 5 2 3" xfId="19638" xr:uid="{44E2E887-C3D2-4D77-9021-E02129DAE6A2}"/>
    <cellStyle name="Normal 4 5 2 4" xfId="21902" xr:uid="{FCAE5C74-0CBE-433C-A4D1-7D05101A8670}"/>
    <cellStyle name="Normal 4 5 2 5" xfId="26350" xr:uid="{83DEDDBE-1DEA-4535-A3DE-3A786BC1E2AA}"/>
    <cellStyle name="Normal 4 5 3" xfId="19639" xr:uid="{08896800-779C-4920-B9A0-0D2AB4A73A7A}"/>
    <cellStyle name="Normal 4 5 4" xfId="19640" xr:uid="{231E57E3-F074-4D61-A5D3-75446CD78C27}"/>
    <cellStyle name="Normal 4 5 5" xfId="19641" xr:uid="{9D53FE7D-DE2C-4C98-BB61-566A23954B3B}"/>
    <cellStyle name="Normal 4 5 6" xfId="19642" xr:uid="{71548AB9-DC91-4253-A4F3-BED05AA03103}"/>
    <cellStyle name="Normal 4 5 7" xfId="19643" xr:uid="{B6C64429-A9CA-4A50-B7B6-6B678EA9A974}"/>
    <cellStyle name="Normal 4 5 8" xfId="19644" xr:uid="{44A6D2B4-0813-47C9-86AA-783F07FDCCFE}"/>
    <cellStyle name="Normal 4 5 9" xfId="29162" xr:uid="{62AFFF8D-64F9-44EC-A553-D44624AA4118}"/>
    <cellStyle name="Normal 4 6" xfId="2809" xr:uid="{00000000-0005-0000-0000-0000BF0C0000}"/>
    <cellStyle name="Normal 4 6 2" xfId="17358" xr:uid="{598F645D-789E-4ADE-9B96-E93D29686A93}"/>
    <cellStyle name="Normal 4 6 2 2" xfId="17964" xr:uid="{D571EE9A-8E72-4B14-BAAF-E84D2BA3428D}"/>
    <cellStyle name="Normal 4 6 2 2 2" xfId="22547" xr:uid="{828F7470-82B3-47E3-A8F4-3DC13ACBAE53}"/>
    <cellStyle name="Normal 4 6 2 2 3" xfId="27045" xr:uid="{C66B1AC5-3405-43A3-A5F2-EFE8894010FB}"/>
    <cellStyle name="Normal 4 6 2 3" xfId="21903" xr:uid="{0F2A40D0-9610-4BA2-84F2-F9AE5C378FDC}"/>
    <cellStyle name="Normal 4 6 2 3 2" xfId="37791" xr:uid="{4AED9AD9-3D0B-4ABB-90FE-3677387CBE76}"/>
    <cellStyle name="Normal 4 6 2 4" xfId="26351" xr:uid="{12FC5F03-1C7B-4DD5-9014-4F595707FBB9}"/>
    <cellStyle name="Normal 4 6 2 5" xfId="33492" xr:uid="{023C2298-E086-4C4B-93A4-BF0FAD3BC5EF}"/>
    <cellStyle name="Normal 4 6 3" xfId="33493" xr:uid="{F5EDD425-5494-4870-9E2B-499CCF374469}"/>
    <cellStyle name="Normal 4 7" xfId="2810" xr:uid="{00000000-0005-0000-0000-0000C00C0000}"/>
    <cellStyle name="Normal 4 8" xfId="2811" xr:uid="{00000000-0005-0000-0000-0000C10C0000}"/>
    <cellStyle name="Normal 4 8 2" xfId="29163" xr:uid="{81DFDF05-29B7-4E65-BFC7-1800BB84461C}"/>
    <cellStyle name="Normal 4 9" xfId="2812" xr:uid="{00000000-0005-0000-0000-0000C20C0000}"/>
    <cellStyle name="Normal 4_ELC" xfId="33494" xr:uid="{5F845A84-1839-4DD4-A836-C3902C74592A}"/>
    <cellStyle name="Normal 40" xfId="18307" xr:uid="{0137D2B9-27A3-4E75-B7C3-83EA4B740E95}"/>
    <cellStyle name="Normal 40 10" xfId="20793" xr:uid="{5E3223E4-BE39-44C0-AC6E-85E5FEC422AF}"/>
    <cellStyle name="Normal 40 10 2" xfId="24131" xr:uid="{83088170-8529-47CB-ACD2-178C2E37F0B7}"/>
    <cellStyle name="Normal 40 10 3" xfId="28842" xr:uid="{C490C389-57C6-479E-934F-467436B60FA9}"/>
    <cellStyle name="Normal 40 11" xfId="22676" xr:uid="{C3A898C5-A0EF-43B7-A0AE-143DF6211E0B}"/>
    <cellStyle name="Normal 40 12" xfId="21938" xr:uid="{33E09B25-1DD3-40A7-AFEA-E250884C0096}"/>
    <cellStyle name="Normal 40 13" xfId="27370" xr:uid="{3296039B-04CB-4297-AC83-1B1AAD2962A7}"/>
    <cellStyle name="Normal 40 2" xfId="18446" xr:uid="{26E6A3C2-F572-4314-851C-83244CF38669}"/>
    <cellStyle name="Normal 40 2 2" xfId="22791" xr:uid="{E83F4FF9-442B-410D-99DE-842BA7D89AC1}"/>
    <cellStyle name="Normal 40 2 3" xfId="27494" xr:uid="{0879C397-EA5E-40C1-A665-8A5914B8D91A}"/>
    <cellStyle name="Normal 40 3" xfId="18566" xr:uid="{D51DAE55-AF78-495F-A4AC-12FAD779215A}"/>
    <cellStyle name="Normal 40 3 2" xfId="22911" xr:uid="{70F43157-9575-4310-8B4F-A9764658B3E7}"/>
    <cellStyle name="Normal 40 3 3" xfId="27614" xr:uid="{50167DCC-3142-4A73-B31B-1117787F3050}"/>
    <cellStyle name="Normal 40 4" xfId="18684" xr:uid="{ACCFA3D8-E3C9-44F4-B543-C5F125F7D9BE}"/>
    <cellStyle name="Normal 40 4 2" xfId="23029" xr:uid="{53A37993-66CE-4758-9CCB-7FD3F68C4433}"/>
    <cellStyle name="Normal 40 4 3" xfId="27733" xr:uid="{A1F8DAB6-5E22-4E02-831C-D4BC4FA06F03}"/>
    <cellStyle name="Normal 40 5" xfId="18803" xr:uid="{401D1239-C59F-4A88-B9A8-BD14145D5DDE}"/>
    <cellStyle name="Normal 40 5 2" xfId="23147" xr:uid="{EAB13969-EBF5-4FE3-979C-5183C663D153}"/>
    <cellStyle name="Normal 40 5 3" xfId="27852" xr:uid="{49E70750-E430-4CBB-8093-DB9386D46BA5}"/>
    <cellStyle name="Normal 40 6" xfId="20311" xr:uid="{6533BEEE-D2CE-4C5D-9680-98254179D471}"/>
    <cellStyle name="Normal 40 6 2" xfId="23649" xr:uid="{668D09BE-B3F9-4F80-8FAB-D2BB405DA943}"/>
    <cellStyle name="Normal 40 6 3" xfId="28360" xr:uid="{845973CA-82D1-4047-996B-204806B19DD9}"/>
    <cellStyle name="Normal 40 7" xfId="20433" xr:uid="{BEC6021B-E8CE-4123-88DC-9656B37D4D27}"/>
    <cellStyle name="Normal 40 7 2" xfId="23771" xr:uid="{81559F22-EAD5-4027-9670-2262AD209575}"/>
    <cellStyle name="Normal 40 7 3" xfId="28482" xr:uid="{3AC00A6A-9A50-4F69-8D0F-19B44F29F0EF}"/>
    <cellStyle name="Normal 40 8" xfId="20553" xr:uid="{782CF147-E7CC-4BBB-8FA0-D4A7984AB588}"/>
    <cellStyle name="Normal 40 8 2" xfId="23891" xr:uid="{DD447BE8-0ABA-45DC-8B39-C884036B752D}"/>
    <cellStyle name="Normal 40 8 3" xfId="28602" xr:uid="{5E5DCF12-6FC6-4199-8DCF-72E0F60F09EE}"/>
    <cellStyle name="Normal 40 9" xfId="20673" xr:uid="{F3C92AA4-32FC-46E2-82D9-A7248BD54AAE}"/>
    <cellStyle name="Normal 40 9 2" xfId="24011" xr:uid="{49FB3CC9-D1C2-4D2E-BDB3-4EBC7B28958E}"/>
    <cellStyle name="Normal 40 9 3" xfId="28722" xr:uid="{E081FBB6-5722-4275-9FAE-DB5C6C411C44}"/>
    <cellStyle name="Normal 41" xfId="18808" xr:uid="{4D2855AC-EBF2-4433-A377-C89A9CBA2555}"/>
    <cellStyle name="Normal 41 2" xfId="23152" xr:uid="{D36C5DC4-4C34-4865-90F9-458B1227AF14}"/>
    <cellStyle name="Normal 41 3" xfId="21939" xr:uid="{1C1E7D3B-C5A9-406A-8222-87849D8C175B}"/>
    <cellStyle name="Normal 41 4" xfId="27857" xr:uid="{E7EADD40-6939-410D-845F-7FEE466F1116}"/>
    <cellStyle name="Normal 42" xfId="20806" xr:uid="{5CEFDDC9-FEDF-4B01-BCE1-444FC8EC5872}"/>
    <cellStyle name="Normal 42 2" xfId="20815" xr:uid="{131972CE-C92B-4696-9B7C-1804634CC9D3}"/>
    <cellStyle name="Normal 42 3" xfId="26658" xr:uid="{4298FE09-DB60-4BF9-9200-D47F7EB6B340}"/>
    <cellStyle name="Normal 43" xfId="20808" xr:uid="{0EF39BE2-96AE-4F1A-B7A3-D3B600C5FA40}"/>
    <cellStyle name="Normal 43 2" xfId="24142" xr:uid="{ACC5A42A-763B-4E6C-A2F0-79132411B19D}"/>
    <cellStyle name="Normal 43 3" xfId="21941" xr:uid="{8FE495F4-E176-43E5-BF10-BADA5ADC55F1}"/>
    <cellStyle name="Normal 43 4" xfId="26268" xr:uid="{52A71DE3-8BB8-402F-90B3-4CA00E092BD1}"/>
    <cellStyle name="Normal 44" xfId="20809" xr:uid="{DA50653F-342D-42BA-A812-885D32D05460}"/>
    <cellStyle name="Normal 44 2" xfId="24143" xr:uid="{4AD2DF59-5346-472A-B976-0B50574F4CC4}"/>
    <cellStyle name="Normal 44 3" xfId="21942" xr:uid="{1B07DDC4-C3B4-4D6E-B85D-38225A711987}"/>
    <cellStyle name="Normal 44 4" xfId="26200" xr:uid="{F3B570E0-E9AC-465D-BC7F-0156895240A7}"/>
    <cellStyle name="Normal 45" xfId="24145" xr:uid="{0532A53C-9139-49F5-9CBE-434EBE81BDD1}"/>
    <cellStyle name="Normal 45 2" xfId="37270" xr:uid="{47CC0026-18EB-41EF-81E6-9A394F68206C}"/>
    <cellStyle name="Normal 45 3" xfId="38702" xr:uid="{E3F11912-2405-4B0D-820E-D55FF5CF08EA}"/>
    <cellStyle name="Normal 46" xfId="24149" xr:uid="{68505A8B-B5E4-44C7-B6CE-1550CA982B33}"/>
    <cellStyle name="Normal 46 2" xfId="37274" xr:uid="{86ED959B-D8A3-43E6-B7B3-D9FF370AA081}"/>
    <cellStyle name="Normal 46 3" xfId="38706" xr:uid="{27BAACCC-50C5-4F1F-B454-68361EF88DE6}"/>
    <cellStyle name="Normal 47" xfId="24150" xr:uid="{3D53F818-4963-463B-9161-31F593765662}"/>
    <cellStyle name="Normal 47 2" xfId="37275" xr:uid="{24B6CEBA-6E98-4765-AE3D-9BC513B1D66E}"/>
    <cellStyle name="Normal 47 3" xfId="38707" xr:uid="{90CCE80E-8582-4EC8-8633-3015F1044A32}"/>
    <cellStyle name="Normal 48" xfId="20811" xr:uid="{5874C1AB-6767-4171-9723-0BE3D64B2DDA}"/>
    <cellStyle name="Normal 49" xfId="24151" xr:uid="{B17332A9-0C0E-4945-9130-CFC478602959}"/>
    <cellStyle name="Normal 5" xfId="2813" xr:uid="{00000000-0005-0000-0000-0000C30C0000}"/>
    <cellStyle name="Normal 5 10" xfId="18406" xr:uid="{79BD0D2C-8459-4574-AF49-A9091DC82FFB}"/>
    <cellStyle name="Normal 5 10 2" xfId="19645" xr:uid="{5708066B-D1E8-4BE4-8865-F42D651E2140}"/>
    <cellStyle name="Normal 5 10 3" xfId="22767" xr:uid="{B338725F-90A0-4404-AA03-C5E0098D4A10}"/>
    <cellStyle name="Normal 5 10 3 2" xfId="33496" xr:uid="{BC9160E6-92AA-473A-BFDC-7E62E7D62DA4}"/>
    <cellStyle name="Normal 5 10 4" xfId="27465" xr:uid="{6D0B0936-B6FA-4B13-BF7C-521E178F507E}"/>
    <cellStyle name="Normal 5 11" xfId="18543" xr:uid="{FDF05D38-1348-4AFB-8C54-CF0CA1A335A2}"/>
    <cellStyle name="Normal 5 11 2" xfId="19646" xr:uid="{8ED7BC5F-36B0-4257-9F59-B7E98EB53F19}"/>
    <cellStyle name="Normal 5 11 3" xfId="22888" xr:uid="{91CA32D5-64D4-428D-B3DB-573CE3C8C2C6}"/>
    <cellStyle name="Normal 5 11 4" xfId="27591" xr:uid="{0A2535F0-A402-452D-964D-B58F8DCC4FB1}"/>
    <cellStyle name="Normal 5 12" xfId="18661" xr:uid="{6A274FBD-F226-40C0-A0EC-85FBF81574A8}"/>
    <cellStyle name="Normal 5 12 2" xfId="19647" xr:uid="{318C007D-51CA-4AEE-8691-56D47921F05C}"/>
    <cellStyle name="Normal 5 12 3" xfId="23006" xr:uid="{A327C311-641D-4867-82CA-C3F73FF75CB4}"/>
    <cellStyle name="Normal 5 12 4" xfId="27710" xr:uid="{324A5E1E-2676-420C-A508-9DB6F9941965}"/>
    <cellStyle name="Normal 5 13" xfId="18780" xr:uid="{3D6840E4-D7F3-405F-B685-2418AE50C154}"/>
    <cellStyle name="Normal 5 13 2" xfId="23124" xr:uid="{2FFB2686-5E5F-472D-9946-3ACBBD16C35B}"/>
    <cellStyle name="Normal 5 13 2 2" xfId="37792" xr:uid="{D02FDD30-E6A8-4A76-93F5-F01C2D908416}"/>
    <cellStyle name="Normal 5 13 3" xfId="27829" xr:uid="{DE679518-259F-463E-B1C4-8B1A4E291349}"/>
    <cellStyle name="Normal 5 13 4" xfId="33497" xr:uid="{42DC229A-7A32-409F-8E69-96CDA7527B66}"/>
    <cellStyle name="Normal 5 14" xfId="20287" xr:uid="{29DF2003-231D-43CA-8447-44F71067E7A6}"/>
    <cellStyle name="Normal 5 14 2" xfId="23625" xr:uid="{8788A7B4-D3FE-4029-82EA-291150D51B6B}"/>
    <cellStyle name="Normal 5 14 2 2" xfId="37793" xr:uid="{8284D34B-8E3E-4E77-AD03-A1873274A0D6}"/>
    <cellStyle name="Normal 5 14 3" xfId="28336" xr:uid="{C8BE5852-C73F-4770-894C-E2799AA5E79C}"/>
    <cellStyle name="Normal 5 14 4" xfId="33498" xr:uid="{CF757982-24ED-4D0D-A6F0-AC28A13E3820}"/>
    <cellStyle name="Normal 5 15" xfId="20409" xr:uid="{B4A48621-267E-4925-A201-5DA5CFA7DED2}"/>
    <cellStyle name="Normal 5 15 2" xfId="23747" xr:uid="{047BE5BD-1859-41F9-AFF4-1909B6A3082B}"/>
    <cellStyle name="Normal 5 15 3" xfId="28458" xr:uid="{1CAC3801-14FC-4F97-92C1-122D02DFF8F5}"/>
    <cellStyle name="Normal 5 16" xfId="20529" xr:uid="{8ECE03A3-604C-4A6D-B9BA-2FF9F5E5E40E}"/>
    <cellStyle name="Normal 5 16 2" xfId="23867" xr:uid="{89CC0340-6252-4B07-AA02-E3EA716558A5}"/>
    <cellStyle name="Normal 5 16 3" xfId="28578" xr:uid="{6A6DB77A-833F-4314-86B4-FF4701E0EBAF}"/>
    <cellStyle name="Normal 5 17" xfId="20650" xr:uid="{5837DF87-6F73-4E53-96B8-6677961AC3DA}"/>
    <cellStyle name="Normal 5 17 2" xfId="23988" xr:uid="{4C9A24ED-D241-4A55-951A-D74D2121CCF3}"/>
    <cellStyle name="Normal 5 17 3" xfId="28699" xr:uid="{7E2F86E6-B957-4A23-9684-6EF7D8806231}"/>
    <cellStyle name="Normal 5 18" xfId="20769" xr:uid="{175EC5B9-9BF7-4F03-913B-273783285A43}"/>
    <cellStyle name="Normal 5 18 2" xfId="24107" xr:uid="{1033D19F-ED9D-4DC4-A85D-C5B825FCC7DC}"/>
    <cellStyle name="Normal 5 18 3" xfId="28818" xr:uid="{BBB47EB1-FFC4-4F91-84E8-F0DCDE953F01}"/>
    <cellStyle name="Normal 5 19" xfId="20817" xr:uid="{BD647A70-B21B-4741-AA42-8D4194B36C1D}"/>
    <cellStyle name="Normal 5 19 2" xfId="26352" xr:uid="{C61A4825-C519-4279-97CD-34E4A60569E7}"/>
    <cellStyle name="Normal 5 2" xfId="2814" xr:uid="{00000000-0005-0000-0000-0000C40C0000}"/>
    <cellStyle name="Normal 5 2 10" xfId="20410" xr:uid="{870D08B8-61A2-462B-AF6A-5CF7C7F45779}"/>
    <cellStyle name="Normal 5 2 10 2" xfId="23748" xr:uid="{9CBE6BEE-B144-499F-AC5E-7B14DC74A779}"/>
    <cellStyle name="Normal 5 2 10 3" xfId="28459" xr:uid="{A6E56B7F-E7C4-4595-97DE-A95F53FF541E}"/>
    <cellStyle name="Normal 5 2 11" xfId="20530" xr:uid="{CA2DE35D-90F9-4E9F-BFC0-5F4F6F8DEF8B}"/>
    <cellStyle name="Normal 5 2 11 2" xfId="23868" xr:uid="{A0E6D541-2544-418E-A65C-406D233B8758}"/>
    <cellStyle name="Normal 5 2 11 2 2" xfId="37794" xr:uid="{11351E8F-5B7A-4D38-B558-F26B5DB9D7E3}"/>
    <cellStyle name="Normal 5 2 11 3" xfId="28579" xr:uid="{4764C3E8-DFEF-4C56-BA9F-C0CAA529B7BC}"/>
    <cellStyle name="Normal 5 2 11 4" xfId="33499" xr:uid="{592CA27D-3C32-490F-A454-5CFBA56FD102}"/>
    <cellStyle name="Normal 5 2 12" xfId="20651" xr:uid="{497A41DB-83DC-4B00-A45E-85E384EE3230}"/>
    <cellStyle name="Normal 5 2 12 2" xfId="23989" xr:uid="{67582A43-F38D-41F0-A1CF-736B2C1FF5FF}"/>
    <cellStyle name="Normal 5 2 12 3" xfId="28700" xr:uid="{A5BF637A-818A-4312-A2F6-38FD284BDC0D}"/>
    <cellStyle name="Normal 5 2 13" xfId="20770" xr:uid="{5D21D6CF-1CAB-4FA4-891E-3720542A6E43}"/>
    <cellStyle name="Normal 5 2 13 2" xfId="24108" xr:uid="{52142F3B-94F2-4D43-9573-79FA3AF42592}"/>
    <cellStyle name="Normal 5 2 13 3" xfId="28819" xr:uid="{444174B0-CE71-4A6E-B995-E6BFB17F9F18}"/>
    <cellStyle name="Normal 5 2 14" xfId="20880" xr:uid="{E316C3EB-907B-454F-A778-2977EF38FFD7}"/>
    <cellStyle name="Normal 5 2 14 2" xfId="28926" xr:uid="{6BE87DC3-A6A1-40E6-9405-0A936642DD40}"/>
    <cellStyle name="Normal 5 2 15" xfId="26353" xr:uid="{65CCB640-CA40-4E46-8ED4-5F08E604E4CD}"/>
    <cellStyle name="Normal 5 2 16" xfId="24308" xr:uid="{0102709D-DEB4-4CAD-9B52-FDB3D0E2BFFF}"/>
    <cellStyle name="Normal 5 2 2" xfId="3250" xr:uid="{00000000-0005-0000-0000-0000C50C0000}"/>
    <cellStyle name="Normal 5 2 2 10" xfId="19649" xr:uid="{B719DA45-9128-46EC-B67B-7AE78DABEF7A}"/>
    <cellStyle name="Normal 5 2 2 10 2" xfId="23478" xr:uid="{1A9F85D5-1F3A-46BC-8D3C-4AAE22B0BCA1}"/>
    <cellStyle name="Normal 5 2 2 10 3" xfId="28183" xr:uid="{F9F5BAAB-A701-41A4-BBE1-2A93634E48ED}"/>
    <cellStyle name="Normal 5 2 2 11" xfId="19650" xr:uid="{F779861E-570E-41C6-A246-B69F25E9E7D8}"/>
    <cellStyle name="Normal 5 2 2 11 2" xfId="23479" xr:uid="{7681A8CF-6294-4246-A04F-DA2DED632151}"/>
    <cellStyle name="Normal 5 2 2 11 3" xfId="28184" xr:uid="{5ADBBDED-F69D-4FAD-8D08-E6CD00D35B74}"/>
    <cellStyle name="Normal 5 2 2 12" xfId="19651" xr:uid="{733A9C89-E066-463E-86C8-5E3B29D953EE}"/>
    <cellStyle name="Normal 5 2 2 12 2" xfId="23480" xr:uid="{7A246611-B5E5-4AD8-BA62-CE28C7BFB74E}"/>
    <cellStyle name="Normal 5 2 2 12 3" xfId="28185" xr:uid="{AE5C20EA-A8F9-4AA3-BC43-7EA963522011}"/>
    <cellStyle name="Normal 5 2 2 13" xfId="19652" xr:uid="{3896B529-14BA-436F-A495-AC43AD87F827}"/>
    <cellStyle name="Normal 5 2 2 13 2" xfId="23481" xr:uid="{A388BDD3-6C12-4C46-99B9-90B1BE002AEE}"/>
    <cellStyle name="Normal 5 2 2 13 3" xfId="28186" xr:uid="{8D64D6AF-95F4-43F4-BA8A-6089D29D8FBF}"/>
    <cellStyle name="Normal 5 2 2 14" xfId="19648" xr:uid="{EDC63E3F-2729-4910-9909-BFD5BE7ED170}"/>
    <cellStyle name="Normal 5 2 2 15" xfId="20881" xr:uid="{D385A6C8-6024-434E-9162-446C7C9350BF}"/>
    <cellStyle name="Normal 5 2 2 15 2" xfId="26354" xr:uid="{DAD26300-75A0-447A-9754-95A6B15D8A94}"/>
    <cellStyle name="Normal 5 2 2 16" xfId="24387" xr:uid="{12E4FD34-7EA9-4ADA-88C0-A6C0AB1A7954}"/>
    <cellStyle name="Normal 5 2 2 17" xfId="17359" xr:uid="{E7ABB9DD-A7A3-4E56-B4A1-0D01B43CB12F}"/>
    <cellStyle name="Normal 5 2 2 2" xfId="19653" xr:uid="{8618D4CF-7858-4EEB-BA25-0F54185B5B02}"/>
    <cellStyle name="Normal 5 2 2 2 10" xfId="19654" xr:uid="{5DD1A9A7-BB7E-4298-AD90-63F514FE18CB}"/>
    <cellStyle name="Normal 5 2 2 2 11" xfId="19655" xr:uid="{84D7D1D3-7393-4478-8F95-321EBFEF3E59}"/>
    <cellStyle name="Normal 5 2 2 2 12" xfId="19656" xr:uid="{BFD2D19C-8BB8-416D-9DC7-D8E92273E9CD}"/>
    <cellStyle name="Normal 5 2 2 2 13" xfId="19657" xr:uid="{016FD153-D4EE-4439-90B1-D8D7EA995056}"/>
    <cellStyle name="Normal 5 2 2 2 14" xfId="21062" xr:uid="{E2CE0E7F-A061-4F1E-A3C9-B832C088EC92}"/>
    <cellStyle name="Normal 5 2 2 2 15" xfId="28187" xr:uid="{67398631-25F0-4539-A08A-8EEDE8FE1BAB}"/>
    <cellStyle name="Normal 5 2 2 2 2" xfId="19658" xr:uid="{27054C7E-EE28-477F-AD52-CF6C2D36FC05}"/>
    <cellStyle name="Normal 5 2 2 2 3" xfId="19659" xr:uid="{A0919C05-897B-4E53-BA93-E45145B81ED5}"/>
    <cellStyle name="Normal 5 2 2 2 4" xfId="19660" xr:uid="{E56E4926-CA6F-40A1-A5EB-92EC203799F6}"/>
    <cellStyle name="Normal 5 2 2 2 5" xfId="19661" xr:uid="{B6E456E4-84F3-41EE-B0AE-AFBE21505747}"/>
    <cellStyle name="Normal 5 2 2 2 6" xfId="19662" xr:uid="{2893CE15-3E95-44A2-BD45-45F703E4D894}"/>
    <cellStyle name="Normal 5 2 2 2 7" xfId="19663" xr:uid="{373269ED-8017-45BF-A1D1-50031E69B758}"/>
    <cellStyle name="Normal 5 2 2 2 8" xfId="19664" xr:uid="{B668AE35-4363-4FD6-9E65-B87C10EF7413}"/>
    <cellStyle name="Normal 5 2 2 2 9" xfId="19665" xr:uid="{F0A10624-4086-48C8-9865-7ADA1BEA7D43}"/>
    <cellStyle name="Normal 5 2 2 3" xfId="19666" xr:uid="{AE2027F7-16F0-4669-AF5E-F0D4EC1BBDF9}"/>
    <cellStyle name="Normal 5 2 2 3 2" xfId="23482" xr:uid="{50759B79-9478-4C82-BEA0-B43FB113EB15}"/>
    <cellStyle name="Normal 5 2 2 3 3" xfId="21904" xr:uid="{0210D511-A9DA-4448-B5FF-AB8A7136CE66}"/>
    <cellStyle name="Normal 5 2 2 3 4" xfId="28188" xr:uid="{0C213FF1-9321-4A92-B4BF-B3EDAA952C40}"/>
    <cellStyle name="Normal 5 2 2 4" xfId="19667" xr:uid="{56CC4E24-10DB-4F0A-BFC3-5080556E1540}"/>
    <cellStyle name="Normal 5 2 2 4 2" xfId="23483" xr:uid="{9330FBA3-E5A0-473F-9B9B-5D2E5846276B}"/>
    <cellStyle name="Normal 5 2 2 4 3" xfId="28189" xr:uid="{7E64CEAA-E938-4774-B2AF-68E16E09BF4B}"/>
    <cellStyle name="Normal 5 2 2 5" xfId="19668" xr:uid="{B8B8F8F8-4AE3-4429-B554-814773EAFD57}"/>
    <cellStyle name="Normal 5 2 2 5 2" xfId="23484" xr:uid="{5F7E304E-3FE2-4297-A9C0-8C020AD981A1}"/>
    <cellStyle name="Normal 5 2 2 5 3" xfId="28190" xr:uid="{93EAF44B-C45E-4EAB-8DD3-71BFA5BFB7EC}"/>
    <cellStyle name="Normal 5 2 2 6" xfId="19669" xr:uid="{2BB1403E-8E5E-4C47-8676-0FC915EC0866}"/>
    <cellStyle name="Normal 5 2 2 6 2" xfId="23485" xr:uid="{28D4FD9C-D460-4D5C-9501-000066F8DEB2}"/>
    <cellStyle name="Normal 5 2 2 6 3" xfId="28191" xr:uid="{44A6CE5E-48F1-49C6-999F-E31EE41C11EE}"/>
    <cellStyle name="Normal 5 2 2 7" xfId="19670" xr:uid="{D0BE2E81-3FB3-4422-AA08-A8B8C0742BFB}"/>
    <cellStyle name="Normal 5 2 2 7 2" xfId="23486" xr:uid="{34DD8388-719B-4BF9-8B16-33AF870F11B1}"/>
    <cellStyle name="Normal 5 2 2 7 3" xfId="28192" xr:uid="{0C831FFE-E27F-4A84-A1F6-A5DBCF557B85}"/>
    <cellStyle name="Normal 5 2 2 8" xfId="19671" xr:uid="{989F4731-762C-4349-B322-D69ACAEE2CE9}"/>
    <cellStyle name="Normal 5 2 2 8 2" xfId="23487" xr:uid="{8EF3BDF0-E99C-471E-B9E8-7FF8E48D5A9F}"/>
    <cellStyle name="Normal 5 2 2 8 3" xfId="28193" xr:uid="{BDD74E18-E94C-4AC0-AC3B-D26511D722E3}"/>
    <cellStyle name="Normal 5 2 2 9" xfId="19672" xr:uid="{E8EAFDBA-1852-46B7-988D-A40E98D43484}"/>
    <cellStyle name="Normal 5 2 2 9 2" xfId="23488" xr:uid="{2CA65AFF-7643-42E5-9DE9-8C0EEDD7B369}"/>
    <cellStyle name="Normal 5 2 2 9 3" xfId="28194" xr:uid="{35827530-0B40-4E3D-BA55-C34E70A0B25B}"/>
    <cellStyle name="Normal 5 2 3" xfId="3425" xr:uid="{00000000-0005-0000-0000-0000C60C0000}"/>
    <cellStyle name="Normal 5 2 3 2" xfId="21090" xr:uid="{6E5E92DE-AA8A-43C3-AD29-C8D986ABE384}"/>
    <cellStyle name="Normal 5 2 3 2 2" xfId="26355" xr:uid="{326F112A-B8D9-4B84-8E03-82BC75C256AC}"/>
    <cellStyle name="Normal 5 2 3 3" xfId="21905" xr:uid="{0138F43D-5B7E-4B0B-8CC8-5D1F16F1847D}"/>
    <cellStyle name="Normal 5 2 3 4" xfId="20882" xr:uid="{419F4FFB-0D1E-4058-972D-7A6F44156DC1}"/>
    <cellStyle name="Normal 5 2 3 5" xfId="24538" xr:uid="{FE381421-5D4A-4D2A-A475-3351FA17C2A1}"/>
    <cellStyle name="Normal 5 2 3 6" xfId="17360" xr:uid="{67EC0C83-A105-4B7A-BC8C-E977834382C0}"/>
    <cellStyle name="Normal 5 2 4" xfId="17966" xr:uid="{3F3570A6-FC5D-4D04-9FA1-5333A623CE3C}"/>
    <cellStyle name="Normal 5 2 4 2" xfId="19673" xr:uid="{5FA5AC34-BDAA-4DEF-9E50-00E05960CAF2}"/>
    <cellStyle name="Normal 5 2 4 3" xfId="21052" xr:uid="{88D0A8EE-BEA7-4FD2-B657-AAA09FA50476}"/>
    <cellStyle name="Normal 5 2 4 4" xfId="27047" xr:uid="{7D958156-C19D-468F-949B-38D51B2C3038}"/>
    <cellStyle name="Normal 5 2 5" xfId="18407" xr:uid="{6821D230-EFCE-428B-8A70-6B58D94BEA45}"/>
    <cellStyle name="Normal 5 2 5 2" xfId="19674" xr:uid="{633CA047-F36C-4D82-93D8-782E144C8220}"/>
    <cellStyle name="Normal 5 2 5 3" xfId="22768" xr:uid="{8D9E53AF-A89D-4EDB-AA58-61EE5F1FAB2D}"/>
    <cellStyle name="Normal 5 2 5 4" xfId="27466" xr:uid="{6A54B7E9-3321-4E6E-9801-0701287BD3D7}"/>
    <cellStyle name="Normal 5 2 6" xfId="18544" xr:uid="{B8F38033-4AF3-4206-8CCC-4D848B77FA04}"/>
    <cellStyle name="Normal 5 2 6 2" xfId="19675" xr:uid="{1135C0A9-A8F6-49B6-91C4-E8FAE810B25F}"/>
    <cellStyle name="Normal 5 2 6 3" xfId="22889" xr:uid="{4D20217D-0AB1-41D7-B507-ABE61199DF61}"/>
    <cellStyle name="Normal 5 2 6 4" xfId="27592" xr:uid="{4C8576A9-B72C-4204-A197-C5117EC367BF}"/>
    <cellStyle name="Normal 5 2 7" xfId="18662" xr:uid="{2068AC81-0AEF-4074-B0F7-394F2FCCF400}"/>
    <cellStyle name="Normal 5 2 7 2" xfId="19676" xr:uid="{BFBB594E-5336-4B89-840F-3A03ECE8E597}"/>
    <cellStyle name="Normal 5 2 7 3" xfId="23007" xr:uid="{2220A726-6A18-48CD-A59B-F84EB18778F7}"/>
    <cellStyle name="Normal 5 2 7 4" xfId="27711" xr:uid="{B77B025F-30AC-4CCC-A7CD-C93A5737FDB6}"/>
    <cellStyle name="Normal 5 2 8" xfId="18781" xr:uid="{8F0F31AF-831C-486A-A699-A0D9091B5FD1}"/>
    <cellStyle name="Normal 5 2 8 2" xfId="19677" xr:uid="{76B58DD2-4756-482A-ABCC-8B26B31BC7C5}"/>
    <cellStyle name="Normal 5 2 8 3" xfId="23125" xr:uid="{78CEA279-728A-4AA7-A1B0-852533B4E58C}"/>
    <cellStyle name="Normal 5 2 8 4" xfId="27830" xr:uid="{7AB7E903-525C-4ACB-A968-08401F649404}"/>
    <cellStyle name="Normal 5 2 9" xfId="20288" xr:uid="{DD1AD5E1-45B4-473A-9D3A-4C503997D36E}"/>
    <cellStyle name="Normal 5 2 9 2" xfId="23626" xr:uid="{E4F988EA-5FAA-4723-A930-517FF00D69AB}"/>
    <cellStyle name="Normal 5 2 9 2 2" xfId="37795" xr:uid="{C683E399-634C-4E91-A552-50017D44DA50}"/>
    <cellStyle name="Normal 5 2 9 3" xfId="28337" xr:uid="{0AA3940C-B7ED-429B-A683-F8609634DF01}"/>
    <cellStyle name="Normal 5 2 9 4" xfId="33500" xr:uid="{5580B74F-24DF-4251-A1C4-66DF04B7AEF4}"/>
    <cellStyle name="Normal 5 20" xfId="24307" xr:uid="{56078100-8D73-449D-A6F7-03E5144F6B5F}"/>
    <cellStyle name="Normal 5 3" xfId="3249" xr:uid="{00000000-0005-0000-0000-0000C70C0000}"/>
    <cellStyle name="Normal 5 3 10" xfId="20289" xr:uid="{78A5A129-D369-472D-8CA2-B3B42C48D982}"/>
    <cellStyle name="Normal 5 3 10 2" xfId="23627" xr:uid="{3E796DEF-DA18-468B-9E68-D49AAF048E20}"/>
    <cellStyle name="Normal 5 3 10 3" xfId="28338" xr:uid="{0E88E1F7-99DA-4007-A843-F42A28340802}"/>
    <cellStyle name="Normal 5 3 11" xfId="20411" xr:uid="{D83712D8-27F0-423D-8F3F-A5BC6BEB1D31}"/>
    <cellStyle name="Normal 5 3 11 2" xfId="23749" xr:uid="{75DE862E-5C63-4674-A6B6-BCA96ED2CD5B}"/>
    <cellStyle name="Normal 5 3 11 2 2" xfId="37796" xr:uid="{BDC6EB3A-6084-4906-A872-91494AA905F4}"/>
    <cellStyle name="Normal 5 3 11 3" xfId="28460" xr:uid="{29457447-F5CF-4362-9F73-8B27194B4871}"/>
    <cellStyle name="Normal 5 3 11 4" xfId="33501" xr:uid="{21AC6872-570C-4D3D-B511-35DF363DFE3A}"/>
    <cellStyle name="Normal 5 3 12" xfId="20531" xr:uid="{9CBF0165-DF38-42B2-8D78-FCB8FB0709E4}"/>
    <cellStyle name="Normal 5 3 12 2" xfId="23869" xr:uid="{E2056884-E99E-481C-A60E-6D191EC07B1C}"/>
    <cellStyle name="Normal 5 3 12 3" xfId="28580" xr:uid="{E36F55E0-682C-44B7-8271-8736654F9742}"/>
    <cellStyle name="Normal 5 3 13" xfId="20652" xr:uid="{184FABB1-EECB-40FD-9ACE-BBFBD280A77E}"/>
    <cellStyle name="Normal 5 3 13 2" xfId="23990" xr:uid="{CBAAD3D8-0844-41B2-9AEA-09170E501886}"/>
    <cellStyle name="Normal 5 3 13 3" xfId="28701" xr:uid="{8F472341-8818-4708-AC81-76F74C798BDE}"/>
    <cellStyle name="Normal 5 3 14" xfId="20771" xr:uid="{A8B90FB7-02EF-45DC-98BE-A117B2B036C8}"/>
    <cellStyle name="Normal 5 3 14 2" xfId="24109" xr:uid="{B4314171-7D7E-4CA4-A7C7-D308E367962E}"/>
    <cellStyle name="Normal 5 3 14 3" xfId="28820" xr:uid="{29A272A7-CAA2-4D2D-BA1D-6EE9099C2DAC}"/>
    <cellStyle name="Normal 5 3 15" xfId="20883" xr:uid="{CBEF6BE8-6207-4625-8874-D78E61028B16}"/>
    <cellStyle name="Normal 5 3 15 2" xfId="28925" xr:uid="{0692DBCE-C7C6-45F9-8454-4A209930B6D3}"/>
    <cellStyle name="Normal 5 3 16" xfId="26356" xr:uid="{D65B01DD-6CD1-4D8E-A490-14F20854239C}"/>
    <cellStyle name="Normal 5 3 17" xfId="29164" xr:uid="{DED93D45-2B15-451F-8C43-30DB6ECDD538}"/>
    <cellStyle name="Normal 5 3 18" xfId="24386" xr:uid="{01C9AC9F-BDB0-4E09-9FD9-A243BBED1423}"/>
    <cellStyle name="Normal 5 3 19" xfId="17361" xr:uid="{A3333517-A332-4298-AEB2-E21F00386160}"/>
    <cellStyle name="Normal 5 3 2" xfId="18408" xr:uid="{12994AD1-E8BB-4693-9290-7A890A593A73}"/>
    <cellStyle name="Normal 5 3 2 2" xfId="19679" xr:uid="{521708D0-2742-4A58-AE5A-154B5BD6D65E}"/>
    <cellStyle name="Normal 5 3 2 3" xfId="21061" xr:uid="{D5300A10-CF4E-4901-B0EF-246137B06E57}"/>
    <cellStyle name="Normal 5 3 2 3 2" xfId="33502" xr:uid="{18820A98-F3EB-4F81-8238-C4F7E7D2DFEC}"/>
    <cellStyle name="Normal 5 3 2 4" xfId="27467" xr:uid="{ACFE96AF-28A3-4962-9EA2-DFBF08F94110}"/>
    <cellStyle name="Normal 5 3 3" xfId="18545" xr:uid="{D455FD5E-F4B9-49D0-9773-7658EF6AE678}"/>
    <cellStyle name="Normal 5 3 3 2" xfId="19680" xr:uid="{3D76C4A0-B351-4829-9D60-EFAC46DB00C8}"/>
    <cellStyle name="Normal 5 3 3 3" xfId="22890" xr:uid="{58940214-178C-4B98-A6DF-474F00D6CAB3}"/>
    <cellStyle name="Normal 5 3 3 4" xfId="21906" xr:uid="{D4D4ACB3-2876-4EE1-8888-359BB6FE63F5}"/>
    <cellStyle name="Normal 5 3 3 5" xfId="27593" xr:uid="{84B44CF1-0B39-46D2-9C4E-466732C50DE0}"/>
    <cellStyle name="Normal 5 3 4" xfId="18663" xr:uid="{6DCCD9BD-4BC3-4F72-A83D-491A1E0E7ECB}"/>
    <cellStyle name="Normal 5 3 4 2" xfId="19681" xr:uid="{0F04F04F-3AE5-4F85-9EEA-298D0ABC9984}"/>
    <cellStyle name="Normal 5 3 4 3" xfId="23008" xr:uid="{285BE870-38DD-42AB-A2C3-245D3A045A0D}"/>
    <cellStyle name="Normal 5 3 4 4" xfId="27712" xr:uid="{9EF46CF3-F7DF-4A82-8DB9-D07A1C3AF1BB}"/>
    <cellStyle name="Normal 5 3 5" xfId="18782" xr:uid="{16D3DE9E-BFB3-43BB-BE73-1DAF7A0476F7}"/>
    <cellStyle name="Normal 5 3 5 2" xfId="19682" xr:uid="{549B0414-6193-40FD-9A48-D83DC3E9B4DE}"/>
    <cellStyle name="Normal 5 3 5 3" xfId="23126" xr:uid="{B611FCE5-E429-42F4-926D-BA0557CC2E84}"/>
    <cellStyle name="Normal 5 3 5 4" xfId="27831" xr:uid="{CA64C011-51BC-41A0-A2F4-53E3011433C8}"/>
    <cellStyle name="Normal 5 3 6" xfId="19683" xr:uid="{853952A2-FA28-4652-89D0-8BF452562329}"/>
    <cellStyle name="Normal 5 3 7" xfId="19684" xr:uid="{04B7E40A-E6BF-413F-B4B1-858FE09A670D}"/>
    <cellStyle name="Normal 5 3 8" xfId="19685" xr:uid="{437E1176-0D2D-4228-9A92-34FB6C75DCAC}"/>
    <cellStyle name="Normal 5 3 9" xfId="19678" xr:uid="{14703047-D200-46D5-AE4F-A3618FB84D1C}"/>
    <cellStyle name="Normal 5 4" xfId="3424" xr:uid="{00000000-0005-0000-0000-0000C80C0000}"/>
    <cellStyle name="Normal 5 4 10" xfId="24537" xr:uid="{4D5F38F9-0349-4F8C-AC8A-5DFDE1D0FBB1}"/>
    <cellStyle name="Normal 5 4 11" xfId="17362" xr:uid="{F28C80B0-A69D-460D-8732-73C5B7385400}"/>
    <cellStyle name="Normal 5 4 2" xfId="19686" xr:uid="{A934FCA3-984D-442D-90E9-94150DF510AF}"/>
    <cellStyle name="Normal 5 4 2 2" xfId="23489" xr:uid="{AA82B754-C021-4EA2-A80D-1F3E7567A7A7}"/>
    <cellStyle name="Normal 5 4 2 3" xfId="21089" xr:uid="{4496A4EB-C056-45F7-8417-75B8FC2DE888}"/>
    <cellStyle name="Normal 5 4 3" xfId="19687" xr:uid="{21A98A0C-C9A9-431D-89F5-577B9875966F}"/>
    <cellStyle name="Normal 5 4 4" xfId="19688" xr:uid="{A075D6CD-709F-43EA-8D76-228BB4D93480}"/>
    <cellStyle name="Normal 5 4 5" xfId="19689" xr:uid="{4B519381-DAB4-4ABF-95FB-015C2B672579}"/>
    <cellStyle name="Normal 5 4 6" xfId="19690" xr:uid="{66FB10A0-739A-4359-9EA9-798AB8273651}"/>
    <cellStyle name="Normal 5 4 7" xfId="19691" xr:uid="{57781A0B-9942-457D-80A4-1843B15F3209}"/>
    <cellStyle name="Normal 5 4 8" xfId="19692" xr:uid="{670AB90D-9C4E-4206-93BB-F5279C971B9D}"/>
    <cellStyle name="Normal 5 4 9" xfId="20884" xr:uid="{8E9B539E-7EC5-4CDB-82E3-C6B75234FC16}"/>
    <cellStyle name="Normal 5 4 9 2" xfId="26357" xr:uid="{B701F6C1-0C4B-4E91-A56C-16BF343F6236}"/>
    <cellStyle name="Normal 5 5" xfId="17363" xr:uid="{0BAA6FF8-187E-4AFD-895D-B4D08331672C}"/>
    <cellStyle name="Normal 5 5 10" xfId="21051" xr:uid="{D2583E2B-4A25-47C1-B1F1-7E6F68B9E1CD}"/>
    <cellStyle name="Normal 5 5 11" xfId="26358" xr:uid="{C2D11E72-592F-4ABE-A217-3886BD9EC2DD}"/>
    <cellStyle name="Normal 5 5 2" xfId="17967" xr:uid="{BF26A440-473E-49DB-B2BA-D5C7720A7193}"/>
    <cellStyle name="Normal 5 5 2 2" xfId="19694" xr:uid="{5010E78D-8288-4E45-BB19-8C676D77EF56}"/>
    <cellStyle name="Normal 5 5 2 3" xfId="22549" xr:uid="{86EF3512-0E0D-4E56-B388-CC46F5061A21}"/>
    <cellStyle name="Normal 5 5 2 4" xfId="27048" xr:uid="{CA02A187-E2A3-4F97-9A1D-D90DAF6AFF6B}"/>
    <cellStyle name="Normal 5 5 3" xfId="19695" xr:uid="{5476A684-CCCE-4660-8986-A407F64EF767}"/>
    <cellStyle name="Normal 5 5 4" xfId="19696" xr:uid="{164F00D7-DA6A-4A13-9E7C-A0AE2A097DD3}"/>
    <cellStyle name="Normal 5 5 5" xfId="19697" xr:uid="{607A97D3-5257-4084-8ADE-BA3F5EC4B6E3}"/>
    <cellStyle name="Normal 5 5 6" xfId="19698" xr:uid="{15D4045E-D876-4163-ADA5-A8D606032481}"/>
    <cellStyle name="Normal 5 5 7" xfId="19699" xr:uid="{78041864-A503-44A8-BA24-DAA180C470FD}"/>
    <cellStyle name="Normal 5 5 8" xfId="19700" xr:uid="{826E805A-EDC9-4170-9933-85156779F1A9}"/>
    <cellStyle name="Normal 5 5 9" xfId="19693" xr:uid="{C7968407-D7B8-4BDF-84CA-A793003A7867}"/>
    <cellStyle name="Normal 5 6" xfId="17364" xr:uid="{291E70C4-EF1A-4129-AB02-7D7CCDC273AD}"/>
    <cellStyle name="Normal 5 6 2" xfId="19701" xr:uid="{ACE47799-7D0A-4D52-9078-AC06FBEC881F}"/>
    <cellStyle name="Normal 5 7" xfId="17365" xr:uid="{7508478C-1EDE-46BC-B36A-91C7466AE45E}"/>
    <cellStyle name="Normal 5 8" xfId="17366" xr:uid="{5E6D810C-8BD0-45B7-A3AF-854774D25C7E}"/>
    <cellStyle name="Normal 5 8 2" xfId="19702" xr:uid="{0E0B863B-8D36-4E38-B73B-1D30C6DE7DEC}"/>
    <cellStyle name="Normal 5 9" xfId="17965" xr:uid="{79CF98BE-0CF1-44EA-83E4-5C0EDDF3D545}"/>
    <cellStyle name="Normal 5 9 2" xfId="19703" xr:uid="{FAEAC14A-9389-4678-A537-CB90BBB916DE}"/>
    <cellStyle name="Normal 5 9 3" xfId="22548" xr:uid="{DC706E19-D591-4B16-9633-8F1F5BDBBDCA}"/>
    <cellStyle name="Normal 5 9 4" xfId="27046" xr:uid="{4F0BD9C4-981C-4C49-AD08-6B0163E0D408}"/>
    <cellStyle name="Normal 5_ELC" xfId="33503" xr:uid="{545D027B-36D7-48D8-9334-BD8B0ED0FD52}"/>
    <cellStyle name="Normal 50" xfId="16385" xr:uid="{FC6129D6-E43B-4899-AC28-95B83718D8F5}"/>
    <cellStyle name="Normal 50 2" xfId="33504" xr:uid="{09FF511F-B40F-479A-8C59-F5087BB208C0}"/>
    <cellStyle name="Normal 50 3" xfId="31260" xr:uid="{4C4D66B8-48E0-41AE-A6EE-7CCB806D45DB}"/>
    <cellStyle name="Normal 51" xfId="33505" xr:uid="{18BD862D-ED30-4E89-94B4-DCF8947A98AA}"/>
    <cellStyle name="Normal 52" xfId="33506" xr:uid="{E891F587-8005-4E57-9C70-333A60425987}"/>
    <cellStyle name="Normal 53" xfId="33507" xr:uid="{3483C59E-627D-4026-8C8D-47FEAAF145FD}"/>
    <cellStyle name="Normal 54" xfId="33508" xr:uid="{7E4D71B5-728E-45A9-8E76-59F2EC5F48DD}"/>
    <cellStyle name="Normal 55" xfId="33509" xr:uid="{949FAA2B-C68B-42D9-B8FC-167C5789CCB7}"/>
    <cellStyle name="Normal 56" xfId="41700" xr:uid="{854DBE17-615B-48E1-9AA5-88986CE68C1D}"/>
    <cellStyle name="Normal 57" xfId="41703" xr:uid="{24BD846A-2FED-46A0-AF7C-AD04112D5C33}"/>
    <cellStyle name="Normal 6" xfId="2815" xr:uid="{00000000-0005-0000-0000-0000C90C0000}"/>
    <cellStyle name="Normal 6 10" xfId="18783" xr:uid="{F6E22C3B-EF11-4189-82E4-1178A4C2E30F}"/>
    <cellStyle name="Normal 6 10 2" xfId="19704" xr:uid="{CCC0F89B-52C8-4690-85F6-3FB72EDC3BA0}"/>
    <cellStyle name="Normal 6 10 3" xfId="23127" xr:uid="{6BF5BE4D-2F61-4AC9-B791-479B0CCE5997}"/>
    <cellStyle name="Normal 6 10 3 2" xfId="33510" xr:uid="{DDF78C85-FDD2-4D23-8C88-202B75A223CC}"/>
    <cellStyle name="Normal 6 10 4" xfId="27832" xr:uid="{8F9DD22B-D2AF-41E7-8D87-FDD019653A37}"/>
    <cellStyle name="Normal 6 11" xfId="19705" xr:uid="{2531B502-F22B-4A05-A2AC-3D075205BF73}"/>
    <cellStyle name="Normal 6 12" xfId="19706" xr:uid="{304A64F2-FD69-497D-8A25-A8B1D20A1137}"/>
    <cellStyle name="Normal 6 13" xfId="20290" xr:uid="{506D4C6F-C697-4A9E-9212-CE3DA7B5C2DB}"/>
    <cellStyle name="Normal 6 13 2" xfId="23628" xr:uid="{D427D9CB-024F-4638-A083-52329D6A7C29}"/>
    <cellStyle name="Normal 6 13 3" xfId="28339" xr:uid="{65045C6C-4CB8-4A40-A33A-690482B70314}"/>
    <cellStyle name="Normal 6 14" xfId="20412" xr:uid="{D1A72617-B42E-47DB-BC1E-32B2AFB96252}"/>
    <cellStyle name="Normal 6 14 2" xfId="23750" xr:uid="{D35C2C01-F5DF-4F6A-B23A-37A2FA1A9F00}"/>
    <cellStyle name="Normal 6 14 3" xfId="28461" xr:uid="{7DAA0831-A22B-4F08-A10C-4C0DEC9EF3DA}"/>
    <cellStyle name="Normal 6 15" xfId="20532" xr:uid="{30052869-0E7F-425D-B747-24722782647A}"/>
    <cellStyle name="Normal 6 15 2" xfId="23870" xr:uid="{B710E850-3035-4DE4-A313-2C3F18000853}"/>
    <cellStyle name="Normal 6 15 3" xfId="28581" xr:uid="{1F5F7499-859A-43F7-A31F-DE824619B3D7}"/>
    <cellStyle name="Normal 6 16" xfId="20653" xr:uid="{DFA0087A-9FC8-41CD-BA8C-0766EEA7B059}"/>
    <cellStyle name="Normal 6 16 2" xfId="23991" xr:uid="{823D0D45-4698-4BFF-8D36-EABFF9543B7A}"/>
    <cellStyle name="Normal 6 16 3" xfId="28702" xr:uid="{1FE7E176-56AD-479A-841B-AE89FAF8BEC4}"/>
    <cellStyle name="Normal 6 17" xfId="20772" xr:uid="{749EBE4F-4B22-4D20-B2D2-CCE6042E9D29}"/>
    <cellStyle name="Normal 6 17 2" xfId="24110" xr:uid="{084C01FE-85C6-4154-9395-3CE0BBCED9F7}"/>
    <cellStyle name="Normal 6 17 3" xfId="28821" xr:uid="{FF967FAD-C11E-471D-810A-142C90E47BAD}"/>
    <cellStyle name="Normal 6 18" xfId="26359" xr:uid="{915AD1DF-D5A5-4EDE-9988-73054A1D3CE9}"/>
    <cellStyle name="Normal 6 2" xfId="2816" xr:uid="{00000000-0005-0000-0000-0000CA0C0000}"/>
    <cellStyle name="Normal 6 2 10" xfId="20413" xr:uid="{3108DB5F-DFF5-476C-8E44-C151DBDFEFCA}"/>
    <cellStyle name="Normal 6 2 10 2" xfId="23751" xr:uid="{9F0D28AB-BD81-4901-B561-92DFF4B1BA83}"/>
    <cellStyle name="Normal 6 2 10 2 2" xfId="37797" xr:uid="{200C5E74-9698-4989-9E21-ADB9D7AC3F44}"/>
    <cellStyle name="Normal 6 2 10 3" xfId="28462" xr:uid="{D77E0907-13C2-4AE9-A3BC-DF0CFB8536EF}"/>
    <cellStyle name="Normal 6 2 10 4" xfId="33511" xr:uid="{92E893F0-19BA-4147-A957-55FD2B1EF4EB}"/>
    <cellStyle name="Normal 6 2 11" xfId="20533" xr:uid="{CA951F88-6C6F-404E-8364-0E155F91B2B7}"/>
    <cellStyle name="Normal 6 2 11 2" xfId="23871" xr:uid="{F81912B9-2929-449F-80EE-7CD3C59F7186}"/>
    <cellStyle name="Normal 6 2 11 2 2" xfId="37798" xr:uid="{02CDE162-0CE0-4069-91E1-014388EF9A26}"/>
    <cellStyle name="Normal 6 2 11 3" xfId="28582" xr:uid="{FF070A42-DBE0-4BC0-B63F-96F3F0FC3EB2}"/>
    <cellStyle name="Normal 6 2 11 4" xfId="33512" xr:uid="{7C241067-39B5-417D-BB81-E23FF89E2E76}"/>
    <cellStyle name="Normal 6 2 12" xfId="20654" xr:uid="{0AEAA2AB-046D-4783-BA36-F57C97162329}"/>
    <cellStyle name="Normal 6 2 12 2" xfId="23992" xr:uid="{63724C9D-D0A8-4F3F-9892-1BB83C3E62E3}"/>
    <cellStyle name="Normal 6 2 12 2 2" xfId="37799" xr:uid="{97BE262E-760F-4262-A9CC-DA0707C16495}"/>
    <cellStyle name="Normal 6 2 12 3" xfId="28703" xr:uid="{D8038C52-26D5-4C11-9716-6266149AB73A}"/>
    <cellStyle name="Normal 6 2 12 4" xfId="33513" xr:uid="{0C99A46D-F6D3-45D3-9154-AA0BB5E5C0B8}"/>
    <cellStyle name="Normal 6 2 13" xfId="20773" xr:uid="{1B73F687-0F36-495F-B29A-EFDBEA105167}"/>
    <cellStyle name="Normal 6 2 13 2" xfId="24111" xr:uid="{2C68A33D-F087-4BC5-8214-84A74A8AEC4E}"/>
    <cellStyle name="Normal 6 2 13 2 2" xfId="37800" xr:uid="{CD0C3D6C-E28A-4330-9E43-8A33F6590911}"/>
    <cellStyle name="Normal 6 2 13 3" xfId="28822" xr:uid="{385F9646-5D75-4129-A762-CC70DFD80AC1}"/>
    <cellStyle name="Normal 6 2 13 4" xfId="33514" xr:uid="{8A666A9E-9CDB-4F0C-B207-18BACA146A11}"/>
    <cellStyle name="Normal 6 2 14" xfId="29165" xr:uid="{89A0264F-FD05-4001-A572-55F348D5DD5A}"/>
    <cellStyle name="Normal 6 2 14 2" xfId="33515" xr:uid="{2194101B-74AA-4DA9-BE7A-F57C025D8BD9}"/>
    <cellStyle name="Normal 6 2 2" xfId="17367" xr:uid="{BA447BA0-54E8-4919-AE2B-8239EFF8E3CC}"/>
    <cellStyle name="Normal 6 2 2 10" xfId="19707" xr:uid="{40D049AE-7B6F-4D01-99BF-276FDA8C970D}"/>
    <cellStyle name="Normal 6 2 2 10 2" xfId="23490" xr:uid="{6D7B2A9D-C3A7-45AF-8FE7-7F4420869271}"/>
    <cellStyle name="Normal 6 2 2 10 3" xfId="28195" xr:uid="{A7FEEBA4-2A52-44F0-B1A3-F67DE3215D23}"/>
    <cellStyle name="Normal 6 2 2 11" xfId="19708" xr:uid="{ED17199B-12EC-4F66-B72B-4F04D2AE9255}"/>
    <cellStyle name="Normal 6 2 2 11 2" xfId="23491" xr:uid="{56E7245D-D374-4238-86F6-9B4AED9487D0}"/>
    <cellStyle name="Normal 6 2 2 11 3" xfId="28196" xr:uid="{EE6278C4-089B-4284-8999-017BC2B815A0}"/>
    <cellStyle name="Normal 6 2 2 12" xfId="19709" xr:uid="{12365141-40CE-4ED3-9B64-50236AB380EE}"/>
    <cellStyle name="Normal 6 2 2 12 2" xfId="23492" xr:uid="{C31BF5CD-1861-4511-8DD1-0AF0D0DC2C37}"/>
    <cellStyle name="Normal 6 2 2 12 3" xfId="28197" xr:uid="{9C794ED2-1469-46D4-9BA9-018C7C9A3917}"/>
    <cellStyle name="Normal 6 2 2 13" xfId="19710" xr:uid="{24DB9EEA-B04E-483D-A746-17652EBF921F}"/>
    <cellStyle name="Normal 6 2 2 13 2" xfId="23493" xr:uid="{9E8C9488-2BE0-4ECB-BE9E-A86556A86EA9}"/>
    <cellStyle name="Normal 6 2 2 13 3" xfId="28198" xr:uid="{6D68F887-CF35-4C82-9BC0-7FC6203446BD}"/>
    <cellStyle name="Normal 6 2 2 2" xfId="19711" xr:uid="{D7BEB93D-947F-49D4-A280-FAF8D1A8C273}"/>
    <cellStyle name="Normal 6 2 2 2 2" xfId="23494" xr:uid="{98ECAD0C-F65E-43A4-A1C8-D10B525A30AB}"/>
    <cellStyle name="Normal 6 2 2 2 3" xfId="28199" xr:uid="{8B3FF8C2-CAE9-4B2E-A69A-4AA9179A8AB2}"/>
    <cellStyle name="Normal 6 2 2 3" xfId="19712" xr:uid="{F31F3A30-53BC-4A4D-91FC-CA1679FAC756}"/>
    <cellStyle name="Normal 6 2 2 3 2" xfId="23495" xr:uid="{DF22360C-37A0-4C07-B38C-D5432DE66661}"/>
    <cellStyle name="Normal 6 2 2 3 3" xfId="28200" xr:uid="{8082F24E-B28F-457E-8CCA-5ADE8F56686B}"/>
    <cellStyle name="Normal 6 2 2 4" xfId="19713" xr:uid="{C7BC6FEC-F5C4-4AD1-97A4-738CBE798E4B}"/>
    <cellStyle name="Normal 6 2 2 4 2" xfId="23496" xr:uid="{86CC05CE-F625-4585-9DF1-01E2FC30C2A5}"/>
    <cellStyle name="Normal 6 2 2 4 3" xfId="28201" xr:uid="{1515FF3C-6911-4DC8-8B15-041359230B21}"/>
    <cellStyle name="Normal 6 2 2 5" xfId="19714" xr:uid="{1F6A464C-6572-48CB-99D4-42D48DE90DD2}"/>
    <cellStyle name="Normal 6 2 2 5 2" xfId="23497" xr:uid="{12564E73-5C2B-4142-85C1-28CCB3FEF008}"/>
    <cellStyle name="Normal 6 2 2 5 3" xfId="28202" xr:uid="{8B245E97-2A42-43B3-9F86-759D2C2DA9A4}"/>
    <cellStyle name="Normal 6 2 2 6" xfId="19715" xr:uid="{0AFEDEEA-F6A8-4A64-B7C1-B69EC0CAABDE}"/>
    <cellStyle name="Normal 6 2 2 6 2" xfId="23498" xr:uid="{5D4C36D1-1A9E-4CC1-AAC5-BD34D4D4A8E5}"/>
    <cellStyle name="Normal 6 2 2 6 3" xfId="28203" xr:uid="{540F4A12-7081-4182-A653-B19704C3A294}"/>
    <cellStyle name="Normal 6 2 2 7" xfId="19716" xr:uid="{7F14CA43-0654-4EEC-82CB-D0ABFCA45287}"/>
    <cellStyle name="Normal 6 2 2 7 2" xfId="23499" xr:uid="{0CA5C375-5617-4F6A-8578-923A32D4B588}"/>
    <cellStyle name="Normal 6 2 2 7 3" xfId="28204" xr:uid="{B36E3631-C62A-4970-B763-7B60332B7F4F}"/>
    <cellStyle name="Normal 6 2 2 8" xfId="19717" xr:uid="{6F954E73-BD59-4B0A-88E3-C04BA3BBA574}"/>
    <cellStyle name="Normal 6 2 2 8 2" xfId="23500" xr:uid="{0C456CF9-11E1-442D-B7F6-7141552546DD}"/>
    <cellStyle name="Normal 6 2 2 8 3" xfId="28205" xr:uid="{A7A11BBA-452D-4338-8FC1-FB2F779AB145}"/>
    <cellStyle name="Normal 6 2 2 9" xfId="19718" xr:uid="{85807232-2593-40D6-8D78-C14A58569260}"/>
    <cellStyle name="Normal 6 2 2 9 2" xfId="23501" xr:uid="{09EF8C73-2B0C-4363-BB3F-BD71815B5AAC}"/>
    <cellStyle name="Normal 6 2 2 9 3" xfId="28206" xr:uid="{05B3661D-C3E7-42A8-84D6-7DE9A59F2EC7}"/>
    <cellStyle name="Normal 6 2 3" xfId="17368" xr:uid="{EF78DD50-B288-40AD-9637-DF2B057137E1}"/>
    <cellStyle name="Normal 6 2 4" xfId="18410" xr:uid="{9B09D970-CA26-4419-B448-055796D46B39}"/>
    <cellStyle name="Normal 6 2 4 2" xfId="19719" xr:uid="{43573457-0BEE-418F-90D7-744935FF2F97}"/>
    <cellStyle name="Normal 6 2 4 3" xfId="22770" xr:uid="{F91353AA-A3E9-48CE-9E44-BB04FE1D1604}"/>
    <cellStyle name="Normal 6 2 4 4" xfId="27469" xr:uid="{2C2E9A67-03F1-4103-B8D1-743A94238DB3}"/>
    <cellStyle name="Normal 6 2 5" xfId="18547" xr:uid="{1B7BE973-FBA9-41B0-9C42-086B934CA327}"/>
    <cellStyle name="Normal 6 2 5 2" xfId="19720" xr:uid="{0B6BEDA0-6615-400C-8CE3-6A55F38D8B77}"/>
    <cellStyle name="Normal 6 2 5 3" xfId="22892" xr:uid="{04E44E34-A085-46E9-A441-7C8D2BCA81A3}"/>
    <cellStyle name="Normal 6 2 5 4" xfId="27595" xr:uid="{AA4BFD2C-E5A4-4010-A527-E92A7141BB7E}"/>
    <cellStyle name="Normal 6 2 6" xfId="18665" xr:uid="{5DE388C3-C019-4B6F-9E5A-4DB56CDD3D06}"/>
    <cellStyle name="Normal 6 2 6 2" xfId="19721" xr:uid="{6172E21B-94A8-4EF4-8A72-280B925DF28D}"/>
    <cellStyle name="Normal 6 2 6 3" xfId="23010" xr:uid="{B954EA91-1449-4BB9-B08D-62942FB4B85F}"/>
    <cellStyle name="Normal 6 2 6 4" xfId="27714" xr:uid="{F4FFA3B7-201E-4085-8617-7911DA2D895B}"/>
    <cellStyle name="Normal 6 2 7" xfId="18784" xr:uid="{35ACFDCA-6C92-4A1B-9936-25A701252A50}"/>
    <cellStyle name="Normal 6 2 7 2" xfId="19722" xr:uid="{D41F6072-20F5-4E1D-BBF1-1E63E7051F10}"/>
    <cellStyle name="Normal 6 2 7 3" xfId="23128" xr:uid="{8BE72A84-C757-47ED-BDB4-D0D7E59A0A58}"/>
    <cellStyle name="Normal 6 2 7 4" xfId="27833" xr:uid="{96CC712B-3329-4B22-ABAF-3449C67A7B39}"/>
    <cellStyle name="Normal 6 2 8" xfId="19723" xr:uid="{72D6AABD-76A0-44C2-AB8D-FCE5A004B500}"/>
    <cellStyle name="Normal 6 2 9" xfId="20291" xr:uid="{E980EF54-84E8-4374-9266-71C41D3C8FD3}"/>
    <cellStyle name="Normal 6 2 9 2" xfId="23629" xr:uid="{A2A5C3F7-2E0E-4DF5-A75F-66B91EF7DED2}"/>
    <cellStyle name="Normal 6 2 9 2 2" xfId="37801" xr:uid="{3870E5B5-741B-441A-8548-003D6450348A}"/>
    <cellStyle name="Normal 6 2 9 3" xfId="28340" xr:uid="{ACEAB882-647F-48E9-AF80-DCDBB183D9BF}"/>
    <cellStyle name="Normal 6 2 9 4" xfId="33516" xr:uid="{2EA6975B-76D6-44FA-8B5C-8A205DD01427}"/>
    <cellStyle name="Normal 6 3" xfId="2817" xr:uid="{00000000-0005-0000-0000-0000CB0C0000}"/>
    <cellStyle name="Normal 6 3 10" xfId="20414" xr:uid="{CCED14E0-6C4A-4D0B-A2E6-16F446D69702}"/>
    <cellStyle name="Normal 6 3 10 2" xfId="23752" xr:uid="{A2DC5CEA-90F1-4831-BE7A-906D4306F116}"/>
    <cellStyle name="Normal 6 3 10 2 2" xfId="37802" xr:uid="{BC579351-1597-4BE4-94FD-1E9FAE3B1D3A}"/>
    <cellStyle name="Normal 6 3 10 3" xfId="28463" xr:uid="{BFF0A3E7-BC67-4980-9F85-DDF5D0C054EA}"/>
    <cellStyle name="Normal 6 3 10 4" xfId="33517" xr:uid="{0E1F3CFE-5AC0-4DA8-8567-694D02EF2605}"/>
    <cellStyle name="Normal 6 3 11" xfId="20534" xr:uid="{668359C7-8C0D-4A0A-AB7D-F2928B3D7808}"/>
    <cellStyle name="Normal 6 3 11 2" xfId="23872" xr:uid="{FC4DDFDA-31C8-4FCC-BE06-DC75C4951B5C}"/>
    <cellStyle name="Normal 6 3 11 2 2" xfId="37803" xr:uid="{C205C6E6-6656-4258-995B-5E6F0A454694}"/>
    <cellStyle name="Normal 6 3 11 3" xfId="28583" xr:uid="{BD4DF903-AA33-4C0A-A3E5-52C7CD9EEC73}"/>
    <cellStyle name="Normal 6 3 11 4" xfId="33518" xr:uid="{EC748D4F-E2EB-44CF-BAF0-EEEEB1B9A157}"/>
    <cellStyle name="Normal 6 3 12" xfId="20655" xr:uid="{C22B877A-F3C1-4AAA-B61A-E3850C4829A2}"/>
    <cellStyle name="Normal 6 3 12 2" xfId="23993" xr:uid="{65CB3EC5-E735-4E12-AFD9-2F580216F446}"/>
    <cellStyle name="Normal 6 3 12 2 2" xfId="37804" xr:uid="{126F42D0-8D9D-4FBE-94B6-3806FA3CF92C}"/>
    <cellStyle name="Normal 6 3 12 3" xfId="28704" xr:uid="{C6AB2D80-D67D-44AE-8761-30FCA6DE2F94}"/>
    <cellStyle name="Normal 6 3 12 4" xfId="33519" xr:uid="{5A8F4D1A-4F67-43C1-8B98-7DC5D21A0130}"/>
    <cellStyle name="Normal 6 3 13" xfId="20774" xr:uid="{A294559C-F6F1-41B1-A180-009A32B2A1E8}"/>
    <cellStyle name="Normal 6 3 13 2" xfId="24112" xr:uid="{020FF963-F6B0-4C5F-A978-C8C3674056D3}"/>
    <cellStyle name="Normal 6 3 13 2 2" xfId="37805" xr:uid="{60F5FF4A-6F92-48A7-9BD4-E900DA192E78}"/>
    <cellStyle name="Normal 6 3 13 3" xfId="28823" xr:uid="{260E4E8E-CB65-435E-B89F-E10CAD0D0834}"/>
    <cellStyle name="Normal 6 3 13 4" xfId="33520" xr:uid="{2C8C9528-8A41-46B0-B89E-F47DE512B5EB}"/>
    <cellStyle name="Normal 6 3 14" xfId="33521" xr:uid="{C8B2FA61-A947-49F6-B4EA-E7CAFAE38CA7}"/>
    <cellStyle name="Normal 6 3 2" xfId="17369" xr:uid="{8590A8AB-9F98-4FA8-B165-229941D8862D}"/>
    <cellStyle name="Normal 6 3 2 2" xfId="17969" xr:uid="{625B2C74-1E66-45DC-AD16-CEAB543B2A59}"/>
    <cellStyle name="Normal 6 3 2 2 2" xfId="22551" xr:uid="{34132D19-DC77-4093-B347-90E81F15F998}"/>
    <cellStyle name="Normal 6 3 2 2 3" xfId="27050" xr:uid="{240F3989-7D1C-4162-85C6-668ED3263FC4}"/>
    <cellStyle name="Normal 6 3 2 3" xfId="19724" xr:uid="{ACAD09B3-143D-4D3C-B73B-CA1DC1788865}"/>
    <cellStyle name="Normal 6 3 2 4" xfId="21188" xr:uid="{82D67442-20B0-4EDF-B582-3A04B326ADBF}"/>
    <cellStyle name="Normal 6 3 2 5" xfId="26360" xr:uid="{75BEFC7C-DADE-49D1-AD7E-2C208DDC8581}"/>
    <cellStyle name="Normal 6 3 3" xfId="17370" xr:uid="{DD25798F-A0F3-4D43-AAA4-C9D61AFE2AA4}"/>
    <cellStyle name="Normal 6 3 3 2" xfId="19725" xr:uid="{2D4F4714-AF33-484C-8E29-909274816F9B}"/>
    <cellStyle name="Normal 6 3 4" xfId="18411" xr:uid="{A8E4C5D4-AA3C-4737-A801-21505CD42347}"/>
    <cellStyle name="Normal 6 3 4 2" xfId="19726" xr:uid="{DE12691B-AFBF-4028-A463-25E33CE04B8C}"/>
    <cellStyle name="Normal 6 3 4 3" xfId="22771" xr:uid="{A23C7617-507F-4FDB-8C4E-62416CB25CF2}"/>
    <cellStyle name="Normal 6 3 4 4" xfId="27470" xr:uid="{EBEB953A-8966-41B3-8C90-3A47596B0BA5}"/>
    <cellStyle name="Normal 6 3 5" xfId="18548" xr:uid="{1461A0EB-4A52-40A0-A8DE-CA1069D5C156}"/>
    <cellStyle name="Normal 6 3 5 2" xfId="19727" xr:uid="{7DC3E572-52E4-4E75-851B-BA606A3DD675}"/>
    <cellStyle name="Normal 6 3 5 3" xfId="22893" xr:uid="{40647B74-20E0-45D7-A51F-56DC427EB976}"/>
    <cellStyle name="Normal 6 3 5 4" xfId="27596" xr:uid="{2045FAC5-61F1-49BF-A222-6F443E83B45D}"/>
    <cellStyle name="Normal 6 3 6" xfId="18666" xr:uid="{C8B036F3-BE52-4BFB-A2B8-678162D02B02}"/>
    <cellStyle name="Normal 6 3 6 2" xfId="19728" xr:uid="{B57589D2-EBDF-4B96-9E21-92439DF0DCD8}"/>
    <cellStyle name="Normal 6 3 6 3" xfId="23011" xr:uid="{D219F9CE-A092-469A-959B-74C37BDDE963}"/>
    <cellStyle name="Normal 6 3 6 4" xfId="27715" xr:uid="{8B9190BC-5B90-4E5F-8D43-61655247EC59}"/>
    <cellStyle name="Normal 6 3 7" xfId="18785" xr:uid="{75A81EE7-4F99-47DC-8CF1-A64061F508FC}"/>
    <cellStyle name="Normal 6 3 7 2" xfId="19729" xr:uid="{3D2D4C04-FAA8-435A-B374-E06C0098FBEA}"/>
    <cellStyle name="Normal 6 3 7 3" xfId="23129" xr:uid="{97F4F508-A46A-4D3D-A751-0E45A4F9C3B7}"/>
    <cellStyle name="Normal 6 3 7 4" xfId="27834" xr:uid="{E3C02D26-F1F1-4983-BEEC-58725E4A1F51}"/>
    <cellStyle name="Normal 6 3 8" xfId="19730" xr:uid="{FDD017AE-B6DD-4022-9BBB-688C31CF1110}"/>
    <cellStyle name="Normal 6 3 9" xfId="20292" xr:uid="{97FACBFE-D375-431D-B1BE-90BA53C4DCF4}"/>
    <cellStyle name="Normal 6 3 9 2" xfId="23630" xr:uid="{6EEEA3DF-330E-4DFA-9CE4-C544EF0AC9B9}"/>
    <cellStyle name="Normal 6 3 9 2 2" xfId="37806" xr:uid="{675428FC-6103-4948-BFCC-324184035FD6}"/>
    <cellStyle name="Normal 6 3 9 3" xfId="28341" xr:uid="{7D6F7D34-1FAA-4472-A195-DC92D7F6E09A}"/>
    <cellStyle name="Normal 6 3 9 4" xfId="33522" xr:uid="{CB03070C-F53C-4F96-9829-D09E53851DD1}"/>
    <cellStyle name="Normal 6 4" xfId="2818" xr:uid="{00000000-0005-0000-0000-0000CC0C0000}"/>
    <cellStyle name="Normal 6 4 10" xfId="24309" xr:uid="{8A0E48C7-6E7B-46E2-8B3F-F259CC0CD64F}"/>
    <cellStyle name="Normal 6 4 11" xfId="17371" xr:uid="{F3007AC2-FFA3-4B92-AC6C-CB21A6C9181B}"/>
    <cellStyle name="Normal 6 4 2" xfId="3426" xr:uid="{00000000-0005-0000-0000-0000CD0C0000}"/>
    <cellStyle name="Normal 6 4 2 2" xfId="21091" xr:uid="{B992A701-6807-48B0-B719-D3B67FD3BD4F}"/>
    <cellStyle name="Normal 6 4 2 2 2" xfId="28207" xr:uid="{95CB930C-9810-4D1F-86B5-065D97BB2FCA}"/>
    <cellStyle name="Normal 6 4 2 3" xfId="23502" xr:uid="{141A58AD-44CF-4A14-9B4F-4880BD06408B}"/>
    <cellStyle name="Normal 6 4 2 4" xfId="20886" xr:uid="{D99D45C1-307B-4426-95CC-3BE41A3F4D88}"/>
    <cellStyle name="Normal 6 4 2 5" xfId="24539" xr:uid="{F1E2D32E-C3D6-449E-BF93-C032D3A514F7}"/>
    <cellStyle name="Normal 6 4 2 6" xfId="19731" xr:uid="{570E599E-9A04-42A9-851D-D59A8451E680}"/>
    <cellStyle name="Normal 6 4 3" xfId="19732" xr:uid="{7AA6906C-83D5-41F4-B293-68D7AECF6318}"/>
    <cellStyle name="Normal 6 4 3 2" xfId="23503" xr:uid="{96C0E8CA-9C9B-44D7-9477-3855BEAC84C1}"/>
    <cellStyle name="Normal 6 4 3 3" xfId="21053" xr:uid="{6884160C-E800-4983-8A68-05EE1C5194E3}"/>
    <cellStyle name="Normal 6 4 4" xfId="19733" xr:uid="{DF303A27-20D2-4A4E-8E92-0CD24DB5BEBF}"/>
    <cellStyle name="Normal 6 4 5" xfId="19734" xr:uid="{564A694F-6230-42B4-9C0A-C6D3808E2F45}"/>
    <cellStyle name="Normal 6 4 6" xfId="19735" xr:uid="{D00CF26F-AF2C-4E32-97F0-747197C972C4}"/>
    <cellStyle name="Normal 6 4 7" xfId="19736" xr:uid="{0001D30C-F358-4DD9-BC3D-485B00D77D1E}"/>
    <cellStyle name="Normal 6 4 8" xfId="19737" xr:uid="{DD1B119C-0340-4558-ABC5-3FF74E7C4853}"/>
    <cellStyle name="Normal 6 4 9" xfId="20885" xr:uid="{E9AD0B82-7FEC-4A99-B50C-99153A16680D}"/>
    <cellStyle name="Normal 6 4 9 2" xfId="26361" xr:uid="{B8D1828F-3447-47E3-A7C5-775178D95C0B}"/>
    <cellStyle name="Normal 6 5" xfId="17372" xr:uid="{20CADABC-FB69-4949-9D04-4AD28ADAE2EA}"/>
    <cellStyle name="Normal 6 5 2" xfId="19738" xr:uid="{90B2F2C9-FC2B-445A-B224-1B17B9DC1274}"/>
    <cellStyle name="Normal 6 5 3" xfId="19739" xr:uid="{CEA04C1D-BF62-47EA-842C-F64EECEFA4D6}"/>
    <cellStyle name="Normal 6 5 4" xfId="19740" xr:uid="{8B3DDFD6-D84B-4015-8C47-199BA38B74AD}"/>
    <cellStyle name="Normal 6 5 5" xfId="19741" xr:uid="{39C237D9-6B57-4909-B549-E3B06E4C5BA8}"/>
    <cellStyle name="Normal 6 5 6" xfId="19742" xr:uid="{EF403B75-5972-4CEB-95D8-D9622101D1CE}"/>
    <cellStyle name="Normal 6 5 7" xfId="19743" xr:uid="{EEC22C1F-1D7A-47D7-AE49-A9A254C4A473}"/>
    <cellStyle name="Normal 6 5 8" xfId="19744" xr:uid="{212EA40B-0E7F-4288-AE20-C91270CBD2A1}"/>
    <cellStyle name="Normal 6 6" xfId="17968" xr:uid="{A735D05D-5FF7-49B5-9DE1-80FE6061AE52}"/>
    <cellStyle name="Normal 6 6 2" xfId="19745" xr:uid="{39005E3B-1718-48F0-B118-E042620608E7}"/>
    <cellStyle name="Normal 6 6 3" xfId="22550" xr:uid="{2CC841A4-42E8-4B14-A5EE-2B6B26284F93}"/>
    <cellStyle name="Normal 6 6 4" xfId="27049" xr:uid="{B8477472-8745-4FD1-A43C-C5BF7E1397A2}"/>
    <cellStyle name="Normal 6 7" xfId="18409" xr:uid="{0ABFE727-0717-4FF8-9CF2-00DC35C98ADD}"/>
    <cellStyle name="Normal 6 7 2" xfId="19746" xr:uid="{E931AAD8-7785-4C68-B966-699D79AC3E36}"/>
    <cellStyle name="Normal 6 7 3" xfId="22769" xr:uid="{CAF2761E-880C-4663-A1DB-274680A0C7DA}"/>
    <cellStyle name="Normal 6 7 4" xfId="27468" xr:uid="{FFC989A0-4AF8-4B76-9F35-0E966CA38194}"/>
    <cellStyle name="Normal 6 8" xfId="18546" xr:uid="{5FD0819A-192E-4F04-B6FA-1FA5B0A3E7E6}"/>
    <cellStyle name="Normal 6 8 2" xfId="19747" xr:uid="{A57C34C5-B668-4377-AD93-8EC575586E3B}"/>
    <cellStyle name="Normal 6 8 3" xfId="22891" xr:uid="{4A5B9BD5-3973-43EA-9933-0CE66B0ACB07}"/>
    <cellStyle name="Normal 6 8 4" xfId="27594" xr:uid="{F44E3A7D-C59D-4DE1-9954-18E420598AD8}"/>
    <cellStyle name="Normal 6 9" xfId="18664" xr:uid="{E19564F6-DCB2-4610-A639-D580DFC7B8BC}"/>
    <cellStyle name="Normal 6 9 2" xfId="19748" xr:uid="{11C27B28-8E5D-4F23-AA6A-BCEDA7FD5B52}"/>
    <cellStyle name="Normal 6 9 3" xfId="23009" xr:uid="{5EF8609F-881C-429B-9F74-A8D1FBAD0C18}"/>
    <cellStyle name="Normal 6 9 4" xfId="27713" xr:uid="{C705A36B-EB99-451E-A431-342CAF5E57B8}"/>
    <cellStyle name="Normal 6_ELC" xfId="33523" xr:uid="{9192041A-89F0-4EC0-B44E-A81BE57274B1}"/>
    <cellStyle name="Normal 7" xfId="2819" xr:uid="{00000000-0005-0000-0000-0000CE0C0000}"/>
    <cellStyle name="Normal 7 10" xfId="19749" xr:uid="{172BAE50-7B19-423A-BD96-29E2257E35A5}"/>
    <cellStyle name="Normal 7 11" xfId="19750" xr:uid="{475AED69-00BF-48A6-AA89-F12766B335D2}"/>
    <cellStyle name="Normal 7 12" xfId="19751" xr:uid="{8BA73D7B-4CE6-482A-A6EF-D6F08A3440A4}"/>
    <cellStyle name="Normal 7 13" xfId="19752" xr:uid="{341AFF99-4923-4E05-9EA7-1799D77540F5}"/>
    <cellStyle name="Normal 7 13 2" xfId="23504" xr:uid="{7769241D-B0E3-4D5B-865E-573AE52D71E8}"/>
    <cellStyle name="Normal 7 13 2 2" xfId="37398" xr:uid="{8A02B0B4-E60B-43DB-9538-9E945B50D578}"/>
    <cellStyle name="Normal 7 13 3" xfId="28208" xr:uid="{0513EE6A-8E9B-4BAD-8D5B-5200C30A22B6}"/>
    <cellStyle name="Normal 7 14" xfId="20293" xr:uid="{FC99095E-7418-4D79-91AD-C83EC3A32C43}"/>
    <cellStyle name="Normal 7 14 2" xfId="23631" xr:uid="{447872AE-32F6-4D3E-BA49-8FB364D3F4F3}"/>
    <cellStyle name="Normal 7 14 3" xfId="28342" xr:uid="{917E61CC-5F81-46FA-A676-61B759AF62C6}"/>
    <cellStyle name="Normal 7 15" xfId="20415" xr:uid="{E004FF45-F67E-44EC-823C-93DA03A2F0F5}"/>
    <cellStyle name="Normal 7 15 2" xfId="23753" xr:uid="{97BC9676-C71A-47BF-838C-CA51A10C36F9}"/>
    <cellStyle name="Normal 7 15 3" xfId="28464" xr:uid="{9F3B44EA-3E1C-438D-BA1C-B372FDE7F6C4}"/>
    <cellStyle name="Normal 7 16" xfId="20535" xr:uid="{76F4A99F-E9EC-4684-A50F-02C2AE5AD0D7}"/>
    <cellStyle name="Normal 7 16 2" xfId="23873" xr:uid="{7559A4A4-064C-40BC-A2D2-1A85DB290B97}"/>
    <cellStyle name="Normal 7 16 3" xfId="28584" xr:uid="{036FA9D6-6D84-4FBA-B179-B9C371A64B0E}"/>
    <cellStyle name="Normal 7 17" xfId="20656" xr:uid="{F738EEAD-FDB4-4642-ACEE-C79FC5F9DF61}"/>
    <cellStyle name="Normal 7 17 2" xfId="23994" xr:uid="{E0B83C30-DF8E-4861-A3FD-664FD1C1496A}"/>
    <cellStyle name="Normal 7 17 3" xfId="28705" xr:uid="{1982779B-CD6C-402F-B1D3-789CD1E84D9E}"/>
    <cellStyle name="Normal 7 18" xfId="20775" xr:uid="{2DB99AAD-E02B-40B7-B455-2A55B0083910}"/>
    <cellStyle name="Normal 7 18 2" xfId="24113" xr:uid="{E3CFB90D-0170-4F5E-8C58-B5D66EDCAEB5}"/>
    <cellStyle name="Normal 7 18 3" xfId="28824" xr:uid="{F8DE3419-18A9-4DF2-B1C6-0B209A0D019D}"/>
    <cellStyle name="Normal 7 19" xfId="29166" xr:uid="{4B65F512-46A6-4161-8081-7EA66C413EA4}"/>
    <cellStyle name="Normal 7 2" xfId="2820" xr:uid="{00000000-0005-0000-0000-0000CF0C0000}"/>
    <cellStyle name="Normal 7 2 10" xfId="20416" xr:uid="{46972687-E722-43C8-8C02-A0131BD1B6DB}"/>
    <cellStyle name="Normal 7 2 10 2" xfId="23754" xr:uid="{A78F6C31-7697-4B19-848B-B633A7FEC885}"/>
    <cellStyle name="Normal 7 2 10 3" xfId="28465" xr:uid="{56FD341D-793E-47CE-909A-D48030EC3698}"/>
    <cellStyle name="Normal 7 2 11" xfId="20536" xr:uid="{8B8D175B-04B4-4F54-A838-5E2C0D157876}"/>
    <cellStyle name="Normal 7 2 11 2" xfId="23874" xr:uid="{BEB0DBA4-127F-4A80-A618-A69B65DAD703}"/>
    <cellStyle name="Normal 7 2 11 3" xfId="28585" xr:uid="{ADE76386-BE90-41AE-B2DF-9FFB04173A4F}"/>
    <cellStyle name="Normal 7 2 12" xfId="20657" xr:uid="{F777C78E-53CB-4C5E-A6FD-DAE1073693F9}"/>
    <cellStyle name="Normal 7 2 12 2" xfId="23995" xr:uid="{E68402CB-F757-4B01-9A2A-FEB07A17957D}"/>
    <cellStyle name="Normal 7 2 12 3" xfId="28706" xr:uid="{495A9DEB-D3E0-4168-87A3-CCC53D9B3F96}"/>
    <cellStyle name="Normal 7 2 13" xfId="20776" xr:uid="{692BD1B2-22B9-4EF6-A095-FEC4C7A0F2CF}"/>
    <cellStyle name="Normal 7 2 13 2" xfId="24114" xr:uid="{F458A521-BA29-4BD7-9AAE-70716EF74CF1}"/>
    <cellStyle name="Normal 7 2 13 3" xfId="28825" xr:uid="{8A59C100-BF56-4006-B850-66088501B21A}"/>
    <cellStyle name="Normal 7 2 2" xfId="18413" xr:uid="{8F135803-EBF0-4009-BDD0-7CA779ACD8B6}"/>
    <cellStyle name="Normal 7 2 2 2" xfId="19753" xr:uid="{4EB25DD8-15D4-4C5C-9D66-8564649D4CFA}"/>
    <cellStyle name="Normal 7 2 2 3" xfId="22773" xr:uid="{85B57951-57BF-468E-961B-D56A4A909874}"/>
    <cellStyle name="Normal 7 2 2 4" xfId="27472" xr:uid="{1EB295A4-60E4-436D-B8A9-C054189B5872}"/>
    <cellStyle name="Normal 7 2 3" xfId="18550" xr:uid="{917A72D2-43A3-45AE-98E4-AFE5377DD44A}"/>
    <cellStyle name="Normal 7 2 3 2" xfId="19754" xr:uid="{44606F19-A63F-4FFF-A306-CFC58979B169}"/>
    <cellStyle name="Normal 7 2 3 3" xfId="22895" xr:uid="{581309AC-EE4A-497F-898A-4214F080487C}"/>
    <cellStyle name="Normal 7 2 3 4" xfId="27598" xr:uid="{EB9D446F-DCB7-488D-9D4C-9734394698F4}"/>
    <cellStyle name="Normal 7 2 4" xfId="18668" xr:uid="{988C3086-0020-46FC-9076-BE78379B4E13}"/>
    <cellStyle name="Normal 7 2 4 2" xfId="19755" xr:uid="{9BAA502D-406D-48D6-84BB-BD0B3A4A4B08}"/>
    <cellStyle name="Normal 7 2 4 3" xfId="23013" xr:uid="{14EE465F-76E4-4D33-9DAC-53286FCDF38B}"/>
    <cellStyle name="Normal 7 2 4 4" xfId="27717" xr:uid="{24056319-4494-4892-AC12-24CCFDA7BAAF}"/>
    <cellStyle name="Normal 7 2 5" xfId="18787" xr:uid="{ACE76533-B7CA-4D47-B23F-72F9CB3E9394}"/>
    <cellStyle name="Normal 7 2 5 2" xfId="19756" xr:uid="{F58ACFBE-0B60-4FFD-BE9F-EEC01E61DC36}"/>
    <cellStyle name="Normal 7 2 5 3" xfId="23131" xr:uid="{7DB0E4BA-932E-4494-A526-56B9D8F1F5F5}"/>
    <cellStyle name="Normal 7 2 5 4" xfId="27836" xr:uid="{EC40B30D-62F5-4AB0-A31A-1DC404C21CB8}"/>
    <cellStyle name="Normal 7 2 6" xfId="19757" xr:uid="{97AC87CA-6585-4078-850E-7DB9F9485946}"/>
    <cellStyle name="Normal 7 2 7" xfId="19758" xr:uid="{25186AD0-F289-4D67-9E95-6C333356BA99}"/>
    <cellStyle name="Normal 7 2 8" xfId="19759" xr:uid="{46299214-F05C-44D4-A42F-067101870C27}"/>
    <cellStyle name="Normal 7 2 9" xfId="20294" xr:uid="{060F117E-C0F2-4D9C-95FF-A534B1558296}"/>
    <cellStyle name="Normal 7 2 9 2" xfId="23632" xr:uid="{D42AAA3F-2951-470B-868C-85610ACF27EA}"/>
    <cellStyle name="Normal 7 2 9 2 2" xfId="37399" xr:uid="{5C20790F-0773-4454-AA59-0FD526B7F5FC}"/>
    <cellStyle name="Normal 7 2 9 3" xfId="28343" xr:uid="{718579E7-DE61-4E49-9871-3E65AEA9F89E}"/>
    <cellStyle name="Normal 7 2 9 3 2" xfId="37807" xr:uid="{6CE662B6-E803-4416-ACD1-C4E02A95209A}"/>
    <cellStyle name="Normal 7 2 9 4" xfId="33524" xr:uid="{B6087393-F08F-44EA-97F6-56AA3A708985}"/>
    <cellStyle name="Normal 7 2_Scen_XBase" xfId="33525" xr:uid="{C37AEBEA-21CF-47EB-B933-A36406266C30}"/>
    <cellStyle name="Normal 7 3" xfId="18286" xr:uid="{560DB853-072D-4A25-AF6E-7FA64E252FB5}"/>
    <cellStyle name="Normal 7 3 10" xfId="20295" xr:uid="{72DB7D9A-6D09-4D82-BA0A-2F25765BE91D}"/>
    <cellStyle name="Normal 7 3 10 2" xfId="23633" xr:uid="{06F46236-51CC-4383-BEFF-17A60D8614D7}"/>
    <cellStyle name="Normal 7 3 10 3" xfId="28344" xr:uid="{5186B5A6-9276-4677-AE35-894DBEB1C362}"/>
    <cellStyle name="Normal 7 3 11" xfId="20417" xr:uid="{1A44DB65-1CC4-4C32-8723-B419812880AB}"/>
    <cellStyle name="Normal 7 3 11 2" xfId="23755" xr:uid="{1DED8DC0-7550-4E0C-ABE2-5523CEE4A622}"/>
    <cellStyle name="Normal 7 3 11 3" xfId="28466" xr:uid="{57BE8A56-6843-4BB0-B7E2-716DFA2C1D25}"/>
    <cellStyle name="Normal 7 3 12" xfId="20537" xr:uid="{B3E8BF2B-16C3-41CA-8DE9-17F439831875}"/>
    <cellStyle name="Normal 7 3 12 2" xfId="23875" xr:uid="{BEF7A00C-01D6-485D-94A4-905332FA2A05}"/>
    <cellStyle name="Normal 7 3 12 3" xfId="28586" xr:uid="{6A00A223-3D7D-41C4-BBA4-0A10FC45D052}"/>
    <cellStyle name="Normal 7 3 13" xfId="20658" xr:uid="{0C2B8D5C-EED0-44E8-8177-F4F5345F476F}"/>
    <cellStyle name="Normal 7 3 13 2" xfId="23996" xr:uid="{958E6994-E557-4FA4-9328-7A12EF26E83C}"/>
    <cellStyle name="Normal 7 3 13 3" xfId="28707" xr:uid="{5F976495-C96F-4D9B-9740-432EFAFCFBD4}"/>
    <cellStyle name="Normal 7 3 14" xfId="20777" xr:uid="{0662D50A-B6C1-46F0-AB22-0B276F9AC083}"/>
    <cellStyle name="Normal 7 3 14 2" xfId="24115" xr:uid="{704245DB-AFD8-4841-96EC-DAAEFAEF896C}"/>
    <cellStyle name="Normal 7 3 14 3" xfId="28826" xr:uid="{1A1683F1-B609-49ED-82C8-DA7F929459D2}"/>
    <cellStyle name="Normal 7 3 15" xfId="22674" xr:uid="{96A747C4-219A-4A3D-8F5E-7DA44EB36946}"/>
    <cellStyle name="Normal 7 3 16" xfId="27362" xr:uid="{F26ADCE3-8B82-479C-BC05-FE0AC7CDA6C1}"/>
    <cellStyle name="Normal 7 3 2" xfId="18414" xr:uid="{68A67F95-7CC4-4606-874C-30CFC5D64077}"/>
    <cellStyle name="Normal 7 3 2 2" xfId="19761" xr:uid="{00F06E40-03D1-46BE-9B1C-66B0BB1932EA}"/>
    <cellStyle name="Normal 7 3 2 3" xfId="22774" xr:uid="{24EB5062-D7A6-46EA-B565-278A20AD82C9}"/>
    <cellStyle name="Normal 7 3 2 4" xfId="27473" xr:uid="{7293CD68-45AB-434D-B303-C8BFE2FE2577}"/>
    <cellStyle name="Normal 7 3 3" xfId="18551" xr:uid="{7B028072-E0AF-4E16-A8F5-730B47DA5A34}"/>
    <cellStyle name="Normal 7 3 3 2" xfId="19762" xr:uid="{9B231277-4893-488F-9CE2-D8823A61FF7F}"/>
    <cellStyle name="Normal 7 3 3 3" xfId="22896" xr:uid="{21534DF0-C992-422F-9D37-2D89A2126BE1}"/>
    <cellStyle name="Normal 7 3 3 4" xfId="27599" xr:uid="{F2056CB3-18D2-4429-8ABF-CED78105A2E3}"/>
    <cellStyle name="Normal 7 3 4" xfId="18669" xr:uid="{0E0F3E19-F6EF-4514-9E2A-E3DA38695F2B}"/>
    <cellStyle name="Normal 7 3 4 2" xfId="19763" xr:uid="{4B1126D8-3164-4950-9F6D-292B2A306F2B}"/>
    <cellStyle name="Normal 7 3 4 3" xfId="23014" xr:uid="{E4AACA46-38B4-4B72-8413-2761C025DC19}"/>
    <cellStyle name="Normal 7 3 4 4" xfId="27718" xr:uid="{41701DCE-34E4-4B8E-8012-0210F9802DDD}"/>
    <cellStyle name="Normal 7 3 5" xfId="18788" xr:uid="{9A303CBC-F631-4701-BBF5-81A1E4ECD7FE}"/>
    <cellStyle name="Normal 7 3 5 2" xfId="19764" xr:uid="{9330F005-4D11-48DF-8CFF-95CA17B16B5D}"/>
    <cellStyle name="Normal 7 3 5 3" xfId="23132" xr:uid="{18579F62-831C-4EB3-9C02-963B33E556D2}"/>
    <cellStyle name="Normal 7 3 5 4" xfId="27837" xr:uid="{CE0574B0-819C-415C-A30F-B66D6615C4DF}"/>
    <cellStyle name="Normal 7 3 6" xfId="19765" xr:uid="{5D0303C4-0045-44CD-B55D-4AB2797C8AC2}"/>
    <cellStyle name="Normal 7 3 7" xfId="19766" xr:uid="{0D212DCE-2A30-45D6-B477-5AE1312F0301}"/>
    <cellStyle name="Normal 7 3 8" xfId="19767" xr:uid="{B2DA8AA1-E5DA-4EDA-9F79-9F90384B6E1F}"/>
    <cellStyle name="Normal 7 3 9" xfId="19760" xr:uid="{AC09BB4C-9242-4870-8C13-077DCC79387D}"/>
    <cellStyle name="Normal 7 4" xfId="18412" xr:uid="{CCDC31D3-1A5E-49D5-BB77-401AB6F57780}"/>
    <cellStyle name="Normal 7 4 10" xfId="22772" xr:uid="{F0648879-F482-40EA-B3C1-7513010EF990}"/>
    <cellStyle name="Normal 7 4 10 2" xfId="29167" xr:uid="{B99ABD7A-11E6-4106-B157-96316B8B523E}"/>
    <cellStyle name="Normal 7 4 11" xfId="27471" xr:uid="{BB1C5230-1213-43A9-A08E-73250A09654E}"/>
    <cellStyle name="Normal 7 4 2" xfId="19769" xr:uid="{0FFDE380-64AD-4972-82AE-3547B3A9475A}"/>
    <cellStyle name="Normal 7 4 3" xfId="19770" xr:uid="{7304E3E5-302F-458C-865F-E1537027E255}"/>
    <cellStyle name="Normal 7 4 4" xfId="19771" xr:uid="{0E603044-9CC9-4A6A-A552-350FE145B6CC}"/>
    <cellStyle name="Normal 7 4 5" xfId="19772" xr:uid="{98D6F5B6-6570-4CF6-A146-6CB91D980BE9}"/>
    <cellStyle name="Normal 7 4 6" xfId="19773" xr:uid="{F7C6A629-A378-43DE-8529-ECA5EF934B4E}"/>
    <cellStyle name="Normal 7 4 7" xfId="19774" xr:uid="{8DE07568-9698-46AC-B0C8-49A418E1DAC4}"/>
    <cellStyle name="Normal 7 4 8" xfId="19775" xr:uid="{F71DFD69-5070-4AF4-A996-97E9FD3E9EB9}"/>
    <cellStyle name="Normal 7 4 9" xfId="19768" xr:uid="{E319068C-B987-43DE-8FFA-0B20766BDB42}"/>
    <cellStyle name="Normal 7 5" xfId="18549" xr:uid="{F3F9B0C2-A7AE-4945-A701-3ADBA1EB8487}"/>
    <cellStyle name="Normal 7 5 10" xfId="22894" xr:uid="{C2387179-E6EC-4936-BB11-852023F2C7D3}"/>
    <cellStyle name="Normal 7 5 11" xfId="27597" xr:uid="{30FB53FF-5127-48EE-A0B4-DA0431170F7A}"/>
    <cellStyle name="Normal 7 5 2" xfId="19777" xr:uid="{606B9257-3E51-4D07-8644-D5C3350556DC}"/>
    <cellStyle name="Normal 7 5 3" xfId="19778" xr:uid="{456F641E-70BC-42D2-983D-80744A1DA152}"/>
    <cellStyle name="Normal 7 5 4" xfId="19779" xr:uid="{370C5D06-FB29-4A15-BAB9-12B99E0323EC}"/>
    <cellStyle name="Normal 7 5 5" xfId="19780" xr:uid="{756E4FF8-30D3-4623-9C63-B67B72C920A5}"/>
    <cellStyle name="Normal 7 5 6" xfId="19781" xr:uid="{E41BF986-1ECE-4C0F-AFB7-679F3BD71955}"/>
    <cellStyle name="Normal 7 5 7" xfId="19782" xr:uid="{101D8047-3172-4390-ACBE-9D7A44269C3D}"/>
    <cellStyle name="Normal 7 5 8" xfId="19783" xr:uid="{AC2A3A93-3829-4A17-8121-3C3B581DFF07}"/>
    <cellStyle name="Normal 7 5 9" xfId="19776" xr:uid="{91202B09-5027-49EC-8B8D-3FD7DA8EAE46}"/>
    <cellStyle name="Normal 7 6" xfId="18667" xr:uid="{7EDB2467-78D1-4E1A-A5D2-7F01DDF03AD0}"/>
    <cellStyle name="Normal 7 6 2" xfId="19784" xr:uid="{4C9469DF-0958-4DA6-A40F-729D73F5B18F}"/>
    <cellStyle name="Normal 7 6 3" xfId="23012" xr:uid="{3E0E1F86-5AC2-4DBE-BEA0-9B358D0CE5E4}"/>
    <cellStyle name="Normal 7 6 4" xfId="27716" xr:uid="{DE6A7EDA-3898-4C03-893E-3A6065398101}"/>
    <cellStyle name="Normal 7 7" xfId="18786" xr:uid="{8B095A54-B43D-4ECA-877B-45AC7D3B8A33}"/>
    <cellStyle name="Normal 7 7 2" xfId="19785" xr:uid="{1F1D9F47-4033-4BE9-99BC-EA60F085C35A}"/>
    <cellStyle name="Normal 7 7 3" xfId="23130" xr:uid="{2CF7ECDE-E3BF-4B53-A25F-522C61FAB92A}"/>
    <cellStyle name="Normal 7 7 4" xfId="27835" xr:uid="{42A80527-B0B1-494E-8BE2-7805585D087B}"/>
    <cellStyle name="Normal 7 8" xfId="19786" xr:uid="{CB8E6F6F-DC90-4C33-8852-969977172784}"/>
    <cellStyle name="Normal 7 9" xfId="19787" xr:uid="{B8782242-EBE1-48A3-A9AC-36BB6AEA22D7}"/>
    <cellStyle name="Normal 8" xfId="2821" xr:uid="{00000000-0005-0000-0000-0000D00C0000}"/>
    <cellStyle name="Normal 8 10" xfId="2822" xr:uid="{00000000-0005-0000-0000-0000D10C0000}"/>
    <cellStyle name="Normal 8 10 2" xfId="33527" xr:uid="{F4CE24C8-E942-41B8-8642-C493BA74869B}"/>
    <cellStyle name="Normal 8 10 3" xfId="33526" xr:uid="{87C7D606-EC99-4061-84AC-F42129485B9A}"/>
    <cellStyle name="Normal 8 11" xfId="2823" xr:uid="{00000000-0005-0000-0000-0000D20C0000}"/>
    <cellStyle name="Normal 8 12" xfId="17373" xr:uid="{DFD2AB49-1023-4882-AC52-B68636AAE951}"/>
    <cellStyle name="Normal 8 13" xfId="17374" xr:uid="{08782646-0703-4E97-9617-48EA664ECCA1}"/>
    <cellStyle name="Normal 8 13 2" xfId="21189" xr:uid="{0BF466E5-AA62-4D97-B52D-85597E2D2CBB}"/>
    <cellStyle name="Normal 8 14" xfId="18415" xr:uid="{72A433FA-0811-44E8-8B06-68E42B84D15C}"/>
    <cellStyle name="Normal 8 14 2" xfId="22775" xr:uid="{41635404-8581-4D91-9B8A-34664DF635F0}"/>
    <cellStyle name="Normal 8 14 3" xfId="27474" xr:uid="{444EE3EF-E070-4F24-83DE-C56E3A760BA5}"/>
    <cellStyle name="Normal 8 15" xfId="18552" xr:uid="{B181F822-09E3-4900-91E4-557DF5785D59}"/>
    <cellStyle name="Normal 8 15 2" xfId="22897" xr:uid="{FA09DF37-243E-4116-BCDD-A824E219EBE4}"/>
    <cellStyle name="Normal 8 15 3" xfId="27600" xr:uid="{163C5410-998F-4CAF-A9DB-B6429F7E9DB0}"/>
    <cellStyle name="Normal 8 16" xfId="18670" xr:uid="{B7256AC9-5FBA-4EF8-970E-04CDCCA89968}"/>
    <cellStyle name="Normal 8 16 2" xfId="23015" xr:uid="{1451CAB3-AD97-4679-BE98-3AF89B78AAC6}"/>
    <cellStyle name="Normal 8 16 3" xfId="27719" xr:uid="{F0C1ED3A-9A7D-48A4-A195-96988A26091A}"/>
    <cellStyle name="Normal 8 17" xfId="18789" xr:uid="{C449BCDD-BA0B-46EC-AF2B-B6ECB0FE8196}"/>
    <cellStyle name="Normal 8 17 2" xfId="23133" xr:uid="{EE3FFD26-AAAC-47A1-BE43-7DA4507E2D0A}"/>
    <cellStyle name="Normal 8 17 3" xfId="27838" xr:uid="{1871244B-F410-496B-B05E-118CBF62604B}"/>
    <cellStyle name="Normal 8 18" xfId="20296" xr:uid="{6FAB266E-1F1E-40CF-A43F-5AD396028F7A}"/>
    <cellStyle name="Normal 8 18 2" xfId="23634" xr:uid="{7E9566B2-4299-465B-9CE4-9876E8EDA633}"/>
    <cellStyle name="Normal 8 18 3" xfId="28345" xr:uid="{404FD931-976B-4A0D-9D13-7DED6E5FBA21}"/>
    <cellStyle name="Normal 8 19" xfId="20418" xr:uid="{E8F2C9E3-9C89-4025-B76A-AE9554C025F0}"/>
    <cellStyle name="Normal 8 19 2" xfId="23756" xr:uid="{A1BF532F-EDF2-4390-8ADD-8E04B41EFCC9}"/>
    <cellStyle name="Normal 8 19 3" xfId="28467" xr:uid="{B2C12762-7A27-4DA9-B243-242D32AFD63D}"/>
    <cellStyle name="Normal 8 2" xfId="2824" xr:uid="{00000000-0005-0000-0000-0000D30C0000}"/>
    <cellStyle name="Normal 8 2 10" xfId="18553" xr:uid="{6C03236D-3282-4B6E-83FA-4AFD5AEF2C03}"/>
    <cellStyle name="Normal 8 2 10 2" xfId="22898" xr:uid="{6B2F8DD2-AA97-4B71-AD88-C8F66F539633}"/>
    <cellStyle name="Normal 8 2 10 3" xfId="27601" xr:uid="{8F96112B-C163-45DE-8E95-989E4421D0B6}"/>
    <cellStyle name="Normal 8 2 11" xfId="18671" xr:uid="{B27CF464-FB64-432C-8BE5-76D51D9973C6}"/>
    <cellStyle name="Normal 8 2 11 2" xfId="23016" xr:uid="{29BDAFA0-0950-4E9D-AEB6-D368B3E5987C}"/>
    <cellStyle name="Normal 8 2 11 3" xfId="27720" xr:uid="{A1051640-BE65-4C80-9AA3-B94030AC5CEA}"/>
    <cellStyle name="Normal 8 2 12" xfId="18790" xr:uid="{E1EFA307-A892-46F3-9BB5-EDEB739118EE}"/>
    <cellStyle name="Normal 8 2 12 2" xfId="23134" xr:uid="{732F927F-FAAA-4DF0-A85A-802B1EE3B891}"/>
    <cellStyle name="Normal 8 2 12 3" xfId="27839" xr:uid="{A1435225-022C-4625-BEB7-6A9CD8028298}"/>
    <cellStyle name="Normal 8 2 13" xfId="20297" xr:uid="{5CD606B1-B490-4DF3-BCCC-8634E4C4C240}"/>
    <cellStyle name="Normal 8 2 13 2" xfId="23635" xr:uid="{01E3C767-6252-438C-91C6-75EC7CA6894F}"/>
    <cellStyle name="Normal 8 2 13 3" xfId="28346" xr:uid="{C177B98C-4F25-494E-B735-11997EAE174F}"/>
    <cellStyle name="Normal 8 2 14" xfId="20419" xr:uid="{50B3D0B9-1F09-4B77-BE2F-DEAD633EA6EF}"/>
    <cellStyle name="Normal 8 2 14 2" xfId="23757" xr:uid="{47701E52-4F93-4067-821B-E824C69F380F}"/>
    <cellStyle name="Normal 8 2 14 3" xfId="28468" xr:uid="{32C0120E-FC5C-4136-8ECE-26C7A41C462E}"/>
    <cellStyle name="Normal 8 2 15" xfId="20539" xr:uid="{75A69CB9-93BA-4DB3-8E7D-3DCCD516799F}"/>
    <cellStyle name="Normal 8 2 15 2" xfId="23877" xr:uid="{4D98D059-46E4-4539-B318-BAC20C62D737}"/>
    <cellStyle name="Normal 8 2 15 3" xfId="28588" xr:uid="{9CF4F878-7FAB-4019-B186-BADBF33D171D}"/>
    <cellStyle name="Normal 8 2 16" xfId="20660" xr:uid="{E7DC86CC-9D77-4E13-B80D-E2093F1FEF29}"/>
    <cellStyle name="Normal 8 2 16 2" xfId="23998" xr:uid="{7395FC2C-F1CF-4524-9DD6-9BDBF87F3F94}"/>
    <cellStyle name="Normal 8 2 16 3" xfId="28709" xr:uid="{52E29C92-A9DA-4E88-B606-1BD8A649C308}"/>
    <cellStyle name="Normal 8 2 17" xfId="20779" xr:uid="{29051901-35CC-4039-87DE-17C839B28136}"/>
    <cellStyle name="Normal 8 2 17 2" xfId="24117" xr:uid="{3B51D4C0-1CC4-416C-97EB-11200479A730}"/>
    <cellStyle name="Normal 8 2 17 3" xfId="28828" xr:uid="{57E25853-BC0F-4F07-9550-92B627BA88F8}"/>
    <cellStyle name="Normal 8 2 2" xfId="2825" xr:uid="{00000000-0005-0000-0000-0000D40C0000}"/>
    <cellStyle name="Normal 8 2 2 2" xfId="2826" xr:uid="{00000000-0005-0000-0000-0000D50C0000}"/>
    <cellStyle name="Normal 8 2 3" xfId="2827" xr:uid="{00000000-0005-0000-0000-0000D60C0000}"/>
    <cellStyle name="Normal 8 2 4" xfId="2828" xr:uid="{00000000-0005-0000-0000-0000D70C0000}"/>
    <cellStyle name="Normal 8 2 5" xfId="2829" xr:uid="{00000000-0005-0000-0000-0000D80C0000}"/>
    <cellStyle name="Normal 8 2 6" xfId="2830" xr:uid="{00000000-0005-0000-0000-0000D90C0000}"/>
    <cellStyle name="Normal 8 2 7" xfId="17375" xr:uid="{6B68BF2E-8D65-44A2-AF74-46D038A20D27}"/>
    <cellStyle name="Normal 8 2 8" xfId="17376" xr:uid="{BE687F4F-EFEF-48AE-98F1-1340ABE96906}"/>
    <cellStyle name="Normal 8 2 8 2" xfId="21190" xr:uid="{48DDEDE7-99CD-4727-B518-E0761761F57B}"/>
    <cellStyle name="Normal 8 2 9" xfId="18416" xr:uid="{3F0B1B51-FBEC-439A-BE69-3F23FA31054B}"/>
    <cellStyle name="Normal 8 2 9 2" xfId="22776" xr:uid="{218AA469-B3F4-484E-B467-0DC74A4B7FBB}"/>
    <cellStyle name="Normal 8 2 9 2 2" xfId="37400" xr:uid="{19B49BD2-9B48-4B74-A6D3-770164F75AB5}"/>
    <cellStyle name="Normal 8 2 9 3" xfId="27475" xr:uid="{FE3C7AB3-D933-4BB7-87AF-590B53A9D156}"/>
    <cellStyle name="Normal 8 20" xfId="20538" xr:uid="{FA585692-7BF0-4CDE-B3AE-9A14BD8FE486}"/>
    <cellStyle name="Normal 8 20 2" xfId="23876" xr:uid="{47A28072-F675-4B63-BAF6-A3A308D322C0}"/>
    <cellStyle name="Normal 8 20 3" xfId="28587" xr:uid="{CEFC43E0-CD49-465D-BB83-55E45CC49DBD}"/>
    <cellStyle name="Normal 8 21" xfId="20659" xr:uid="{F47E4B31-B228-4262-82C0-40383750670B}"/>
    <cellStyle name="Normal 8 21 2" xfId="23997" xr:uid="{74FDF0ED-BCA9-4AFB-90CE-48B0271E6CF3}"/>
    <cellStyle name="Normal 8 21 3" xfId="28708" xr:uid="{03D5D564-F2B4-4EC1-8216-5A53B9B3C71D}"/>
    <cellStyle name="Normal 8 22" xfId="20778" xr:uid="{2E959DE3-27E2-45DD-A8CA-B35E9265F011}"/>
    <cellStyle name="Normal 8 22 2" xfId="24116" xr:uid="{3BD26E4A-756D-4EF4-B068-03E724CD15E4}"/>
    <cellStyle name="Normal 8 22 3" xfId="28827" xr:uid="{61F0F77E-5A7F-4488-BE91-E2875D9D0E70}"/>
    <cellStyle name="Normal 8 23" xfId="29168" xr:uid="{6ED02A22-E322-49AF-9495-519AFC861F9A}"/>
    <cellStyle name="Normal 8 3" xfId="2831" xr:uid="{00000000-0005-0000-0000-0000DA0C0000}"/>
    <cellStyle name="Normal 8 3 10" xfId="18554" xr:uid="{A6CD730D-B6B8-49B0-BA8B-72B68CAEF30D}"/>
    <cellStyle name="Normal 8 3 10 2" xfId="22899" xr:uid="{B40847F3-0EEB-4BBB-BE9E-BD3648E73695}"/>
    <cellStyle name="Normal 8 3 10 3" xfId="27602" xr:uid="{41F74614-1CB4-4B46-9BFF-99D57F254503}"/>
    <cellStyle name="Normal 8 3 11" xfId="18672" xr:uid="{651A7EBE-C721-479E-A3C3-F738EC1AE2CF}"/>
    <cellStyle name="Normal 8 3 11 2" xfId="23017" xr:uid="{ED4538FF-DBE0-4389-BED1-A91346BCDFC0}"/>
    <cellStyle name="Normal 8 3 11 3" xfId="27721" xr:uid="{19E6AD52-D93F-4345-B92A-5D4FDD41AA78}"/>
    <cellStyle name="Normal 8 3 12" xfId="18791" xr:uid="{5B311A44-AF14-4A6C-8C0F-624F07621AA0}"/>
    <cellStyle name="Normal 8 3 12 2" xfId="23135" xr:uid="{B4576172-388C-490C-837F-BF6D10DCCF6F}"/>
    <cellStyle name="Normal 8 3 12 3" xfId="27840" xr:uid="{EBBAED71-0635-4823-8478-C057CA6FF22C}"/>
    <cellStyle name="Normal 8 3 13" xfId="20298" xr:uid="{DA751631-DC88-4875-A6E5-0D312A6B2681}"/>
    <cellStyle name="Normal 8 3 13 2" xfId="23636" xr:uid="{2E1207D0-A053-4BF9-99BE-2EFEE3B9F829}"/>
    <cellStyle name="Normal 8 3 13 3" xfId="28347" xr:uid="{02A0BDB4-C4D0-4DB9-A20F-4CFA296E7C6A}"/>
    <cellStyle name="Normal 8 3 14" xfId="20420" xr:uid="{4757149B-E7F3-4100-B4CD-019C51CF6AC8}"/>
    <cellStyle name="Normal 8 3 14 2" xfId="23758" xr:uid="{385FB370-8E2C-4650-86E0-D0AB33911A6C}"/>
    <cellStyle name="Normal 8 3 14 3" xfId="28469" xr:uid="{62B919AD-31F2-45C1-A472-ABCF813B17B9}"/>
    <cellStyle name="Normal 8 3 15" xfId="20540" xr:uid="{886CA3B6-CD34-4191-89CB-8136D320E659}"/>
    <cellStyle name="Normal 8 3 15 2" xfId="23878" xr:uid="{F1A0AE50-1E93-4E75-A045-28F9B28FF4D8}"/>
    <cellStyle name="Normal 8 3 15 3" xfId="28589" xr:uid="{788FB141-8689-43E2-8156-C742C77D8AF7}"/>
    <cellStyle name="Normal 8 3 16" xfId="20661" xr:uid="{A1512865-C5C8-4AC5-A3CD-8B99C900DE45}"/>
    <cellStyle name="Normal 8 3 16 2" xfId="23999" xr:uid="{1AF97CA6-C519-4414-82D1-D3DB60448188}"/>
    <cellStyle name="Normal 8 3 16 3" xfId="28710" xr:uid="{02D3F2ED-308A-45C4-A4BB-5015FD9CC981}"/>
    <cellStyle name="Normal 8 3 17" xfId="20780" xr:uid="{061A1AF6-5FBD-4151-BE1F-3334E329F907}"/>
    <cellStyle name="Normal 8 3 17 2" xfId="24118" xr:uid="{E6C77BC8-649D-4B5F-93AC-5DD2FEDB0995}"/>
    <cellStyle name="Normal 8 3 17 3" xfId="28829" xr:uid="{4D24ABCF-EA75-4EC9-BF71-EB02707D1FDC}"/>
    <cellStyle name="Normal 8 3 2" xfId="2832" xr:uid="{00000000-0005-0000-0000-0000DB0C0000}"/>
    <cellStyle name="Normal 8 3 2 2" xfId="2833" xr:uid="{00000000-0005-0000-0000-0000DC0C0000}"/>
    <cellStyle name="Normal 8 3 3" xfId="2834" xr:uid="{00000000-0005-0000-0000-0000DD0C0000}"/>
    <cellStyle name="Normal 8 3 4" xfId="2835" xr:uid="{00000000-0005-0000-0000-0000DE0C0000}"/>
    <cellStyle name="Normal 8 3 5" xfId="2836" xr:uid="{00000000-0005-0000-0000-0000DF0C0000}"/>
    <cellStyle name="Normal 8 3 6" xfId="2837" xr:uid="{00000000-0005-0000-0000-0000E00C0000}"/>
    <cellStyle name="Normal 8 3 7" xfId="17377" xr:uid="{FA4F45F9-DC33-4CCA-ACE6-0AA410AC1981}"/>
    <cellStyle name="Normal 8 3 8" xfId="17378" xr:uid="{5CF4F09E-85CB-4B4F-9339-84203643730F}"/>
    <cellStyle name="Normal 8 3 8 2" xfId="21191" xr:uid="{541EFEF1-9C65-469E-9F10-2F833B58B58E}"/>
    <cellStyle name="Normal 8 3 9" xfId="18417" xr:uid="{81F25152-88DE-4E6C-AA92-777DC81B5BD3}"/>
    <cellStyle name="Normal 8 3 9 2" xfId="22777" xr:uid="{0A431777-7DC3-4163-B06F-7FE8AF7A94B1}"/>
    <cellStyle name="Normal 8 3 9 3" xfId="27476" xr:uid="{2BAB7BA0-042B-4985-947A-FF062C012DA7}"/>
    <cellStyle name="Normal 8 4" xfId="2838" xr:uid="{00000000-0005-0000-0000-0000E10C0000}"/>
    <cellStyle name="Normal 8 4 2" xfId="2839" xr:uid="{00000000-0005-0000-0000-0000E20C0000}"/>
    <cellStyle name="Normal 8 4 2 2" xfId="2840" xr:uid="{00000000-0005-0000-0000-0000E30C0000}"/>
    <cellStyle name="Normal 8 4 3" xfId="2841" xr:uid="{00000000-0005-0000-0000-0000E40C0000}"/>
    <cellStyle name="Normal 8 4 4" xfId="2842" xr:uid="{00000000-0005-0000-0000-0000E50C0000}"/>
    <cellStyle name="Normal 8 4 5" xfId="2843" xr:uid="{00000000-0005-0000-0000-0000E60C0000}"/>
    <cellStyle name="Normal 8 4 6" xfId="2844" xr:uid="{00000000-0005-0000-0000-0000E70C0000}"/>
    <cellStyle name="Normal 8 4 7" xfId="17379" xr:uid="{84652E40-30E9-43B4-A8E3-8BC46582B6A8}"/>
    <cellStyle name="Normal 8 4 8" xfId="17380" xr:uid="{47A6DC2B-9988-4E96-A302-E200416E5B0D}"/>
    <cellStyle name="Normal 8 4 8 2" xfId="21192" xr:uid="{2A7C5525-3CD7-44B2-820D-7BFAD331354A}"/>
    <cellStyle name="Normal 8 4 9" xfId="29169" xr:uid="{119D4494-1F30-447C-9D24-7B2EDDB2568D}"/>
    <cellStyle name="Normal 8 5" xfId="2845" xr:uid="{00000000-0005-0000-0000-0000E80C0000}"/>
    <cellStyle name="Normal 8 5 2" xfId="2846" xr:uid="{00000000-0005-0000-0000-0000E90C0000}"/>
    <cellStyle name="Normal 8 5 2 2" xfId="2847" xr:uid="{00000000-0005-0000-0000-0000EA0C0000}"/>
    <cellStyle name="Normal 8 5 3" xfId="2848" xr:uid="{00000000-0005-0000-0000-0000EB0C0000}"/>
    <cellStyle name="Normal 8 5 4" xfId="2849" xr:uid="{00000000-0005-0000-0000-0000EC0C0000}"/>
    <cellStyle name="Normal 8 5 5" xfId="2850" xr:uid="{00000000-0005-0000-0000-0000ED0C0000}"/>
    <cellStyle name="Normal 8 5 6" xfId="2851" xr:uid="{00000000-0005-0000-0000-0000EE0C0000}"/>
    <cellStyle name="Normal 8 5 7" xfId="17381" xr:uid="{F520B929-8138-44F1-B52E-0BD094A5829D}"/>
    <cellStyle name="Normal 8 5 8" xfId="17382" xr:uid="{C29B3926-1074-42DE-8F9B-D35817668F20}"/>
    <cellStyle name="Normal 8 5 8 2" xfId="21193" xr:uid="{93C3A1D3-E7DE-450B-96AC-5654DD9F92BD}"/>
    <cellStyle name="Normal 8 6" xfId="2852" xr:uid="{00000000-0005-0000-0000-0000EF0C0000}"/>
    <cellStyle name="Normal 8 6 2" xfId="2853" xr:uid="{00000000-0005-0000-0000-0000F00C0000}"/>
    <cellStyle name="Normal 8 6 2 2" xfId="2854" xr:uid="{00000000-0005-0000-0000-0000F10C0000}"/>
    <cellStyle name="Normal 8 6 3" xfId="2855" xr:uid="{00000000-0005-0000-0000-0000F20C0000}"/>
    <cellStyle name="Normal 8 6 4" xfId="2856" xr:uid="{00000000-0005-0000-0000-0000F30C0000}"/>
    <cellStyle name="Normal 8 6 5" xfId="2857" xr:uid="{00000000-0005-0000-0000-0000F40C0000}"/>
    <cellStyle name="Normal 8 6 6" xfId="2858" xr:uid="{00000000-0005-0000-0000-0000F50C0000}"/>
    <cellStyle name="Normal 8 6 7" xfId="17383" xr:uid="{31C105DA-73BE-4F7C-9F24-D5ED23C303C5}"/>
    <cellStyle name="Normal 8 6 8" xfId="17384" xr:uid="{7E6F80BB-73D4-41A6-A800-3AB761380AE9}"/>
    <cellStyle name="Normal 8 6 8 2" xfId="21194" xr:uid="{F0EB7329-9A23-49CA-A15A-E01666BD6BBF}"/>
    <cellStyle name="Normal 8 7" xfId="2859" xr:uid="{00000000-0005-0000-0000-0000F60C0000}"/>
    <cellStyle name="Normal 8 7 2" xfId="2860" xr:uid="{00000000-0005-0000-0000-0000F70C0000}"/>
    <cellStyle name="Normal 8 8" xfId="2861" xr:uid="{00000000-0005-0000-0000-0000F80C0000}"/>
    <cellStyle name="Normal 8 8 2" xfId="2862" xr:uid="{00000000-0005-0000-0000-0000F90C0000}"/>
    <cellStyle name="Normal 8 9" xfId="2863" xr:uid="{00000000-0005-0000-0000-0000FA0C0000}"/>
    <cellStyle name="Normal 8 9 2" xfId="2864" xr:uid="{00000000-0005-0000-0000-0000FB0C0000}"/>
    <cellStyle name="Normal 9" xfId="2865" xr:uid="{00000000-0005-0000-0000-0000FC0C0000}"/>
    <cellStyle name="Normal 9 10" xfId="2866" xr:uid="{00000000-0005-0000-0000-0000FD0C0000}"/>
    <cellStyle name="Normal 9 11" xfId="2867" xr:uid="{00000000-0005-0000-0000-0000FE0C0000}"/>
    <cellStyle name="Normal 9 12" xfId="3427" xr:uid="{00000000-0005-0000-0000-0000FF0C0000}"/>
    <cellStyle name="Normal 9 12 2" xfId="17971" xr:uid="{5481DCE3-FFA1-4500-9B00-8426F551E3EC}"/>
    <cellStyle name="Normal 9 12 2 2" xfId="21092" xr:uid="{0E8A70E0-3A8E-48E6-957D-55FA8BE909B0}"/>
    <cellStyle name="Normal 9 12 2 3" xfId="27052" xr:uid="{5DD0968A-8110-4872-B1C3-318826D90A2A}"/>
    <cellStyle name="Normal 9 12 3" xfId="20888" xr:uid="{A5951A1B-7C54-41B2-B900-8BA80C485F3F}"/>
    <cellStyle name="Normal 9 12 3 2" xfId="26363" xr:uid="{C10AB49E-E43C-4101-BF2A-7E6FC9CA52A4}"/>
    <cellStyle name="Normal 9 12 4" xfId="24540" xr:uid="{4976DA27-7D40-483C-AEBA-F4B4992E7FC5}"/>
    <cellStyle name="Normal 9 13" xfId="17385" xr:uid="{A71905A1-6F94-4478-B2B3-037C4C91DAEC}"/>
    <cellStyle name="Normal 9 13 2" xfId="21196" xr:uid="{61F0C2C4-7227-4709-8C16-3FFEDD8AED76}"/>
    <cellStyle name="Normal 9 13 3" xfId="21195" xr:uid="{DCAAE537-6998-4EC8-B7B1-A9708C9ECF9D}"/>
    <cellStyle name="Normal 9 13 4" xfId="21054" xr:uid="{30A494C0-00F2-41A9-B723-69E49075EF4D}"/>
    <cellStyle name="Normal 9 14" xfId="17970" xr:uid="{AEC20A8D-2B56-44A0-86BC-FEE5C0569F53}"/>
    <cellStyle name="Normal 9 14 2" xfId="22552" xr:uid="{6B458012-6A3C-40A3-9291-7046257C5272}"/>
    <cellStyle name="Normal 9 14 3" xfId="27051" xr:uid="{65F2B3A0-D590-4406-B575-26A4E76CA2B8}"/>
    <cellStyle name="Normal 9 15" xfId="18418" xr:uid="{C0A05A09-29AB-4277-B9A9-CBFE32BB088A}"/>
    <cellStyle name="Normal 9 15 2" xfId="22778" xr:uid="{60012AFF-90E4-4BFB-8084-025955A8E52E}"/>
    <cellStyle name="Normal 9 15 3" xfId="27477" xr:uid="{92996B94-9851-4035-83D3-F1B3DAC7F9A2}"/>
    <cellStyle name="Normal 9 16" xfId="18555" xr:uid="{B32A94E7-6A57-4C2D-ACFA-AA9A8C08FB2E}"/>
    <cellStyle name="Normal 9 16 2" xfId="22900" xr:uid="{A886C33D-E56B-4C70-AF76-B9B289255504}"/>
    <cellStyle name="Normal 9 16 3" xfId="27603" xr:uid="{3EED53CD-C9A4-4A7F-B010-71D155C2C3A1}"/>
    <cellStyle name="Normal 9 17" xfId="18673" xr:uid="{6C8B7DD4-2503-48C2-B1B7-8E6BE9914B97}"/>
    <cellStyle name="Normal 9 17 2" xfId="23018" xr:uid="{8F0D3AF0-9283-422E-A959-A31B01086E23}"/>
    <cellStyle name="Normal 9 17 3" xfId="27722" xr:uid="{2C877B42-4CBB-4528-A69F-D7197E9606C1}"/>
    <cellStyle name="Normal 9 18" xfId="18792" xr:uid="{7F3F07B3-0336-495E-A332-6DABB442C7BB}"/>
    <cellStyle name="Normal 9 18 2" xfId="23136" xr:uid="{12BDCA8D-D853-4B2F-B031-FB06347B76C5}"/>
    <cellStyle name="Normal 9 18 3" xfId="27841" xr:uid="{41810384-3535-4C9C-AEE7-25858A04ED75}"/>
    <cellStyle name="Normal 9 19" xfId="20299" xr:uid="{CDCC1113-0EB2-49BE-9C80-78895AB14498}"/>
    <cellStyle name="Normal 9 19 2" xfId="23637" xr:uid="{C7EF69AB-117B-481F-AC77-D5BE3D2E7F6B}"/>
    <cellStyle name="Normal 9 19 3" xfId="28348" xr:uid="{7B3AEAE8-BAEA-408A-BC94-C265EE88FC1F}"/>
    <cellStyle name="Normal 9 2" xfId="2868" xr:uid="{00000000-0005-0000-0000-0000000D0000}"/>
    <cellStyle name="Normal 9 2 10" xfId="18419" xr:uid="{029737AC-FC20-4F03-9059-50A52762E3FC}"/>
    <cellStyle name="Normal 9 2 10 2" xfId="22779" xr:uid="{253FF466-3B2C-44F9-98D3-CFAD6C515D55}"/>
    <cellStyle name="Normal 9 2 10 3" xfId="27478" xr:uid="{7CC566B7-DD37-4D75-A1E6-6F1200C2C33A}"/>
    <cellStyle name="Normal 9 2 11" xfId="18556" xr:uid="{948AD0B5-AD4E-4F22-AF8E-377EE0873FBF}"/>
    <cellStyle name="Normal 9 2 11 2" xfId="22901" xr:uid="{5DD0650E-8A18-4100-9956-CD9D66373939}"/>
    <cellStyle name="Normal 9 2 11 3" xfId="27604" xr:uid="{5F7AC710-5EFD-4C37-AFC0-058F0A97BD31}"/>
    <cellStyle name="Normal 9 2 12" xfId="18674" xr:uid="{891CE933-81CC-49E2-9A96-840DC1582BC5}"/>
    <cellStyle name="Normal 9 2 12 2" xfId="23019" xr:uid="{77338958-808A-45D1-A271-DC47EF751C35}"/>
    <cellStyle name="Normal 9 2 12 3" xfId="27723" xr:uid="{7D4D0BC4-28C1-42C8-B2F9-01DE4111D8AF}"/>
    <cellStyle name="Normal 9 2 13" xfId="18793" xr:uid="{8DF4473C-F82C-48A7-93A5-BCF0DB259F20}"/>
    <cellStyle name="Normal 9 2 13 2" xfId="23137" xr:uid="{90D58BA7-AE97-44AF-A539-C47D4E9E37EF}"/>
    <cellStyle name="Normal 9 2 13 3" xfId="27842" xr:uid="{6ED665C0-E963-43D5-A2D5-98FAE5BA5AD6}"/>
    <cellStyle name="Normal 9 2 14" xfId="20300" xr:uid="{F063E73D-0CEB-4755-9E15-CCA434625157}"/>
    <cellStyle name="Normal 9 2 14 2" xfId="23638" xr:uid="{DA6323DF-EDC4-44E4-9E57-7526D96D1F69}"/>
    <cellStyle name="Normal 9 2 14 3" xfId="28349" xr:uid="{F3950D78-79DE-4F7E-8302-C538EA760B70}"/>
    <cellStyle name="Normal 9 2 15" xfId="20422" xr:uid="{CD3AFF38-583A-46FB-9A54-FE36C89D3D42}"/>
    <cellStyle name="Normal 9 2 15 2" xfId="23760" xr:uid="{13549EB8-2F9F-4E14-900B-9E9B3AEE1F2B}"/>
    <cellStyle name="Normal 9 2 15 3" xfId="28471" xr:uid="{C7F4CE72-9737-48F3-BF53-AEADEAF0A856}"/>
    <cellStyle name="Normal 9 2 16" xfId="20542" xr:uid="{E345F374-9D7D-4C19-B7C6-B7E75E864A80}"/>
    <cellStyle name="Normal 9 2 16 2" xfId="23880" xr:uid="{B44DB549-47BD-4D72-B8AC-94D586963807}"/>
    <cellStyle name="Normal 9 2 16 3" xfId="28591" xr:uid="{81985096-82C1-4E74-85C4-C0F01DB7E048}"/>
    <cellStyle name="Normal 9 2 17" xfId="20663" xr:uid="{86B0AD02-6641-44FF-8B24-329CFFD1B6C4}"/>
    <cellStyle name="Normal 9 2 17 2" xfId="24001" xr:uid="{95811A6C-826D-4684-8BB7-A81FA9427972}"/>
    <cellStyle name="Normal 9 2 17 3" xfId="28712" xr:uid="{9F7D6AFE-C447-44A0-8F1F-4D8C0BE4442B}"/>
    <cellStyle name="Normal 9 2 18" xfId="20782" xr:uid="{BD31FD41-B6A4-4A29-98D8-2E46230003E9}"/>
    <cellStyle name="Normal 9 2 18 2" xfId="24120" xr:uid="{5860EE83-E656-462A-B4AF-A2271B5E55A9}"/>
    <cellStyle name="Normal 9 2 18 3" xfId="28831" xr:uid="{823409C5-4C16-4E34-B649-F77B9E022858}"/>
    <cellStyle name="Normal 9 2 19" xfId="29171" xr:uid="{3404EF1D-54B6-4934-BC4F-F323AFA09190}"/>
    <cellStyle name="Normal 9 2 2" xfId="2869" xr:uid="{00000000-0005-0000-0000-0000010D0000}"/>
    <cellStyle name="Normal 9 2 2 2" xfId="2870" xr:uid="{00000000-0005-0000-0000-0000020D0000}"/>
    <cellStyle name="Normal 9 2 3" xfId="2871" xr:uid="{00000000-0005-0000-0000-0000030D0000}"/>
    <cellStyle name="Normal 9 2 4" xfId="2872" xr:uid="{00000000-0005-0000-0000-0000040D0000}"/>
    <cellStyle name="Normal 9 2 5" xfId="2873" xr:uid="{00000000-0005-0000-0000-0000050D0000}"/>
    <cellStyle name="Normal 9 2 6" xfId="2874" xr:uid="{00000000-0005-0000-0000-0000060D0000}"/>
    <cellStyle name="Normal 9 2 7" xfId="17386" xr:uid="{43C7C666-8FCB-45BD-833A-E17338B8FFC6}"/>
    <cellStyle name="Normal 9 2 8" xfId="17387" xr:uid="{084B93E9-69B4-4920-AE52-AD2458CC8790}"/>
    <cellStyle name="Normal 9 2 8 2" xfId="21197" xr:uid="{8857501D-903D-47F2-8388-2CB90D4ECC69}"/>
    <cellStyle name="Normal 9 2 9" xfId="17388" xr:uid="{4A73B365-B0FE-4758-9E7A-0960A141B4F1}"/>
    <cellStyle name="Normal 9 2 9 2" xfId="17972" xr:uid="{9B3B28FA-51C7-4830-834C-8C31B4AB3CA8}"/>
    <cellStyle name="Normal 9 2 9 2 2" xfId="22553" xr:uid="{6937AE6B-EC6E-4F48-9DEA-DED514CB9964}"/>
    <cellStyle name="Normal 9 2 9 2 3" xfId="27053" xr:uid="{3EF9B434-1CBC-49D5-8EAE-C8447C5B3512}"/>
    <cellStyle name="Normal 9 2 9 3" xfId="21907" xr:uid="{E6C8948F-2D36-4022-B2A7-280A1139BCF7}"/>
    <cellStyle name="Normal 9 2 9 4" xfId="26364" xr:uid="{D98835E5-29F5-4E18-9C6B-040057EC38DD}"/>
    <cellStyle name="Normal 9 20" xfId="20421" xr:uid="{1DBC2457-C9A2-4D84-86F5-BCE733F8416A}"/>
    <cellStyle name="Normal 9 20 2" xfId="23759" xr:uid="{FBA88947-5AC8-4FA1-84F1-A36572DAA413}"/>
    <cellStyle name="Normal 9 20 3" xfId="28470" xr:uid="{89827A0D-CCA9-46D8-86F0-00A77F5ECE2C}"/>
    <cellStyle name="Normal 9 21" xfId="20541" xr:uid="{4FAB8E62-840A-42A3-BA69-32207AA1B0D8}"/>
    <cellStyle name="Normal 9 21 2" xfId="23879" xr:uid="{EF9EFA06-D87B-4E75-B280-87880D7131CD}"/>
    <cellStyle name="Normal 9 21 3" xfId="28590" xr:uid="{37461FA4-2FC5-4A03-A925-5F3B2801B736}"/>
    <cellStyle name="Normal 9 22" xfId="20662" xr:uid="{352B5D51-C9B8-41C0-892D-D9534532576E}"/>
    <cellStyle name="Normal 9 22 2" xfId="24000" xr:uid="{A17AC98C-44EE-4FCF-A181-AE0179140398}"/>
    <cellStyle name="Normal 9 22 3" xfId="28711" xr:uid="{5C786301-8926-4B39-A18F-0B77EF9BC906}"/>
    <cellStyle name="Normal 9 23" xfId="20781" xr:uid="{AC1CC708-A38C-4F86-B244-1686343630D6}"/>
    <cellStyle name="Normal 9 23 2" xfId="24119" xr:uid="{19966542-B719-4F66-9086-C5896E04345A}"/>
    <cellStyle name="Normal 9 23 3" xfId="28830" xr:uid="{C9D76D1D-5B6C-4BDC-9601-D14A4D1805AA}"/>
    <cellStyle name="Normal 9 24" xfId="20887" xr:uid="{F7435B80-A02A-45C6-A79D-EFC5522BEE52}"/>
    <cellStyle name="Normal 9 24 2" xfId="26362" xr:uid="{C598A91D-E826-40EA-BCD3-BFD0FA1C897C}"/>
    <cellStyle name="Normal 9 25" xfId="29170" xr:uid="{82498256-F6DF-4AB7-B439-CB81D03164C6}"/>
    <cellStyle name="Normal 9 26" xfId="24310" xr:uid="{84B41C9F-04B7-454C-A878-0E3AE760AD39}"/>
    <cellStyle name="Normal 9 3" xfId="2875" xr:uid="{00000000-0005-0000-0000-0000070D0000}"/>
    <cellStyle name="Normal 9 3 10" xfId="18557" xr:uid="{442C4678-477A-4F2B-A495-60A213F9C88F}"/>
    <cellStyle name="Normal 9 3 10 2" xfId="22902" xr:uid="{F4AA99D4-BA07-49E7-BD8B-30810070271A}"/>
    <cellStyle name="Normal 9 3 10 3" xfId="27605" xr:uid="{64E6A126-F1C0-4733-982B-288A7E983102}"/>
    <cellStyle name="Normal 9 3 11" xfId="18675" xr:uid="{DB61F0C4-324E-4D6B-89B0-97B258C462BA}"/>
    <cellStyle name="Normal 9 3 11 2" xfId="23020" xr:uid="{59E7BF85-89A2-4530-B6E3-C0264623C00F}"/>
    <cellStyle name="Normal 9 3 11 3" xfId="27724" xr:uid="{38F18364-9F15-40A4-B17B-1E3B5536B09C}"/>
    <cellStyle name="Normal 9 3 12" xfId="18794" xr:uid="{7C8208AD-9280-4A41-A2B2-8ED0E45FFB9C}"/>
    <cellStyle name="Normal 9 3 12 2" xfId="23138" xr:uid="{A5C320FC-06BA-476D-A209-968F14BDA90F}"/>
    <cellStyle name="Normal 9 3 12 3" xfId="27843" xr:uid="{687D7961-CD34-4565-93C1-47CC4083D742}"/>
    <cellStyle name="Normal 9 3 13" xfId="20301" xr:uid="{5FB2C4DE-5F71-4C79-9089-15E25891476F}"/>
    <cellStyle name="Normal 9 3 13 2" xfId="23639" xr:uid="{01A96C49-F822-40E0-BC7C-32B7250B0DE9}"/>
    <cellStyle name="Normal 9 3 13 3" xfId="28350" xr:uid="{23B0DA4C-7CF3-49B3-91C3-BDAF9192F813}"/>
    <cellStyle name="Normal 9 3 14" xfId="20423" xr:uid="{C31EC1E6-2658-4812-BDD8-D4B8DB80016F}"/>
    <cellStyle name="Normal 9 3 14 2" xfId="23761" xr:uid="{A3117E95-ACB2-4777-831C-BDF8A96933CD}"/>
    <cellStyle name="Normal 9 3 14 3" xfId="28472" xr:uid="{4F79A9FC-9674-4649-AC3F-61E733E65365}"/>
    <cellStyle name="Normal 9 3 15" xfId="20543" xr:uid="{62C17BAB-B754-4D6B-BE4A-B1C51679C964}"/>
    <cellStyle name="Normal 9 3 15 2" xfId="23881" xr:uid="{9610F923-D397-4AD2-ADA5-73ED13F72EFB}"/>
    <cellStyle name="Normal 9 3 15 3" xfId="28592" xr:uid="{8D9F8103-B52F-4D59-B868-C41DA35C2270}"/>
    <cellStyle name="Normal 9 3 16" xfId="20664" xr:uid="{29AFCB61-90E3-4C85-A6A7-149BD5C69C27}"/>
    <cellStyle name="Normal 9 3 16 2" xfId="24002" xr:uid="{3E8547DD-F84C-498F-8029-44787EA6065C}"/>
    <cellStyle name="Normal 9 3 16 3" xfId="28713" xr:uid="{F89BB000-4A2A-41AF-8384-FE5F2DA1A0BA}"/>
    <cellStyle name="Normal 9 3 17" xfId="20783" xr:uid="{7334B76E-4666-471C-8F0E-9788B370F338}"/>
    <cellStyle name="Normal 9 3 17 2" xfId="24121" xr:uid="{83888402-DDDC-4059-AB50-387A1976F384}"/>
    <cellStyle name="Normal 9 3 17 3" xfId="28832" xr:uid="{8B607C68-51E2-49ED-BF8E-561B2856189A}"/>
    <cellStyle name="Normal 9 3 2" xfId="2876" xr:uid="{00000000-0005-0000-0000-0000080D0000}"/>
    <cellStyle name="Normal 9 3 2 2" xfId="2877" xr:uid="{00000000-0005-0000-0000-0000090D0000}"/>
    <cellStyle name="Normal 9 3 3" xfId="2878" xr:uid="{00000000-0005-0000-0000-00000A0D0000}"/>
    <cellStyle name="Normal 9 3 4" xfId="2879" xr:uid="{00000000-0005-0000-0000-00000B0D0000}"/>
    <cellStyle name="Normal 9 3 5" xfId="2880" xr:uid="{00000000-0005-0000-0000-00000C0D0000}"/>
    <cellStyle name="Normal 9 3 6" xfId="2881" xr:uid="{00000000-0005-0000-0000-00000D0D0000}"/>
    <cellStyle name="Normal 9 3 7" xfId="17389" xr:uid="{06FC5431-842F-4E11-86D2-5D8987889E3C}"/>
    <cellStyle name="Normal 9 3 8" xfId="17390" xr:uid="{CC143DCF-282F-40F6-B74A-F4FF24CA1DDD}"/>
    <cellStyle name="Normal 9 3 8 2" xfId="21198" xr:uid="{19964B9F-9F1B-4404-BD14-94628DEC5CB6}"/>
    <cellStyle name="Normal 9 3 9" xfId="18420" xr:uid="{2B676172-E75B-4B76-9777-305BEFE5CA82}"/>
    <cellStyle name="Normal 9 3 9 2" xfId="22780" xr:uid="{0EC3CA4B-5B49-4A17-A513-A5FF9AB717C4}"/>
    <cellStyle name="Normal 9 3 9 3" xfId="27479" xr:uid="{1D99E216-81E3-40CD-9784-79E4D48B1C04}"/>
    <cellStyle name="Normal 9 4" xfId="2882" xr:uid="{00000000-0005-0000-0000-00000E0D0000}"/>
    <cellStyle name="Normal 9 4 2" xfId="2883" xr:uid="{00000000-0005-0000-0000-00000F0D0000}"/>
    <cellStyle name="Normal 9 4 2 2" xfId="2884" xr:uid="{00000000-0005-0000-0000-0000100D0000}"/>
    <cellStyle name="Normal 9 4 3" xfId="2885" xr:uid="{00000000-0005-0000-0000-0000110D0000}"/>
    <cellStyle name="Normal 9 4 4" xfId="2886" xr:uid="{00000000-0005-0000-0000-0000120D0000}"/>
    <cellStyle name="Normal 9 4 5" xfId="2887" xr:uid="{00000000-0005-0000-0000-0000130D0000}"/>
    <cellStyle name="Normal 9 4 6" xfId="2888" xr:uid="{00000000-0005-0000-0000-0000140D0000}"/>
    <cellStyle name="Normal 9 4 7" xfId="17391" xr:uid="{48D3CF6D-C0B7-4F70-90EB-9168EB026527}"/>
    <cellStyle name="Normal 9 4 8" xfId="17392" xr:uid="{17B64CF3-55DF-428F-A2F3-5B9456571F7D}"/>
    <cellStyle name="Normal 9 4 8 2" xfId="21199" xr:uid="{7A4C6ADC-7DCD-4104-A720-6865B3CE4B24}"/>
    <cellStyle name="Normal 9 5" xfId="2889" xr:uid="{00000000-0005-0000-0000-0000150D0000}"/>
    <cellStyle name="Normal 9 5 2" xfId="2890" xr:uid="{00000000-0005-0000-0000-0000160D0000}"/>
    <cellStyle name="Normal 9 5 2 2" xfId="2891" xr:uid="{00000000-0005-0000-0000-0000170D0000}"/>
    <cellStyle name="Normal 9 5 3" xfId="2892" xr:uid="{00000000-0005-0000-0000-0000180D0000}"/>
    <cellStyle name="Normal 9 5 4" xfId="2893" xr:uid="{00000000-0005-0000-0000-0000190D0000}"/>
    <cellStyle name="Normal 9 5 5" xfId="2894" xr:uid="{00000000-0005-0000-0000-00001A0D0000}"/>
    <cellStyle name="Normal 9 5 6" xfId="2895" xr:uid="{00000000-0005-0000-0000-00001B0D0000}"/>
    <cellStyle name="Normal 9 5 7" xfId="17393" xr:uid="{24F907B1-D979-4EE7-B2C1-CA78A5D361F9}"/>
    <cellStyle name="Normal 9 5 8" xfId="17394" xr:uid="{7831E2F6-DCA6-41C0-ACDB-12332F31DB7F}"/>
    <cellStyle name="Normal 9 5 8 2" xfId="21200" xr:uid="{8C739EF8-D53D-4D97-9C10-BE26FB45ED1D}"/>
    <cellStyle name="Normal 9 6" xfId="2896" xr:uid="{00000000-0005-0000-0000-00001C0D0000}"/>
    <cellStyle name="Normal 9 6 2" xfId="2897" xr:uid="{00000000-0005-0000-0000-00001D0D0000}"/>
    <cellStyle name="Normal 9 6 2 2" xfId="2898" xr:uid="{00000000-0005-0000-0000-00001E0D0000}"/>
    <cellStyle name="Normal 9 6 3" xfId="2899" xr:uid="{00000000-0005-0000-0000-00001F0D0000}"/>
    <cellStyle name="Normal 9 6 4" xfId="2900" xr:uid="{00000000-0005-0000-0000-0000200D0000}"/>
    <cellStyle name="Normal 9 6 5" xfId="2901" xr:uid="{00000000-0005-0000-0000-0000210D0000}"/>
    <cellStyle name="Normal 9 6 6" xfId="2902" xr:uid="{00000000-0005-0000-0000-0000220D0000}"/>
    <cellStyle name="Normal 9 6 7" xfId="17395" xr:uid="{3D59B58F-6382-4A01-9ED9-80582FB9D6C5}"/>
    <cellStyle name="Normal 9 6 8" xfId="17396" xr:uid="{6B685152-5687-47AC-A9EA-EF1761A57D2A}"/>
    <cellStyle name="Normal 9 6 8 2" xfId="21201" xr:uid="{EB0B940E-551F-48FF-B358-B044B42D1F64}"/>
    <cellStyle name="Normal 9 7" xfId="2903" xr:uid="{00000000-0005-0000-0000-0000230D0000}"/>
    <cellStyle name="Normal 9 7 2" xfId="2904" xr:uid="{00000000-0005-0000-0000-0000240D0000}"/>
    <cellStyle name="Normal 9 8" xfId="2905" xr:uid="{00000000-0005-0000-0000-0000250D0000}"/>
    <cellStyle name="Normal 9 8 2" xfId="2906" xr:uid="{00000000-0005-0000-0000-0000260D0000}"/>
    <cellStyle name="Normal 9 9" xfId="2907" xr:uid="{00000000-0005-0000-0000-0000270D0000}"/>
    <cellStyle name="Normal 9 9 2" xfId="2908" xr:uid="{00000000-0005-0000-0000-0000280D0000}"/>
    <cellStyle name="Normal 9 9 3" xfId="33528" xr:uid="{0CDAEF3A-E7AB-4F29-8820-97CD0F68BC96}"/>
    <cellStyle name="Normal GHG Numbers (0.00)" xfId="2909" xr:uid="{00000000-0005-0000-0000-0000290D0000}"/>
    <cellStyle name="Normal GHG Numbers (0.00) 10" xfId="6730" xr:uid="{E39B9205-022C-49C1-AEE8-DAEB15BD8247}"/>
    <cellStyle name="Normal GHG Numbers (0.00) 10 2" xfId="11894" xr:uid="{5B142961-26C7-48C6-AF75-DCF3B4788BB0}"/>
    <cellStyle name="Normal GHG Numbers (0.00) 10 3" xfId="24640" xr:uid="{A42005CC-A4FE-4E12-9428-805B11A21F8D}"/>
    <cellStyle name="Normal GHG Numbers (0.00) 11" xfId="6028" xr:uid="{32B07EBC-DB7A-4A6A-B8AC-961B581A0FCA}"/>
    <cellStyle name="Normal GHG Numbers (0.00) 11 2" xfId="29731" xr:uid="{CFE5B131-9757-4749-9E5B-27F5FA8C6087}"/>
    <cellStyle name="Normal GHG Numbers (0.00) 12" xfId="11238" xr:uid="{136D5555-E9BB-4FFC-8BD4-5EB4FAF4D766}"/>
    <cellStyle name="Normal GHG Numbers (0.00) 12 2" xfId="30325" xr:uid="{9957049A-2605-49E2-864F-43DAD5DCFB7E}"/>
    <cellStyle name="Normal GHG Numbers (0.00) 13" xfId="24311" xr:uid="{09D27A15-E5FE-4468-B2BE-FD2DE7899F0C}"/>
    <cellStyle name="Normal GHG Numbers (0.00) 14" xfId="17397" xr:uid="{5E940894-7339-4163-8271-77BC4FE57D45}"/>
    <cellStyle name="Normal GHG Numbers (0.00) 2" xfId="3428" xr:uid="{00000000-0005-0000-0000-00002A0D0000}"/>
    <cellStyle name="Normal GHG Numbers (0.00) 2 10" xfId="11556" xr:uid="{FF876277-4F60-48CC-92C9-DAAE53CEB013}"/>
    <cellStyle name="Normal GHG Numbers (0.00) 2 10 2" xfId="30914" xr:uid="{CDB8951B-76D5-4FAC-9BE3-BB19C1E392E1}"/>
    <cellStyle name="Normal GHG Numbers (0.00) 2 11" xfId="24541" xr:uid="{3F81F616-094A-4636-B1E6-4183AF3CD82A}"/>
    <cellStyle name="Normal GHG Numbers (0.00) 2 12" xfId="18450" xr:uid="{0A98D1C5-D5E9-4417-90F1-C05E2CAF70D0}"/>
    <cellStyle name="Normal GHG Numbers (0.00) 2 2" xfId="4087" xr:uid="{00000000-0005-0000-0000-00002B0D0000}"/>
    <cellStyle name="Normal GHG Numbers (0.00) 2 2 2" xfId="4898" xr:uid="{00000000-0005-0000-0000-00002D0D0000}"/>
    <cellStyle name="Normal GHG Numbers (0.00) 2 2 2 2" xfId="27497" xr:uid="{6B1363B0-C9F6-4B93-993E-FB1959886A26}"/>
    <cellStyle name="Normal GHG Numbers (0.00) 2 2 2 3" xfId="41259" xr:uid="{BD3657EC-C8DE-4D7A-A34F-2A45A7D56D0E}"/>
    <cellStyle name="Normal GHG Numbers (0.00) 2 2 3" xfId="5310" xr:uid="{00000000-0005-0000-0000-00002D0D0000}"/>
    <cellStyle name="Normal GHG Numbers (0.00) 2 2 3 2" xfId="25227" xr:uid="{73B46B40-292F-4815-8002-DD14FF6E0D8C}"/>
    <cellStyle name="Normal GHG Numbers (0.00) 2 2 4" xfId="22794" xr:uid="{BB0794AE-D8D0-43E2-9F20-00433F761260}"/>
    <cellStyle name="Normal GHG Numbers (0.00) 2 3" xfId="8208" xr:uid="{4B7A5C2A-0852-4AEF-B667-BC0A85786529}"/>
    <cellStyle name="Normal GHG Numbers (0.00) 2 3 2" xfId="13366" xr:uid="{81A91C71-B52E-40BA-8120-54EC2A3E4623}"/>
    <cellStyle name="Normal GHG Numbers (0.00) 2 3 2 2" xfId="39721" xr:uid="{6A62A7A7-D316-467B-B325-934B467580E3}"/>
    <cellStyle name="Normal GHG Numbers (0.00) 2 3 3" xfId="20889" xr:uid="{47328321-5599-46C6-BC58-6240CAB0CF42}"/>
    <cellStyle name="Normal GHG Numbers (0.00) 2 4" xfId="9446" xr:uid="{87379195-E475-4C04-B46D-F17D980C4BF9}"/>
    <cellStyle name="Normal GHG Numbers (0.00) 2 4 2" xfId="14600" xr:uid="{DF8F25EB-D56A-4231-AAA1-CAB23F86CB41}"/>
    <cellStyle name="Normal GHG Numbers (0.00) 2 4 2 2" xfId="39683" xr:uid="{48433035-2394-41A2-B3F3-99DAD9AE2DA5}"/>
    <cellStyle name="Normal GHG Numbers (0.00) 2 4 3" xfId="25751" xr:uid="{5C7E501B-7C69-4932-AABA-9CB37DECAC65}"/>
    <cellStyle name="Normal GHG Numbers (0.00) 2 5" xfId="8354" xr:uid="{A19946FD-5E68-4011-8632-E304A64C7539}"/>
    <cellStyle name="Normal GHG Numbers (0.00) 2 5 2" xfId="13510" xr:uid="{5BAFE146-1832-4248-9752-6EE470253AE9}"/>
    <cellStyle name="Normal GHG Numbers (0.00) 2 5 3" xfId="25510" xr:uid="{50C2A9B6-2E8A-4708-AE79-D007B96A649D}"/>
    <cellStyle name="Normal GHG Numbers (0.00) 2 6" xfId="10315" xr:uid="{7EC0E198-9724-44D3-BA77-61D1D9411485}"/>
    <cellStyle name="Normal GHG Numbers (0.00) 2 6 2" xfId="15468" xr:uid="{E5BD87C9-C443-4E53-AEFA-AA2A25821FEE}"/>
    <cellStyle name="Normal GHG Numbers (0.00) 2 6 3" xfId="25945" xr:uid="{0E883064-55F8-4FA6-97B7-3E873ADD5238}"/>
    <cellStyle name="Normal GHG Numbers (0.00) 2 7" xfId="11034" xr:uid="{A6F6323D-AB37-4119-AEB0-75D146C5E46D}"/>
    <cellStyle name="Normal GHG Numbers (0.00) 2 7 2" xfId="16182" xr:uid="{6583E489-698F-44C7-BF45-52312D08D061}"/>
    <cellStyle name="Normal GHG Numbers (0.00) 2 7 3" xfId="26117" xr:uid="{EACA9188-41E6-468D-9DD2-BD68DABD6218}"/>
    <cellStyle name="Normal GHG Numbers (0.00) 2 8" xfId="7051" xr:uid="{F3EFE6FC-D9C0-4343-BAA1-17D38DDFBB4E}"/>
    <cellStyle name="Normal GHG Numbers (0.00) 2 8 2" xfId="12212" xr:uid="{4B169388-402B-4162-9D91-E6E9A0633DE1}"/>
    <cellStyle name="Normal GHG Numbers (0.00) 2 8 3" xfId="24720" xr:uid="{CE8AF79A-C37B-431D-AC09-0D323F4A8F96}"/>
    <cellStyle name="Normal GHG Numbers (0.00) 2 9" xfId="6376" xr:uid="{D07908A7-C063-4BFF-BC66-B8F8AFAA90B4}"/>
    <cellStyle name="Normal GHG Numbers (0.00) 2 9 2" xfId="29732" xr:uid="{74D800D9-DA1E-4250-AAB4-F56430B74C2E}"/>
    <cellStyle name="Normal GHG Numbers (0.00) 3" xfId="3620" xr:uid="{00000000-0005-0000-0000-00002C0D0000}"/>
    <cellStyle name="Normal GHG Numbers (0.00) 3 10" xfId="11745" xr:uid="{7BC7F981-1702-4841-B8D3-83A012461080}"/>
    <cellStyle name="Normal GHG Numbers (0.00) 3 10 2" xfId="30882" xr:uid="{FA819264-BE57-4BD2-B1CA-C0123C14A9A8}"/>
    <cellStyle name="Normal GHG Numbers (0.00) 3 11" xfId="24614" xr:uid="{84F27308-1834-4755-B40D-1AC77AB255B0}"/>
    <cellStyle name="Normal GHG Numbers (0.00) 3 12" xfId="20890" xr:uid="{DDC51F27-82AF-4153-A3AA-6D8E62AED31E}"/>
    <cellStyle name="Normal GHG Numbers (0.00) 3 2" xfId="4276" xr:uid="{00000000-0005-0000-0000-00002D0D0000}"/>
    <cellStyle name="Normal GHG Numbers (0.00) 3 2 2" xfId="5023" xr:uid="{00000000-0005-0000-0000-00002F0D0000}"/>
    <cellStyle name="Normal GHG Numbers (0.00) 3 2 2 2" xfId="39722" xr:uid="{F2BEADF1-F31B-492F-9C59-3272926507C6}"/>
    <cellStyle name="Normal GHG Numbers (0.00) 3 2 3" xfId="5499" xr:uid="{00000000-0005-0000-0000-00002F0D0000}"/>
    <cellStyle name="Normal GHG Numbers (0.00) 3 2 3 2" xfId="25394" xr:uid="{5EC644B8-CC81-4931-9405-258C1032A270}"/>
    <cellStyle name="Normal GHG Numbers (0.00) 3 3" xfId="8219" xr:uid="{0DAF21BE-25AD-4B3C-9BE0-A2810C11B93A}"/>
    <cellStyle name="Normal GHG Numbers (0.00) 3 3 2" xfId="13377" xr:uid="{B751EBA1-B35E-4507-87ED-7B3A4B6C84DF}"/>
    <cellStyle name="Normal GHG Numbers (0.00) 3 3 2 2" xfId="39682" xr:uid="{7E69BCC7-0C50-474A-9880-081C82113144}"/>
    <cellStyle name="Normal GHG Numbers (0.00) 3 3 3" xfId="25422" xr:uid="{D4CBFFF3-23BA-481B-B54A-1759B577370E}"/>
    <cellStyle name="Normal GHG Numbers (0.00) 3 4" xfId="9462" xr:uid="{4465FD39-1418-4FDE-A008-8709D47F7470}"/>
    <cellStyle name="Normal GHG Numbers (0.00) 3 4 2" xfId="14616" xr:uid="{885E2864-8DAD-43E4-834A-A72A5EF65F3C}"/>
    <cellStyle name="Normal GHG Numbers (0.00) 3 4 3" xfId="25759" xr:uid="{56CAF542-75F0-4827-B4C8-2F83EE9C00B0}"/>
    <cellStyle name="Normal GHG Numbers (0.00) 3 5" xfId="9594" xr:uid="{086D3A50-4978-4A28-9F37-698781A1D451}"/>
    <cellStyle name="Normal GHG Numbers (0.00) 3 5 2" xfId="14748" xr:uid="{F0169A92-4A02-416B-BAFD-C44FF81D15FB}"/>
    <cellStyle name="Normal GHG Numbers (0.00) 3 5 3" xfId="25782" xr:uid="{FA78589D-C024-4D33-828E-EE46FF21F34F}"/>
    <cellStyle name="Normal GHG Numbers (0.00) 3 6" xfId="10504" xr:uid="{6C7C1A5C-BC67-4947-B1AA-54493BC631EA}"/>
    <cellStyle name="Normal GHG Numbers (0.00) 3 6 2" xfId="15657" xr:uid="{BB05E593-179E-4368-8D39-A99DC47B0AC6}"/>
    <cellStyle name="Normal GHG Numbers (0.00) 3 6 3" xfId="26016" xr:uid="{FE1751CA-62FA-403D-B004-B0F585095946}"/>
    <cellStyle name="Normal GHG Numbers (0.00) 3 7" xfId="11223" xr:uid="{DBD15E2A-0E89-4F82-B141-04A7E25E3C08}"/>
    <cellStyle name="Normal GHG Numbers (0.00) 3 7 2" xfId="16371" xr:uid="{ED459BA6-6C72-4863-B0CE-A4F83E94A6AF}"/>
    <cellStyle name="Normal GHG Numbers (0.00) 3 7 3" xfId="26188" xr:uid="{D8BDA824-F0E2-45BE-8D85-7BADC7725A6B}"/>
    <cellStyle name="Normal GHG Numbers (0.00) 3 8" xfId="7240" xr:uid="{473E53CA-7693-4E68-9AA9-197B63ED8EBC}"/>
    <cellStyle name="Normal GHG Numbers (0.00) 3 8 2" xfId="12401" xr:uid="{E310BDCC-C6D2-46F3-AF0B-613D45581CD0}"/>
    <cellStyle name="Normal GHG Numbers (0.00) 3 8 3" xfId="24791" xr:uid="{D98CF9C4-0C1D-43A3-878D-2EDC9F3FAB43}"/>
    <cellStyle name="Normal GHG Numbers (0.00) 3 9" xfId="6566" xr:uid="{4BA55ACD-A465-44F6-8AF7-13331BDACEAF}"/>
    <cellStyle name="Normal GHG Numbers (0.00) 3 9 2" xfId="29733" xr:uid="{F739441F-480A-40B2-B718-478259F6758D}"/>
    <cellStyle name="Normal GHG Numbers (0.00) 4" xfId="3764" xr:uid="{00000000-0005-0000-0000-00002E0D0000}"/>
    <cellStyle name="Normal GHG Numbers (0.00) 4 2" xfId="4641" xr:uid="{00000000-0005-0000-0000-0000300D0000}"/>
    <cellStyle name="Normal GHG Numbers (0.00) 4 2 2" xfId="26365" xr:uid="{C77BF2F7-DB65-4EC7-B807-DF4F288A3716}"/>
    <cellStyle name="Normal GHG Numbers (0.00) 4 2 3" xfId="39720" xr:uid="{3FD5DE5A-4485-494E-A76D-C8F87E64860F}"/>
    <cellStyle name="Normal GHG Numbers (0.00) 4 3" xfId="4387" xr:uid="{00000000-0005-0000-0000-0000300D0000}"/>
    <cellStyle name="Normal GHG Numbers (0.00) 4 3 2" xfId="40920" xr:uid="{9EE634E3-9197-408C-8C24-2FDACA58E911}"/>
    <cellStyle name="Normal GHG Numbers (0.00) 4 4" xfId="30328" xr:uid="{B0C1E6C7-7272-426C-947F-13CFB36CA707}"/>
    <cellStyle name="Normal GHG Numbers (0.00) 4 5" xfId="25019" xr:uid="{DF5BC700-3DBC-4E45-BB03-54E02A936D68}"/>
    <cellStyle name="Normal GHG Numbers (0.00) 5" xfId="7254" xr:uid="{5A1AF4FD-ABDC-4BA3-BF0C-C7585118611A}"/>
    <cellStyle name="Normal GHG Numbers (0.00) 5 2" xfId="12412" xr:uid="{8DD0D425-C1C2-4025-BECD-8D006217F3DC}"/>
    <cellStyle name="Normal GHG Numbers (0.00) 5 2 2" xfId="39684" xr:uid="{7168FD15-86D7-499D-81BA-6541606BB875}"/>
    <cellStyle name="Normal GHG Numbers (0.00) 5 3" xfId="24803" xr:uid="{8DEF99C6-353B-4920-9C3E-18F8287F87C5}"/>
    <cellStyle name="Normal GHG Numbers (0.00) 6" xfId="9335" xr:uid="{E60425AD-F777-48BF-A01A-7ECFA5832890}"/>
    <cellStyle name="Normal GHG Numbers (0.00) 6 2" xfId="14490" xr:uid="{9DCD7241-C959-4B7C-B750-D34F0F1407CE}"/>
    <cellStyle name="Normal GHG Numbers (0.00) 6 2 2" xfId="39528" xr:uid="{3616895E-4CFE-4E3C-880B-A2C037AD69A1}"/>
    <cellStyle name="Normal GHG Numbers (0.00) 6 3" xfId="25723" xr:uid="{FCBA0315-9027-48C1-B88B-A08DEBC90A78}"/>
    <cellStyle name="Normal GHG Numbers (0.00) 7" xfId="8717" xr:uid="{2D15F89B-7FCF-446A-8B77-57CB62BF87BD}"/>
    <cellStyle name="Normal GHG Numbers (0.00) 7 2" xfId="13872" xr:uid="{01CFF8FC-25DE-4CCF-A186-7B69D9C6F392}"/>
    <cellStyle name="Normal GHG Numbers (0.00) 7 3" xfId="25667" xr:uid="{38514E27-BE54-4B54-9D42-71ADAF778B11}"/>
    <cellStyle name="Normal GHG Numbers (0.00) 8" xfId="8770" xr:uid="{19DD3CC8-C6EE-4C07-B98D-3CC372A3EB9B}"/>
    <cellStyle name="Normal GHG Numbers (0.00) 8 2" xfId="13925" xr:uid="{7F8E7789-3D38-4AEE-9A02-00E47C335D95}"/>
    <cellStyle name="Normal GHG Numbers (0.00) 8 3" xfId="25720" xr:uid="{A59F6F4F-2069-400C-A9E6-67B56C9AC7AB}"/>
    <cellStyle name="Normal GHG Numbers (0.00) 9" xfId="10716" xr:uid="{81F2E652-29B5-4286-B833-F9D521914FEF}"/>
    <cellStyle name="Normal GHG Numbers (0.00) 9 2" xfId="15864" xr:uid="{51C18885-2E28-4F08-A385-0C53048E7D3F}"/>
    <cellStyle name="Normal GHG Numbers (0.00) 9 3" xfId="26037" xr:uid="{D43CBC2A-6815-4513-9967-A7E150253405}"/>
    <cellStyle name="Normal GHG Textfiels Bold" xfId="2910" xr:uid="{00000000-0005-0000-0000-00002F0D0000}"/>
    <cellStyle name="Normal GHG whole table" xfId="18308" xr:uid="{DEE226DD-A113-483A-980D-74FE35E82143}"/>
    <cellStyle name="Normal GHG whole table 2" xfId="26713" xr:uid="{EE78F5A9-058B-40C1-9B1A-88A9A98F2F99}"/>
    <cellStyle name="Normal GHG whole table 2 2" xfId="30145" xr:uid="{ADBECEC2-1C1F-421C-9A62-B959224C5F01}"/>
    <cellStyle name="Normal GHG whole table 2 3" xfId="29554" xr:uid="{161EDECE-5F82-4B13-8897-52FE3C4B64ED}"/>
    <cellStyle name="Normal GHG whole table 3" xfId="29442" xr:uid="{83BBD27B-2632-47E7-8646-FAE533AFA716}"/>
    <cellStyle name="Normal GHG whole table 3 2" xfId="40270" xr:uid="{757F813D-3A3E-4954-94B1-E232B12BEF75}"/>
    <cellStyle name="Normal GHG whole table 3 3" xfId="36941" xr:uid="{047B942E-7E48-4829-8565-A44C9D72DFA2}"/>
    <cellStyle name="Normal GHG whole table 4" xfId="31232" xr:uid="{E4F91993-A79F-4ECA-91D2-A8FBEF36A69D}"/>
    <cellStyle name="Normal GHG whole table 4 2" xfId="39599" xr:uid="{F5635BA5-0CF8-4449-A77C-3A0FCCD0C3AD}"/>
    <cellStyle name="Normal GHG whole table 4 3" xfId="36291" xr:uid="{3C6EE018-6055-4493-B1EC-36E3B36A802E}"/>
    <cellStyle name="Normal GHG whole table 5" xfId="27371" xr:uid="{D9B146A0-7B92-4937-895F-025CA6BF2442}"/>
    <cellStyle name="Normal GHG whole table 5 2" xfId="37808" xr:uid="{E70177F9-ABCB-4E60-A21A-4FBADB21ABFC}"/>
    <cellStyle name="Normal GHG whole table 6" xfId="38635" xr:uid="{5F2E658D-D84E-4B7D-A51A-8B2B85FB01F5}"/>
    <cellStyle name="Normal GHG-Shade" xfId="2911" xr:uid="{00000000-0005-0000-0000-0000300D0000}"/>
    <cellStyle name="Normal GHG-Shade 2" xfId="18287" xr:uid="{7BEC118D-8173-41E2-BA8F-2A7A451BAA03}"/>
    <cellStyle name="Normal GHG-Shade 2 2" xfId="29173" xr:uid="{A57C2C32-229C-41D5-9250-131F70C26977}"/>
    <cellStyle name="Normal GHG-Shade 3" xfId="18288" xr:uid="{5B8AFD84-07C4-44F6-85A6-9B66F6592968}"/>
    <cellStyle name="Normal GHG-Shade 4" xfId="29172" xr:uid="{18C9E8DC-F05D-440F-B474-408685326E10}"/>
    <cellStyle name="Normál_C3EM_v2" xfId="49" xr:uid="{00000000-0005-0000-0000-0000310D0000}"/>
    <cellStyle name="Normal_SubRES_UCC_CCS-INF_working" xfId="5512" xr:uid="{6C780345-98F2-4F2C-8334-6C033EBF92C2}"/>
    <cellStyle name="Normale 2" xfId="2912" xr:uid="{00000000-0005-0000-0000-0000320D0000}"/>
    <cellStyle name="Normale 2 2" xfId="2913" xr:uid="{00000000-0005-0000-0000-0000330D0000}"/>
    <cellStyle name="Normale 2 2 2" xfId="3429" xr:uid="{00000000-0005-0000-0000-0000340D0000}"/>
    <cellStyle name="Normale 2 2 2 2" xfId="6377" xr:uid="{E262BFCF-D3FF-40E8-AA4B-777D6587B209}"/>
    <cellStyle name="Normale 3" xfId="2914" xr:uid="{00000000-0005-0000-0000-0000350D0000}"/>
    <cellStyle name="Normale 3 2" xfId="3430" xr:uid="{00000000-0005-0000-0000-0000360D0000}"/>
    <cellStyle name="Normale 3 2 2" xfId="21093" xr:uid="{73AF22BA-63D3-4B5E-B932-1D345942D983}"/>
    <cellStyle name="Normale 3 2 2 2" xfId="27054" xr:uid="{B7709BB8-C010-4599-B47D-327CA1D3A5BC}"/>
    <cellStyle name="Normale 3 2 3" xfId="20892" xr:uid="{D694EE80-F052-4E76-80EE-29E0BD4DC428}"/>
    <cellStyle name="Normale 3 2 4" xfId="24542" xr:uid="{FB278F7A-3DAD-4FF7-B015-4F82667AAC33}"/>
    <cellStyle name="Normale 3 3" xfId="19788" xr:uid="{E4ABAB68-EA14-4DF3-A1A7-A55EBEEA2165}"/>
    <cellStyle name="Normale 3 3 2" xfId="23505" xr:uid="{06FDC684-FFA4-4D9A-AA75-0D0DE15649D0}"/>
    <cellStyle name="Normale 3 3 3" xfId="21055" xr:uid="{A4A5EB6E-5C82-4CFB-A73B-AD5D73994312}"/>
    <cellStyle name="Normale 3 4" xfId="20891" xr:uid="{B5A6C128-CA02-4434-939D-F32892E6E0D8}"/>
    <cellStyle name="Normale 3 4 2" xfId="26366" xr:uid="{0D172B88-8478-462F-8EAB-7F099862BDAB}"/>
    <cellStyle name="Normale 3 5" xfId="24312" xr:uid="{B172889B-DE62-46DF-B45E-2ADA9657F159}"/>
    <cellStyle name="Normale 4" xfId="2915" xr:uid="{00000000-0005-0000-0000-0000370D0000}"/>
    <cellStyle name="Normale 4 2" xfId="2916" xr:uid="{00000000-0005-0000-0000-0000380D0000}"/>
    <cellStyle name="Normale 4 3" xfId="2917" xr:uid="{00000000-0005-0000-0000-0000390D0000}"/>
    <cellStyle name="Normale 4 4" xfId="2918" xr:uid="{00000000-0005-0000-0000-00003A0D0000}"/>
    <cellStyle name="Normale 4 5" xfId="2919" xr:uid="{00000000-0005-0000-0000-00003B0D0000}"/>
    <cellStyle name="Normale 4 6" xfId="2920" xr:uid="{00000000-0005-0000-0000-00003C0D0000}"/>
    <cellStyle name="Normale 5" xfId="3634" xr:uid="{00000000-0005-0000-0000-00003D0D0000}"/>
    <cellStyle name="Normale 5 2" xfId="21203" xr:uid="{7A614B17-78EF-4884-99F3-32620F9C49E2}"/>
    <cellStyle name="Normale 5 3" xfId="21202" xr:uid="{0BC55E36-0E9E-4101-A833-4C7B10EF6F79}"/>
    <cellStyle name="Normale 5 4" xfId="20893" xr:uid="{3F0F3DB0-8006-46F1-98F9-182F3D835BAB}"/>
    <cellStyle name="Normale 5 5" xfId="17398" xr:uid="{C02DD8EA-A237-4AB7-87EF-226A84F48B1A}"/>
    <cellStyle name="Normale 54" xfId="4321" xr:uid="{00000000-0005-0000-0000-00003E0D0000}"/>
    <cellStyle name="Normale 6" xfId="17399" xr:uid="{21D13323-DA5E-4AA8-A0AA-FF9633487291}"/>
    <cellStyle name="Normale 6 2" xfId="21204" xr:uid="{073B26AD-761F-47D2-B50D-C15401323DE0}"/>
    <cellStyle name="Normale 60" xfId="4322" xr:uid="{00000000-0005-0000-0000-00003F0D0000}"/>
    <cellStyle name="Normale 64" xfId="4323" xr:uid="{00000000-0005-0000-0000-0000400D0000}"/>
    <cellStyle name="Normale 65" xfId="4324" xr:uid="{00000000-0005-0000-0000-0000410D0000}"/>
    <cellStyle name="Normale_B2020" xfId="2921" xr:uid="{00000000-0005-0000-0000-0000420D0000}"/>
    <cellStyle name="normální_List1" xfId="50" xr:uid="{00000000-0005-0000-0000-0000430D0000}"/>
    <cellStyle name="Nota" xfId="4325" xr:uid="{00000000-0005-0000-0000-0000440D0000}"/>
    <cellStyle name="Nota 10" xfId="11755" xr:uid="{CBA6B2D0-794A-4B4B-908D-BD3EC645374C}"/>
    <cellStyle name="Nota 11" xfId="35232" xr:uid="{64480B29-433C-44E2-9AA0-EA4D830D8001}"/>
    <cellStyle name="Nota 12" xfId="5554" xr:uid="{9F45478D-C27F-486C-939D-50C3180D7AF3}"/>
    <cellStyle name="Nota 2" xfId="5508" xr:uid="{00000000-0005-0000-0000-0000460D0000}"/>
    <cellStyle name="Nota 2 2" xfId="13307" xr:uid="{79121C17-D186-4A7D-934D-C19056D38AE6}"/>
    <cellStyle name="Nota 2 3" xfId="25404" xr:uid="{D5EA5ED4-D4AA-4F1C-8040-89D2876257E3}"/>
    <cellStyle name="Nota 2 4" xfId="38717" xr:uid="{35620F31-F6AA-4855-928D-390D8198F6A9}"/>
    <cellStyle name="Nota 2 5" xfId="8149" xr:uid="{24181D1F-3501-49E9-8C8F-360E12B9FAC8}"/>
    <cellStyle name="Nota 3" xfId="8237" xr:uid="{F24B246E-F00A-44B2-971C-42BCFC8B61FD}"/>
    <cellStyle name="Nota 3 2" xfId="13395" xr:uid="{65351D05-14D5-42EC-B605-C771D3719936}"/>
    <cellStyle name="Nota 3 3" xfId="25424" xr:uid="{1F5FDDFA-10FC-4EBF-AEBA-DC2C272B19C2}"/>
    <cellStyle name="Nota 4" xfId="9611" xr:uid="{93565FAB-6B8B-4A67-BA3A-F52F6368D404}"/>
    <cellStyle name="Nota 4 2" xfId="14765" xr:uid="{EF5D04D0-0E72-4AB9-8619-54EA3CA8EF1D}"/>
    <cellStyle name="Nota 4 3" xfId="25790" xr:uid="{1A7CD952-44B0-4901-8D32-813F48A378DB}"/>
    <cellStyle name="Nota 5" xfId="10125" xr:uid="{4016D3E8-D7D7-413D-B5B9-E19242DED50B}"/>
    <cellStyle name="Nota 5 2" xfId="15278" xr:uid="{0B2E7CC5-7802-4A9C-B2FD-D21EEE15C613}"/>
    <cellStyle name="Nota 5 3" xfId="25938" xr:uid="{919D69B7-3FE9-49C0-B993-02D90E59DC7C}"/>
    <cellStyle name="Nota 6" xfId="10514" xr:uid="{88242795-22D5-4796-A5E4-566218632AA5}"/>
    <cellStyle name="Nota 6 2" xfId="15667" xr:uid="{3B97FEF0-570D-46BE-AB61-619E3C070091}"/>
    <cellStyle name="Nota 6 3" xfId="26024" xr:uid="{6A8400DF-F234-432C-B6B7-0A7C09A42D4D}"/>
    <cellStyle name="Nota 7" xfId="11235" xr:uid="{9DCB747E-6E04-4324-91DF-BCA646828007}"/>
    <cellStyle name="Nota 7 2" xfId="16381" xr:uid="{EFB3B615-2333-4EDE-A57C-08491D971A4C}"/>
    <cellStyle name="Nota 7 3" xfId="26198" xr:uid="{CBAFCA14-D0F2-43E9-8007-341E18876509}"/>
    <cellStyle name="Nota 8" xfId="7251" xr:uid="{927118EF-8220-409C-B886-3E6BA88416B6}"/>
    <cellStyle name="Nota 8 2" xfId="12410" xr:uid="{1006B727-7940-41D1-81A3-D3B681A3EF28}"/>
    <cellStyle name="Nota 8 3" xfId="24801" xr:uid="{93594FA5-035C-48CC-A4B9-F16EF2DC10E4}"/>
    <cellStyle name="Nota 9" xfId="6579" xr:uid="{36DAB869-2065-4B1A-8D97-FFFB35669C76}"/>
    <cellStyle name="Note 10" xfId="2922" xr:uid="{00000000-0005-0000-0000-0000450D0000}"/>
    <cellStyle name="Note 10 10" xfId="6029" xr:uid="{29686AF2-6C29-4F83-B38A-1E8D69AB408B}"/>
    <cellStyle name="Note 10 11" xfId="11239" xr:uid="{57CD1FDB-6420-4594-B713-5EAD5D06DFE5}"/>
    <cellStyle name="Note 10 11 2" xfId="29254" xr:uid="{FA357358-B83C-4127-B465-2649CA2D4E79}"/>
    <cellStyle name="Note 10 12" xfId="24313" xr:uid="{9EF147F8-01CF-4B05-A5F3-143619B44CA0}"/>
    <cellStyle name="Note 10 13" xfId="33529" xr:uid="{12D773B2-C5A7-4B5A-A306-FB770BCB6F42}"/>
    <cellStyle name="Note 10 2" xfId="3431" xr:uid="{00000000-0005-0000-0000-0000460D0000}"/>
    <cellStyle name="Note 10 2 10" xfId="11557" xr:uid="{8C809AB9-75B1-42C6-89B0-0D9A50042413}"/>
    <cellStyle name="Note 10 2 10 2" xfId="29499" xr:uid="{D6C2BC4F-A0CC-487C-8E8B-E2949552F7A1}"/>
    <cellStyle name="Note 10 2 11" xfId="24543" xr:uid="{55477550-861D-4BB5-B5AF-5BBD71452E5D}"/>
    <cellStyle name="Note 10 2 12" xfId="33530" xr:uid="{2012C0D8-E841-411A-B635-036496622A51}"/>
    <cellStyle name="Note 10 2 2" xfId="4088" xr:uid="{00000000-0005-0000-0000-0000470D0000}"/>
    <cellStyle name="Note 10 2 2 2" xfId="5311" xr:uid="{00000000-0005-0000-0000-0000490D0000}"/>
    <cellStyle name="Note 10 2 2 2 2" xfId="41512" xr:uid="{41230EDE-DB5D-49AB-83BD-4A31C36BF056}"/>
    <cellStyle name="Note 10 2 2 2 3" xfId="13231" xr:uid="{96FB8A1B-A1C5-4AB3-A585-05CD9FFA7293}"/>
    <cellStyle name="Note 10 2 2 3" xfId="25228" xr:uid="{1FF199E0-5513-4D16-B51D-D6E2ED553D26}"/>
    <cellStyle name="Note 10 2 2 4" xfId="37809" xr:uid="{98689EA1-E668-41AF-9BC7-58E9E0CEA605}"/>
    <cellStyle name="Note 10 2 2 5" xfId="8074" xr:uid="{E7832865-EF17-4F34-9E8F-EF566133B008}"/>
    <cellStyle name="Note 10 2 3" xfId="7826" xr:uid="{0810C5E2-0250-4721-8928-9F5F20B474C5}"/>
    <cellStyle name="Note 10 2 3 2" xfId="12984" xr:uid="{EBB9A5E2-B7B4-4069-92D3-609E5ED66D4B}"/>
    <cellStyle name="Note 10 2 3 3" xfId="24956" xr:uid="{960F9CB9-49FE-4892-9225-17215FA3FD53}"/>
    <cellStyle name="Note 10 2 4" xfId="8352" xr:uid="{6B686EC4-EA5E-4D03-BABB-DB76C041FAB8}"/>
    <cellStyle name="Note 10 2 4 2" xfId="13508" xr:uid="{DD5A47F1-6958-4B33-B2C5-F11B1325C4E1}"/>
    <cellStyle name="Note 10 2 4 3" xfId="25509" xr:uid="{B0A6A030-E093-4112-AAA1-981F202CB465}"/>
    <cellStyle name="Note 10 2 5" xfId="9942" xr:uid="{7347EDAC-F4E4-4672-834C-D05E8FAA0632}"/>
    <cellStyle name="Note 10 2 5 2" xfId="15095" xr:uid="{CD96F12E-F912-4B42-95C1-64935EB2D979}"/>
    <cellStyle name="Note 10 2 5 3" xfId="25874" xr:uid="{3868FB17-C0D2-4C04-8984-881C3DB3F177}"/>
    <cellStyle name="Note 10 2 6" xfId="10316" xr:uid="{023933AD-3503-4FB3-94C3-B23FE9BC4D02}"/>
    <cellStyle name="Note 10 2 6 2" xfId="15469" xr:uid="{2A790C34-04DD-4FEE-ADDD-2C0606F3D529}"/>
    <cellStyle name="Note 10 2 6 3" xfId="25946" xr:uid="{15FE9088-2FDB-46FE-8D3C-09A7732F7DD0}"/>
    <cellStyle name="Note 10 2 7" xfId="11035" xr:uid="{792B6070-7F5D-41DB-BDBC-B75ACFC57C46}"/>
    <cellStyle name="Note 10 2 7 2" xfId="16183" xr:uid="{77743F76-85C0-4EA5-80A2-D88193945695}"/>
    <cellStyle name="Note 10 2 7 3" xfId="26118" xr:uid="{CE3757DB-6CC0-4E6A-A55F-14F2254235BD}"/>
    <cellStyle name="Note 10 2 8" xfId="7052" xr:uid="{FD398148-764C-426E-8DE0-423663684974}"/>
    <cellStyle name="Note 10 2 8 2" xfId="12213" xr:uid="{C9717014-6225-4259-AE31-04D6006532B5}"/>
    <cellStyle name="Note 10 2 8 3" xfId="24721" xr:uid="{288782DB-1644-4CFC-A4CA-DBE46965CBF6}"/>
    <cellStyle name="Note 10 2 9" xfId="6378" xr:uid="{859D665B-B958-450B-AD28-934097532358}"/>
    <cellStyle name="Note 10 3" xfId="3766" xr:uid="{00000000-0005-0000-0000-0000480D0000}"/>
    <cellStyle name="Note 10 3 2" xfId="4386" xr:uid="{00000000-0005-0000-0000-00004A0D0000}"/>
    <cellStyle name="Note 10 3 2 2" xfId="33532" xr:uid="{0C1F624E-98A7-4829-AF9B-F654AA2CE65F}"/>
    <cellStyle name="Note 10 3 2 3" xfId="13111" xr:uid="{E8362300-BA5C-4A92-BE65-368DCA5B4CE6}"/>
    <cellStyle name="Note 10 3 3" xfId="25020" xr:uid="{04296910-D22E-4890-AF8A-363DC834295A}"/>
    <cellStyle name="Note 10 3 4" xfId="33531" xr:uid="{AA6FB580-F42C-4DFC-BD30-C86ADD7BAAC2}"/>
    <cellStyle name="Note 10 3 5" xfId="7953" xr:uid="{90F5A0A8-5E79-4D01-92A6-CDD3CBAD7730}"/>
    <cellStyle name="Note 10 3_ELC_final" xfId="33533" xr:uid="{0EC1AE82-500F-46BC-B272-1A310BED8FC1}"/>
    <cellStyle name="Note 10 4" xfId="7546" xr:uid="{7B276D88-2BD2-437A-8057-2E9F4890BDD4}"/>
    <cellStyle name="Note 10 4 2" xfId="12704" xr:uid="{B1ADEABE-7CF4-488D-9DFD-4764A3738CF2}"/>
    <cellStyle name="Note 10 4 3" xfId="24818" xr:uid="{1E46D5C7-36D2-4F96-AE2D-E4165E3E91E6}"/>
    <cellStyle name="Note 10 5" xfId="8704" xr:uid="{8B3135DF-D6F4-4146-9B2E-A55E81DCA210}"/>
    <cellStyle name="Note 10 5 2" xfId="13859" xr:uid="{FA67F442-4236-4EBC-9197-C03312443BB6}"/>
    <cellStyle name="Note 10 5 3" xfId="25662" xr:uid="{E2682DD5-C737-445C-B3F7-111B14AC5D47}"/>
    <cellStyle name="Note 10 6" xfId="9619" xr:uid="{B8E025BE-1D0A-4E6C-8F4A-ABEAD214749A}"/>
    <cellStyle name="Note 10 6 2" xfId="14773" xr:uid="{CF26D97C-BFEF-4CEE-99B9-864E2AD58312}"/>
    <cellStyle name="Note 10 6 3" xfId="25793" xr:uid="{F68B6D52-A2A0-46B1-9E48-D3FB64087DB5}"/>
    <cellStyle name="Note 10 7" xfId="8769" xr:uid="{CF135150-4C0C-49A3-9607-8B272D082BD1}"/>
    <cellStyle name="Note 10 7 2" xfId="13924" xr:uid="{16D84379-AC1D-4748-9A99-5D93634B54E4}"/>
    <cellStyle name="Note 10 7 3" xfId="25719" xr:uid="{18BA43CE-C080-4A3A-952F-5AA786C60018}"/>
    <cellStyle name="Note 10 8" xfId="10717" xr:uid="{9ED10F32-33B0-46C0-8CB3-E6C68F8874E1}"/>
    <cellStyle name="Note 10 8 2" xfId="15865" xr:uid="{2D3C44E4-7713-42E0-A7A3-C3E092F6BA72}"/>
    <cellStyle name="Note 10 8 3" xfId="26038" xr:uid="{FA8CD43F-459C-43E2-9009-8F8FCD3B7B3E}"/>
    <cellStyle name="Note 10 9" xfId="6731" xr:uid="{4C485291-3588-426E-93FD-369E4DFA8E6D}"/>
    <cellStyle name="Note 10 9 2" xfId="11895" xr:uid="{BCB08A1E-AADC-410F-8A50-E9662878191E}"/>
    <cellStyle name="Note 10 9 3" xfId="24641" xr:uid="{B6FC2722-4CBB-4C55-ABFF-047880EEEE83}"/>
    <cellStyle name="Note 10_ELC_final" xfId="33534" xr:uid="{00FCE362-3D9D-4102-8104-321A78458038}"/>
    <cellStyle name="Note 11" xfId="2923" xr:uid="{00000000-0005-0000-0000-0000490D0000}"/>
    <cellStyle name="Note 11 10" xfId="6030" xr:uid="{DE0FC6C7-DE8E-471E-9BFC-28645A24B620}"/>
    <cellStyle name="Note 11 11" xfId="11240" xr:uid="{9CB4C596-301D-4255-8A07-3F286C4D7628}"/>
    <cellStyle name="Note 11 11 2" xfId="29465" xr:uid="{A92B8441-3CF2-44B2-B2E3-F642C4076EDE}"/>
    <cellStyle name="Note 11 12" xfId="24314" xr:uid="{533BAE00-AB77-44AD-9B49-52B4AEB0A4E4}"/>
    <cellStyle name="Note 11 13" xfId="33535" xr:uid="{5E9AE741-2D6B-4BB2-B8CE-6D5F84FA5287}"/>
    <cellStyle name="Note 11 2" xfId="3432" xr:uid="{00000000-0005-0000-0000-00004A0D0000}"/>
    <cellStyle name="Note 11 2 10" xfId="11558" xr:uid="{A71A0D20-9379-400B-ABDA-A01C90985D93}"/>
    <cellStyle name="Note 11 2 10 2" xfId="30727" xr:uid="{BA5E201E-77CA-457C-BFEC-DC3F73B88970}"/>
    <cellStyle name="Note 11 2 11" xfId="24544" xr:uid="{377403C5-826D-4AF6-AA24-1BC983373AB8}"/>
    <cellStyle name="Note 11 2 12" xfId="33536" xr:uid="{AE0D8C7A-70F5-4589-9A69-20DD85665E0D}"/>
    <cellStyle name="Note 11 2 2" xfId="4089" xr:uid="{00000000-0005-0000-0000-00004B0D0000}"/>
    <cellStyle name="Note 11 2 2 2" xfId="5312" xr:uid="{00000000-0005-0000-0000-00004D0D0000}"/>
    <cellStyle name="Note 11 2 2 2 2" xfId="41513" xr:uid="{B8EC865B-8747-4C8A-88F4-436F7CCAA3FF}"/>
    <cellStyle name="Note 11 2 2 2 3" xfId="13232" xr:uid="{AB45950E-DFE3-4FB2-B07D-671818FEA946}"/>
    <cellStyle name="Note 11 2 2 3" xfId="25229" xr:uid="{CA04EF09-ACDC-4475-93D4-C027BA8559C0}"/>
    <cellStyle name="Note 11 2 2 4" xfId="35946" xr:uid="{BBACFEC2-AC07-4F8B-B205-4B631D3665C2}"/>
    <cellStyle name="Note 11 2 2 5" xfId="8075" xr:uid="{690EF59B-1FCD-4D98-8B3B-EAE5B9527FA6}"/>
    <cellStyle name="Note 11 2 3" xfId="7827" xr:uid="{42A697C1-7C5C-40A5-AD33-24577D9AB922}"/>
    <cellStyle name="Note 11 2 3 2" xfId="12985" xr:uid="{D23F697C-6B1C-4328-B69A-0917BC491310}"/>
    <cellStyle name="Note 11 2 3 3" xfId="24957" xr:uid="{D10DFE11-A962-4122-95A4-823845CA87DF}"/>
    <cellStyle name="Note 11 2 4" xfId="8351" xr:uid="{7D21BF0D-C6FD-4CE7-B5E1-45FE410E2CF1}"/>
    <cellStyle name="Note 11 2 4 2" xfId="13507" xr:uid="{CC08CCA7-29C8-4D80-9ABE-1C2521AB7C5E}"/>
    <cellStyle name="Note 11 2 4 3" xfId="25508" xr:uid="{F017C0F5-46C0-4A1A-8345-5DD303A98006}"/>
    <cellStyle name="Note 11 2 5" xfId="9943" xr:uid="{D70DA59A-E183-49D2-8FBB-0FA0A3594472}"/>
    <cellStyle name="Note 11 2 5 2" xfId="15096" xr:uid="{8F769B12-AA27-4B6B-A025-518E5E1EDF56}"/>
    <cellStyle name="Note 11 2 5 3" xfId="25875" xr:uid="{4A877904-CC42-4B7A-BD99-E36366321C1B}"/>
    <cellStyle name="Note 11 2 6" xfId="10317" xr:uid="{E3669842-F5F8-41E8-B090-3B322A4861DD}"/>
    <cellStyle name="Note 11 2 6 2" xfId="15470" xr:uid="{610687D7-305C-4681-8909-0FF745A59B1E}"/>
    <cellStyle name="Note 11 2 6 3" xfId="25947" xr:uid="{63E0D2CF-1DE0-4DF5-8F8C-20CEAA0E99D6}"/>
    <cellStyle name="Note 11 2 7" xfId="11036" xr:uid="{C2FA7F9F-A181-4207-AF9E-C335742615BB}"/>
    <cellStyle name="Note 11 2 7 2" xfId="16184" xr:uid="{976C56C3-182B-412D-926F-EE54E21E2B8C}"/>
    <cellStyle name="Note 11 2 7 3" xfId="26119" xr:uid="{44BC7B7F-D36F-40BA-995C-B2ACEC4C9554}"/>
    <cellStyle name="Note 11 2 8" xfId="7053" xr:uid="{E4CB423D-C9AE-4433-9B5D-DC41141702A2}"/>
    <cellStyle name="Note 11 2 8 2" xfId="12214" xr:uid="{9A42662C-95B8-4FAC-B2DA-C4D9836486F9}"/>
    <cellStyle name="Note 11 2 8 3" xfId="24722" xr:uid="{2910C2BA-FABC-4496-A5EA-A5300A245400}"/>
    <cellStyle name="Note 11 2 9" xfId="6379" xr:uid="{A11C9E88-0328-40BC-AFA4-7CAC4E7E33B1}"/>
    <cellStyle name="Note 11 3" xfId="3767" xr:uid="{00000000-0005-0000-0000-00004C0D0000}"/>
    <cellStyle name="Note 11 3 2" xfId="4385" xr:uid="{00000000-0005-0000-0000-00004E0D0000}"/>
    <cellStyle name="Note 11 3 2 2" xfId="40919" xr:uid="{50748D42-66FC-41D4-B51A-4021A1C0D4B3}"/>
    <cellStyle name="Note 11 3 2 3" xfId="13112" xr:uid="{6802F15F-8CB7-4177-9A3F-6308DEABF960}"/>
    <cellStyle name="Note 11 3 3" xfId="25021" xr:uid="{CD404E7C-1B43-4464-B450-53479E017EA9}"/>
    <cellStyle name="Note 11 3 4" xfId="36184" xr:uid="{A5C221FE-20A4-4000-AA6E-C3BE6C4A4717}"/>
    <cellStyle name="Note 11 3 5" xfId="7954" xr:uid="{0E9FB39B-667B-4670-8689-CC76DB557C68}"/>
    <cellStyle name="Note 11 4" xfId="7547" xr:uid="{11F28C9D-BCE6-4FA5-9918-7C5DFB7EA69A}"/>
    <cellStyle name="Note 11 4 2" xfId="12705" xr:uid="{6A2E9480-42DF-4863-A06C-36FDC5CBE585}"/>
    <cellStyle name="Note 11 4 3" xfId="24819" xr:uid="{C7CE5D69-A207-4297-9465-88ABD384BE4E}"/>
    <cellStyle name="Note 11 5" xfId="8703" xr:uid="{EFEEDED7-13BB-4A74-B9F4-F872B6D250E3}"/>
    <cellStyle name="Note 11 5 2" xfId="13858" xr:uid="{19D8D445-9C76-4ED4-8260-50C7F675237E}"/>
    <cellStyle name="Note 11 5 3" xfId="25661" xr:uid="{5B0DCE46-3999-4788-BED5-51340B1C72C4}"/>
    <cellStyle name="Note 11 6" xfId="9620" xr:uid="{9920BE46-7DDC-4BDD-B28C-2BF6A792E1B1}"/>
    <cellStyle name="Note 11 6 2" xfId="14774" xr:uid="{AB15D507-0389-40EC-A663-05964EA91B50}"/>
    <cellStyle name="Note 11 6 3" xfId="25794" xr:uid="{9B18E2F7-C0B5-4FE5-8BB5-7B5B9E397A9E}"/>
    <cellStyle name="Note 11 7" xfId="8768" xr:uid="{AA7D7776-F57F-479D-A584-0876064B74F2}"/>
    <cellStyle name="Note 11 7 2" xfId="13923" xr:uid="{4E2530CB-B76F-4688-8AE4-C70436D936F3}"/>
    <cellStyle name="Note 11 7 3" xfId="25718" xr:uid="{79E3C0B8-1FF0-4924-ACAC-A2F34C0C451D}"/>
    <cellStyle name="Note 11 8" xfId="10718" xr:uid="{F9EDF47B-0964-41E4-A3DC-C5020666FFE8}"/>
    <cellStyle name="Note 11 8 2" xfId="15866" xr:uid="{EC75BDD3-9594-4963-9790-8124590CCE2D}"/>
    <cellStyle name="Note 11 8 3" xfId="26039" xr:uid="{3B22D68B-5B45-4E98-8B9A-759B93EA7BE9}"/>
    <cellStyle name="Note 11 9" xfId="6732" xr:uid="{53F2A867-A6DC-4504-B9C1-5BF3D6F955B8}"/>
    <cellStyle name="Note 11 9 2" xfId="11896" xr:uid="{22F828FF-4C31-4FED-A189-1E064627F56A}"/>
    <cellStyle name="Note 11 9 3" xfId="24642" xr:uid="{66E38855-C0F8-48B3-BA30-6147A82040C5}"/>
    <cellStyle name="Note 11_ELC_final" xfId="33537" xr:uid="{ECB1C506-A388-40C8-9B31-18620D4D86FE}"/>
    <cellStyle name="Note 12" xfId="33538" xr:uid="{3C98C462-CA8C-406D-87D6-6A31776CC291}"/>
    <cellStyle name="Note 12 2" xfId="33539" xr:uid="{3AD8B423-951A-476F-AE05-C2AD18B874D0}"/>
    <cellStyle name="Note 12_ELC_final" xfId="33540" xr:uid="{684A4F6C-6C61-40CF-A5BB-8BD0BF9D46DF}"/>
    <cellStyle name="Note 13" xfId="33541" xr:uid="{6FDBF1F7-E304-4EF3-998E-8014D8F9F952}"/>
    <cellStyle name="Note 13 2" xfId="33542" xr:uid="{BABF772B-19E6-4FAF-8B99-9F55DDD0D33A}"/>
    <cellStyle name="Note 13_ELC_final" xfId="33543" xr:uid="{F7E8BD83-919B-41CE-A8C3-CBC704ECB0FF}"/>
    <cellStyle name="Note 14" xfId="33544" xr:uid="{5ECF791F-9C56-484B-8C16-862BB88F4F94}"/>
    <cellStyle name="Note 14 2" xfId="33545" xr:uid="{05D670E0-2464-4D99-94BD-EF3DD29EE67B}"/>
    <cellStyle name="Note 14_ELC_final" xfId="33546" xr:uid="{FDB04F59-7384-4296-AAEC-7F95AC295691}"/>
    <cellStyle name="Note 15" xfId="33547" xr:uid="{AFD0892F-8265-4D61-8866-79955002CA41}"/>
    <cellStyle name="Note 15 2" xfId="33548" xr:uid="{5CDE7AD1-4CB9-4248-A4C2-3E95AE2C68B2}"/>
    <cellStyle name="Note 15_ELC_final" xfId="33549" xr:uid="{B485B2AE-616A-410F-B686-54BB2CF9FC6B}"/>
    <cellStyle name="Note 16" xfId="33550" xr:uid="{CC5BAFA3-4066-4083-8320-5B3B82007938}"/>
    <cellStyle name="Note 16 2" xfId="33551" xr:uid="{A5719C67-9674-4C0B-8846-491F33E50364}"/>
    <cellStyle name="Note 16_ELC_final" xfId="33552" xr:uid="{EBEA1444-A56D-4201-9E01-B8B1084352C7}"/>
    <cellStyle name="Note 17" xfId="33553" xr:uid="{B77BF990-1ACA-4E96-A96C-4FBE899A088A}"/>
    <cellStyle name="Note 17 2" xfId="33554" xr:uid="{0052B43F-55CF-44B9-9134-5F0FBACB836A}"/>
    <cellStyle name="Note 17_ELC_final" xfId="33555" xr:uid="{A05B78E2-746D-4250-95C9-F6267A2209C2}"/>
    <cellStyle name="Note 18" xfId="33556" xr:uid="{631E0B10-5CBD-4F07-982B-B67CCEAC7B85}"/>
    <cellStyle name="Note 18 2" xfId="33557" xr:uid="{5A909861-0EA6-4969-9C72-4A8021571A07}"/>
    <cellStyle name="Note 18_ELC_final" xfId="33558" xr:uid="{F8F2B256-2E46-431C-AC91-228D2AA218EE}"/>
    <cellStyle name="Note 19" xfId="33559" xr:uid="{55ECDE23-E627-4404-825C-07E28E83611B}"/>
    <cellStyle name="Note 2" xfId="2924" xr:uid="{00000000-0005-0000-0000-00004D0D0000}"/>
    <cellStyle name="Note 2 10" xfId="2925" xr:uid="{00000000-0005-0000-0000-00004E0D0000}"/>
    <cellStyle name="Note 2 10 10" xfId="6032" xr:uid="{3C597927-1356-4F0D-8320-2D430AE6C0DA}"/>
    <cellStyle name="Note 2 10 11" xfId="11242" xr:uid="{E7D712FA-42FD-4CF4-8B04-091347F2D041}"/>
    <cellStyle name="Note 2 10 11 2" xfId="30440" xr:uid="{B3032ABE-BBF8-4899-8FC3-981E499BB171}"/>
    <cellStyle name="Note 2 10 12" xfId="24316" xr:uid="{BD5899FA-8949-4FAF-9A7E-6EF02D37C1B3}"/>
    <cellStyle name="Note 2 10 13" xfId="31564" xr:uid="{AF7709A5-6757-44C6-B38C-96BBCD905ACA}"/>
    <cellStyle name="Note 2 10 2" xfId="3434" xr:uid="{00000000-0005-0000-0000-00004F0D0000}"/>
    <cellStyle name="Note 2 10 2 10" xfId="11560" xr:uid="{43C69D97-1FC7-4E6A-9C14-89E73E94387B}"/>
    <cellStyle name="Note 2 10 2 10 2" xfId="30921" xr:uid="{98F1BC32-11B9-4EEA-B772-D07E3DC2F089}"/>
    <cellStyle name="Note 2 10 2 11" xfId="24546" xr:uid="{503ED9B5-ECC1-46CE-9586-2FD55B0D41F3}"/>
    <cellStyle name="Note 2 10 2 12" xfId="31595" xr:uid="{4DBA0B98-B3DF-43CD-9AD1-BC804892BC92}"/>
    <cellStyle name="Note 2 10 2 2" xfId="4091" xr:uid="{00000000-0005-0000-0000-0000500D0000}"/>
    <cellStyle name="Note 2 10 2 2 2" xfId="5314" xr:uid="{00000000-0005-0000-0000-0000520D0000}"/>
    <cellStyle name="Note 2 10 2 2 2 2" xfId="41514" xr:uid="{E8055B97-AAC2-4159-B235-31EC8BA1510B}"/>
    <cellStyle name="Note 2 10 2 2 2 3" xfId="13234" xr:uid="{52F83D93-9288-4954-9058-16C6E8D537FB}"/>
    <cellStyle name="Note 2 10 2 2 3" xfId="25231" xr:uid="{6EF418BF-F85E-437B-97CA-212B8BCB855F}"/>
    <cellStyle name="Note 2 10 2 2 4" xfId="37928" xr:uid="{CB5BCE14-2F7B-4FA4-8127-94819B0341B1}"/>
    <cellStyle name="Note 2 10 2 2 5" xfId="8077" xr:uid="{C4E55E65-F316-498D-BAF3-8CCF87D696B6}"/>
    <cellStyle name="Note 2 10 2 3" xfId="7829" xr:uid="{BC0A5B06-3232-4F00-82D2-5A149980209D}"/>
    <cellStyle name="Note 2 10 2 3 2" xfId="12987" xr:uid="{8A2A08B2-A83B-40FE-90B7-67AF69DB1A44}"/>
    <cellStyle name="Note 2 10 2 3 3" xfId="24959" xr:uid="{A56D9129-F2A3-46F0-BE80-273E0CB8F06B}"/>
    <cellStyle name="Note 2 10 2 4" xfId="8349" xr:uid="{70AD3C49-5E59-4152-9CF8-21E9F3AA52B9}"/>
    <cellStyle name="Note 2 10 2 4 2" xfId="13505" xr:uid="{957151F0-D404-4D67-BF18-A6A191B17075}"/>
    <cellStyle name="Note 2 10 2 4 3" xfId="25506" xr:uid="{B73A774D-3BF5-4E7F-92CD-3D30AF30C8D5}"/>
    <cellStyle name="Note 2 10 2 5" xfId="9945" xr:uid="{7F70001B-D3BB-459B-8005-AB304AF67C8A}"/>
    <cellStyle name="Note 2 10 2 5 2" xfId="15098" xr:uid="{21A1234E-EE93-4CBF-A589-AE0C54500551}"/>
    <cellStyle name="Note 2 10 2 5 3" xfId="25877" xr:uid="{8F52E688-60F5-4CB1-9AEE-AE41BFCEF89C}"/>
    <cellStyle name="Note 2 10 2 6" xfId="10319" xr:uid="{4B56CD30-AB47-428F-9647-3893BE880D1B}"/>
    <cellStyle name="Note 2 10 2 6 2" xfId="15472" xr:uid="{59778A0B-B092-46AF-A84E-4C9FD5276DE5}"/>
    <cellStyle name="Note 2 10 2 6 3" xfId="25949" xr:uid="{B55A7F8D-B611-4BCD-AFDD-96C1436EE884}"/>
    <cellStyle name="Note 2 10 2 7" xfId="11038" xr:uid="{524F81DD-2451-4ADE-BB61-D2A929A4975B}"/>
    <cellStyle name="Note 2 10 2 7 2" xfId="16186" xr:uid="{31ADA9A0-5AFB-4C2B-A2B9-F6F61DF563F4}"/>
    <cellStyle name="Note 2 10 2 7 3" xfId="26121" xr:uid="{687D4776-DFBE-4C67-AB46-1BE2BBE10B30}"/>
    <cellStyle name="Note 2 10 2 8" xfId="7055" xr:uid="{710408C9-5C0A-4531-A107-B102A8D8A3B7}"/>
    <cellStyle name="Note 2 10 2 8 2" xfId="12216" xr:uid="{8AF5112A-E17E-43B6-96F6-DBCA1AE29D3B}"/>
    <cellStyle name="Note 2 10 2 8 3" xfId="24724" xr:uid="{9712E74A-02CD-4510-8862-A8A2473F7984}"/>
    <cellStyle name="Note 2 10 2 9" xfId="6381" xr:uid="{8B74CC23-0087-4AA2-8986-59DB1B9749D8}"/>
    <cellStyle name="Note 2 10 3" xfId="3769" xr:uid="{00000000-0005-0000-0000-0000510D0000}"/>
    <cellStyle name="Note 2 10 3 2" xfId="4383" xr:uid="{00000000-0005-0000-0000-0000530D0000}"/>
    <cellStyle name="Note 2 10 3 2 2" xfId="40917" xr:uid="{F592A617-0EBE-44DA-9ED3-F90CE7F869B2}"/>
    <cellStyle name="Note 2 10 3 2 3" xfId="13114" xr:uid="{19EF0A44-7C67-4BA1-8AC1-FE7D95F2E69E}"/>
    <cellStyle name="Note 2 10 3 3" xfId="25023" xr:uid="{43935868-E4B0-49F3-8131-EB6082253156}"/>
    <cellStyle name="Note 2 10 3 4" xfId="35672" xr:uid="{B94D92E8-D9CA-45F9-988D-132B05258EC8}"/>
    <cellStyle name="Note 2 10 3 5" xfId="7956" xr:uid="{588265DC-9515-497A-B21B-759D5D93DCB9}"/>
    <cellStyle name="Note 2 10 4" xfId="7549" xr:uid="{7F8804EF-6586-4A04-AA54-4505F9E7C6F3}"/>
    <cellStyle name="Note 2 10 4 2" xfId="12707" xr:uid="{AD0DBDE4-F716-4F1B-922C-8B6A00BD419E}"/>
    <cellStyle name="Note 2 10 4 3" xfId="24821" xr:uid="{379A3C49-45A1-4DFC-A7D1-440915BA0D5B}"/>
    <cellStyle name="Note 2 10 5" xfId="8701" xr:uid="{97739538-C262-434A-ADB8-AAB311B356D0}"/>
    <cellStyle name="Note 2 10 5 2" xfId="13856" xr:uid="{B5EA4B8A-2FA5-4C48-91D3-994478BA150E}"/>
    <cellStyle name="Note 2 10 5 3" xfId="25659" xr:uid="{459C3307-34F3-4CA9-8E49-E6B56B9267F3}"/>
    <cellStyle name="Note 2 10 6" xfId="9622" xr:uid="{EFBA4C7E-7E59-46EF-9628-06FB21E2F605}"/>
    <cellStyle name="Note 2 10 6 2" xfId="14776" xr:uid="{65B0C326-E9EA-44FF-81E1-2006CD0F3F40}"/>
    <cellStyle name="Note 2 10 6 3" xfId="25796" xr:uid="{A11A77C9-4BA6-4D06-AE28-7DA1E9B702B7}"/>
    <cellStyle name="Note 2 10 7" xfId="8766" xr:uid="{18CE3D4F-568F-47C6-85B3-A56D29596BC5}"/>
    <cellStyle name="Note 2 10 7 2" xfId="13921" xr:uid="{EC77E11C-A8BE-4499-BB3C-0A7BD6DE54ED}"/>
    <cellStyle name="Note 2 10 7 3" xfId="25716" xr:uid="{3664C014-341B-48E1-BFE3-EAE9B3431FC9}"/>
    <cellStyle name="Note 2 10 8" xfId="10720" xr:uid="{5A0392DB-D7FD-4144-8D54-638D35B87662}"/>
    <cellStyle name="Note 2 10 8 2" xfId="15868" xr:uid="{8964ECA8-0B70-4EE5-92ED-93A30E0FB70C}"/>
    <cellStyle name="Note 2 10 8 3" xfId="26041" xr:uid="{8E2B69C8-85DD-4D87-BB3C-31EFFFEB3C42}"/>
    <cellStyle name="Note 2 10 9" xfId="6734" xr:uid="{59B25019-98B2-4368-9B8C-FE1D98986624}"/>
    <cellStyle name="Note 2 10 9 2" xfId="11898" xr:uid="{F7CDF36A-B06F-4E36-9736-0ACFBAF60836}"/>
    <cellStyle name="Note 2 10 9 3" xfId="24644" xr:uid="{10121105-1237-4B53-A444-654395700DEB}"/>
    <cellStyle name="Note 2 11" xfId="2926" xr:uid="{00000000-0005-0000-0000-0000520D0000}"/>
    <cellStyle name="Note 2 11 10" xfId="6033" xr:uid="{F3956DA1-4ED1-4887-874A-42D825182BE7}"/>
    <cellStyle name="Note 2 11 11" xfId="11243" xr:uid="{139F5D76-B87A-484C-BD5C-64EAE6E2E588}"/>
    <cellStyle name="Note 2 11 11 2" xfId="29831" xr:uid="{238B9DF4-D173-4135-8CCA-64DBAFEE2368}"/>
    <cellStyle name="Note 2 11 12" xfId="24317" xr:uid="{A996C8BF-0330-4CF8-B2D7-1BD70A9E2959}"/>
    <cellStyle name="Note 2 11 13" xfId="31565" xr:uid="{ED53DCB9-C132-491C-A67E-459A24DCD0C1}"/>
    <cellStyle name="Note 2 11 2" xfId="3435" xr:uid="{00000000-0005-0000-0000-0000530D0000}"/>
    <cellStyle name="Note 2 11 2 10" xfId="11561" xr:uid="{57699390-BC58-4D11-B30A-260350C18634}"/>
    <cellStyle name="Note 2 11 2 10 2" xfId="31030" xr:uid="{F770F784-7ECD-4218-8916-2A9D9A46A1B4}"/>
    <cellStyle name="Note 2 11 2 11" xfId="24547" xr:uid="{7D6DF2A1-A999-4885-913F-13AED39BF5A9}"/>
    <cellStyle name="Note 2 11 2 12" xfId="34635" xr:uid="{B7D6E60E-DE45-4923-8C19-11E62102EE83}"/>
    <cellStyle name="Note 2 11 2 2" xfId="4092" xr:uid="{00000000-0005-0000-0000-0000540D0000}"/>
    <cellStyle name="Note 2 11 2 2 2" xfId="5315" xr:uid="{00000000-0005-0000-0000-0000560D0000}"/>
    <cellStyle name="Note 2 11 2 2 2 2" xfId="41515" xr:uid="{4399B9CB-5490-483C-B1AB-3739361434DD}"/>
    <cellStyle name="Note 2 11 2 2 2 3" xfId="13235" xr:uid="{CC37ACD3-B0A3-4764-B37B-6FF5119A3B38}"/>
    <cellStyle name="Note 2 11 2 2 3" xfId="25232" xr:uid="{98CA9AC1-3FD5-474A-88FE-B436BFB8CD68}"/>
    <cellStyle name="Note 2 11 2 2 4" xfId="37929" xr:uid="{A6174A5D-2265-442F-B426-17B4C17F58B1}"/>
    <cellStyle name="Note 2 11 2 2 5" xfId="8078" xr:uid="{3A9CB09C-37A6-42B4-8680-63D67FF67C97}"/>
    <cellStyle name="Note 2 11 2 3" xfId="7830" xr:uid="{C7E12B40-112E-4A6C-B8BD-5F520450625C}"/>
    <cellStyle name="Note 2 11 2 3 2" xfId="12988" xr:uid="{5AA976B7-89BE-4594-AED4-07F00C0A8261}"/>
    <cellStyle name="Note 2 11 2 3 3" xfId="24960" xr:uid="{F9EBA0DE-C571-431D-956D-9F0AD4FB377C}"/>
    <cellStyle name="Note 2 11 2 4" xfId="8348" xr:uid="{50259222-BEBB-4AB1-B86B-C7ABD638EA44}"/>
    <cellStyle name="Note 2 11 2 4 2" xfId="13504" xr:uid="{0C2C2D44-16F9-4F36-9F27-3C4E6CE52BB6}"/>
    <cellStyle name="Note 2 11 2 4 3" xfId="25505" xr:uid="{C3E05408-B20F-4D9B-9BE4-8F742965EC2D}"/>
    <cellStyle name="Note 2 11 2 5" xfId="9946" xr:uid="{141E1AF9-E200-4E94-B402-378CA1987F62}"/>
    <cellStyle name="Note 2 11 2 5 2" xfId="15099" xr:uid="{467EB324-6C73-44B4-B7A5-3DAAD20C3424}"/>
    <cellStyle name="Note 2 11 2 5 3" xfId="25878" xr:uid="{00ABEE57-0008-453A-B77F-1406FFE0A209}"/>
    <cellStyle name="Note 2 11 2 6" xfId="10320" xr:uid="{C40B221A-2A22-4740-8E64-BFEC17497575}"/>
    <cellStyle name="Note 2 11 2 6 2" xfId="15473" xr:uid="{5D742B9D-462A-46FF-BDF5-CA38EC2D0FBE}"/>
    <cellStyle name="Note 2 11 2 6 3" xfId="25950" xr:uid="{C51748EF-1B22-4056-A389-420F3B3E0E7B}"/>
    <cellStyle name="Note 2 11 2 7" xfId="11039" xr:uid="{E0FAFCD5-3F2F-43B7-A961-3B2CC9A366CE}"/>
    <cellStyle name="Note 2 11 2 7 2" xfId="16187" xr:uid="{4C41046F-3840-45CC-BE8D-836A45CEB678}"/>
    <cellStyle name="Note 2 11 2 7 3" xfId="26122" xr:uid="{FD1949F6-E296-416E-B6ED-11B495FAF8E6}"/>
    <cellStyle name="Note 2 11 2 8" xfId="7056" xr:uid="{0E2097A2-FF35-4F0C-B625-2690E8D8C8F9}"/>
    <cellStyle name="Note 2 11 2 8 2" xfId="12217" xr:uid="{2C16461C-DD75-4425-86FE-72A257B41F56}"/>
    <cellStyle name="Note 2 11 2 8 3" xfId="24725" xr:uid="{F016AADD-8B19-4640-9AF7-B8DEDE14591D}"/>
    <cellStyle name="Note 2 11 2 9" xfId="6382" xr:uid="{D65376D7-D110-4EE6-843C-928AA167A9AD}"/>
    <cellStyle name="Note 2 11 3" xfId="3770" xr:uid="{00000000-0005-0000-0000-0000550D0000}"/>
    <cellStyle name="Note 2 11 3 2" xfId="4382" xr:uid="{00000000-0005-0000-0000-0000570D0000}"/>
    <cellStyle name="Note 2 11 3 2 2" xfId="40916" xr:uid="{8377182B-D4C5-4C40-B408-8476A15CD243}"/>
    <cellStyle name="Note 2 11 3 2 3" xfId="13115" xr:uid="{290E08AC-F2A0-49F4-B8EF-7BE52923FD6D}"/>
    <cellStyle name="Note 2 11 3 3" xfId="25024" xr:uid="{5C227DDA-3637-4751-9F15-1FB4D289DF84}"/>
    <cellStyle name="Note 2 11 3 4" xfId="35671" xr:uid="{74A552CF-7C78-4304-9E50-FB9C069014E6}"/>
    <cellStyle name="Note 2 11 3 5" xfId="7957" xr:uid="{4653403C-E8C6-4E41-9245-D4E288C300E3}"/>
    <cellStyle name="Note 2 11 4" xfId="7550" xr:uid="{6CDE70FC-D5BC-4E6F-AAD3-B0AE2114002C}"/>
    <cellStyle name="Note 2 11 4 2" xfId="12708" xr:uid="{72A9E1A6-D341-4358-9FA7-F477C977A67B}"/>
    <cellStyle name="Note 2 11 4 3" xfId="24822" xr:uid="{77E37020-0C65-404A-9B8B-F972874FD75E}"/>
    <cellStyle name="Note 2 11 5" xfId="8700" xr:uid="{27ED1DDD-00F0-4880-9612-4AD7ED27BD05}"/>
    <cellStyle name="Note 2 11 5 2" xfId="13855" xr:uid="{D9130DE1-4F88-4EEA-82FB-7E76B18B9A57}"/>
    <cellStyle name="Note 2 11 5 3" xfId="25658" xr:uid="{9E9E5E26-016A-4FCA-9304-7BE204549AB6}"/>
    <cellStyle name="Note 2 11 6" xfId="9623" xr:uid="{FCF3D8C8-5D44-423F-8BF3-BBB44BD1FB9B}"/>
    <cellStyle name="Note 2 11 6 2" xfId="14777" xr:uid="{87040F36-46AE-4C93-87C9-E0995236DC66}"/>
    <cellStyle name="Note 2 11 6 3" xfId="25797" xr:uid="{BA8C557A-B11D-4CBC-A607-F8F347975E51}"/>
    <cellStyle name="Note 2 11 7" xfId="8765" xr:uid="{67EEF126-5BA4-4FC5-A362-0315EC77F7D9}"/>
    <cellStyle name="Note 2 11 7 2" xfId="13920" xr:uid="{1E393C0D-74DA-4FA3-9E92-C4E1F08E37F7}"/>
    <cellStyle name="Note 2 11 7 3" xfId="25715" xr:uid="{15A37BA2-B325-48B8-A35B-C5F8FEFB6182}"/>
    <cellStyle name="Note 2 11 8" xfId="10721" xr:uid="{8DD746CA-D35B-4DE5-B869-EABFDBD0CAE1}"/>
    <cellStyle name="Note 2 11 8 2" xfId="15869" xr:uid="{B0B6E719-221B-4D58-9B8E-ADC73C3DE968}"/>
    <cellStyle name="Note 2 11 8 3" xfId="26042" xr:uid="{6D67A7BC-F683-4D27-8C3C-09530426CD3C}"/>
    <cellStyle name="Note 2 11 9" xfId="6735" xr:uid="{04E02A26-E382-4869-83BE-1A8D279033DC}"/>
    <cellStyle name="Note 2 11 9 2" xfId="11899" xr:uid="{0BC7D0A2-8617-450D-BCC4-98C15F050EDB}"/>
    <cellStyle name="Note 2 11 9 3" xfId="24645" xr:uid="{1917B499-4A8B-4848-9DA2-6EC34B2C4036}"/>
    <cellStyle name="Note 2 12" xfId="2927" xr:uid="{00000000-0005-0000-0000-0000560D0000}"/>
    <cellStyle name="Note 2 12 10" xfId="6034" xr:uid="{0F5A6F5B-225F-4CB2-A0EE-C3225E7E4DB6}"/>
    <cellStyle name="Note 2 12 11" xfId="11244" xr:uid="{98DFF312-35E4-4B4E-B51C-D5886649F23A}"/>
    <cellStyle name="Note 2 12 11 2" xfId="29778" xr:uid="{B9E4E737-3F41-43E1-9389-C5A968C58D23}"/>
    <cellStyle name="Note 2 12 12" xfId="24318" xr:uid="{47F4BE87-144D-4EBA-96FF-93D2BE323146}"/>
    <cellStyle name="Note 2 12 13" xfId="31566" xr:uid="{3FC0D4DF-769E-4378-8AAA-20633E22EE9A}"/>
    <cellStyle name="Note 2 12 2" xfId="3436" xr:uid="{00000000-0005-0000-0000-0000570D0000}"/>
    <cellStyle name="Note 2 12 2 10" xfId="11562" xr:uid="{9775BC47-4D6B-4625-A953-1738829C71A5}"/>
    <cellStyle name="Note 2 12 2 10 2" xfId="29501" xr:uid="{7937D12F-B7E6-4C84-800A-773EE81F3468}"/>
    <cellStyle name="Note 2 12 2 11" xfId="24548" xr:uid="{322076A7-254B-4CCA-B3FC-12DFB59B2398}"/>
    <cellStyle name="Note 2 12 2 12" xfId="17400" xr:uid="{62881E31-C6DE-41C0-A2EC-F1436D4BB2A3}"/>
    <cellStyle name="Note 2 12 2 13" xfId="34634" xr:uid="{546D52D0-5E47-485C-A620-56130323D0A4}"/>
    <cellStyle name="Note 2 12 2 2" xfId="4093" xr:uid="{00000000-0005-0000-0000-0000580D0000}"/>
    <cellStyle name="Note 2 12 2 2 10" xfId="8079" xr:uid="{C075F53D-01D5-4783-800D-BFF90DE595FA}"/>
    <cellStyle name="Note 2 12 2 2 2" xfId="5316" xr:uid="{00000000-0005-0000-0000-00005A0D0000}"/>
    <cellStyle name="Note 2 12 2 2 2 2" xfId="26368" xr:uid="{514E8AA8-72D3-44B1-BB53-DAD19F4A773F}"/>
    <cellStyle name="Note 2 12 2 2 2 3" xfId="38236" xr:uid="{3F3F7C60-B115-45D3-9C17-491BFEFC0486}"/>
    <cellStyle name="Note 2 12 2 2 2 4" xfId="41516" xr:uid="{E7038734-67DB-42DE-8708-0A43D75E834A}"/>
    <cellStyle name="Note 2 12 2 2 2 5" xfId="13236" xr:uid="{1B4D2451-483D-40F6-94D6-24292FF0D55E}"/>
    <cellStyle name="Note 2 12 2 2 3" xfId="30801" xr:uid="{A6E30C2E-EFDD-4677-B4FF-AE62081F8F4E}"/>
    <cellStyle name="Note 2 12 2 2 4" xfId="29735" xr:uid="{89D7F67F-3F66-4398-8A53-E3D9E316FB9E}"/>
    <cellStyle name="Note 2 12 2 2 5" xfId="29402" xr:uid="{C57693BF-3922-47C4-AE32-7F5205CBED5C}"/>
    <cellStyle name="Note 2 12 2 2 6" xfId="25233" xr:uid="{A1999977-7FC5-41A9-98C8-98B5C11AEF3B}"/>
    <cellStyle name="Note 2 12 2 2 7" xfId="17401" xr:uid="{DB5ED40A-A028-4B18-B7ED-B2C2352849FC}"/>
    <cellStyle name="Note 2 12 2 2 8" xfId="31263" xr:uid="{466BA5B4-7AC6-4228-9604-F9EB725B064D}"/>
    <cellStyle name="Note 2 12 2 2 9" xfId="40778" xr:uid="{90B4D482-F665-44F7-9CE4-857E6EF5666E}"/>
    <cellStyle name="Note 2 12 2 3" xfId="7831" xr:uid="{00FEFF4E-46F2-4B77-BAE2-EB564C73D0FD}"/>
    <cellStyle name="Note 2 12 2 3 2" xfId="12989" xr:uid="{E3525C4E-032B-4E41-9372-AA52DD9A40B6}"/>
    <cellStyle name="Note 2 12 2 3 2 2" xfId="26367" xr:uid="{6DE39EE2-5662-4309-A2EF-EEF45432BAD4}"/>
    <cellStyle name="Note 2 12 2 3 2 3" xfId="38235" xr:uid="{4DB75DF1-91EC-4A67-A5B4-D8DEE45F7956}"/>
    <cellStyle name="Note 2 12 2 3 3" xfId="30831" xr:uid="{CA762092-38B5-43B3-A7A9-20220EFE6529}"/>
    <cellStyle name="Note 2 12 2 3 4" xfId="31045" xr:uid="{F85AF146-BEB0-4FEB-B508-537CA6FC35CE}"/>
    <cellStyle name="Note 2 12 2 3 5" xfId="29599" xr:uid="{1AEF0004-B6A5-4767-B688-4F29634920F9}"/>
    <cellStyle name="Note 2 12 2 3 6" xfId="24961" xr:uid="{9815FADD-4FFB-470C-9C6B-A31BD28E8441}"/>
    <cellStyle name="Note 2 12 2 3 7" xfId="21205" xr:uid="{DCE7B373-84B2-4F4F-9322-E6F79DFB31DF}"/>
    <cellStyle name="Note 2 12 2 3 8" xfId="31262" xr:uid="{D680B7F4-C58D-49F7-A10C-B7BD54734660}"/>
    <cellStyle name="Note 2 12 2 4" xfId="8347" xr:uid="{131F5F4D-5D64-4015-A6E4-52ABD46C751D}"/>
    <cellStyle name="Note 2 12 2 4 2" xfId="13503" xr:uid="{5243305B-C84D-474C-9B9C-55781CACE981}"/>
    <cellStyle name="Note 2 12 2 4 2 2" xfId="25504" xr:uid="{7606B741-D180-42AB-9FC2-01FB2D3D90C5}"/>
    <cellStyle name="Note 2 12 2 4 2 3" xfId="39723" xr:uid="{B1A77F7A-F8DF-4964-8C1E-43041B958F34}"/>
    <cellStyle name="Note 2 12 2 4 3" xfId="20894" xr:uid="{64BF1570-74C5-4EB7-9105-C86ACFE35E11}"/>
    <cellStyle name="Note 2 12 2 4 4" xfId="36401" xr:uid="{06AFB242-7953-4C94-A92C-3FF05D7489CC}"/>
    <cellStyle name="Note 2 12 2 5" xfId="9947" xr:uid="{B1FB22F6-04B8-413F-BF53-E802602BB5A2}"/>
    <cellStyle name="Note 2 12 2 5 2" xfId="15100" xr:uid="{1FBC51C9-6880-42AF-8F7F-7CDB64AE5230}"/>
    <cellStyle name="Note 2 12 2 5 3" xfId="25879" xr:uid="{2F0ECC0D-5905-471F-8699-DC1483084144}"/>
    <cellStyle name="Note 2 12 2 5 4" xfId="35669" xr:uid="{928496F5-BE0F-4A17-84A6-A864061E584F}"/>
    <cellStyle name="Note 2 12 2 6" xfId="10321" xr:uid="{5EA5AC56-4EDD-4F57-AD95-B3D859205017}"/>
    <cellStyle name="Note 2 12 2 6 2" xfId="15474" xr:uid="{F911DD6D-F1D3-4DE1-983B-A835D141ECBE}"/>
    <cellStyle name="Note 2 12 2 6 3" xfId="25951" xr:uid="{FEFDC273-D09C-4F36-ACDF-8939FFCED929}"/>
    <cellStyle name="Note 2 12 2 6 4" xfId="37930" xr:uid="{B468C303-C99E-40C5-977E-20DB5E1699C8}"/>
    <cellStyle name="Note 2 12 2 7" xfId="11040" xr:uid="{2332E317-861F-49AF-AD7B-607C4E6814F3}"/>
    <cellStyle name="Note 2 12 2 7 2" xfId="16188" xr:uid="{3F6C6AD1-0242-47FE-8920-0D87195CCDFA}"/>
    <cellStyle name="Note 2 12 2 7 3" xfId="26123" xr:uid="{AC2F6BD1-23DD-4AAA-9839-A3988AE41481}"/>
    <cellStyle name="Note 2 12 2 8" xfId="7057" xr:uid="{A96B2DD4-544E-4D34-9383-AD55DC7CDE11}"/>
    <cellStyle name="Note 2 12 2 8 2" xfId="12218" xr:uid="{D1794890-BCD2-43A3-ABE7-63399694A5F6}"/>
    <cellStyle name="Note 2 12 2 8 3" xfId="24726" xr:uid="{59EAAF1B-9AC5-4069-8685-9178A8A3C630}"/>
    <cellStyle name="Note 2 12 2 9" xfId="6383" xr:uid="{DD2D8DBD-616A-43EA-A73F-E2F8F6B7165A}"/>
    <cellStyle name="Note 2 12 3" xfId="3771" xr:uid="{00000000-0005-0000-0000-0000590D0000}"/>
    <cellStyle name="Note 2 12 3 2" xfId="4381" xr:uid="{00000000-0005-0000-0000-00005B0D0000}"/>
    <cellStyle name="Note 2 12 3 2 2" xfId="40915" xr:uid="{F041BE8F-91CE-4E63-BB78-3152D2DAB506}"/>
    <cellStyle name="Note 2 12 3 2 3" xfId="13116" xr:uid="{76AB07C2-F962-4F2E-9A95-60A49A7B5F22}"/>
    <cellStyle name="Note 2 12 3 3" xfId="25025" xr:uid="{A36AD04A-D6F5-42DF-99C7-47206C07FE16}"/>
    <cellStyle name="Note 2 12 3 4" xfId="35670" xr:uid="{7175F2FC-BC34-4214-BECF-2D58E596A625}"/>
    <cellStyle name="Note 2 12 3 5" xfId="7958" xr:uid="{EE03F35F-AAD5-4DDB-ABC0-2C74A52C084A}"/>
    <cellStyle name="Note 2 12 4" xfId="7551" xr:uid="{80A34C09-3731-43F8-999C-083A112F5C74}"/>
    <cellStyle name="Note 2 12 4 2" xfId="12709" xr:uid="{09501D65-5590-4EFA-BB36-61DA52DC2895}"/>
    <cellStyle name="Note 2 12 4 3" xfId="24823" xr:uid="{F3157D3F-E4C1-4C56-85F8-F4B65A241913}"/>
    <cellStyle name="Note 2 12 5" xfId="8699" xr:uid="{82DFC7DE-A5DD-4E15-81DF-BB0621F0AD7E}"/>
    <cellStyle name="Note 2 12 5 2" xfId="13854" xr:uid="{E9F52E65-F8EB-4A4A-90D9-1E84CA9A3D22}"/>
    <cellStyle name="Note 2 12 5 3" xfId="25657" xr:uid="{6B122DD8-94AF-4C28-BE23-ABF2FFE398A0}"/>
    <cellStyle name="Note 2 12 6" xfId="9624" xr:uid="{1568854A-431D-4AE3-B0D0-C38ED5941420}"/>
    <cellStyle name="Note 2 12 6 2" xfId="14778" xr:uid="{505993D6-3DE6-4DFA-AC9E-16D4BF99A9B8}"/>
    <cellStyle name="Note 2 12 6 3" xfId="25798" xr:uid="{EFC3A5EA-3951-41CD-B191-835AD6FB30E6}"/>
    <cellStyle name="Note 2 12 7" xfId="8764" xr:uid="{C69540EA-1E87-4C94-933B-B995C676BFBF}"/>
    <cellStyle name="Note 2 12 7 2" xfId="13919" xr:uid="{9571FF82-E390-4E4B-BF96-CBCB4233EAB7}"/>
    <cellStyle name="Note 2 12 7 3" xfId="25714" xr:uid="{22F38C7E-2A0B-4E6C-838D-CE591DAFBCA3}"/>
    <cellStyle name="Note 2 12 8" xfId="10722" xr:uid="{EEC6FB71-43CA-4E9B-B194-6CA63CA72871}"/>
    <cellStyle name="Note 2 12 8 2" xfId="15870" xr:uid="{D7158688-076D-4FC4-A6A0-8F72BCD8CCFC}"/>
    <cellStyle name="Note 2 12 8 3" xfId="26043" xr:uid="{2D8D1C1A-A8F3-4BAD-86BC-9C848CB9AF61}"/>
    <cellStyle name="Note 2 12 9" xfId="6736" xr:uid="{466D304A-BE59-448E-8C81-AD8C0419DD4F}"/>
    <cellStyle name="Note 2 12 9 2" xfId="11900" xr:uid="{B5F34023-2C37-4019-99B0-B2C744A402E0}"/>
    <cellStyle name="Note 2 12 9 3" xfId="24646" xr:uid="{5775D163-49B5-4173-967B-936C221ACB91}"/>
    <cellStyle name="Note 2 13" xfId="2928" xr:uid="{00000000-0005-0000-0000-00005A0D0000}"/>
    <cellStyle name="Note 2 13 10" xfId="6035" xr:uid="{DA40C5C8-B119-410D-AB96-F7AE2D5589B5}"/>
    <cellStyle name="Note 2 13 11" xfId="11245" xr:uid="{F5D70E22-50DC-4102-BA36-AA93DA4286BE}"/>
    <cellStyle name="Note 2 13 11 2" xfId="31081" xr:uid="{EDDBA7E5-4B43-496B-8291-3364EC1B6FDB}"/>
    <cellStyle name="Note 2 13 12" xfId="24319" xr:uid="{34C9842A-0BA0-4F98-9A0E-A4D6142069F6}"/>
    <cellStyle name="Note 2 13 13" xfId="31567" xr:uid="{369C37C7-F977-41A4-BAC9-A50727370300}"/>
    <cellStyle name="Note 2 13 2" xfId="3437" xr:uid="{00000000-0005-0000-0000-00005B0D0000}"/>
    <cellStyle name="Note 2 13 2 10" xfId="11563" xr:uid="{4A7B70C6-0494-4B2F-9981-8E8058A3A0D6}"/>
    <cellStyle name="Note 2 13 2 10 2" xfId="30082" xr:uid="{E22BB192-9125-443A-8709-473651F57113}"/>
    <cellStyle name="Note 2 13 2 11" xfId="24549" xr:uid="{C832D947-CB4D-4A88-AE5E-042B20C4A491}"/>
    <cellStyle name="Note 2 13 2 12" xfId="34633" xr:uid="{BC716AF3-751E-4B10-A1CA-ADA7FDF98D43}"/>
    <cellStyle name="Note 2 13 2 2" xfId="4094" xr:uid="{00000000-0005-0000-0000-00005C0D0000}"/>
    <cellStyle name="Note 2 13 2 2 2" xfId="5317" xr:uid="{00000000-0005-0000-0000-00005E0D0000}"/>
    <cellStyle name="Note 2 13 2 2 2 2" xfId="41517" xr:uid="{F24F3C9C-7BC7-4C4A-B76C-5044A4506B80}"/>
    <cellStyle name="Note 2 13 2 2 2 3" xfId="13237" xr:uid="{C41DD441-43FD-48A5-AC1A-7E0EDD56621D}"/>
    <cellStyle name="Note 2 13 2 2 3" xfId="25234" xr:uid="{2F959994-838D-456D-8C8C-B5BF3C6F9BB6}"/>
    <cellStyle name="Note 2 13 2 2 4" xfId="37931" xr:uid="{19902523-532F-43FC-82AB-D1E725E040DB}"/>
    <cellStyle name="Note 2 13 2 2 5" xfId="8080" xr:uid="{A1A06357-B661-4DDA-80B1-452CA1B6F028}"/>
    <cellStyle name="Note 2 13 2 3" xfId="7832" xr:uid="{E5BF2265-C8CB-473D-85C4-4AE80B61810B}"/>
    <cellStyle name="Note 2 13 2 3 2" xfId="12990" xr:uid="{6F8F1095-7DD9-44AA-BDC3-64DA146CD33D}"/>
    <cellStyle name="Note 2 13 2 3 3" xfId="24962" xr:uid="{D08BCC57-1DEF-48E1-88B0-CB7B3CCF83AC}"/>
    <cellStyle name="Note 2 13 2 4" xfId="8346" xr:uid="{DC35C7E5-CB3A-4819-9F5D-8A3AC0FAF56C}"/>
    <cellStyle name="Note 2 13 2 4 2" xfId="13502" xr:uid="{882AE100-F12C-4D49-B758-66E7BE444764}"/>
    <cellStyle name="Note 2 13 2 4 3" xfId="25503" xr:uid="{932F7BA9-BFBF-4669-92FB-DDEDB1D600F7}"/>
    <cellStyle name="Note 2 13 2 5" xfId="9948" xr:uid="{4F9CFA37-37EF-470C-AFE5-DD263F3D9E3A}"/>
    <cellStyle name="Note 2 13 2 5 2" xfId="15101" xr:uid="{D51D1D69-9FD2-47A0-8925-D90B5B79ED8F}"/>
    <cellStyle name="Note 2 13 2 5 3" xfId="25880" xr:uid="{E926AE62-0CDC-4651-A375-5AA846E795A0}"/>
    <cellStyle name="Note 2 13 2 6" xfId="10322" xr:uid="{8BA9F9A4-F1BE-4B14-83E1-BFA591EE17FA}"/>
    <cellStyle name="Note 2 13 2 6 2" xfId="15475" xr:uid="{448D8BC5-AFC3-4C8B-B2A3-FCBD5CDE31C8}"/>
    <cellStyle name="Note 2 13 2 6 3" xfId="25952" xr:uid="{956180CE-481C-4E17-A2A3-0F5E59A98BBA}"/>
    <cellStyle name="Note 2 13 2 7" xfId="11041" xr:uid="{7507C1B6-BEC0-4F60-B5E0-92C1D5E964FB}"/>
    <cellStyle name="Note 2 13 2 7 2" xfId="16189" xr:uid="{9CBE4F0A-4234-430F-9F11-C7EAE749FED1}"/>
    <cellStyle name="Note 2 13 2 7 3" xfId="26124" xr:uid="{92534A8D-50C8-4335-9E80-065AD5A41EE6}"/>
    <cellStyle name="Note 2 13 2 8" xfId="7058" xr:uid="{DB65076B-6FE7-44B0-A37F-EA6DD32D6A9C}"/>
    <cellStyle name="Note 2 13 2 8 2" xfId="12219" xr:uid="{A97FC36F-372E-484A-BE42-43574808EE91}"/>
    <cellStyle name="Note 2 13 2 8 3" xfId="24727" xr:uid="{4925D0BB-56D4-437C-86A1-74CDFCD900C0}"/>
    <cellStyle name="Note 2 13 2 9" xfId="6384" xr:uid="{2FECC758-03BD-4067-B65C-B62C1DB827E1}"/>
    <cellStyle name="Note 2 13 3" xfId="3772" xr:uid="{00000000-0005-0000-0000-00005D0D0000}"/>
    <cellStyle name="Note 2 13 3 2" xfId="4380" xr:uid="{00000000-0005-0000-0000-00005F0D0000}"/>
    <cellStyle name="Note 2 13 3 2 2" xfId="40914" xr:uid="{A689868E-1E0F-45A3-82A8-B627D5F69F0B}"/>
    <cellStyle name="Note 2 13 3 2 3" xfId="13117" xr:uid="{750E9C5A-62F5-4A72-B11E-B04D2AD32871}"/>
    <cellStyle name="Note 2 13 3 3" xfId="25026" xr:uid="{255DFDF4-7554-4F62-B5D6-FD97ECBB43B7}"/>
    <cellStyle name="Note 2 13 3 4" xfId="36526" xr:uid="{778DBE69-5899-4A0D-8312-5F4DC7AC60AE}"/>
    <cellStyle name="Note 2 13 3 5" xfId="7959" xr:uid="{1F062B64-DFC8-40BC-8F13-3C7E959E0F56}"/>
    <cellStyle name="Note 2 13 4" xfId="7552" xr:uid="{1A004170-E072-4A45-A7D5-182D38D18B82}"/>
    <cellStyle name="Note 2 13 4 2" xfId="12710" xr:uid="{3E4BD1D7-C966-4E8E-95B9-E3486633CE55}"/>
    <cellStyle name="Note 2 13 4 3" xfId="24824" xr:uid="{DB5BDE68-A33D-4A80-B7FF-F72C491906D2}"/>
    <cellStyle name="Note 2 13 5" xfId="8698" xr:uid="{101E273D-48BF-4D29-82A8-1E086B21207A}"/>
    <cellStyle name="Note 2 13 5 2" xfId="13853" xr:uid="{6791E3DB-3A71-4DC0-9A50-7DBFB3EC6788}"/>
    <cellStyle name="Note 2 13 5 3" xfId="25656" xr:uid="{CF1A1B68-8889-441F-A07B-B4DAE9140668}"/>
    <cellStyle name="Note 2 13 6" xfId="9625" xr:uid="{F7D91ECB-033D-4573-B327-B5A9F38EA2D7}"/>
    <cellStyle name="Note 2 13 6 2" xfId="14779" xr:uid="{F71A9A87-F3C6-4974-A7B3-21A1CD06A5B0}"/>
    <cellStyle name="Note 2 13 6 3" xfId="25799" xr:uid="{CEFAA716-D228-454C-A9D4-22CE2B0B1366}"/>
    <cellStyle name="Note 2 13 7" xfId="8763" xr:uid="{E6D807F6-A2A9-485E-B700-C0D1FD261850}"/>
    <cellStyle name="Note 2 13 7 2" xfId="13918" xr:uid="{DD6273A4-F6F8-462C-9545-BB3E6FE067BB}"/>
    <cellStyle name="Note 2 13 7 3" xfId="25713" xr:uid="{4BF1EEDE-BE64-45F3-A1C3-02381D3DD92C}"/>
    <cellStyle name="Note 2 13 8" xfId="10723" xr:uid="{814E1081-FC20-4FA8-9D08-A6BA651570E7}"/>
    <cellStyle name="Note 2 13 8 2" xfId="15871" xr:uid="{A0A3F8B4-30F8-45D0-97CD-3508F2B3AEFF}"/>
    <cellStyle name="Note 2 13 8 3" xfId="26044" xr:uid="{6B1A07A2-8DA0-4BE5-88E0-FB0F3621E632}"/>
    <cellStyle name="Note 2 13 9" xfId="6737" xr:uid="{FF2975E7-0785-4AA3-B6AB-4C31DB2CB275}"/>
    <cellStyle name="Note 2 13 9 2" xfId="11901" xr:uid="{7F4F1058-2BE5-4959-AEC7-BA978CBAE04C}"/>
    <cellStyle name="Note 2 13 9 3" xfId="24647" xr:uid="{E1FCF8C3-86EF-4AA5-B831-B49E77FD7C46}"/>
    <cellStyle name="Note 2 14" xfId="3433" xr:uid="{00000000-0005-0000-0000-00005E0D0000}"/>
    <cellStyle name="Note 2 14 10" xfId="11559" xr:uid="{C9B95769-CC10-4D8A-967A-EDCB0579BC4C}"/>
    <cellStyle name="Note 2 14 10 2" xfId="30490" xr:uid="{67F331AC-4887-4C6B-97C7-EE368E6C140D}"/>
    <cellStyle name="Note 2 14 11" xfId="24545" xr:uid="{F102D4A7-0D28-4B97-89C1-535ADEC0CE86}"/>
    <cellStyle name="Note 2 14 12" xfId="31568" xr:uid="{F86B2AD8-DCB1-445F-BCA0-17AE9D14A8F2}"/>
    <cellStyle name="Note 2 14 13" xfId="31596" xr:uid="{3099513C-3B62-42EC-8463-6851536A83FE}"/>
    <cellStyle name="Note 2 14 2" xfId="4090" xr:uid="{00000000-0005-0000-0000-00005F0D0000}"/>
    <cellStyle name="Note 2 14 2 2" xfId="5313" xr:uid="{00000000-0005-0000-0000-0000610D0000}"/>
    <cellStyle name="Note 2 14 2 2 2" xfId="30409" xr:uid="{78803059-460A-4F79-8D2C-6E10A3D5CFE5}"/>
    <cellStyle name="Note 2 14 2 2 3" xfId="38552" xr:uid="{2517ACC0-FC58-459D-BDC5-9D9C8B4B7F89}"/>
    <cellStyle name="Note 2 14 2 2 4" xfId="13233" xr:uid="{4D1CEF82-8A58-4A22-B58A-76C99E858CA6}"/>
    <cellStyle name="Note 2 14 2 3" xfId="31044" xr:uid="{E5B3C088-40E1-4028-A406-F721EED1D874}"/>
    <cellStyle name="Note 2 14 2 4" xfId="31233" xr:uid="{934D9630-5DC5-4E19-9CFF-DC742582E24E}"/>
    <cellStyle name="Note 2 14 2 5" xfId="25230" xr:uid="{06E9DE71-FF8B-4BDA-B83A-B69543245A06}"/>
    <cellStyle name="Note 2 14 2 6" xfId="17402" xr:uid="{3B6D15E4-6BDF-468A-AFCE-09FBF964BA6E}"/>
    <cellStyle name="Note 2 14 2 7" xfId="35066" xr:uid="{E1297280-501A-4D85-A108-A412EC3FAB70}"/>
    <cellStyle name="Note 2 14 2 8" xfId="8076" xr:uid="{E42FF620-FC85-4121-99B1-9B9F7C0B6C2C}"/>
    <cellStyle name="Note 2 14 3" xfId="7828" xr:uid="{CD40B2ED-048C-48A8-8CF4-49C800827934}"/>
    <cellStyle name="Note 2 14 3 2" xfId="12986" xr:uid="{107AB450-F5AD-401D-9530-DA54265F943C}"/>
    <cellStyle name="Note 2 14 3 2 2" xfId="28209" xr:uid="{D0C3FCFE-0440-4C0C-A566-D970CEF532AC}"/>
    <cellStyle name="Note 2 14 3 2 3" xfId="38669" xr:uid="{8004D07D-A1C6-47A6-9581-343AD62DFDDF}"/>
    <cellStyle name="Note 2 14 3 3" xfId="30464" xr:uid="{1412DF91-51B8-40E1-A1DA-356C0DD07FF6}"/>
    <cellStyle name="Note 2 14 3 4" xfId="30404" xr:uid="{36670576-D08B-4712-9E1D-2876CDFA99D0}"/>
    <cellStyle name="Note 2 14 3 5" xfId="29341" xr:uid="{AC5F35A6-BE86-457A-B7D2-A67011FC4A5C}"/>
    <cellStyle name="Note 2 14 3 6" xfId="24958" xr:uid="{01EFAA1B-F441-4BCF-B1C2-DEE24944ACDC}"/>
    <cellStyle name="Note 2 14 3 7" xfId="19789" xr:uid="{EF47EF9B-EC53-460E-A30D-A90B029DC6E4}"/>
    <cellStyle name="Note 2 14 3 8" xfId="35174" xr:uid="{48F632CC-7BE3-497B-8692-AF7EF1BD113C}"/>
    <cellStyle name="Note 2 14 4" xfId="8350" xr:uid="{A00B9B82-3F37-4211-B8D3-73276D7825FD}"/>
    <cellStyle name="Note 2 14 4 2" xfId="13506" xr:uid="{51A63A08-033C-434C-90F1-DBE5B5FCDB22}"/>
    <cellStyle name="Note 2 14 4 3" xfId="25507" xr:uid="{C4398D88-29C1-4959-B4B4-D4E33DAD99AE}"/>
    <cellStyle name="Note 2 14 4 4" xfId="35668" xr:uid="{87867CCC-CE68-44EC-A7B5-F0A2C87E8727}"/>
    <cellStyle name="Note 2 14 5" xfId="9944" xr:uid="{436A83D0-5E57-403F-BD08-FB59B9739CC5}"/>
    <cellStyle name="Note 2 14 5 2" xfId="15097" xr:uid="{C1F81E65-898F-42C1-86E9-A7F468303493}"/>
    <cellStyle name="Note 2 14 5 3" xfId="25876" xr:uid="{E4C7C6B3-F2B4-43A2-B998-96D8B73BF5B4}"/>
    <cellStyle name="Note 2 14 5 4" xfId="37401" xr:uid="{27DF6DEB-1A29-492E-AD13-922A74DA23B0}"/>
    <cellStyle name="Note 2 14 6" xfId="10318" xr:uid="{748B6E84-4ADC-4097-BF1E-C65CF3A8359C}"/>
    <cellStyle name="Note 2 14 6 2" xfId="15471" xr:uid="{F03B319F-15B0-4757-A3A2-F12F1D512219}"/>
    <cellStyle name="Note 2 14 6 3" xfId="25948" xr:uid="{3507CC30-2AD4-4F98-BE56-14CF10DD9519}"/>
    <cellStyle name="Note 2 14 7" xfId="11037" xr:uid="{7180E2F8-84D0-437A-B071-E20C09C15381}"/>
    <cellStyle name="Note 2 14 7 2" xfId="16185" xr:uid="{540E09FA-9F69-44D4-8D36-03A57772205B}"/>
    <cellStyle name="Note 2 14 7 3" xfId="26120" xr:uid="{910EDCE0-E0AE-4221-92E4-6EB53BE21B33}"/>
    <cellStyle name="Note 2 14 8" xfId="7054" xr:uid="{25935C05-B857-486E-BFDC-12002CA82537}"/>
    <cellStyle name="Note 2 14 8 2" xfId="12215" xr:uid="{9A5C2C30-9417-457B-9A8D-6FF148FF560D}"/>
    <cellStyle name="Note 2 14 8 3" xfId="24723" xr:uid="{9160AF71-B2B0-4CBD-9880-21FEB78B012E}"/>
    <cellStyle name="Note 2 14 9" xfId="6380" xr:uid="{87BE1C65-A97A-4C77-82F0-FAF991A0B252}"/>
    <cellStyle name="Note 2 15" xfId="3768" xr:uid="{00000000-0005-0000-0000-0000600D0000}"/>
    <cellStyle name="Note 2 15 10" xfId="7955" xr:uid="{4D7695B5-8AB6-48AB-A59E-4E3D6738B0AE}"/>
    <cellStyle name="Note 2 15 2" xfId="4384" xr:uid="{00000000-0005-0000-0000-0000620D0000}"/>
    <cellStyle name="Note 2 15 2 2" xfId="29895" xr:uid="{498876AC-B3C5-4E8E-912A-27BA66F8733A}"/>
    <cellStyle name="Note 2 15 2 2 2" xfId="38670" xr:uid="{DAE046CD-43C0-433A-A4AF-B336E300490C}"/>
    <cellStyle name="Note 2 15 2 3" xfId="29794" xr:uid="{E93F8229-59AB-41F5-BB6A-65CDA3388E98}"/>
    <cellStyle name="Note 2 15 2 4" xfId="29356" xr:uid="{19875E1B-10B2-4BCF-81C5-65CD23AF886E}"/>
    <cellStyle name="Note 2 15 2 5" xfId="28210" xr:uid="{C20714F4-8B07-4C1F-9B15-81129EE251AC}"/>
    <cellStyle name="Note 2 15 2 6" xfId="19790" xr:uid="{8573E927-75BF-405F-BE68-4546353AC998}"/>
    <cellStyle name="Note 2 15 2 7" xfId="35175" xr:uid="{32B678D5-50EE-491B-8933-38318A792E38}"/>
    <cellStyle name="Note 2 15 2 8" xfId="40918" xr:uid="{8FBAAC00-C9EE-42CC-AC1C-96604DE3A431}"/>
    <cellStyle name="Note 2 15 2 9" xfId="13113" xr:uid="{791A9E9E-90A9-49BE-A379-008E9464ACB5}"/>
    <cellStyle name="Note 2 15 3" xfId="30383" xr:uid="{3CAF5016-6903-48C5-962B-7486F5C9B5E7}"/>
    <cellStyle name="Note 2 15 3 2" xfId="37402" xr:uid="{C4680405-FB15-4DE4-811D-21EABAA07924}"/>
    <cellStyle name="Note 2 15 4" xfId="29736" xr:uid="{8D161FE7-444D-470D-A446-8CCB1DF54BC4}"/>
    <cellStyle name="Note 2 15 4 2" xfId="38553" xr:uid="{3896138B-0BBB-4E21-9086-B26E2CDF470B}"/>
    <cellStyle name="Note 2 15 5" xfId="29408" xr:uid="{1A9ABBD8-1EB4-4DE7-B7AB-940F667B7C13}"/>
    <cellStyle name="Note 2 15 6" xfId="25022" xr:uid="{72F9FB63-2E9F-4B02-9C17-2B7774157CD6}"/>
    <cellStyle name="Note 2 15 7" xfId="17403" xr:uid="{E9B21101-075E-417D-8463-5F9B4B66A299}"/>
    <cellStyle name="Note 2 15 8" xfId="31569" xr:uid="{C998D49B-CBBA-4D7F-AAA7-90344283C3F4}"/>
    <cellStyle name="Note 2 15 9" xfId="35067" xr:uid="{0634D1D5-CE96-4235-B53F-63ED4134074B}"/>
    <cellStyle name="Note 2 16" xfId="7548" xr:uid="{4B7E2592-82FC-4306-A1E4-6E06254EE8D9}"/>
    <cellStyle name="Note 2 16 2" xfId="12706" xr:uid="{829255E1-B002-4A7A-8CC5-F91872525BBE}"/>
    <cellStyle name="Note 2 16 2 2" xfId="31153" xr:uid="{2846469F-FB44-41ED-930A-145A07DDAC4E}"/>
    <cellStyle name="Note 2 16 2 3" xfId="37810" xr:uid="{6C390185-62DC-40D3-9896-9FEEB1C7E15D}"/>
    <cellStyle name="Note 2 16 3" xfId="31222" xr:uid="{2F6350F3-6C1E-4F50-AAE5-86B4BBA612D7}"/>
    <cellStyle name="Note 2 16 4" xfId="29743" xr:uid="{82094A72-1E00-434E-A704-D3153EC64516}"/>
    <cellStyle name="Note 2 16 5" xfId="24820" xr:uid="{F24EB716-5604-4D83-85FC-487ECA00C092}"/>
    <cellStyle name="Note 2 16 6" xfId="33561" xr:uid="{2A5A51CA-A252-4D73-BFF5-D4139A4DAC1C}"/>
    <cellStyle name="Note 2 16 7" xfId="35673" xr:uid="{705B1100-83DF-4BC0-9FF0-7693D64B8FD9}"/>
    <cellStyle name="Note 2 17" xfId="8702" xr:uid="{DB21499F-F45C-46A1-986F-BD1E77224A96}"/>
    <cellStyle name="Note 2 17 2" xfId="13857" xr:uid="{175BEFC8-DD83-4EC6-A7A2-9C81BABACD98}"/>
    <cellStyle name="Note 2 17 3" xfId="25660" xr:uid="{98172E2C-56B9-407D-8715-FB70D9A20A6F}"/>
    <cellStyle name="Note 2 18" xfId="9621" xr:uid="{8A85C9D3-92D4-4B46-A3D0-DD0C1DE1A943}"/>
    <cellStyle name="Note 2 18 2" xfId="14775" xr:uid="{AFD8EF5C-EAF0-4C8E-A95B-EF96A8B489BF}"/>
    <cellStyle name="Note 2 18 3" xfId="25795" xr:uid="{590B604E-26C5-4485-ADF7-D938F0898EF3}"/>
    <cellStyle name="Note 2 19" xfId="8767" xr:uid="{798AD24D-41E2-47A3-8E9B-5BC7F55D467A}"/>
    <cellStyle name="Note 2 19 2" xfId="13922" xr:uid="{03256BFE-2701-4E4A-BF39-760FDD91DA55}"/>
    <cellStyle name="Note 2 19 3" xfId="25717" xr:uid="{8452A792-5804-4AFA-846E-8FAF07D23FDD}"/>
    <cellStyle name="Note 2 2" xfId="2929" xr:uid="{00000000-0005-0000-0000-0000610D0000}"/>
    <cellStyle name="Note 2 2 10" xfId="6738" xr:uid="{A05FFEFD-9B21-41B0-A454-E33D9890DE00}"/>
    <cellStyle name="Note 2 2 10 2" xfId="11902" xr:uid="{CE481D7E-4F11-4B67-893E-F2E76945534E}"/>
    <cellStyle name="Note 2 2 10 3" xfId="24648" xr:uid="{3CFC80D9-149F-4C4B-831B-B15EA35D2583}"/>
    <cellStyle name="Note 2 2 11" xfId="6036" xr:uid="{773A5FDE-0AA3-4D36-8A02-496162B12577}"/>
    <cellStyle name="Note 2 2 12" xfId="11246" xr:uid="{BDF9F6A3-CAA0-494D-921F-1C0D7FE5F712}"/>
    <cellStyle name="Note 2 2 12 2" xfId="29535" xr:uid="{62263360-F8AB-41E5-B26A-0C81D11A9EAA}"/>
    <cellStyle name="Note 2 2 13" xfId="24320" xr:uid="{DE24BCFA-90CD-49D6-BEC8-08B69B9ED60F}"/>
    <cellStyle name="Note 2 2 14" xfId="31570" xr:uid="{5FDAA69B-FDFE-4686-A203-E71DFF10A28B}"/>
    <cellStyle name="Note 2 2 2" xfId="3251" xr:uid="{00000000-0005-0000-0000-0000620D0000}"/>
    <cellStyle name="Note 2 2 2 10" xfId="11428" xr:uid="{69E25D55-F603-4BF4-8F33-0EA6BEEB54C5}"/>
    <cellStyle name="Note 2 2 2 10 2" xfId="29251" xr:uid="{C38AFFF9-4B08-4F18-8FE4-9669BFFF442A}"/>
    <cellStyle name="Note 2 2 2 11" xfId="24388" xr:uid="{3448C138-8ED1-4755-BFC9-FC0A38BC591D}"/>
    <cellStyle name="Note 2 2 2 12" xfId="33563" xr:uid="{B51F3193-7313-4D27-B3E1-993A7EF04360}"/>
    <cellStyle name="Note 2 2 2 13" xfId="31597" xr:uid="{B9137F5C-00F2-42BB-9099-A58BAB7154B1}"/>
    <cellStyle name="Note 2 2 2 2" xfId="3956" xr:uid="{00000000-0005-0000-0000-0000630D0000}"/>
    <cellStyle name="Note 2 2 2 2 2" xfId="5182" xr:uid="{00000000-0005-0000-0000-0000650D0000}"/>
    <cellStyle name="Note 2 2 2 2 2 2" xfId="29175" xr:uid="{DCF13B87-78A0-4078-A7DD-9070D399484A}"/>
    <cellStyle name="Note 2 2 2 2 2 3" xfId="41487" xr:uid="{654F3DD4-908A-450F-AA55-6D52D64CCF7D}"/>
    <cellStyle name="Note 2 2 2 2 2 4" xfId="13202" xr:uid="{55EBB059-A11C-4213-B271-DF2BCB26BA8D}"/>
    <cellStyle name="Note 2 2 2 2 3" xfId="25181" xr:uid="{885692C4-7D3E-4422-A012-016CDD38BB03}"/>
    <cellStyle name="Note 2 2 2 2 4" xfId="37812" xr:uid="{638F4C48-ADE5-4E0F-A074-36BA1CAAB365}"/>
    <cellStyle name="Note 2 2 2 2 5" xfId="40754" xr:uid="{5AA5892A-5260-4045-BBC0-6EE7FA1E8D39}"/>
    <cellStyle name="Note 2 2 2 2 6" xfId="8045" xr:uid="{1CBD291F-27A5-42BC-B6D7-84BE64C81982}"/>
    <cellStyle name="Note 2 2 2 3" xfId="7716" xr:uid="{1DF34913-AAD2-4EEC-AE29-393F8A2BBF13}"/>
    <cellStyle name="Note 2 2 2 3 2" xfId="12874" xr:uid="{4F60BDC7-BAF2-4559-AAF0-5DE4E2B3231D}"/>
    <cellStyle name="Note 2 2 2 3 3" xfId="24955" xr:uid="{2C7DF3A2-EB85-42C3-9F14-D5458F208159}"/>
    <cellStyle name="Note 2 2 2 3 4" xfId="37932" xr:uid="{C50808D3-716D-4801-AC64-757EF5E7B8E9}"/>
    <cellStyle name="Note 2 2 2 4" xfId="8488" xr:uid="{006261B9-C017-42E3-B4A6-A2691B26CD60}"/>
    <cellStyle name="Note 2 2 2 4 2" xfId="13644" xr:uid="{B77A298E-EE5A-4284-845D-D97540E0F742}"/>
    <cellStyle name="Note 2 2 2 4 3" xfId="25517" xr:uid="{36EB59BC-BD06-4DB1-9590-0C01C9A013F6}"/>
    <cellStyle name="Note 2 2 2 5" xfId="9819" xr:uid="{D29458C4-EF4B-474F-A53A-5CB0BD346115}"/>
    <cellStyle name="Note 2 2 2 5 2" xfId="14972" xr:uid="{FD6EA545-94F4-4425-9FEB-9A2F2190406A}"/>
    <cellStyle name="Note 2 2 2 5 3" xfId="25873" xr:uid="{8820D701-E0A8-4FAB-9AE9-F63A8A172178}"/>
    <cellStyle name="Note 2 2 2 6" xfId="10187" xr:uid="{DFBFC836-8121-43E8-ACA1-5133193714B9}"/>
    <cellStyle name="Note 2 2 2 6 2" xfId="15340" xr:uid="{5FC87214-D26F-4A83-818A-7EEC8909D8CA}"/>
    <cellStyle name="Note 2 2 2 6 3" xfId="25939" xr:uid="{FBC117F0-394A-42E1-99DD-382847C6858B}"/>
    <cellStyle name="Note 2 2 2 7" xfId="10906" xr:uid="{E46C8565-A8BB-4FE7-8CB7-DD6034A4FA46}"/>
    <cellStyle name="Note 2 2 2 7 2" xfId="16054" xr:uid="{33BB83A1-98ED-4C46-8E9C-1DD68854A6D3}"/>
    <cellStyle name="Note 2 2 2 7 3" xfId="26108" xr:uid="{1CC3A5D1-172E-490A-807B-C921E2B2CC37}"/>
    <cellStyle name="Note 2 2 2 8" xfId="6920" xr:uid="{DC44CC3F-D1C2-4DEB-815E-8A6C169524B6}"/>
    <cellStyle name="Note 2 2 2 8 2" xfId="12084" xr:uid="{85DA37C4-FECB-46EB-AA05-5AD7DA39F5AA}"/>
    <cellStyle name="Note 2 2 2 8 3" xfId="24711" xr:uid="{577A6007-B109-445A-A8AB-DE2FAB5DA2FB}"/>
    <cellStyle name="Note 2 2 2 9" xfId="6238" xr:uid="{64FCF66B-6E64-46D7-8FEA-BE06D877F248}"/>
    <cellStyle name="Note 2 2 3" xfId="3438" xr:uid="{00000000-0005-0000-0000-0000640D0000}"/>
    <cellStyle name="Note 2 2 3 10" xfId="11564" xr:uid="{338F978B-C003-4BFF-B6DF-699FA04BF22A}"/>
    <cellStyle name="Note 2 2 3 10 2" xfId="29437" xr:uid="{5A1D5D65-0697-4409-9865-EFCF2ACC1EC7}"/>
    <cellStyle name="Note 2 2 3 11" xfId="24550" xr:uid="{98F05A64-4ECC-49F9-8226-0C186AA5F580}"/>
    <cellStyle name="Note 2 2 3 12" xfId="33562" xr:uid="{E1AF56CE-2918-4CFB-971C-A44F4D7C0F17}"/>
    <cellStyle name="Note 2 2 3 13" xfId="34632" xr:uid="{40863CBD-A285-4C2A-9A3D-83777C061946}"/>
    <cellStyle name="Note 2 2 3 2" xfId="4095" xr:uid="{00000000-0005-0000-0000-0000650D0000}"/>
    <cellStyle name="Note 2 2 3 2 2" xfId="5318" xr:uid="{00000000-0005-0000-0000-0000670D0000}"/>
    <cellStyle name="Note 2 2 3 2 2 2" xfId="41518" xr:uid="{48E320EB-C2AA-49D0-8BC4-3C44345EE33C}"/>
    <cellStyle name="Note 2 2 3 2 2 3" xfId="13238" xr:uid="{2D551550-8C8D-462D-B709-6ED6AC76CAB3}"/>
    <cellStyle name="Note 2 2 3 2 3" xfId="25235" xr:uid="{653AADFA-38ED-4038-AFBD-5D5F8C896281}"/>
    <cellStyle name="Note 2 2 3 2 4" xfId="37811" xr:uid="{45695AD7-B14F-4000-8516-CFE6D17EE444}"/>
    <cellStyle name="Note 2 2 3 2 5" xfId="40779" xr:uid="{878AAB16-01D2-45F1-BA95-8545256D1D3A}"/>
    <cellStyle name="Note 2 2 3 2 6" xfId="8081" xr:uid="{511771F0-4B47-4A5E-910F-5E03DAD8C09D}"/>
    <cellStyle name="Note 2 2 3 3" xfId="7833" xr:uid="{2678A4BE-4717-477C-BC15-AA6FB31E4D08}"/>
    <cellStyle name="Note 2 2 3 3 2" xfId="12991" xr:uid="{BE267DF5-3886-4EEB-A7C2-CD30175A65DB}"/>
    <cellStyle name="Note 2 2 3 3 3" xfId="24963" xr:uid="{BE30CFA9-2F1F-475D-BE65-143D2313D6D3}"/>
    <cellStyle name="Note 2 2 3 3 4" xfId="37933" xr:uid="{22FDC29F-B5DF-4BBF-BEFD-FFCF6DC8A9D0}"/>
    <cellStyle name="Note 2 2 3 4" xfId="8345" xr:uid="{4EE5BF7F-535E-4397-AB03-4B53F1E55C7E}"/>
    <cellStyle name="Note 2 2 3 4 2" xfId="13501" xr:uid="{5967EBDF-E89A-4AD6-A81F-1C5F56929658}"/>
    <cellStyle name="Note 2 2 3 4 3" xfId="25502" xr:uid="{FEA584D0-1558-4770-9FBC-71BCB82690B8}"/>
    <cellStyle name="Note 2 2 3 5" xfId="9949" xr:uid="{92EC6854-BBA0-4032-9018-CD0AECD68B57}"/>
    <cellStyle name="Note 2 2 3 5 2" xfId="15102" xr:uid="{EA3CF832-7561-4D01-BEE1-91C7062877C7}"/>
    <cellStyle name="Note 2 2 3 5 3" xfId="25881" xr:uid="{2A66AFC3-E3FF-49EB-B50E-D48DA487ECEA}"/>
    <cellStyle name="Note 2 2 3 6" xfId="10323" xr:uid="{176436CA-3FC4-44A9-8949-3F68DE1C5E62}"/>
    <cellStyle name="Note 2 2 3 6 2" xfId="15476" xr:uid="{E05DA906-537A-44D9-AF3E-3ED05653D28A}"/>
    <cellStyle name="Note 2 2 3 6 3" xfId="25953" xr:uid="{739339C7-2839-4EAD-8736-6C3B48104334}"/>
    <cellStyle name="Note 2 2 3 7" xfId="11042" xr:uid="{FDFF1C0C-9EEA-41DC-8716-D1178377FB89}"/>
    <cellStyle name="Note 2 2 3 7 2" xfId="16190" xr:uid="{2871D10B-884B-453F-8A82-3F5830755C5D}"/>
    <cellStyle name="Note 2 2 3 7 3" xfId="26125" xr:uid="{45A7D54C-163D-4577-90FC-43833A7F7741}"/>
    <cellStyle name="Note 2 2 3 8" xfId="7059" xr:uid="{41495843-AAA3-46D2-888E-377139022B2C}"/>
    <cellStyle name="Note 2 2 3 8 2" xfId="12220" xr:uid="{F8517EC5-E9A6-4F9F-8C74-8542FED6CBB4}"/>
    <cellStyle name="Note 2 2 3 8 3" xfId="24728" xr:uid="{1527DE1C-9ADE-49EC-A22A-939696EF1C28}"/>
    <cellStyle name="Note 2 2 3 9" xfId="6385" xr:uid="{A80EC951-D199-4560-BA24-9BB385D49308}"/>
    <cellStyle name="Note 2 2 4" xfId="3773" xr:uid="{00000000-0005-0000-0000-0000660D0000}"/>
    <cellStyle name="Note 2 2 4 2" xfId="4379" xr:uid="{00000000-0005-0000-0000-0000680D0000}"/>
    <cellStyle name="Note 2 2 4 2 2" xfId="29174" xr:uid="{8F7D9E43-0192-4B3E-800D-16B032EB15B7}"/>
    <cellStyle name="Note 2 2 4 2 3" xfId="40913" xr:uid="{1D6F8A2E-5DF2-4E19-84C3-00B26B397C1C}"/>
    <cellStyle name="Note 2 2 4 2 4" xfId="13118" xr:uid="{9EB56E0B-BBBC-46ED-AD30-4B344E6EC9CE}"/>
    <cellStyle name="Note 2 2 4 3" xfId="25027" xr:uid="{B3928A62-BF1C-4FDB-9393-58E39D4F7E1A}"/>
    <cellStyle name="Note 2 2 4 4" xfId="35667" xr:uid="{7E6D84CB-CA56-443B-BD33-060F94CF4B83}"/>
    <cellStyle name="Note 2 2 4 5" xfId="7960" xr:uid="{43EE9B27-10D0-4CB3-B4A0-F3E0B28B8B21}"/>
    <cellStyle name="Note 2 2 5" xfId="8051" xr:uid="{E2E8C56C-97DA-470E-BA1D-6864664F466F}"/>
    <cellStyle name="Note 2 2 5 2" xfId="13208" xr:uid="{31A1698A-FB84-4B95-BA90-FEE6C4ED4DFE}"/>
    <cellStyle name="Note 2 2 5 3" xfId="25207" xr:uid="{F97D1AE6-B92D-4CB2-B5CD-29764F8F786E}"/>
    <cellStyle name="Note 2 2 6" xfId="8697" xr:uid="{85CFCA34-EC84-4BF0-925C-3D1EE9C9C26A}"/>
    <cellStyle name="Note 2 2 6 2" xfId="13852" xr:uid="{A05AC097-4C98-4F2C-A199-07E2A5D38A97}"/>
    <cellStyle name="Note 2 2 6 3" xfId="25655" xr:uid="{9ECC2505-EC5E-47C3-956A-592BCC76C4B5}"/>
    <cellStyle name="Note 2 2 7" xfId="9626" xr:uid="{A2422797-923B-4007-9345-3F7F970C600E}"/>
    <cellStyle name="Note 2 2 7 2" xfId="14780" xr:uid="{CF7151BA-4119-40FD-BF1E-47A413C5E476}"/>
    <cellStyle name="Note 2 2 7 3" xfId="25800" xr:uid="{5807946B-12A6-41A3-8668-CB78BCDE0947}"/>
    <cellStyle name="Note 2 2 8" xfId="8762" xr:uid="{5AE84897-DFBA-4900-8077-0006CEDCABA6}"/>
    <cellStyle name="Note 2 2 8 2" xfId="13917" xr:uid="{62BA9392-1F52-46CC-B54C-B89E471D7342}"/>
    <cellStyle name="Note 2 2 8 3" xfId="25712" xr:uid="{941AB26D-A25C-4D13-AB7A-E047DC5B6365}"/>
    <cellStyle name="Note 2 2 9" xfId="10724" xr:uid="{D8238A88-6B97-4275-BEFA-DC5B145ECF6F}"/>
    <cellStyle name="Note 2 2 9 2" xfId="15872" xr:uid="{D4AB36F8-49DD-4EB3-9CF9-9C90C3CBF6F6}"/>
    <cellStyle name="Note 2 2 9 3" xfId="26045" xr:uid="{FBBF7DF7-E6C9-4DA1-A02D-52A6A6251928}"/>
    <cellStyle name="Note 2 20" xfId="10719" xr:uid="{987FEF90-F062-4260-86A5-6625FEF58A7E}"/>
    <cellStyle name="Note 2 20 2" xfId="15867" xr:uid="{E1BB05C6-009C-4BE7-B238-C1C5EFBF1F49}"/>
    <cellStyle name="Note 2 20 3" xfId="26040" xr:uid="{4A86AEC6-7FE6-463A-AF1A-DA941338F1C1}"/>
    <cellStyle name="Note 2 21" xfId="6733" xr:uid="{7176D8BF-9823-4592-BBAE-FF99A8A53029}"/>
    <cellStyle name="Note 2 21 2" xfId="11897" xr:uid="{550B0A72-AF67-49D2-B670-6F6CB69CE25B}"/>
    <cellStyle name="Note 2 21 3" xfId="24643" xr:uid="{BF4EB981-07BF-4D50-9BAB-75F17AAA302D}"/>
    <cellStyle name="Note 2 22" xfId="6031" xr:uid="{DCE2FA42-8934-4E4B-A8CC-BBB246347CD0}"/>
    <cellStyle name="Note 2 23" xfId="11241" xr:uid="{81F109EA-3E90-482D-8F07-0D43A33E2664}"/>
    <cellStyle name="Note 2 23 2" xfId="29474" xr:uid="{86ED63D1-3061-4A38-9D7C-CB96E253C515}"/>
    <cellStyle name="Note 2 24" xfId="24315" xr:uid="{37BFDFDC-62CF-4015-85C4-3F2B7D8DF38B}"/>
    <cellStyle name="Note 2 25" xfId="33560" xr:uid="{E2C1D562-870A-4348-85D0-4E9418AC1190}"/>
    <cellStyle name="Note 2 3" xfId="2930" xr:uid="{00000000-0005-0000-0000-0000670D0000}"/>
    <cellStyle name="Note 2 3 10" xfId="6037" xr:uid="{487E60E5-CE6F-4394-B8A9-7230ECFA2430}"/>
    <cellStyle name="Note 2 3 11" xfId="11247" xr:uid="{941FFE2D-8A4D-408C-8388-5F5CF9286428}"/>
    <cellStyle name="Note 2 3 11 2" xfId="31204" xr:uid="{CA49EB82-BDAE-40EC-838D-40EA241E2C31}"/>
    <cellStyle name="Note 2 3 12" xfId="24321" xr:uid="{6FA9EF28-5AEE-41D4-AB34-C6BD7CC0BF79}"/>
    <cellStyle name="Note 2 3 13" xfId="31571" xr:uid="{645C6200-8624-448B-9E53-755A60C1C100}"/>
    <cellStyle name="Note 2 3 2" xfId="3439" xr:uid="{00000000-0005-0000-0000-0000680D0000}"/>
    <cellStyle name="Note 2 3 2 10" xfId="11565" xr:uid="{E7FFDD45-C3FA-46DD-9D84-05046CBDB3B4}"/>
    <cellStyle name="Note 2 3 2 10 2" xfId="31249" xr:uid="{BE6F02C5-6982-4A30-8910-D446A8865804}"/>
    <cellStyle name="Note 2 3 2 11" xfId="24551" xr:uid="{6B39AF47-5EBD-4FC7-BFAB-B13281F531AF}"/>
    <cellStyle name="Note 2 3 2 12" xfId="34631" xr:uid="{27D34373-9AC2-44E4-AFAC-48AB48665F29}"/>
    <cellStyle name="Note 2 3 2 2" xfId="4096" xr:uid="{00000000-0005-0000-0000-0000690D0000}"/>
    <cellStyle name="Note 2 3 2 2 2" xfId="5319" xr:uid="{00000000-0005-0000-0000-00006B0D0000}"/>
    <cellStyle name="Note 2 3 2 2 2 2" xfId="41519" xr:uid="{C411A254-E8D1-459D-9A8A-4E6062713927}"/>
    <cellStyle name="Note 2 3 2 2 2 3" xfId="13239" xr:uid="{A07A1918-0E61-417A-A0AD-EB5431758A5F}"/>
    <cellStyle name="Note 2 3 2 2 3" xfId="25236" xr:uid="{5839FFDF-27F8-47B8-8A3D-AB1D86217F96}"/>
    <cellStyle name="Note 2 3 2 2 4" xfId="37934" xr:uid="{074607F1-63B4-4DE4-8CF4-9455917E9B93}"/>
    <cellStyle name="Note 2 3 2 2 5" xfId="8082" xr:uid="{6B2DEBF1-D9AF-4BA0-9655-FB6C1C4144D3}"/>
    <cellStyle name="Note 2 3 2 3" xfId="8062" xr:uid="{C9F1D493-0F25-431B-B3B2-125051B18348}"/>
    <cellStyle name="Note 2 3 2 3 2" xfId="13219" xr:uid="{1F7E54A9-9DCD-4656-B99F-3C4338CBBC87}"/>
    <cellStyle name="Note 2 3 2 3 3" xfId="25218" xr:uid="{2E837C08-E3ED-49AF-9A53-0F32458B818D}"/>
    <cellStyle name="Note 2 3 2 4" xfId="8344" xr:uid="{7D4CECB9-1BFF-4D61-9F95-230FE6685188}"/>
    <cellStyle name="Note 2 3 2 4 2" xfId="13500" xr:uid="{CE9A7313-2758-43AD-A6EB-6B758478FB54}"/>
    <cellStyle name="Note 2 3 2 4 3" xfId="25501" xr:uid="{9F1FB83F-000E-4C1B-B585-7527270B1CB0}"/>
    <cellStyle name="Note 2 3 2 5" xfId="9950" xr:uid="{45467EC4-4D57-49CB-8DBF-B32D6B7CEB4F}"/>
    <cellStyle name="Note 2 3 2 5 2" xfId="15103" xr:uid="{82ADBFCE-5146-4275-B250-9B2CB6B2E2DA}"/>
    <cellStyle name="Note 2 3 2 5 3" xfId="25882" xr:uid="{2F9DB527-72EC-422C-B3A0-F112E0AB3908}"/>
    <cellStyle name="Note 2 3 2 6" xfId="10324" xr:uid="{6346EE22-F45B-4DC0-B93B-BB7DEF2A0C52}"/>
    <cellStyle name="Note 2 3 2 6 2" xfId="15477" xr:uid="{3312E402-4926-46DA-9FAC-F7F93D25A309}"/>
    <cellStyle name="Note 2 3 2 6 3" xfId="25954" xr:uid="{6C2AEA74-6487-4A5D-8E44-4C1F2B1562B2}"/>
    <cellStyle name="Note 2 3 2 7" xfId="11043" xr:uid="{B21A5518-461E-4CAA-935A-5C94DC476332}"/>
    <cellStyle name="Note 2 3 2 7 2" xfId="16191" xr:uid="{3DC0CB5B-D57E-4256-8FA1-322BD36CABF7}"/>
    <cellStyle name="Note 2 3 2 7 3" xfId="26126" xr:uid="{721896C8-DDC0-4392-A019-3A3F2DE238DA}"/>
    <cellStyle name="Note 2 3 2 8" xfId="7060" xr:uid="{F29CD9B5-B11B-46D7-B197-32242D191447}"/>
    <cellStyle name="Note 2 3 2 8 2" xfId="12221" xr:uid="{53C271D1-4174-481E-8FCE-7F8A562B89E5}"/>
    <cellStyle name="Note 2 3 2 8 3" xfId="24729" xr:uid="{3ED5626C-D078-4988-B7F3-9DFAB58AD1F3}"/>
    <cellStyle name="Note 2 3 2 9" xfId="6386" xr:uid="{FD9E9044-6458-4C75-8CB6-87F6A4CBD676}"/>
    <cellStyle name="Note 2 3 3" xfId="3774" xr:uid="{00000000-0005-0000-0000-00006A0D0000}"/>
    <cellStyle name="Note 2 3 3 2" xfId="4378" xr:uid="{00000000-0005-0000-0000-00006C0D0000}"/>
    <cellStyle name="Note 2 3 3 2 2" xfId="40912" xr:uid="{46254235-9746-4564-84DB-B1A05D7FA6F8}"/>
    <cellStyle name="Note 2 3 3 2 3" xfId="13119" xr:uid="{9830E2C9-5867-4ED0-A929-55D90736CA97}"/>
    <cellStyle name="Note 2 3 3 3" xfId="25028" xr:uid="{D0C911EF-EAD8-460C-9B83-8A01FCF03DA4}"/>
    <cellStyle name="Note 2 3 3 4" xfId="35666" xr:uid="{43771A69-94E8-4263-982F-D8864689ACCA}"/>
    <cellStyle name="Note 2 3 3 5" xfId="7961" xr:uid="{DA99C531-A3B5-44C1-A14E-C9C634046935}"/>
    <cellStyle name="Note 2 3 4" xfId="7553" xr:uid="{85C909E5-1990-4FB5-B246-CC61674ACD45}"/>
    <cellStyle name="Note 2 3 4 2" xfId="12711" xr:uid="{9E434F42-6C63-4E12-B304-94D08297E82F}"/>
    <cellStyle name="Note 2 3 4 3" xfId="24825" xr:uid="{53BBC5A5-DE55-4945-9ED9-BE9909102E54}"/>
    <cellStyle name="Note 2 3 5" xfId="8696" xr:uid="{B5B32EB6-785A-40B1-8307-8A45DD283541}"/>
    <cellStyle name="Note 2 3 5 2" xfId="13851" xr:uid="{CC490C3F-B3D7-4CAF-9187-09355C8AF816}"/>
    <cellStyle name="Note 2 3 5 3" xfId="25654" xr:uid="{82D39188-2AAA-42E4-B193-7138DD30F419}"/>
    <cellStyle name="Note 2 3 6" xfId="9627" xr:uid="{6F514DEB-0E3E-4719-A358-98C83B0D2DBF}"/>
    <cellStyle name="Note 2 3 6 2" xfId="14781" xr:uid="{B2D2C14D-2398-42AA-9BC2-B9417AD56F68}"/>
    <cellStyle name="Note 2 3 6 3" xfId="25801" xr:uid="{5B7FB2DA-7D13-4116-80AD-A0EAD6E01C3C}"/>
    <cellStyle name="Note 2 3 7" xfId="8761" xr:uid="{F27BF1D5-83BF-4FF6-B571-A6A0F89FCD29}"/>
    <cellStyle name="Note 2 3 7 2" xfId="13916" xr:uid="{9036B8EE-0217-43A2-A8ED-F41EE6D444F6}"/>
    <cellStyle name="Note 2 3 7 3" xfId="25711" xr:uid="{A495A40A-9BAC-4698-B93E-63910AEBAACD}"/>
    <cellStyle name="Note 2 3 8" xfId="10725" xr:uid="{732549A6-D2C1-4121-9735-ED1DDD86EA9B}"/>
    <cellStyle name="Note 2 3 8 2" xfId="15873" xr:uid="{2E157087-4E1A-44DA-AF5D-F20BC9C2D8CD}"/>
    <cellStyle name="Note 2 3 8 3" xfId="26046" xr:uid="{09FB9E17-4CDB-4E8A-B2C2-EC325894F096}"/>
    <cellStyle name="Note 2 3 9" xfId="6739" xr:uid="{DC0E6632-7969-4F11-987F-2007E209686A}"/>
    <cellStyle name="Note 2 3 9 2" xfId="11903" xr:uid="{BE306909-AF1E-49EB-AA61-5E14C2D64354}"/>
    <cellStyle name="Note 2 3 9 3" xfId="24649" xr:uid="{C68F4C9F-1ACA-407F-96D2-7E488FB16207}"/>
    <cellStyle name="Note 2 4" xfId="2931" xr:uid="{00000000-0005-0000-0000-00006B0D0000}"/>
    <cellStyle name="Note 2 4 10" xfId="6038" xr:uid="{9D67415F-B66C-4D5A-95DA-6DA3242A5300}"/>
    <cellStyle name="Note 2 4 11" xfId="11248" xr:uid="{96F9C482-D35A-4624-8109-C8A1035898D8}"/>
    <cellStyle name="Note 2 4 11 2" xfId="31245" xr:uid="{58432DFC-9584-4659-988E-5E90EA1639FC}"/>
    <cellStyle name="Note 2 4 12" xfId="24322" xr:uid="{8AD68AF6-A630-4554-9AE2-DCBDBA1F8F3C}"/>
    <cellStyle name="Note 2 4 13" xfId="31572" xr:uid="{7946317F-641C-4963-B6DD-335AC7220624}"/>
    <cellStyle name="Note 2 4 2" xfId="3440" xr:uid="{00000000-0005-0000-0000-00006C0D0000}"/>
    <cellStyle name="Note 2 4 2 10" xfId="11566" xr:uid="{ED05AF13-D555-48BC-B3DD-3500B134B5F1}"/>
    <cellStyle name="Note 2 4 2 10 2" xfId="29514" xr:uid="{20AD3E58-864B-4999-B312-D2E040F3B3B1}"/>
    <cellStyle name="Note 2 4 2 11" xfId="24552" xr:uid="{242F9B6C-16BE-4532-B279-43C977416613}"/>
    <cellStyle name="Note 2 4 2 12" xfId="34630" xr:uid="{B68E259D-BDF4-460E-A965-E4944AA12786}"/>
    <cellStyle name="Note 2 4 2 2" xfId="4097" xr:uid="{00000000-0005-0000-0000-00006D0D0000}"/>
    <cellStyle name="Note 2 4 2 2 2" xfId="5320" xr:uid="{00000000-0005-0000-0000-00006F0D0000}"/>
    <cellStyle name="Note 2 4 2 2 2 2" xfId="41520" xr:uid="{8A1E2CA8-750D-448E-9B9C-4063383E5E3C}"/>
    <cellStyle name="Note 2 4 2 2 2 3" xfId="13240" xr:uid="{8433DF96-E327-4BBF-A167-AB94CA8380BF}"/>
    <cellStyle name="Note 2 4 2 2 3" xfId="25237" xr:uid="{3243AF89-7DD1-4834-BB47-EF1F9F0CEB34}"/>
    <cellStyle name="Note 2 4 2 2 4" xfId="37935" xr:uid="{31916DDA-8DAE-4014-A48A-0B8713B0FE35}"/>
    <cellStyle name="Note 2 4 2 2 5" xfId="8083" xr:uid="{CB1A0787-13DD-4030-98C6-E8B704516115}"/>
    <cellStyle name="Note 2 4 2 3" xfId="7834" xr:uid="{89E1FAA6-0C6A-4BDA-8DA4-E2FC228418FD}"/>
    <cellStyle name="Note 2 4 2 3 2" xfId="12992" xr:uid="{483896FF-AFE6-4781-91CC-3F23F9047242}"/>
    <cellStyle name="Note 2 4 2 3 3" xfId="24964" xr:uid="{E4704C14-1879-4F0B-947F-749A25B6AAD2}"/>
    <cellStyle name="Note 2 4 2 4" xfId="8343" xr:uid="{330AA402-05E8-469E-A9F3-40B2158B4A51}"/>
    <cellStyle name="Note 2 4 2 4 2" xfId="13499" xr:uid="{557BBA20-DC8D-44D7-8012-E28F02E4D603}"/>
    <cellStyle name="Note 2 4 2 4 3" xfId="25500" xr:uid="{1D1F7995-86BD-4296-ADFC-B22C8F50EEE8}"/>
    <cellStyle name="Note 2 4 2 5" xfId="9951" xr:uid="{F22A2FE3-B911-4313-BBB2-E82E7E113CC2}"/>
    <cellStyle name="Note 2 4 2 5 2" xfId="15104" xr:uid="{39C892F0-6F5C-4389-B7BC-9F1F889188AB}"/>
    <cellStyle name="Note 2 4 2 5 3" xfId="25883" xr:uid="{C316D570-CF12-4889-A0D4-1AB92E8225C3}"/>
    <cellStyle name="Note 2 4 2 6" xfId="10325" xr:uid="{895C19C8-E42D-4FD7-A373-9D06ED6B46C8}"/>
    <cellStyle name="Note 2 4 2 6 2" xfId="15478" xr:uid="{D0BB3230-652A-4482-ABB8-C7575C9E037D}"/>
    <cellStyle name="Note 2 4 2 6 3" xfId="25955" xr:uid="{E62B8553-5AD5-47E2-B950-D14517A6D48B}"/>
    <cellStyle name="Note 2 4 2 7" xfId="11044" xr:uid="{0256528F-8BCC-4CC0-A658-57BD90E0DD9A}"/>
    <cellStyle name="Note 2 4 2 7 2" xfId="16192" xr:uid="{2FEA6CF8-DBD4-4D00-9375-8AA5DA25DCCB}"/>
    <cellStyle name="Note 2 4 2 7 3" xfId="26127" xr:uid="{2751392E-72A9-4A9A-9BD8-3210708C2CA1}"/>
    <cellStyle name="Note 2 4 2 8" xfId="7061" xr:uid="{0FA222D9-4933-482B-806D-7A9214381B67}"/>
    <cellStyle name="Note 2 4 2 8 2" xfId="12222" xr:uid="{7EA24419-180A-4AF6-AEEF-42CF7DB595C5}"/>
    <cellStyle name="Note 2 4 2 8 3" xfId="24730" xr:uid="{21D4AB5B-483C-41E1-AFE3-EDB8D255AB00}"/>
    <cellStyle name="Note 2 4 2 9" xfId="6387" xr:uid="{31D1E272-EF77-4BCF-86D5-C43628E626AF}"/>
    <cellStyle name="Note 2 4 3" xfId="3775" xr:uid="{00000000-0005-0000-0000-00006E0D0000}"/>
    <cellStyle name="Note 2 4 3 2" xfId="4377" xr:uid="{00000000-0005-0000-0000-0000700D0000}"/>
    <cellStyle name="Note 2 4 3 2 2" xfId="40911" xr:uid="{8723D67C-9A18-4D8C-9FD9-6FC38C3C21EA}"/>
    <cellStyle name="Note 2 4 3 2 3" xfId="13120" xr:uid="{2EFCDF20-3D21-4907-BBC4-DBBD894B6E8B}"/>
    <cellStyle name="Note 2 4 3 3" xfId="25029" xr:uid="{2A07195B-CE61-43BC-87AC-357C150269A8}"/>
    <cellStyle name="Note 2 4 3 4" xfId="35665" xr:uid="{9F82C8CA-E301-4593-A54F-199C5130C2A0}"/>
    <cellStyle name="Note 2 4 3 5" xfId="7962" xr:uid="{CF55592B-4474-4646-AA59-8EFC12E0F6D6}"/>
    <cellStyle name="Note 2 4 4" xfId="8052" xr:uid="{3D444995-4596-4947-8963-20D722AEBCEA}"/>
    <cellStyle name="Note 2 4 4 2" xfId="13209" xr:uid="{4178AFF0-8F34-4CF6-BC9F-7879FFA098E3}"/>
    <cellStyle name="Note 2 4 4 3" xfId="25208" xr:uid="{B36CE725-ACBF-4EA6-A58F-3B234883501F}"/>
    <cellStyle name="Note 2 4 5" xfId="8695" xr:uid="{7DB38ACB-C5EA-4594-93C4-0C9CBC5A19B2}"/>
    <cellStyle name="Note 2 4 5 2" xfId="13850" xr:uid="{9EB939BA-8262-43A8-B71B-938E2FE3E8D5}"/>
    <cellStyle name="Note 2 4 5 3" xfId="25653" xr:uid="{623F7AA8-4D2B-4BE4-9D0B-76C875262363}"/>
    <cellStyle name="Note 2 4 6" xfId="9628" xr:uid="{0A846163-4D45-4721-B268-DA7D47D544E8}"/>
    <cellStyle name="Note 2 4 6 2" xfId="14782" xr:uid="{FB853CAF-33F1-48FD-9933-9D6C2F3AA58F}"/>
    <cellStyle name="Note 2 4 6 3" xfId="25802" xr:uid="{D24A0CF8-F0F8-4A26-807A-4189A0621D0D}"/>
    <cellStyle name="Note 2 4 7" xfId="8760" xr:uid="{27B83F18-5CD4-4360-B851-78F868D3D3DC}"/>
    <cellStyle name="Note 2 4 7 2" xfId="13915" xr:uid="{80582406-9DE9-4043-B904-50BE165D2B4D}"/>
    <cellStyle name="Note 2 4 7 3" xfId="25710" xr:uid="{3A0E79B8-3EC3-4827-A95A-B2ED1531F2F8}"/>
    <cellStyle name="Note 2 4 8" xfId="10726" xr:uid="{499C605C-4E9D-4AED-A80C-1A82F65956AC}"/>
    <cellStyle name="Note 2 4 8 2" xfId="15874" xr:uid="{51D2EB19-959E-4E3E-8C6E-B45B39FFD896}"/>
    <cellStyle name="Note 2 4 8 3" xfId="26047" xr:uid="{F2D95C60-4091-48CB-9AE4-6BF23E7B76AF}"/>
    <cellStyle name="Note 2 4 9" xfId="6740" xr:uid="{F85F9571-A7C4-41CB-9CBF-33CFDAB6452E}"/>
    <cellStyle name="Note 2 4 9 2" xfId="11904" xr:uid="{F686ABBF-52FB-4E28-A9B7-370F945E971B}"/>
    <cellStyle name="Note 2 4 9 3" xfId="24650" xr:uid="{88D2ED7F-2B24-445D-96CA-FAFC62F6C75E}"/>
    <cellStyle name="Note 2 5" xfId="2932" xr:uid="{00000000-0005-0000-0000-00006F0D0000}"/>
    <cellStyle name="Note 2 5 10" xfId="6039" xr:uid="{974EC126-8AFD-4E4C-A948-92D286133F6B}"/>
    <cellStyle name="Note 2 5 11" xfId="11249" xr:uid="{2123AF64-139E-4C7A-B185-5BF692F24C13}"/>
    <cellStyle name="Note 2 5 11 2" xfId="29584" xr:uid="{9F23E6EF-2058-4E83-9EA5-8191DEE6AA29}"/>
    <cellStyle name="Note 2 5 12" xfId="24323" xr:uid="{AA85C535-DE9A-4237-B68D-E1FB87DAB023}"/>
    <cellStyle name="Note 2 5 13" xfId="31573" xr:uid="{FED9F32F-F527-4295-9F76-97A7F7B8B9DA}"/>
    <cellStyle name="Note 2 5 2" xfId="3441" xr:uid="{00000000-0005-0000-0000-0000700D0000}"/>
    <cellStyle name="Note 2 5 2 10" xfId="11567" xr:uid="{3367C81E-0E68-4483-91C3-24D2BF9528A8}"/>
    <cellStyle name="Note 2 5 2 10 2" xfId="29833" xr:uid="{C48C66ED-4CEF-4F21-9A3D-3F3E44B93775}"/>
    <cellStyle name="Note 2 5 2 11" xfId="24553" xr:uid="{421056DE-CA51-4C83-A37D-02F8A7F712FF}"/>
    <cellStyle name="Note 2 5 2 12" xfId="34629" xr:uid="{4A2CBDA9-F431-4454-8030-CDA270FA9E42}"/>
    <cellStyle name="Note 2 5 2 2" xfId="4098" xr:uid="{00000000-0005-0000-0000-0000710D0000}"/>
    <cellStyle name="Note 2 5 2 2 2" xfId="5321" xr:uid="{00000000-0005-0000-0000-0000730D0000}"/>
    <cellStyle name="Note 2 5 2 2 2 2" xfId="41521" xr:uid="{F923650A-E1E4-4723-A36F-5FC8AD03E969}"/>
    <cellStyle name="Note 2 5 2 2 2 3" xfId="13241" xr:uid="{8ABC9332-686D-41F2-8733-58D3C467BA5B}"/>
    <cellStyle name="Note 2 5 2 2 3" xfId="25238" xr:uid="{985F0652-ADDF-4084-BBE9-E3BBCC9A6675}"/>
    <cellStyle name="Note 2 5 2 2 4" xfId="37936" xr:uid="{9B6A3452-397F-4A45-B0CE-D79F74BB0DD1}"/>
    <cellStyle name="Note 2 5 2 2 5" xfId="8084" xr:uid="{8223D002-F3D4-410E-8E2C-B95C732A3B89}"/>
    <cellStyle name="Note 2 5 2 3" xfId="7835" xr:uid="{0078E13E-AB30-4D2B-9FEB-11D23226B17C}"/>
    <cellStyle name="Note 2 5 2 3 2" xfId="12993" xr:uid="{36FDFFB3-A258-424C-B0D4-75954C563865}"/>
    <cellStyle name="Note 2 5 2 3 3" xfId="24965" xr:uid="{97924C88-6C44-4461-9AC2-8C75BFF8E3C9}"/>
    <cellStyle name="Note 2 5 2 4" xfId="8342" xr:uid="{9595F520-F400-4AD4-96F4-522C84A6B68E}"/>
    <cellStyle name="Note 2 5 2 4 2" xfId="13498" xr:uid="{5D85F8F9-D698-4956-AF4C-3CD319D442D3}"/>
    <cellStyle name="Note 2 5 2 4 3" xfId="25499" xr:uid="{BED2180C-29FC-4939-A6AC-2E1D94A98B1A}"/>
    <cellStyle name="Note 2 5 2 5" xfId="9952" xr:uid="{0769BA87-C576-4356-9143-DCAC63EF78A8}"/>
    <cellStyle name="Note 2 5 2 5 2" xfId="15105" xr:uid="{320C5727-CBBA-4734-9C12-CCDA7DE5AC11}"/>
    <cellStyle name="Note 2 5 2 5 3" xfId="25884" xr:uid="{E4E72520-4D66-4F24-A041-CD26C8D45E3D}"/>
    <cellStyle name="Note 2 5 2 6" xfId="10326" xr:uid="{3E0EB67A-8545-44AD-8833-15FC49C64B58}"/>
    <cellStyle name="Note 2 5 2 6 2" xfId="15479" xr:uid="{A0CC276C-C313-41C7-B2B9-6925D3E8051F}"/>
    <cellStyle name="Note 2 5 2 6 3" xfId="25956" xr:uid="{3B9AFABC-C1A4-4469-B9C0-EABCE23D5900}"/>
    <cellStyle name="Note 2 5 2 7" xfId="11045" xr:uid="{E32E5449-63EB-47E3-9775-A1D2BF4A0FF2}"/>
    <cellStyle name="Note 2 5 2 7 2" xfId="16193" xr:uid="{5FF2DE8F-5A54-42E5-BF20-D0F0CC63625F}"/>
    <cellStyle name="Note 2 5 2 7 3" xfId="26128" xr:uid="{250A333D-0500-47C1-B2F4-0050F4DD4B62}"/>
    <cellStyle name="Note 2 5 2 8" xfId="7062" xr:uid="{3F753BD5-D99C-4FD7-A334-6485CEC6EBF0}"/>
    <cellStyle name="Note 2 5 2 8 2" xfId="12223" xr:uid="{8E23D559-2A8A-48FD-B288-FA73D7D2F764}"/>
    <cellStyle name="Note 2 5 2 8 3" xfId="24731" xr:uid="{D1F0B670-8FA4-407C-8B89-59101F2CABD3}"/>
    <cellStyle name="Note 2 5 2 9" xfId="6388" xr:uid="{94EF97AA-436E-4CA5-A09B-016AB4A6D1B6}"/>
    <cellStyle name="Note 2 5 3" xfId="3776" xr:uid="{00000000-0005-0000-0000-0000720D0000}"/>
    <cellStyle name="Note 2 5 3 2" xfId="4376" xr:uid="{00000000-0005-0000-0000-0000740D0000}"/>
    <cellStyle name="Note 2 5 3 2 2" xfId="40910" xr:uid="{F96BE55F-F71B-4578-BCA7-165EB43CA80A}"/>
    <cellStyle name="Note 2 5 3 2 3" xfId="13121" xr:uid="{C6E27C86-8027-48F1-93CF-1137FFA61A36}"/>
    <cellStyle name="Note 2 5 3 3" xfId="25030" xr:uid="{9A4969BA-D206-4DEA-A12C-AE16DC0E158C}"/>
    <cellStyle name="Note 2 5 3 4" xfId="35664" xr:uid="{F72B36B5-E592-4DE3-B565-919922133F26}"/>
    <cellStyle name="Note 2 5 3 5" xfId="7963" xr:uid="{D13031B9-89D8-4B8C-8272-90024C58FB6A}"/>
    <cellStyle name="Note 2 5 4" xfId="7554" xr:uid="{0A62BB23-2B95-4DBE-B31F-3A2A4EAFABCC}"/>
    <cellStyle name="Note 2 5 4 2" xfId="12712" xr:uid="{EAE1E6B2-A162-4779-B638-E16491D9902D}"/>
    <cellStyle name="Note 2 5 4 3" xfId="24826" xr:uid="{45EFDC92-21CF-484D-A02A-D7B515DFCAE2}"/>
    <cellStyle name="Note 2 5 5" xfId="8694" xr:uid="{F0133678-F1F5-4DCE-9D46-110EB206FC92}"/>
    <cellStyle name="Note 2 5 5 2" xfId="13849" xr:uid="{3DCF585A-2D62-426E-851C-FE8371F01CFD}"/>
    <cellStyle name="Note 2 5 5 3" xfId="25652" xr:uid="{1B85DE9F-8EA2-481D-9CF4-6F095BA3CDF1}"/>
    <cellStyle name="Note 2 5 6" xfId="9629" xr:uid="{2EFC9E61-4885-4D64-9D2D-C2AF91D57F62}"/>
    <cellStyle name="Note 2 5 6 2" xfId="14783" xr:uid="{3DD96090-6904-40C1-B661-230F7F0A4B19}"/>
    <cellStyle name="Note 2 5 6 3" xfId="25803" xr:uid="{B0C48DED-8878-4F98-A9F3-20402EB49BC3}"/>
    <cellStyle name="Note 2 5 7" xfId="8759" xr:uid="{F6736D3A-AF9F-4BB8-8003-886C29589D80}"/>
    <cellStyle name="Note 2 5 7 2" xfId="13914" xr:uid="{A01774E0-B4C9-4CE1-8810-C05A8981D091}"/>
    <cellStyle name="Note 2 5 7 3" xfId="25709" xr:uid="{AE3C74B0-FD99-43CF-B67A-EF1E3EB3DB8F}"/>
    <cellStyle name="Note 2 5 8" xfId="10727" xr:uid="{B4F114EC-ED94-4363-BD6F-C95BADC11046}"/>
    <cellStyle name="Note 2 5 8 2" xfId="15875" xr:uid="{3BCD10F6-F9C0-4370-AD78-C5CF15B8FE8D}"/>
    <cellStyle name="Note 2 5 8 3" xfId="26048" xr:uid="{49029DB1-C69F-4839-AA4A-D60402114B90}"/>
    <cellStyle name="Note 2 5 9" xfId="6741" xr:uid="{90283D06-28F8-4EB3-93FE-2F5B2B93D074}"/>
    <cellStyle name="Note 2 5 9 2" xfId="11905" xr:uid="{8D8DEB8E-AE01-456A-8285-3DF5045F70E2}"/>
    <cellStyle name="Note 2 5 9 3" xfId="24651" xr:uid="{338F37BD-8228-4B98-89CA-47F1B7103D81}"/>
    <cellStyle name="Note 2 6" xfId="2933" xr:uid="{00000000-0005-0000-0000-0000730D0000}"/>
    <cellStyle name="Note 2 6 10" xfId="6040" xr:uid="{AFD7C2CC-78C1-4D5F-9FBC-BE3623E2EE20}"/>
    <cellStyle name="Note 2 6 11" xfId="11250" xr:uid="{3EE2E9BF-8AF8-4626-95F0-E0F1B2D6BDD4}"/>
    <cellStyle name="Note 2 6 11 2" xfId="30766" xr:uid="{C07C9F33-CA8A-4448-A672-9C107F8BF1CF}"/>
    <cellStyle name="Note 2 6 12" xfId="24324" xr:uid="{4966CB2F-D8F3-4C2E-A26E-1EC2CD67180B}"/>
    <cellStyle name="Note 2 6 13" xfId="31574" xr:uid="{02C726E7-E62A-43CA-9400-DC68BB09579C}"/>
    <cellStyle name="Note 2 6 2" xfId="3442" xr:uid="{00000000-0005-0000-0000-0000740D0000}"/>
    <cellStyle name="Note 2 6 2 10" xfId="11568" xr:uid="{BC2F359E-3581-4634-A667-BDCF985B7F30}"/>
    <cellStyle name="Note 2 6 2 10 2" xfId="30770" xr:uid="{2E34A492-78C6-4C2C-AB74-CFACD82222D4}"/>
    <cellStyle name="Note 2 6 2 11" xfId="24554" xr:uid="{C033DC68-C61E-4D6F-AB1C-5B0C5E876554}"/>
    <cellStyle name="Note 2 6 2 12" xfId="31598" xr:uid="{8682547B-A10F-4ACB-8D0E-FB605A0DDE25}"/>
    <cellStyle name="Note 2 6 2 2" xfId="4099" xr:uid="{00000000-0005-0000-0000-0000750D0000}"/>
    <cellStyle name="Note 2 6 2 2 2" xfId="5322" xr:uid="{00000000-0005-0000-0000-0000770D0000}"/>
    <cellStyle name="Note 2 6 2 2 2 2" xfId="41522" xr:uid="{22B0ADBD-29EB-490B-A233-17480BD6A411}"/>
    <cellStyle name="Note 2 6 2 2 2 3" xfId="13242" xr:uid="{646D1AF2-22BA-4E84-92EC-3FC3C8B1D178}"/>
    <cellStyle name="Note 2 6 2 2 3" xfId="25239" xr:uid="{2A9D4623-3D80-4711-BB14-40676991108B}"/>
    <cellStyle name="Note 2 6 2 2 4" xfId="37937" xr:uid="{4233A2DC-FB79-42EF-8C3D-9AB09A5AC6FD}"/>
    <cellStyle name="Note 2 6 2 2 5" xfId="8085" xr:uid="{D84644F4-5D24-4EFC-80C0-548122188A02}"/>
    <cellStyle name="Note 2 6 2 3" xfId="8064" xr:uid="{B25EEAA0-B59B-428F-BCD1-DB175831A157}"/>
    <cellStyle name="Note 2 6 2 3 2" xfId="13221" xr:uid="{6AE5CFAA-508D-4615-8E53-41954BBA22C9}"/>
    <cellStyle name="Note 2 6 2 3 3" xfId="25220" xr:uid="{DF3A2429-4B9F-4449-AABA-B95B455D99B5}"/>
    <cellStyle name="Note 2 6 2 4" xfId="8341" xr:uid="{A25B583B-0F28-42CC-91CF-798DE2BB5521}"/>
    <cellStyle name="Note 2 6 2 4 2" xfId="13497" xr:uid="{74C9E981-6849-4B62-9DD1-1EB20C5DFF1C}"/>
    <cellStyle name="Note 2 6 2 4 3" xfId="25498" xr:uid="{AFEF347E-2515-4251-9A9D-9642C6C16CC3}"/>
    <cellStyle name="Note 2 6 2 5" xfId="9953" xr:uid="{684672A0-7D46-44E8-BE3D-CC8B9C234224}"/>
    <cellStyle name="Note 2 6 2 5 2" xfId="15106" xr:uid="{A9113E14-D25F-481C-8665-215C07792ED7}"/>
    <cellStyle name="Note 2 6 2 5 3" xfId="25885" xr:uid="{EF0669BF-1D37-4C7B-867E-08002C02362D}"/>
    <cellStyle name="Note 2 6 2 6" xfId="10327" xr:uid="{7F561586-E1DD-49A1-8E8A-E639413601E3}"/>
    <cellStyle name="Note 2 6 2 6 2" xfId="15480" xr:uid="{D9D91E35-EF68-4618-9BCE-F7D0D2D3F01C}"/>
    <cellStyle name="Note 2 6 2 6 3" xfId="25957" xr:uid="{95C87836-968B-4135-843E-5F8BBAAB9694}"/>
    <cellStyle name="Note 2 6 2 7" xfId="11046" xr:uid="{8E0BF3EC-CA16-4C1F-A2F7-50AA5433C836}"/>
    <cellStyle name="Note 2 6 2 7 2" xfId="16194" xr:uid="{DEA2ED12-EBCF-4028-9097-E17498031366}"/>
    <cellStyle name="Note 2 6 2 7 3" xfId="26129" xr:uid="{DED26AA5-2D48-4C44-9DA7-476DB65C7245}"/>
    <cellStyle name="Note 2 6 2 8" xfId="7063" xr:uid="{E8995444-CD83-45C0-A3B3-C293AD1A9E03}"/>
    <cellStyle name="Note 2 6 2 8 2" xfId="12224" xr:uid="{712F9BF1-58E8-4151-BF87-F7DE2E2144BB}"/>
    <cellStyle name="Note 2 6 2 8 3" xfId="24732" xr:uid="{9A898790-6C9F-4CFC-9221-5CB64D1BE840}"/>
    <cellStyle name="Note 2 6 2 9" xfId="6389" xr:uid="{DA2448C1-A756-4A0E-B74F-25AB3A633909}"/>
    <cellStyle name="Note 2 6 3" xfId="3777" xr:uid="{00000000-0005-0000-0000-0000760D0000}"/>
    <cellStyle name="Note 2 6 3 2" xfId="4375" xr:uid="{00000000-0005-0000-0000-0000780D0000}"/>
    <cellStyle name="Note 2 6 3 2 2" xfId="40909" xr:uid="{6D409884-7961-43F0-9D82-3EC83B2B2B62}"/>
    <cellStyle name="Note 2 6 3 2 3" xfId="13122" xr:uid="{51EA1262-7D2D-47B5-BA3A-F40D6661C15B}"/>
    <cellStyle name="Note 2 6 3 3" xfId="25031" xr:uid="{69489B63-F56C-45A6-9B98-AF3F2C4B4308}"/>
    <cellStyle name="Note 2 6 3 4" xfId="35663" xr:uid="{69500218-FBA6-4211-9AB9-ACAC3FC98F37}"/>
    <cellStyle name="Note 2 6 3 5" xfId="7964" xr:uid="{2624B2C8-27BD-4506-95E7-6D4D18E9E35B}"/>
    <cellStyle name="Note 2 6 4" xfId="7555" xr:uid="{EF159E73-215F-414A-B661-FFA13EAC3A8E}"/>
    <cellStyle name="Note 2 6 4 2" xfId="12713" xr:uid="{67A01C1A-697D-4232-A986-8BAFFFDAA331}"/>
    <cellStyle name="Note 2 6 4 3" xfId="24827" xr:uid="{A3A9FB93-B7A0-491A-AB38-78484114D3BE}"/>
    <cellStyle name="Note 2 6 5" xfId="8693" xr:uid="{1896011D-0BDB-4CC7-B725-5CDE2BED5828}"/>
    <cellStyle name="Note 2 6 5 2" xfId="13848" xr:uid="{AA2D9377-0D43-4A4C-8718-7695582BA4E0}"/>
    <cellStyle name="Note 2 6 5 3" xfId="25651" xr:uid="{99B87884-1045-4D03-9331-53F0E7C7DA66}"/>
    <cellStyle name="Note 2 6 6" xfId="9630" xr:uid="{3C32FFA8-8F3C-4A8B-92AF-2D24E1DE8DAE}"/>
    <cellStyle name="Note 2 6 6 2" xfId="14784" xr:uid="{1ADC832B-EC10-4DD7-9955-4ACF2DADBA7B}"/>
    <cellStyle name="Note 2 6 6 3" xfId="25804" xr:uid="{8BF8ECDD-0404-428B-8536-B8D4A5AEAC54}"/>
    <cellStyle name="Note 2 6 7" xfId="8355" xr:uid="{102088FC-7CBB-40AA-94B3-136F6CB0C824}"/>
    <cellStyle name="Note 2 6 7 2" xfId="13511" xr:uid="{BF56411F-E71A-462D-9D3E-42D041712B48}"/>
    <cellStyle name="Note 2 6 7 3" xfId="25511" xr:uid="{5DF002AE-A9F3-4528-8D0C-4E3C9808C828}"/>
    <cellStyle name="Note 2 6 8" xfId="10728" xr:uid="{325AE056-6555-4889-AE37-A35B3370A9C9}"/>
    <cellStyle name="Note 2 6 8 2" xfId="15876" xr:uid="{44D9FEE1-2375-41C0-A549-65DCCE711D35}"/>
    <cellStyle name="Note 2 6 8 3" xfId="26049" xr:uid="{B65D135B-F463-45D3-93F3-1B0C54261A6D}"/>
    <cellStyle name="Note 2 6 9" xfId="6742" xr:uid="{E981639C-FC18-4D45-823A-DF8B40F7023C}"/>
    <cellStyle name="Note 2 6 9 2" xfId="11906" xr:uid="{8103DC87-8B71-403B-9326-0544119AB674}"/>
    <cellStyle name="Note 2 6 9 3" xfId="24652" xr:uid="{3DDEBC40-B169-4BE6-AEF5-E9BCC717B1E8}"/>
    <cellStyle name="Note 2 7" xfId="2934" xr:uid="{00000000-0005-0000-0000-0000770D0000}"/>
    <cellStyle name="Note 2 7 10" xfId="6041" xr:uid="{BA0B51B2-C005-474D-B551-1F20FF6614C1}"/>
    <cellStyle name="Note 2 7 11" xfId="11251" xr:uid="{E507FBE8-663D-4B2E-B86B-F00FF52241B8}"/>
    <cellStyle name="Note 2 7 11 2" xfId="29579" xr:uid="{CF72A8BD-1F38-4AF7-93BC-18E4CB205EBC}"/>
    <cellStyle name="Note 2 7 12" xfId="24325" xr:uid="{3BE20B05-2AC9-4DD0-A790-1FF91BAAB364}"/>
    <cellStyle name="Note 2 7 13" xfId="31575" xr:uid="{568F2893-4A78-479E-9743-DE2CC149FE9D}"/>
    <cellStyle name="Note 2 7 2" xfId="3443" xr:uid="{00000000-0005-0000-0000-0000780D0000}"/>
    <cellStyle name="Note 2 7 2 10" xfId="11569" xr:uid="{BE03F0FD-5C8D-4698-ADD6-53255A173A17}"/>
    <cellStyle name="Note 2 7 2 10 2" xfId="31024" xr:uid="{A0AE4D42-7804-4AD5-9792-B7C349F957EE}"/>
    <cellStyle name="Note 2 7 2 11" xfId="24555" xr:uid="{45C6E580-0346-414E-8970-453ED507C613}"/>
    <cellStyle name="Note 2 7 2 12" xfId="31599" xr:uid="{CF5EE917-58CD-4BBA-ABEE-1A5185C6CD0D}"/>
    <cellStyle name="Note 2 7 2 2" xfId="4100" xr:uid="{00000000-0005-0000-0000-0000790D0000}"/>
    <cellStyle name="Note 2 7 2 2 2" xfId="5323" xr:uid="{00000000-0005-0000-0000-00007B0D0000}"/>
    <cellStyle name="Note 2 7 2 2 2 2" xfId="41523" xr:uid="{17145069-6437-41D6-B9BA-C6CEBC726320}"/>
    <cellStyle name="Note 2 7 2 2 2 3" xfId="13243" xr:uid="{73A94A17-A3F2-49E6-9279-DBE58FC4FE00}"/>
    <cellStyle name="Note 2 7 2 2 3" xfId="25240" xr:uid="{673F2231-F8C5-47D8-AFFE-B36631AA9432}"/>
    <cellStyle name="Note 2 7 2 2 4" xfId="37938" xr:uid="{38C5BDFD-0435-4C97-A73D-6A9C2D8DBFF3}"/>
    <cellStyle name="Note 2 7 2 2 5" xfId="8086" xr:uid="{4E18A66C-FCDE-432B-856A-EC35A60B843F}"/>
    <cellStyle name="Note 2 7 2 3" xfId="7836" xr:uid="{8E2E44BF-7AF7-4B07-B1D0-692040BEE68D}"/>
    <cellStyle name="Note 2 7 2 3 2" xfId="12994" xr:uid="{4C264286-C3CC-48AF-B926-05AB686E2425}"/>
    <cellStyle name="Note 2 7 2 3 3" xfId="24966" xr:uid="{6241AECA-F4E5-47B7-83B7-8CFD32FBFE1C}"/>
    <cellStyle name="Note 2 7 2 4" xfId="8340" xr:uid="{7DF5C690-8066-461B-9235-DAC4970E890F}"/>
    <cellStyle name="Note 2 7 2 4 2" xfId="13496" xr:uid="{EEAD63AA-32BF-47C5-8EFF-2E9946344146}"/>
    <cellStyle name="Note 2 7 2 4 3" xfId="25497" xr:uid="{8A75C132-568E-49F1-B0FB-D379A2CBE694}"/>
    <cellStyle name="Note 2 7 2 5" xfId="9954" xr:uid="{93C23922-6496-412E-ADC5-1AB8D7D3D2A4}"/>
    <cellStyle name="Note 2 7 2 5 2" xfId="15107" xr:uid="{EB43C708-7246-4065-A197-1A70A10BD990}"/>
    <cellStyle name="Note 2 7 2 5 3" xfId="25886" xr:uid="{0E2B449C-2905-44C3-9AA2-DED6413A9017}"/>
    <cellStyle name="Note 2 7 2 6" xfId="10328" xr:uid="{FBAF0209-FC94-4CA6-A9BA-59E51644B810}"/>
    <cellStyle name="Note 2 7 2 6 2" xfId="15481" xr:uid="{5E7CEE43-E37F-4456-88B3-A8203BD76522}"/>
    <cellStyle name="Note 2 7 2 6 3" xfId="25958" xr:uid="{2C1BF9DE-7B53-4558-A920-26E0D3224B0F}"/>
    <cellStyle name="Note 2 7 2 7" xfId="11047" xr:uid="{F2423AAE-E438-4FEB-AB58-EADDB00F9B4C}"/>
    <cellStyle name="Note 2 7 2 7 2" xfId="16195" xr:uid="{00D687F7-EC04-48DE-80FF-D98EB16BBA9A}"/>
    <cellStyle name="Note 2 7 2 7 3" xfId="26130" xr:uid="{A590F640-4AA4-4C9D-A07A-1C04E32141C1}"/>
    <cellStyle name="Note 2 7 2 8" xfId="7064" xr:uid="{67155379-2554-4080-9440-511758740B6E}"/>
    <cellStyle name="Note 2 7 2 8 2" xfId="12225" xr:uid="{6A9551D4-7F5F-4A36-BA72-2A44B4DDF3EB}"/>
    <cellStyle name="Note 2 7 2 8 3" xfId="24733" xr:uid="{90E9BDF9-F3F0-46B2-847B-B4240A04A795}"/>
    <cellStyle name="Note 2 7 2 9" xfId="6390" xr:uid="{2CEF4B39-862A-43BC-BF9A-04C1328EBE58}"/>
    <cellStyle name="Note 2 7 3" xfId="3778" xr:uid="{00000000-0005-0000-0000-00007A0D0000}"/>
    <cellStyle name="Note 2 7 3 2" xfId="4374" xr:uid="{00000000-0005-0000-0000-00007C0D0000}"/>
    <cellStyle name="Note 2 7 3 2 2" xfId="40908" xr:uid="{A9EEB4F0-FEA6-4ED3-ACC5-2C0346604280}"/>
    <cellStyle name="Note 2 7 3 2 3" xfId="13123" xr:uid="{D35AF400-8D29-47C0-8910-EA62184ECFA8}"/>
    <cellStyle name="Note 2 7 3 3" xfId="25032" xr:uid="{A45FCDF3-8C77-43C7-8C58-CF0CA2447BB6}"/>
    <cellStyle name="Note 2 7 3 4" xfId="35662" xr:uid="{1878FB97-9F90-422D-9C34-CF79B817F5B3}"/>
    <cellStyle name="Note 2 7 3 5" xfId="7965" xr:uid="{1736A8F1-2DF7-4157-A661-CC0B4255FFA4}"/>
    <cellStyle name="Note 2 7 4" xfId="7556" xr:uid="{1D510CA3-6C1C-4C7B-85D0-00F7EDF5A2F9}"/>
    <cellStyle name="Note 2 7 4 2" xfId="12714" xr:uid="{F3AD236D-C6AA-4826-80C2-5E3C75F8D861}"/>
    <cellStyle name="Note 2 7 4 3" xfId="24828" xr:uid="{FE7DC385-79BE-43D2-A0F1-F6B19728BF0D}"/>
    <cellStyle name="Note 2 7 5" xfId="8692" xr:uid="{6B32164C-FAF2-4604-A027-67D4925DB4EB}"/>
    <cellStyle name="Note 2 7 5 2" xfId="13847" xr:uid="{5FF32AD8-E961-4210-BCE0-B86C7BDF32BC}"/>
    <cellStyle name="Note 2 7 5 3" xfId="25650" xr:uid="{EFBD46C3-D726-4D62-9CC9-2B2E9D3D8019}"/>
    <cellStyle name="Note 2 7 6" xfId="9631" xr:uid="{04A4066C-B376-4C85-9130-7ADC7B190EB4}"/>
    <cellStyle name="Note 2 7 6 2" xfId="14785" xr:uid="{C569F5BC-BE1D-4ECE-8B2C-844B1FD3D3A5}"/>
    <cellStyle name="Note 2 7 6 3" xfId="25805" xr:uid="{8398F62A-B728-4A83-80E2-B68CBE78FB9C}"/>
    <cellStyle name="Note 2 7 7" xfId="8758" xr:uid="{F91F8565-230C-45E4-8E3C-DF4F86C12240}"/>
    <cellStyle name="Note 2 7 7 2" xfId="13913" xr:uid="{E1A6250F-921D-4A59-9C5A-95C61FA85BFA}"/>
    <cellStyle name="Note 2 7 7 3" xfId="25708" xr:uid="{786BC917-0697-4DD1-A914-2465272DC290}"/>
    <cellStyle name="Note 2 7 8" xfId="10729" xr:uid="{F695D483-C63F-430A-805F-D7AFA1433F83}"/>
    <cellStyle name="Note 2 7 8 2" xfId="15877" xr:uid="{96C00237-9129-4BDA-A776-247FA7CD033E}"/>
    <cellStyle name="Note 2 7 8 3" xfId="26050" xr:uid="{CF350987-E8D1-44AF-BAEA-7A6F24B9FD01}"/>
    <cellStyle name="Note 2 7 9" xfId="6743" xr:uid="{D90F88A9-E2FD-424A-962B-A4ACA72E1E4D}"/>
    <cellStyle name="Note 2 7 9 2" xfId="11907" xr:uid="{9C7C55D5-42B8-47B1-8C2C-1D1818B08D1F}"/>
    <cellStyle name="Note 2 7 9 3" xfId="24653" xr:uid="{C3A8575A-3037-4BDB-94C8-355130A7CAB5}"/>
    <cellStyle name="Note 2 8" xfId="2935" xr:uid="{00000000-0005-0000-0000-00007B0D0000}"/>
    <cellStyle name="Note 2 8 10" xfId="6042" xr:uid="{10004DA4-7001-4B84-8673-77171F4E5AAD}"/>
    <cellStyle name="Note 2 8 11" xfId="11252" xr:uid="{41F2531D-06B3-4C8E-AE55-0CF182AE3EBF}"/>
    <cellStyle name="Note 2 8 11 2" xfId="29537" xr:uid="{B0315327-61E3-4ED7-81E7-7E233347C64A}"/>
    <cellStyle name="Note 2 8 12" xfId="24326" xr:uid="{5FA9095B-B05E-4B3B-9816-B1CCC7395E3D}"/>
    <cellStyle name="Note 2 8 13" xfId="31576" xr:uid="{89E28CF2-261D-4C6F-9E4E-15D20B9EF922}"/>
    <cellStyle name="Note 2 8 2" xfId="3444" xr:uid="{00000000-0005-0000-0000-00007C0D0000}"/>
    <cellStyle name="Note 2 8 2 10" xfId="11570" xr:uid="{9B39A4BD-6406-41DF-8A7A-152564E25EB9}"/>
    <cellStyle name="Note 2 8 2 10 2" xfId="29540" xr:uid="{32548569-BEC1-4AB9-88E0-394231F40A2E}"/>
    <cellStyle name="Note 2 8 2 11" xfId="24556" xr:uid="{B7850A32-3838-45F5-9B50-F71A1E4D7693}"/>
    <cellStyle name="Note 2 8 2 12" xfId="31600" xr:uid="{F91B6253-125D-4FC4-AF97-3AFD0BE205E5}"/>
    <cellStyle name="Note 2 8 2 2" xfId="4101" xr:uid="{00000000-0005-0000-0000-00007D0D0000}"/>
    <cellStyle name="Note 2 8 2 2 2" xfId="5324" xr:uid="{00000000-0005-0000-0000-00007F0D0000}"/>
    <cellStyle name="Note 2 8 2 2 2 2" xfId="41524" xr:uid="{F700DB51-4EFB-43BE-9B1C-F11B02EFF813}"/>
    <cellStyle name="Note 2 8 2 2 2 3" xfId="13244" xr:uid="{48E61C83-B9F7-4FA4-AE20-4DFDE088A154}"/>
    <cellStyle name="Note 2 8 2 2 3" xfId="25241" xr:uid="{064B43BF-E935-4461-B807-9E512657A9A1}"/>
    <cellStyle name="Note 2 8 2 2 4" xfId="37939" xr:uid="{C4DD7741-87E7-413C-9B53-1B3FD0436B49}"/>
    <cellStyle name="Note 2 8 2 2 5" xfId="8087" xr:uid="{C7FFB5CF-61F1-48E2-88EE-5901341087B6}"/>
    <cellStyle name="Note 2 8 2 3" xfId="8065" xr:uid="{9DBEE3AC-CB70-4FF2-BA7C-FBB26BA63648}"/>
    <cellStyle name="Note 2 8 2 3 2" xfId="13222" xr:uid="{E004575E-0432-4C99-BF55-BB798516203C}"/>
    <cellStyle name="Note 2 8 2 3 3" xfId="25221" xr:uid="{5B945BD8-C867-4574-9433-50FE3B06E8DD}"/>
    <cellStyle name="Note 2 8 2 4" xfId="8339" xr:uid="{444357D2-7748-43EB-B28E-E9F3041FA958}"/>
    <cellStyle name="Note 2 8 2 4 2" xfId="13495" xr:uid="{3032FA75-8C80-4CD7-B559-8A94B35AE273}"/>
    <cellStyle name="Note 2 8 2 4 3" xfId="25496" xr:uid="{2A70767B-E8E7-4ECE-B3B5-7BE4D1EC1C58}"/>
    <cellStyle name="Note 2 8 2 5" xfId="9955" xr:uid="{65A6D038-A22F-48D4-81BA-52F2400BA2E9}"/>
    <cellStyle name="Note 2 8 2 5 2" xfId="15108" xr:uid="{4BD16BF2-347A-4FA6-BEA7-54D11599B385}"/>
    <cellStyle name="Note 2 8 2 5 3" xfId="25887" xr:uid="{6BF4E4BE-8042-4796-A390-BBF3D2035B94}"/>
    <cellStyle name="Note 2 8 2 6" xfId="10329" xr:uid="{2DE7D6DC-853E-472E-BE90-7B4ABA47F4F3}"/>
    <cellStyle name="Note 2 8 2 6 2" xfId="15482" xr:uid="{A3D44B92-7B85-4F3A-9A19-7E9EE8E302F9}"/>
    <cellStyle name="Note 2 8 2 6 3" xfId="25959" xr:uid="{4A28DAF7-2743-472F-B2BC-BEA80F9A796D}"/>
    <cellStyle name="Note 2 8 2 7" xfId="11048" xr:uid="{BC08E689-21CD-4324-84A0-7C8AC30D6BE3}"/>
    <cellStyle name="Note 2 8 2 7 2" xfId="16196" xr:uid="{F5653217-A823-45A9-9AF1-FE12BF2F13C1}"/>
    <cellStyle name="Note 2 8 2 7 3" xfId="26131" xr:uid="{D6D94C91-5741-4096-94D4-A0F78166C78C}"/>
    <cellStyle name="Note 2 8 2 8" xfId="7065" xr:uid="{702F5BCF-F70A-4BC7-B88E-49BDFF9AA149}"/>
    <cellStyle name="Note 2 8 2 8 2" xfId="12226" xr:uid="{17C030B0-E465-43C5-8F35-D7ACB88283E2}"/>
    <cellStyle name="Note 2 8 2 8 3" xfId="24734" xr:uid="{2BA51280-F12A-44A3-8B56-9F6A537BE0A8}"/>
    <cellStyle name="Note 2 8 2 9" xfId="6391" xr:uid="{0D8A4C3C-7FF5-455A-BA0C-25D8309392DB}"/>
    <cellStyle name="Note 2 8 3" xfId="3779" xr:uid="{00000000-0005-0000-0000-00007E0D0000}"/>
    <cellStyle name="Note 2 8 3 2" xfId="4373" xr:uid="{00000000-0005-0000-0000-0000800D0000}"/>
    <cellStyle name="Note 2 8 3 2 2" xfId="40907" xr:uid="{AE95C8BC-9E83-4630-9960-BA3F51A8A7ED}"/>
    <cellStyle name="Note 2 8 3 2 3" xfId="13124" xr:uid="{733415B8-10D5-4184-8BAD-D0BD301E5096}"/>
    <cellStyle name="Note 2 8 3 3" xfId="25033" xr:uid="{A31488F2-CFF4-4937-9B0D-647F760E3D4E}"/>
    <cellStyle name="Note 2 8 3 4" xfId="35661" xr:uid="{6BEAC5A6-4B3C-46AB-A819-E71DE70049BA}"/>
    <cellStyle name="Note 2 8 3 5" xfId="7966" xr:uid="{8CFAF2C1-9C35-4FD4-9E73-86792713217F}"/>
    <cellStyle name="Note 2 8 4" xfId="7557" xr:uid="{46FE9509-7ECF-4557-8DFB-056C7975AE5E}"/>
    <cellStyle name="Note 2 8 4 2" xfId="12715" xr:uid="{89E3F81F-28D5-4A6D-83AA-990CB0644C16}"/>
    <cellStyle name="Note 2 8 4 3" xfId="24829" xr:uid="{4C585DFD-D3BB-4124-BBC4-EC3EF668B59C}"/>
    <cellStyle name="Note 2 8 5" xfId="8691" xr:uid="{EC820477-555E-459A-8097-4AEE5B9FDAC2}"/>
    <cellStyle name="Note 2 8 5 2" xfId="13846" xr:uid="{E7C07FA6-9C6D-4570-9218-16219B21E163}"/>
    <cellStyle name="Note 2 8 5 3" xfId="25649" xr:uid="{07007E52-75FF-4FD2-98E6-294DE7F66D84}"/>
    <cellStyle name="Note 2 8 6" xfId="9632" xr:uid="{8E603905-704E-4763-8087-8971C19877CA}"/>
    <cellStyle name="Note 2 8 6 2" xfId="14786" xr:uid="{75F4BE21-3DF9-42AE-B108-471F8DE5944E}"/>
    <cellStyle name="Note 2 8 6 3" xfId="25806" xr:uid="{2DE4D0DE-41FC-46E9-80B2-488130B178F7}"/>
    <cellStyle name="Note 2 8 7" xfId="8757" xr:uid="{C6FDD1FF-5913-4108-981F-57083A7DA0B0}"/>
    <cellStyle name="Note 2 8 7 2" xfId="13912" xr:uid="{9873FDDD-3578-4AFE-BDC6-94929BBEFA6E}"/>
    <cellStyle name="Note 2 8 7 3" xfId="25707" xr:uid="{071A6169-38D2-49B5-B61E-2EB9C371963D}"/>
    <cellStyle name="Note 2 8 8" xfId="10730" xr:uid="{FF70AF4C-E399-4F54-B382-D119DE8F909C}"/>
    <cellStyle name="Note 2 8 8 2" xfId="15878" xr:uid="{1A59415D-6D1B-4167-9BA4-D0634C773ED0}"/>
    <cellStyle name="Note 2 8 8 3" xfId="26051" xr:uid="{CE75E7EC-0BFA-48BB-B8EB-05B3AED50DF5}"/>
    <cellStyle name="Note 2 8 9" xfId="6744" xr:uid="{BFEA245B-564D-4696-B3F8-D3A879C2D0B9}"/>
    <cellStyle name="Note 2 8 9 2" xfId="11908" xr:uid="{A5059EC0-C0B2-456A-9F05-5A3F644F4B6E}"/>
    <cellStyle name="Note 2 8 9 3" xfId="24654" xr:uid="{9E8B4298-A311-486A-A072-A8B3AAB2068D}"/>
    <cellStyle name="Note 2 9" xfId="2936" xr:uid="{00000000-0005-0000-0000-00007F0D0000}"/>
    <cellStyle name="Note 2 9 10" xfId="6043" xr:uid="{F24005B5-797C-421B-9D49-96109AAEDD85}"/>
    <cellStyle name="Note 2 9 11" xfId="11253" xr:uid="{F8C60E77-F9C4-4003-BCCA-5EAC1AFFD9C9}"/>
    <cellStyle name="Note 2 9 11 2" xfId="29461" xr:uid="{A9004402-47E5-410B-8739-6B85B1C29ADC}"/>
    <cellStyle name="Note 2 9 12" xfId="24327" xr:uid="{CE91D916-C548-4099-9223-6D260BA875D5}"/>
    <cellStyle name="Note 2 9 13" xfId="31577" xr:uid="{F3BCDFC8-2EB6-41EF-B398-9D0D4EF12FE4}"/>
    <cellStyle name="Note 2 9 2" xfId="3445" xr:uid="{00000000-0005-0000-0000-0000800D0000}"/>
    <cellStyle name="Note 2 9 2 10" xfId="11571" xr:uid="{64935021-B811-49EE-8605-89BCB26B3C56}"/>
    <cellStyle name="Note 2 9 2 10 2" xfId="29512" xr:uid="{6D158065-B71E-422E-BEE8-F40EE77FF467}"/>
    <cellStyle name="Note 2 9 2 11" xfId="24557" xr:uid="{5ADECB5B-28CA-4757-86D0-952BF5DFB8D1}"/>
    <cellStyle name="Note 2 9 2 12" xfId="31601" xr:uid="{DAE1C71D-4121-4130-AA9A-054423A9F33A}"/>
    <cellStyle name="Note 2 9 2 2" xfId="4102" xr:uid="{00000000-0005-0000-0000-0000810D0000}"/>
    <cellStyle name="Note 2 9 2 2 2" xfId="5325" xr:uid="{00000000-0005-0000-0000-0000830D0000}"/>
    <cellStyle name="Note 2 9 2 2 2 2" xfId="41525" xr:uid="{021B04BB-3AB1-4D5D-BB87-2A07C7EE0B2E}"/>
    <cellStyle name="Note 2 9 2 2 2 3" xfId="13245" xr:uid="{42CF4B57-7E71-4ABC-A1C6-D00AB4791398}"/>
    <cellStyle name="Note 2 9 2 2 3" xfId="25242" xr:uid="{842D9BD4-A484-44F9-BB78-80DC36C01F6F}"/>
    <cellStyle name="Note 2 9 2 2 4" xfId="37940" xr:uid="{07A20643-F62A-4D90-84F2-80614A49959F}"/>
    <cellStyle name="Note 2 9 2 2 5" xfId="8088" xr:uid="{81EFCBB1-92D9-49F7-994F-DC2FDD132D22}"/>
    <cellStyle name="Note 2 9 2 3" xfId="7837" xr:uid="{4E2CED3C-DAA0-4E74-89EE-9B820F5DA53B}"/>
    <cellStyle name="Note 2 9 2 3 2" xfId="12995" xr:uid="{35D75CB3-77B4-45A1-BA6E-66DF12EF121D}"/>
    <cellStyle name="Note 2 9 2 3 3" xfId="24967" xr:uid="{00F97254-4FEC-4B85-89AD-302EF197F86C}"/>
    <cellStyle name="Note 2 9 2 4" xfId="8338" xr:uid="{4E9AD782-71E3-4B75-B058-69F2D14BDDAE}"/>
    <cellStyle name="Note 2 9 2 4 2" xfId="13494" xr:uid="{C13B64AA-9640-4676-AFB9-60505CBCD33D}"/>
    <cellStyle name="Note 2 9 2 4 3" xfId="25495" xr:uid="{47482DAA-1338-4ED1-A557-68356BA9BCFC}"/>
    <cellStyle name="Note 2 9 2 5" xfId="9956" xr:uid="{30AE26B1-93F4-4417-8E61-F88A0F5DBF3E}"/>
    <cellStyle name="Note 2 9 2 5 2" xfId="15109" xr:uid="{323766FB-DB34-4B31-97DF-E5256F42CAF2}"/>
    <cellStyle name="Note 2 9 2 5 3" xfId="25888" xr:uid="{5A7BBAC4-F33B-4D06-9D03-B36A03AF1CC7}"/>
    <cellStyle name="Note 2 9 2 6" xfId="10330" xr:uid="{7267DC9C-2983-4D4D-90A1-1949A4612A7C}"/>
    <cellStyle name="Note 2 9 2 6 2" xfId="15483" xr:uid="{A0AA007D-9605-43E7-8968-2D4822FC040A}"/>
    <cellStyle name="Note 2 9 2 6 3" xfId="25960" xr:uid="{D20C17A9-7F0D-4CE9-A617-1C626ED4BDDF}"/>
    <cellStyle name="Note 2 9 2 7" xfId="11049" xr:uid="{EAC3EF85-E218-4EF7-9270-7D174DE0D300}"/>
    <cellStyle name="Note 2 9 2 7 2" xfId="16197" xr:uid="{9F624C11-8A2F-4A16-8C2A-F19720360C41}"/>
    <cellStyle name="Note 2 9 2 7 3" xfId="26132" xr:uid="{DF8572D9-C29F-4FC4-81DE-38F3BA3985EF}"/>
    <cellStyle name="Note 2 9 2 8" xfId="7066" xr:uid="{58050F33-6A2D-407F-BB5D-76F33B9E0A5A}"/>
    <cellStyle name="Note 2 9 2 8 2" xfId="12227" xr:uid="{868F63D0-23D2-4233-9A6C-0A21D86DCFA6}"/>
    <cellStyle name="Note 2 9 2 8 3" xfId="24735" xr:uid="{7AD50EE4-0678-4074-B51E-D8FBBCB98778}"/>
    <cellStyle name="Note 2 9 2 9" xfId="6392" xr:uid="{8039E862-6101-4ED3-B004-DC2EC8543884}"/>
    <cellStyle name="Note 2 9 3" xfId="3780" xr:uid="{00000000-0005-0000-0000-0000820D0000}"/>
    <cellStyle name="Note 2 9 3 2" xfId="4372" xr:uid="{00000000-0005-0000-0000-0000840D0000}"/>
    <cellStyle name="Note 2 9 3 2 2" xfId="40906" xr:uid="{4F2BC138-DAF1-4098-90DD-347A035D17CF}"/>
    <cellStyle name="Note 2 9 3 2 3" xfId="13125" xr:uid="{6E53DDFF-D2BF-4AEB-B16C-5038D284E0D3}"/>
    <cellStyle name="Note 2 9 3 3" xfId="25034" xr:uid="{65118992-66C0-413A-BD7C-EFBC8FA46863}"/>
    <cellStyle name="Note 2 9 3 4" xfId="35660" xr:uid="{511F9895-D5B5-4A5D-8684-C80710B94FF4}"/>
    <cellStyle name="Note 2 9 3 5" xfId="7967" xr:uid="{0EEA88E9-E516-4B17-8212-D14F403C0A35}"/>
    <cellStyle name="Note 2 9 4" xfId="7558" xr:uid="{6B5B981D-F918-41F2-99F6-41A23AD6A10E}"/>
    <cellStyle name="Note 2 9 4 2" xfId="12716" xr:uid="{0FB17126-1782-4E79-A587-C0010F0C50AE}"/>
    <cellStyle name="Note 2 9 4 3" xfId="24830" xr:uid="{73652FF5-AC4D-4DA3-B4E4-C9980DE02C39}"/>
    <cellStyle name="Note 2 9 5" xfId="8690" xr:uid="{FF25337B-D8AD-4007-89D8-F203563C5E13}"/>
    <cellStyle name="Note 2 9 5 2" xfId="13845" xr:uid="{66B5010C-ABA2-4DDF-AEB7-6D95FE029D83}"/>
    <cellStyle name="Note 2 9 5 3" xfId="25648" xr:uid="{25B31AB3-0A42-4723-8B99-29BF28C23F9D}"/>
    <cellStyle name="Note 2 9 6" xfId="9633" xr:uid="{D646528F-A8A6-4D18-9BBF-92C9B5C2AB07}"/>
    <cellStyle name="Note 2 9 6 2" xfId="14787" xr:uid="{83ED2DF5-1758-4007-B3A6-744A3F224ED9}"/>
    <cellStyle name="Note 2 9 6 3" xfId="25807" xr:uid="{84B02360-4DA5-40BD-848F-19A919D8F120}"/>
    <cellStyle name="Note 2 9 7" xfId="8756" xr:uid="{A49AA351-2508-413B-9D1E-8B07EC76E48B}"/>
    <cellStyle name="Note 2 9 7 2" xfId="13911" xr:uid="{DD39A263-95F4-4DD4-90D7-2DEE1AA0B45A}"/>
    <cellStyle name="Note 2 9 7 3" xfId="25706" xr:uid="{2F79CE68-5A87-4C2E-8F87-A7DEB060CC8D}"/>
    <cellStyle name="Note 2 9 8" xfId="10731" xr:uid="{8EE09E0E-E679-41E9-A25D-6F13CC89E40D}"/>
    <cellStyle name="Note 2 9 8 2" xfId="15879" xr:uid="{5D56A3E2-0C40-4421-AA7D-AD164AD20ED8}"/>
    <cellStyle name="Note 2 9 8 3" xfId="26052" xr:uid="{1583DB6F-1E0D-4B6D-9030-D8152F1D5B16}"/>
    <cellStyle name="Note 2 9 9" xfId="6745" xr:uid="{85E34526-AFAE-4612-92AA-230089E415DC}"/>
    <cellStyle name="Note 2 9 9 2" xfId="11909" xr:uid="{A446FA9B-86B7-40F6-B5BA-6DE1C2DCDB8E}"/>
    <cellStyle name="Note 2 9 9 3" xfId="24655" xr:uid="{93AD31F8-8BEC-4BEB-9E5D-3EE0F22C3022}"/>
    <cellStyle name="Note 2_PrimaryEnergyPrices_TIMES" xfId="33564" xr:uid="{6C9CDA13-AA67-496B-994E-88F4E9FBD859}"/>
    <cellStyle name="Note 20" xfId="33565" xr:uid="{F7C44B2D-584E-4263-80D7-B34172DCB9AB}"/>
    <cellStyle name="Note 21" xfId="33566" xr:uid="{D4AEFBE0-5B57-46EF-BEAC-695512E8D3B2}"/>
    <cellStyle name="Note 22" xfId="33567" xr:uid="{9C63516F-E55E-4BAA-9CBC-BA87B6802531}"/>
    <cellStyle name="Note 23" xfId="33568" xr:uid="{9106121B-164F-4680-B589-0D2277BC541A}"/>
    <cellStyle name="Note 24" xfId="33569" xr:uid="{2529A766-24BB-422E-9943-EB6DBC0E620A}"/>
    <cellStyle name="Note 25" xfId="33570" xr:uid="{69365CBF-D598-4436-89D6-F210DBE3D64A}"/>
    <cellStyle name="Note 26" xfId="33571" xr:uid="{54CAA1C8-2A0B-4E03-8361-127C7BE91A26}"/>
    <cellStyle name="Note 27" xfId="33572" xr:uid="{A3A2C965-1145-40D0-BA7A-85AAC9347428}"/>
    <cellStyle name="Note 28" xfId="33573" xr:uid="{72D9CE7A-E340-4825-9032-63F6A21DB466}"/>
    <cellStyle name="Note 29" xfId="33574" xr:uid="{71EAD4E3-E674-48C3-8D76-8DDABCCBFC6A}"/>
    <cellStyle name="Note 3" xfId="2937" xr:uid="{00000000-0005-0000-0000-0000830D0000}"/>
    <cellStyle name="Note 3 10" xfId="2938" xr:uid="{00000000-0005-0000-0000-0000840D0000}"/>
    <cellStyle name="Note 3 10 10" xfId="6045" xr:uid="{1C797311-77BA-4474-A74C-536C25AA1CBC}"/>
    <cellStyle name="Note 3 10 11" xfId="11255" xr:uid="{121A33D4-4B2B-4B8F-95ED-C00FC233DD20}"/>
    <cellStyle name="Note 3 10 11 2" xfId="29953" xr:uid="{5FC0FC5C-7EDF-4DF8-A5BC-A55114CE03F6}"/>
    <cellStyle name="Note 3 10 12" xfId="24329" xr:uid="{3B1CC9A3-F81B-4840-911A-7F38AC0A514C}"/>
    <cellStyle name="Note 3 10 13" xfId="31602" xr:uid="{CC0AB7D7-A8DB-4B66-96AB-6C86EACAC24D}"/>
    <cellStyle name="Note 3 10 2" xfId="3447" xr:uid="{00000000-0005-0000-0000-0000850D0000}"/>
    <cellStyle name="Note 3 10 2 10" xfId="11573" xr:uid="{49F71CA8-5A8C-4CA5-BBBB-7FFA559E9A55}"/>
    <cellStyle name="Note 3 10 2 10 2" xfId="29475" xr:uid="{A15C6B1F-B777-4DE6-8198-6D859E00D1FB}"/>
    <cellStyle name="Note 3 10 2 11" xfId="24559" xr:uid="{AA49C74C-CAF3-48BB-A7D6-7A71FBE5939A}"/>
    <cellStyle name="Note 3 10 2 12" xfId="34628" xr:uid="{889A0547-8F2D-4369-A204-44F601BFB4A8}"/>
    <cellStyle name="Note 3 10 2 2" xfId="4104" xr:uid="{00000000-0005-0000-0000-0000860D0000}"/>
    <cellStyle name="Note 3 10 2 2 2" xfId="5327" xr:uid="{00000000-0005-0000-0000-0000880D0000}"/>
    <cellStyle name="Note 3 10 2 2 2 2" xfId="41527" xr:uid="{ED4FF1AA-E6BF-4069-A98B-6FDEFED4B094}"/>
    <cellStyle name="Note 3 10 2 2 2 3" xfId="13247" xr:uid="{D0C4D0BC-AAEE-4477-BD51-2C614410E64F}"/>
    <cellStyle name="Note 3 10 2 2 3" xfId="25244" xr:uid="{06657009-A64C-49A8-A9D4-36C9DA3012DA}"/>
    <cellStyle name="Note 3 10 2 2 4" xfId="37941" xr:uid="{FCBF1382-394A-4CCE-974E-C6B454C8F87B}"/>
    <cellStyle name="Note 3 10 2 2 5" xfId="8090" xr:uid="{4F79640D-4003-4CB7-89B6-018ECFA785D1}"/>
    <cellStyle name="Note 3 10 2 3" xfId="8063" xr:uid="{2A2B9C84-6C72-4AC6-8F89-43073C6DDE2E}"/>
    <cellStyle name="Note 3 10 2 3 2" xfId="13220" xr:uid="{6D02B9ED-B343-4E07-8E02-F313DA1C08ED}"/>
    <cellStyle name="Note 3 10 2 3 3" xfId="25219" xr:uid="{6BD301B3-D059-4AFA-8BE5-8167182F89F0}"/>
    <cellStyle name="Note 3 10 2 4" xfId="8336" xr:uid="{E3588949-0D71-41DD-B656-3A08D3FAC29A}"/>
    <cellStyle name="Note 3 10 2 4 2" xfId="13492" xr:uid="{BB9FA4DA-A58C-4AEE-90FC-832D11BC7FF3}"/>
    <cellStyle name="Note 3 10 2 4 3" xfId="25493" xr:uid="{63F4354A-F295-4B3A-B258-40BD3E29F92C}"/>
    <cellStyle name="Note 3 10 2 5" xfId="9958" xr:uid="{93330BF9-2CBC-442B-A323-32907BC6C4EE}"/>
    <cellStyle name="Note 3 10 2 5 2" xfId="15111" xr:uid="{6A1642AA-428B-486B-8563-9725FE440D69}"/>
    <cellStyle name="Note 3 10 2 5 3" xfId="25890" xr:uid="{C4230016-B148-432A-BB94-00CEFC5D67E7}"/>
    <cellStyle name="Note 3 10 2 6" xfId="10332" xr:uid="{BABA8D81-0C2E-4B9C-868D-CEBFF4B1C614}"/>
    <cellStyle name="Note 3 10 2 6 2" xfId="15485" xr:uid="{3C5256F3-6326-4F6F-923B-7E89A619521F}"/>
    <cellStyle name="Note 3 10 2 6 3" xfId="25962" xr:uid="{6BD68C3A-418C-40CE-8300-08AC7B98354B}"/>
    <cellStyle name="Note 3 10 2 7" xfId="11051" xr:uid="{DECAD382-A63E-425B-9936-344C36AA4300}"/>
    <cellStyle name="Note 3 10 2 7 2" xfId="16199" xr:uid="{A2B9FB18-595C-46BF-A423-9E14C924D794}"/>
    <cellStyle name="Note 3 10 2 7 3" xfId="26134" xr:uid="{021A213A-0094-47B8-B773-38201CAEF4E3}"/>
    <cellStyle name="Note 3 10 2 8" xfId="7068" xr:uid="{5EDF2D01-B692-469A-8733-CB8932A59C96}"/>
    <cellStyle name="Note 3 10 2 8 2" xfId="12229" xr:uid="{2404DBA7-FE23-4CC5-9E4E-F3AF71D51AA8}"/>
    <cellStyle name="Note 3 10 2 8 3" xfId="24737" xr:uid="{E8EBE66E-E172-40C2-A1DE-5CE0C7232362}"/>
    <cellStyle name="Note 3 10 2 9" xfId="6394" xr:uid="{8E5CB5D9-2724-447A-91AB-D4F1704765FA}"/>
    <cellStyle name="Note 3 10 3" xfId="3782" xr:uid="{00000000-0005-0000-0000-0000870D0000}"/>
    <cellStyle name="Note 3 10 3 2" xfId="4370" xr:uid="{00000000-0005-0000-0000-0000890D0000}"/>
    <cellStyle name="Note 3 10 3 2 2" xfId="40904" xr:uid="{CA064E9D-270A-44C2-AD37-D8438ADDB1A6}"/>
    <cellStyle name="Note 3 10 3 2 3" xfId="13127" xr:uid="{119AAE56-B543-4049-830C-436B945DDFA4}"/>
    <cellStyle name="Note 3 10 3 3" xfId="25036" xr:uid="{7106345D-D539-4A85-B364-5DA1D2E6B589}"/>
    <cellStyle name="Note 3 10 3 4" xfId="35659" xr:uid="{DA9573E6-59B5-400A-966E-7ECA112CE14B}"/>
    <cellStyle name="Note 3 10 3 5" xfId="7969" xr:uid="{8E7060EF-462F-46BD-9304-8D0326CF9B78}"/>
    <cellStyle name="Note 3 10 4" xfId="7560" xr:uid="{C125E481-EBC1-4E7E-A48E-13A8EF07A848}"/>
    <cellStyle name="Note 3 10 4 2" xfId="12718" xr:uid="{26CDF6B1-9B6D-4006-8CF9-3A2F10C31E78}"/>
    <cellStyle name="Note 3 10 4 3" xfId="24832" xr:uid="{E6510AB5-37F5-4287-8465-7D5708ABFB1D}"/>
    <cellStyle name="Note 3 10 5" xfId="8688" xr:uid="{8F53F97D-A47F-4F99-ADC9-6395A8D36268}"/>
    <cellStyle name="Note 3 10 5 2" xfId="13843" xr:uid="{6EBC43C6-2493-45FB-BCB3-3401E66E643B}"/>
    <cellStyle name="Note 3 10 5 3" xfId="25646" xr:uid="{F5BB92E4-28BD-490A-8E04-4308919CD492}"/>
    <cellStyle name="Note 3 10 6" xfId="9635" xr:uid="{78C1D0D4-0880-42F0-83FE-4C8C4874C401}"/>
    <cellStyle name="Note 3 10 6 2" xfId="14789" xr:uid="{1B20E79D-0EFC-460D-9F4C-6A0C839BDFD1}"/>
    <cellStyle name="Note 3 10 6 3" xfId="25809" xr:uid="{99AFA6D9-68A9-4AF9-8862-F7A14802065B}"/>
    <cellStyle name="Note 3 10 7" xfId="8754" xr:uid="{6A61661A-642A-4621-BF97-6067FCBB021F}"/>
    <cellStyle name="Note 3 10 7 2" xfId="13909" xr:uid="{8E8DFDD2-8D81-4092-A5F7-26652BBD1E5F}"/>
    <cellStyle name="Note 3 10 7 3" xfId="25704" xr:uid="{9888F7DD-B4DC-4940-9A03-E162D9AE5124}"/>
    <cellStyle name="Note 3 10 8" xfId="10733" xr:uid="{6D95BB9E-648F-44DD-8C7E-06A56FC9FAB2}"/>
    <cellStyle name="Note 3 10 8 2" xfId="15881" xr:uid="{170BD808-48AB-4B6C-8C59-FDEF409E2358}"/>
    <cellStyle name="Note 3 10 8 3" xfId="26054" xr:uid="{20ADA252-2B99-4333-9126-78029E1CA751}"/>
    <cellStyle name="Note 3 10 9" xfId="6747" xr:uid="{EE974722-1A64-44A0-9F50-F7A4808D07ED}"/>
    <cellStyle name="Note 3 10 9 2" xfId="11911" xr:uid="{8B2CA1AA-018C-4B32-A7B8-559D7C68183C}"/>
    <cellStyle name="Note 3 10 9 3" xfId="24657" xr:uid="{E3DB7E3B-50A0-4EDC-BF57-420265D6821C}"/>
    <cellStyle name="Note 3 11" xfId="2939" xr:uid="{00000000-0005-0000-0000-0000880D0000}"/>
    <cellStyle name="Note 3 11 10" xfId="6046" xr:uid="{732C46D7-36BE-4263-A655-DE0F1F21458F}"/>
    <cellStyle name="Note 3 11 11" xfId="11256" xr:uid="{CD1CBE2B-EB7D-4D95-B3CD-2029E605BB17}"/>
    <cellStyle name="Note 3 11 11 2" xfId="29476" xr:uid="{1F7E0283-EC65-4A1D-824B-30E9008D0307}"/>
    <cellStyle name="Note 3 11 12" xfId="24330" xr:uid="{6663F493-CAA3-49F2-AE55-7049EAFF23CD}"/>
    <cellStyle name="Note 3 11 13" xfId="31603" xr:uid="{28C2EE56-8CDF-4930-9CAE-DF6FC5506F2B}"/>
    <cellStyle name="Note 3 11 2" xfId="3448" xr:uid="{00000000-0005-0000-0000-0000890D0000}"/>
    <cellStyle name="Note 3 11 2 10" xfId="11574" xr:uid="{5013D75C-00A4-4FD9-99A0-F58A410CD075}"/>
    <cellStyle name="Note 3 11 2 10 2" xfId="29536" xr:uid="{44A82AFA-53C0-4EFA-BDB5-A031C2F51074}"/>
    <cellStyle name="Note 3 11 2 11" xfId="24560" xr:uid="{3B4F36AD-3226-4F7B-BEA5-74C23882E70F}"/>
    <cellStyle name="Note 3 11 2 12" xfId="34627" xr:uid="{C0CBC123-2ED0-4114-A505-426DC2E73505}"/>
    <cellStyle name="Note 3 11 2 2" xfId="4105" xr:uid="{00000000-0005-0000-0000-00008A0D0000}"/>
    <cellStyle name="Note 3 11 2 2 2" xfId="5328" xr:uid="{00000000-0005-0000-0000-00008C0D0000}"/>
    <cellStyle name="Note 3 11 2 2 2 2" xfId="41528" xr:uid="{0A28890D-951D-4DB0-BBDF-A4B969755067}"/>
    <cellStyle name="Note 3 11 2 2 2 3" xfId="13248" xr:uid="{DAAF7F98-EA16-4C59-B823-1E63BA6FB58C}"/>
    <cellStyle name="Note 3 11 2 2 3" xfId="25245" xr:uid="{E280D2D5-2E53-4FB0-B029-D94DD5084522}"/>
    <cellStyle name="Note 3 11 2 2 4" xfId="37942" xr:uid="{7960D228-BE19-4E69-A883-48B28BC1FC55}"/>
    <cellStyle name="Note 3 11 2 2 5" xfId="8091" xr:uid="{0AE4125B-7953-405D-B61D-BA13861B096B}"/>
    <cellStyle name="Note 3 11 2 3" xfId="7838" xr:uid="{40D07F75-B32D-4C57-8818-39FB01CB7A1B}"/>
    <cellStyle name="Note 3 11 2 3 2" xfId="12996" xr:uid="{463D0479-C022-488E-9FFD-ADF3E4FA8446}"/>
    <cellStyle name="Note 3 11 2 3 3" xfId="24968" xr:uid="{F16C272B-048E-4EB7-AABF-161826B5A352}"/>
    <cellStyle name="Note 3 11 2 4" xfId="8335" xr:uid="{86A7A192-117B-43BD-822C-E6F9147286F2}"/>
    <cellStyle name="Note 3 11 2 4 2" xfId="13491" xr:uid="{7B35DC28-7CD7-4659-A910-44B443B6F80A}"/>
    <cellStyle name="Note 3 11 2 4 3" xfId="25492" xr:uid="{2B08E62E-0C7A-4FD9-B6E2-A1A1F4626981}"/>
    <cellStyle name="Note 3 11 2 5" xfId="9959" xr:uid="{26F76AA0-2BCE-4C21-B452-C8B7DC691610}"/>
    <cellStyle name="Note 3 11 2 5 2" xfId="15112" xr:uid="{ECC2BE62-CB4E-488F-861F-98F96833A5F9}"/>
    <cellStyle name="Note 3 11 2 5 3" xfId="25891" xr:uid="{05CA76A3-A50B-4D9A-A506-79DB95C16185}"/>
    <cellStyle name="Note 3 11 2 6" xfId="10333" xr:uid="{C8A9A0C8-20DE-4F5D-8EC1-79DAFB9D7B86}"/>
    <cellStyle name="Note 3 11 2 6 2" xfId="15486" xr:uid="{37E50073-3530-4B5C-90D8-0A9213EED940}"/>
    <cellStyle name="Note 3 11 2 6 3" xfId="25963" xr:uid="{56864146-105D-4424-8193-685A29192F8B}"/>
    <cellStyle name="Note 3 11 2 7" xfId="11052" xr:uid="{88214307-4146-4FC1-A832-126D559D662B}"/>
    <cellStyle name="Note 3 11 2 7 2" xfId="16200" xr:uid="{D86FE458-D601-4350-81CC-563DD7B79100}"/>
    <cellStyle name="Note 3 11 2 7 3" xfId="26135" xr:uid="{8FBB3835-41F8-48A3-B98A-46AFF5C5F2DC}"/>
    <cellStyle name="Note 3 11 2 8" xfId="7069" xr:uid="{F04F01D2-8293-42C2-8023-90FA486AD352}"/>
    <cellStyle name="Note 3 11 2 8 2" xfId="12230" xr:uid="{32D72C74-976A-4ED6-A732-A115D45B82DC}"/>
    <cellStyle name="Note 3 11 2 8 3" xfId="24738" xr:uid="{20FA18F9-EE73-416B-9C03-6B940AF11F89}"/>
    <cellStyle name="Note 3 11 2 9" xfId="6395" xr:uid="{1F3D3956-A241-433F-B875-CBC7B70CBE9B}"/>
    <cellStyle name="Note 3 11 3" xfId="3783" xr:uid="{00000000-0005-0000-0000-00008B0D0000}"/>
    <cellStyle name="Note 3 11 3 2" xfId="4369" xr:uid="{00000000-0005-0000-0000-00008D0D0000}"/>
    <cellStyle name="Note 3 11 3 2 2" xfId="40903" xr:uid="{9849866A-7456-4CD0-AA1A-0D866D53695B}"/>
    <cellStyle name="Note 3 11 3 2 3" xfId="13128" xr:uid="{8B7DF1DF-D347-4C60-AF72-5D793420B418}"/>
    <cellStyle name="Note 3 11 3 3" xfId="25037" xr:uid="{E46F58DC-51EA-4C01-85E6-87E224F084F6}"/>
    <cellStyle name="Note 3 11 3 4" xfId="35658" xr:uid="{B33802DF-B90F-41B0-A670-15F8EDAE4B3D}"/>
    <cellStyle name="Note 3 11 3 5" xfId="7970" xr:uid="{0882BAE6-9124-4672-AC14-D69FC983B884}"/>
    <cellStyle name="Note 3 11 4" xfId="7561" xr:uid="{CD5306BE-4403-46CE-9812-11ABB6693232}"/>
    <cellStyle name="Note 3 11 4 2" xfId="12719" xr:uid="{E070B29D-77F7-41C7-B2E3-6B5EA94EB0CC}"/>
    <cellStyle name="Note 3 11 4 3" xfId="24833" xr:uid="{E1B3770B-1A7A-4E22-AA50-84D8541E61FF}"/>
    <cellStyle name="Note 3 11 5" xfId="8687" xr:uid="{CC0B77FE-95D2-4819-91CD-1B29CA1EB09B}"/>
    <cellStyle name="Note 3 11 5 2" xfId="13842" xr:uid="{03B57B6A-3F58-4096-A910-6B737F397458}"/>
    <cellStyle name="Note 3 11 5 3" xfId="25645" xr:uid="{01A5B95C-D19F-4D64-ADA0-E01CB0BC8473}"/>
    <cellStyle name="Note 3 11 6" xfId="9636" xr:uid="{B8A859D8-BDB2-48A4-86CF-2E0B10E714A3}"/>
    <cellStyle name="Note 3 11 6 2" xfId="14790" xr:uid="{89B45FFF-5E8B-4E36-8D63-AC50FE98BF45}"/>
    <cellStyle name="Note 3 11 6 3" xfId="25810" xr:uid="{4F48E91C-7843-46BE-9E13-782D2154D415}"/>
    <cellStyle name="Note 3 11 7" xfId="8753" xr:uid="{8F699D2C-CC25-4D39-9F7C-F90DB8DC7147}"/>
    <cellStyle name="Note 3 11 7 2" xfId="13908" xr:uid="{BF9CD308-EC0B-4C10-A86D-F6189A2AA5BE}"/>
    <cellStyle name="Note 3 11 7 3" xfId="25703" xr:uid="{2CCF12DA-2586-4542-B322-C463EF2DB670}"/>
    <cellStyle name="Note 3 11 8" xfId="10734" xr:uid="{34B4A930-CF01-414D-8A3B-3B0B529A27D6}"/>
    <cellStyle name="Note 3 11 8 2" xfId="15882" xr:uid="{674331B2-11D7-46FD-90E5-C8C0CE50B954}"/>
    <cellStyle name="Note 3 11 8 3" xfId="26055" xr:uid="{D7CC8AA5-3197-4D4E-9DDD-B4192E4FC261}"/>
    <cellStyle name="Note 3 11 9" xfId="6748" xr:uid="{52D1ECEC-4F34-4411-BC79-EC0A6FA3B5CD}"/>
    <cellStyle name="Note 3 11 9 2" xfId="11912" xr:uid="{62F3CE57-414E-4A67-B85E-C00D455E02FA}"/>
    <cellStyle name="Note 3 11 9 3" xfId="24658" xr:uid="{5144E4C8-8C81-47CD-B8BB-FA2C372ABFC7}"/>
    <cellStyle name="Note 3 12" xfId="2940" xr:uid="{00000000-0005-0000-0000-00008C0D0000}"/>
    <cellStyle name="Note 3 12 10" xfId="6047" xr:uid="{E44B6D45-12B5-400A-97E7-2FB929FC1EC1}"/>
    <cellStyle name="Note 3 12 11" xfId="11257" xr:uid="{F9C0DF9D-7C10-432A-916B-B9BA91AECEAB}"/>
    <cellStyle name="Note 3 12 11 2" xfId="30335" xr:uid="{0F890AA8-AE07-405B-8C90-834977A229B7}"/>
    <cellStyle name="Note 3 12 12" xfId="24331" xr:uid="{A324827A-CC76-4F33-B966-01964C073657}"/>
    <cellStyle name="Note 3 12 13" xfId="31604" xr:uid="{6CC98951-88FC-46AB-BE02-7F8497F11429}"/>
    <cellStyle name="Note 3 12 2" xfId="3449" xr:uid="{00000000-0005-0000-0000-00008D0D0000}"/>
    <cellStyle name="Note 3 12 2 10" xfId="11575" xr:uid="{C1ABD603-45BD-4033-88D7-79956B3E9B75}"/>
    <cellStyle name="Note 3 12 2 10 2" xfId="29950" xr:uid="{D2699E44-AC60-465A-A35B-5BD9E0160CBF}"/>
    <cellStyle name="Note 3 12 2 11" xfId="24561" xr:uid="{A7C30086-E6E0-4C6F-90E8-C01EF5BA4FDC}"/>
    <cellStyle name="Note 3 12 2 12" xfId="34626" xr:uid="{73A649C9-F126-47B4-80A4-EA2AF2F214A7}"/>
    <cellStyle name="Note 3 12 2 2" xfId="4106" xr:uid="{00000000-0005-0000-0000-00008E0D0000}"/>
    <cellStyle name="Note 3 12 2 2 2" xfId="5329" xr:uid="{00000000-0005-0000-0000-0000900D0000}"/>
    <cellStyle name="Note 3 12 2 2 2 2" xfId="41529" xr:uid="{B538395D-1A81-4611-B844-EF6E1C0DC232}"/>
    <cellStyle name="Note 3 12 2 2 2 3" xfId="13249" xr:uid="{39CDBA31-6C99-4937-A87A-33E096F51764}"/>
    <cellStyle name="Note 3 12 2 2 3" xfId="25246" xr:uid="{10A258B1-1A60-465B-93E5-4C2CB2114262}"/>
    <cellStyle name="Note 3 12 2 2 4" xfId="37943" xr:uid="{70E647CD-8CF8-45FD-919D-DA32615CB2AB}"/>
    <cellStyle name="Note 3 12 2 2 5" xfId="8092" xr:uid="{7A3C814C-09F8-4987-878A-1DD332E4D86C}"/>
    <cellStyle name="Note 3 12 2 3" xfId="7839" xr:uid="{2C8FDDB4-3D5F-4CCE-8642-FDB2E616C700}"/>
    <cellStyle name="Note 3 12 2 3 2" xfId="12997" xr:uid="{71FC2A98-9A18-47C9-81AE-051F9351AF55}"/>
    <cellStyle name="Note 3 12 2 3 3" xfId="24969" xr:uid="{641F6A57-6E8A-48A0-A7BB-0BFAB03D850E}"/>
    <cellStyle name="Note 3 12 2 4" xfId="8334" xr:uid="{3754E2C5-FD24-45A6-BF70-7352F2D01C28}"/>
    <cellStyle name="Note 3 12 2 4 2" xfId="13490" xr:uid="{47C62C41-9D3E-4BA0-94E9-4C3539F9736E}"/>
    <cellStyle name="Note 3 12 2 4 3" xfId="25491" xr:uid="{56D08035-1D43-4D38-BB98-17A919AA3F76}"/>
    <cellStyle name="Note 3 12 2 5" xfId="9960" xr:uid="{DEE7D972-B7EA-4B1A-8EAD-D43DEA28580E}"/>
    <cellStyle name="Note 3 12 2 5 2" xfId="15113" xr:uid="{4734F097-4E52-4791-8C46-C0DD7E7FD146}"/>
    <cellStyle name="Note 3 12 2 5 3" xfId="25892" xr:uid="{0B7AB009-743A-4570-8C5A-2C2387FF7A1E}"/>
    <cellStyle name="Note 3 12 2 6" xfId="10334" xr:uid="{94D14D1C-8B4D-4789-8BED-9427705D4AD7}"/>
    <cellStyle name="Note 3 12 2 6 2" xfId="15487" xr:uid="{1BC377F2-B04E-40CD-B7FD-A4541A90D71F}"/>
    <cellStyle name="Note 3 12 2 6 3" xfId="25964" xr:uid="{6FEFE9EA-9499-45D1-BE02-2772BF103550}"/>
    <cellStyle name="Note 3 12 2 7" xfId="11053" xr:uid="{A3D40336-B186-4845-978C-050F7346C0D8}"/>
    <cellStyle name="Note 3 12 2 7 2" xfId="16201" xr:uid="{258608B9-484C-43E3-84DA-B082099547F7}"/>
    <cellStyle name="Note 3 12 2 7 3" xfId="26136" xr:uid="{49EE5800-3A72-4D51-B228-9C7F5E2D5C36}"/>
    <cellStyle name="Note 3 12 2 8" xfId="7070" xr:uid="{364EE766-9D45-4C1C-A5D0-7603B292CE0F}"/>
    <cellStyle name="Note 3 12 2 8 2" xfId="12231" xr:uid="{9A097A06-D673-42B3-B741-1C3604FB1BAB}"/>
    <cellStyle name="Note 3 12 2 8 3" xfId="24739" xr:uid="{04D97AE3-63BD-42F6-ACBA-6BF0E683AEF5}"/>
    <cellStyle name="Note 3 12 2 9" xfId="6396" xr:uid="{F5CCDADE-3A1A-4961-A92E-96991642DCAE}"/>
    <cellStyle name="Note 3 12 3" xfId="3784" xr:uid="{00000000-0005-0000-0000-00008F0D0000}"/>
    <cellStyle name="Note 3 12 3 2" xfId="4368" xr:uid="{00000000-0005-0000-0000-0000910D0000}"/>
    <cellStyle name="Note 3 12 3 2 2" xfId="40902" xr:uid="{B9859F56-1748-4CE7-B5F4-29778E282101}"/>
    <cellStyle name="Note 3 12 3 2 3" xfId="13129" xr:uid="{0737F45D-FF3A-45C9-800A-06C2EE03390D}"/>
    <cellStyle name="Note 3 12 3 3" xfId="25038" xr:uid="{D0F3B6FA-BACF-405E-B28F-6429B9918585}"/>
    <cellStyle name="Note 3 12 3 4" xfId="35657" xr:uid="{7C274ADC-EBC1-4C33-BFB3-E82C96BBDE50}"/>
    <cellStyle name="Note 3 12 3 5" xfId="7971" xr:uid="{64905497-EC7C-4DEA-A0CF-F2A020639E45}"/>
    <cellStyle name="Note 3 12 4" xfId="7562" xr:uid="{8CF88387-84A3-4204-AEB9-290DA75C21A4}"/>
    <cellStyle name="Note 3 12 4 2" xfId="12720" xr:uid="{4B2DD91B-D551-4579-846D-B53C7C3B7249}"/>
    <cellStyle name="Note 3 12 4 3" xfId="24834" xr:uid="{DF6DDC91-6269-463B-9A92-637CDFA9902A}"/>
    <cellStyle name="Note 3 12 5" xfId="8686" xr:uid="{56F98A2D-E41A-43D0-92B3-75B3DE46DAE5}"/>
    <cellStyle name="Note 3 12 5 2" xfId="13841" xr:uid="{D5549D52-70AD-451A-ACF2-F0622F48BA86}"/>
    <cellStyle name="Note 3 12 5 3" xfId="25644" xr:uid="{614A5C01-60C5-4F02-853C-B98FB47E7E9F}"/>
    <cellStyle name="Note 3 12 6" xfId="9637" xr:uid="{F278B065-3400-4AE6-9690-4B96648D5738}"/>
    <cellStyle name="Note 3 12 6 2" xfId="14791" xr:uid="{0859355D-EA23-44F9-BECA-5B03B702060E}"/>
    <cellStyle name="Note 3 12 6 3" xfId="25811" xr:uid="{D53CCBB8-4505-43D9-830B-708F561669A6}"/>
    <cellStyle name="Note 3 12 7" xfId="8752" xr:uid="{E2DCD7E5-E78A-4A37-A4E8-19DDDB31E1E8}"/>
    <cellStyle name="Note 3 12 7 2" xfId="13907" xr:uid="{EE4C02C9-6A72-40E3-8222-426B1AA08473}"/>
    <cellStyle name="Note 3 12 7 3" xfId="25702" xr:uid="{A522BA0F-D6A2-43D5-AEA7-0DF20C671FB2}"/>
    <cellStyle name="Note 3 12 8" xfId="10735" xr:uid="{97C9E9B6-99D7-411B-BF4F-2375A2720498}"/>
    <cellStyle name="Note 3 12 8 2" xfId="15883" xr:uid="{28166D05-9F3D-4D20-84C8-822E1D34F70B}"/>
    <cellStyle name="Note 3 12 8 3" xfId="26056" xr:uid="{99F6DE10-8031-45EC-8608-BA97D8BE2B41}"/>
    <cellStyle name="Note 3 12 9" xfId="6749" xr:uid="{743A20DC-D1FE-45CA-B3A7-A0D8E04B69BC}"/>
    <cellStyle name="Note 3 12 9 2" xfId="11913" xr:uid="{AE6FCC7E-DB4D-4CF4-BEB7-BD17FA11B103}"/>
    <cellStyle name="Note 3 12 9 3" xfId="24659" xr:uid="{FF689BF8-B11B-4DA5-994E-1CF611593462}"/>
    <cellStyle name="Note 3 13" xfId="2941" xr:uid="{00000000-0005-0000-0000-0000900D0000}"/>
    <cellStyle name="Note 3 13 10" xfId="6048" xr:uid="{D41F6095-106C-40FC-B9F7-4F930F4FD7B2}"/>
    <cellStyle name="Note 3 13 11" xfId="11258" xr:uid="{E8788395-66AD-4187-83F4-E5E3302C9067}"/>
    <cellStyle name="Note 3 13 11 2" xfId="29255" xr:uid="{DFC2F7BB-75AE-48B9-B072-D6646FF5F8B7}"/>
    <cellStyle name="Note 3 13 12" xfId="24332" xr:uid="{DFF6D8FD-3124-4214-AE47-1FFB5F8F5FB2}"/>
    <cellStyle name="Note 3 13 13" xfId="31605" xr:uid="{8E9B15D3-B553-4CCC-81B6-DBA044E028F8}"/>
    <cellStyle name="Note 3 13 2" xfId="3450" xr:uid="{00000000-0005-0000-0000-0000910D0000}"/>
    <cellStyle name="Note 3 13 2 10" xfId="11576" xr:uid="{5DB9CA67-B938-4B62-BDD6-6E2D8F713BBF}"/>
    <cellStyle name="Note 3 13 2 10 2" xfId="30885" xr:uid="{F78B2AC2-0657-47FB-A39D-6C6DC5A1FCA8}"/>
    <cellStyle name="Note 3 13 2 11" xfId="24562" xr:uid="{B07A09A8-F451-484F-93A4-F2DFBAD0C9EF}"/>
    <cellStyle name="Note 3 13 2 12" xfId="34625" xr:uid="{F87200C3-EE55-4946-816C-E2DA6AB1EF9D}"/>
    <cellStyle name="Note 3 13 2 2" xfId="4107" xr:uid="{00000000-0005-0000-0000-0000920D0000}"/>
    <cellStyle name="Note 3 13 2 2 2" xfId="5330" xr:uid="{00000000-0005-0000-0000-0000940D0000}"/>
    <cellStyle name="Note 3 13 2 2 2 2" xfId="41530" xr:uid="{C7E3C7BC-9EA7-418B-B263-1CCA682687B1}"/>
    <cellStyle name="Note 3 13 2 2 2 3" xfId="13250" xr:uid="{657AC886-5D8E-495D-AB93-9044893DDCF9}"/>
    <cellStyle name="Note 3 13 2 2 3" xfId="25247" xr:uid="{B6F42E5E-AE7E-4BCD-8962-2BE847B929E8}"/>
    <cellStyle name="Note 3 13 2 2 4" xfId="37945" xr:uid="{8E5077ED-A7CB-4988-9BA7-1F1629E0F195}"/>
    <cellStyle name="Note 3 13 2 2 5" xfId="8093" xr:uid="{7AFE88E4-9C29-4C79-B2ED-07E1E7057232}"/>
    <cellStyle name="Note 3 13 2 3" xfId="8067" xr:uid="{884B6105-AC4D-4329-8C77-73BFFB45292C}"/>
    <cellStyle name="Note 3 13 2 3 2" xfId="13224" xr:uid="{0BEF6C71-F16C-4CB9-A291-556285E3EA46}"/>
    <cellStyle name="Note 3 13 2 3 3" xfId="25223" xr:uid="{99A25C9F-9375-4F2F-8BA2-C075870014BF}"/>
    <cellStyle name="Note 3 13 2 4" xfId="8333" xr:uid="{D2956335-4BF4-47E7-85C1-6FF5F93E52D5}"/>
    <cellStyle name="Note 3 13 2 4 2" xfId="13489" xr:uid="{DFD0B1DA-A8BF-48D5-A8AD-F2B0C1E5E445}"/>
    <cellStyle name="Note 3 13 2 4 3" xfId="25490" xr:uid="{E7403BF8-9969-454C-8ED9-A480310171D1}"/>
    <cellStyle name="Note 3 13 2 5" xfId="9961" xr:uid="{84BBA21E-AF48-4931-B075-49015FB5AB17}"/>
    <cellStyle name="Note 3 13 2 5 2" xfId="15114" xr:uid="{F9CC9A5E-6415-4490-B3B6-5637A9C4DD9A}"/>
    <cellStyle name="Note 3 13 2 5 3" xfId="25893" xr:uid="{022DBE84-86A4-4A03-A027-27E29B860078}"/>
    <cellStyle name="Note 3 13 2 6" xfId="10335" xr:uid="{B9F47833-4117-48E8-9005-2C9204D57243}"/>
    <cellStyle name="Note 3 13 2 6 2" xfId="15488" xr:uid="{D859EC44-E1D9-4085-8030-547B08905CDB}"/>
    <cellStyle name="Note 3 13 2 6 3" xfId="25965" xr:uid="{E26EA5BB-7B0F-456A-B4C7-1993A53BDB42}"/>
    <cellStyle name="Note 3 13 2 7" xfId="11054" xr:uid="{FC7EF917-9BAF-40D6-8AF7-5424D9B3D695}"/>
    <cellStyle name="Note 3 13 2 7 2" xfId="16202" xr:uid="{0A317C18-302B-4A31-BA49-4D1163AD09E2}"/>
    <cellStyle name="Note 3 13 2 7 3" xfId="26137" xr:uid="{F70E59E8-13F0-4ED2-A0FB-3AA96906FC29}"/>
    <cellStyle name="Note 3 13 2 8" xfId="7071" xr:uid="{C03B51BC-783C-4EA2-A870-E273B28647FA}"/>
    <cellStyle name="Note 3 13 2 8 2" xfId="12232" xr:uid="{D99BEF68-C06F-4750-9A42-7581E2224FA2}"/>
    <cellStyle name="Note 3 13 2 8 3" xfId="24740" xr:uid="{8B0C5D8F-39AB-4531-B859-763CE0635CAA}"/>
    <cellStyle name="Note 3 13 2 9" xfId="6397" xr:uid="{7D5E5FEC-03BA-4823-8396-3A34A3F6435D}"/>
    <cellStyle name="Note 3 13 3" xfId="3785" xr:uid="{00000000-0005-0000-0000-0000930D0000}"/>
    <cellStyle name="Note 3 13 3 2" xfId="4367" xr:uid="{00000000-0005-0000-0000-0000950D0000}"/>
    <cellStyle name="Note 3 13 3 2 2" xfId="40901" xr:uid="{1DEFC828-398C-45D5-9DFF-4D0E45915ADC}"/>
    <cellStyle name="Note 3 13 3 2 3" xfId="13130" xr:uid="{CEBC1B28-32BA-48A8-BAE0-D027550945E1}"/>
    <cellStyle name="Note 3 13 3 3" xfId="25039" xr:uid="{43F31C4F-1F0B-4C88-8C86-5D7E60FFBE4C}"/>
    <cellStyle name="Note 3 13 3 4" xfId="37944" xr:uid="{29E6D3E4-BE9C-445D-8EAF-53DA3096B436}"/>
    <cellStyle name="Note 3 13 3 5" xfId="7972" xr:uid="{17C21F11-6E19-471D-92E6-E0FFDE4A9D7A}"/>
    <cellStyle name="Note 3 13 4" xfId="7563" xr:uid="{915E7825-8151-4CD1-B255-E53D4248FDBE}"/>
    <cellStyle name="Note 3 13 4 2" xfId="12721" xr:uid="{10F22688-09A8-40F5-B2E5-8AE05A8008C0}"/>
    <cellStyle name="Note 3 13 4 3" xfId="24835" xr:uid="{C082BDC5-9AAB-4D52-AE76-A7328D84889B}"/>
    <cellStyle name="Note 3 13 5" xfId="8685" xr:uid="{50AB8FF3-2C9A-4DC6-83CE-3CC236E9CBA7}"/>
    <cellStyle name="Note 3 13 5 2" xfId="13840" xr:uid="{389BCD51-9DC3-4D80-B057-D1E38A0DAAAE}"/>
    <cellStyle name="Note 3 13 5 3" xfId="25643" xr:uid="{5FDF1956-44AD-46E7-A312-C956EC3A9207}"/>
    <cellStyle name="Note 3 13 6" xfId="9638" xr:uid="{3E59B283-2780-47F5-AE5B-695C59B4C222}"/>
    <cellStyle name="Note 3 13 6 2" xfId="14792" xr:uid="{8AF82A6B-8CB7-4F6D-B53E-8F3C63CD0755}"/>
    <cellStyle name="Note 3 13 6 3" xfId="25812" xr:uid="{A80EED6A-F3ED-4834-9AC9-33C9C393E927}"/>
    <cellStyle name="Note 3 13 7" xfId="8751" xr:uid="{A5E84C15-441E-4C32-8B47-66B64E136E5C}"/>
    <cellStyle name="Note 3 13 7 2" xfId="13906" xr:uid="{9DDAD510-80AD-43D4-BEB5-00A970187481}"/>
    <cellStyle name="Note 3 13 7 3" xfId="25701" xr:uid="{E4306B9D-82D3-48F8-9045-E5F4EE670935}"/>
    <cellStyle name="Note 3 13 8" xfId="10736" xr:uid="{3C4CDFD8-16A4-47F8-BC2B-52C7F4E34E07}"/>
    <cellStyle name="Note 3 13 8 2" xfId="15884" xr:uid="{2F2C0FDA-8D71-4719-BDD9-8D3D2717F043}"/>
    <cellStyle name="Note 3 13 8 3" xfId="26057" xr:uid="{DF3DB6A9-2907-4E0E-B726-770D6558E95E}"/>
    <cellStyle name="Note 3 13 9" xfId="6750" xr:uid="{7BD3CCBB-2395-45BA-B289-CFC38A282989}"/>
    <cellStyle name="Note 3 13 9 2" xfId="11914" xr:uid="{7E267133-70A5-4DB7-8E49-E76C7741CA7F}"/>
    <cellStyle name="Note 3 13 9 3" xfId="24660" xr:uid="{51CF1DA1-1026-4AD7-91B3-31F82AC20D1F}"/>
    <cellStyle name="Note 3 14" xfId="3446" xr:uid="{00000000-0005-0000-0000-0000940D0000}"/>
    <cellStyle name="Note 3 14 10" xfId="11572" xr:uid="{FE024808-5DC4-4ABB-AD70-061AA1FF8652}"/>
    <cellStyle name="Note 3 14 10 2" xfId="29564" xr:uid="{0616E8E9-EE47-4A72-8E3A-3D977B4FDA57}"/>
    <cellStyle name="Note 3 14 11" xfId="24558" xr:uid="{DA955FEC-B8CF-4C98-B102-6219C74BC73E}"/>
    <cellStyle name="Note 3 14 12" xfId="31606" xr:uid="{5514B6A0-4D45-4408-A416-335EF5CF3E2E}"/>
    <cellStyle name="Note 3 14 2" xfId="4103" xr:uid="{00000000-0005-0000-0000-0000950D0000}"/>
    <cellStyle name="Note 3 14 2 2" xfId="5326" xr:uid="{00000000-0005-0000-0000-0000970D0000}"/>
    <cellStyle name="Note 3 14 2 2 2" xfId="41526" xr:uid="{A5316C0C-5805-406D-93E6-14B47C20BAB7}"/>
    <cellStyle name="Note 3 14 2 2 3" xfId="13246" xr:uid="{3CE5EA2D-32AE-4DEB-BF67-5A856C24AC63}"/>
    <cellStyle name="Note 3 14 2 3" xfId="25243" xr:uid="{5D8AB05A-51D3-4272-875E-E235F92C9F00}"/>
    <cellStyle name="Note 3 14 2 4" xfId="37946" xr:uid="{A770DBF4-5243-4FDD-8609-A30564418E88}"/>
    <cellStyle name="Note 3 14 2 5" xfId="8089" xr:uid="{CC345E44-AA33-4808-94BB-F5734CADF884}"/>
    <cellStyle name="Note 3 14 3" xfId="8066" xr:uid="{E7AE01A4-04B4-4EFB-B01E-D4C2C511CDD3}"/>
    <cellStyle name="Note 3 14 3 2" xfId="13223" xr:uid="{3A63745D-C54C-477E-8385-4CA61BE520EE}"/>
    <cellStyle name="Note 3 14 3 3" xfId="25222" xr:uid="{1814BEBA-2FF3-4817-9848-F5B4E594AF9C}"/>
    <cellStyle name="Note 3 14 4" xfId="8337" xr:uid="{6B309953-14E9-4E85-B020-45EBAA518FDA}"/>
    <cellStyle name="Note 3 14 4 2" xfId="13493" xr:uid="{5A9F8DBC-4ADF-4FB4-AE40-45EAB129ABFD}"/>
    <cellStyle name="Note 3 14 4 3" xfId="25494" xr:uid="{23F07276-F2F9-40B9-9AF2-833BD88507F7}"/>
    <cellStyle name="Note 3 14 5" xfId="9957" xr:uid="{6A3B3920-DC0F-4F4A-926E-14BE79EB418F}"/>
    <cellStyle name="Note 3 14 5 2" xfId="15110" xr:uid="{481AB347-F43E-43EB-ADAA-785B9F8B639C}"/>
    <cellStyle name="Note 3 14 5 3" xfId="25889" xr:uid="{90DC2752-6D00-421C-A7AA-0289707A9EDA}"/>
    <cellStyle name="Note 3 14 6" xfId="10331" xr:uid="{237E10E2-4D04-46A1-BF47-85053C625375}"/>
    <cellStyle name="Note 3 14 6 2" xfId="15484" xr:uid="{8E821E19-FFB2-4432-993E-0875C18E630A}"/>
    <cellStyle name="Note 3 14 6 3" xfId="25961" xr:uid="{19876FE2-0377-48FB-9074-1477F26E82AE}"/>
    <cellStyle name="Note 3 14 7" xfId="11050" xr:uid="{2699622F-8CEE-428B-9495-A73775ECE389}"/>
    <cellStyle name="Note 3 14 7 2" xfId="16198" xr:uid="{BA3AB01B-2B8F-43C4-BD0D-F684A9C63DA1}"/>
    <cellStyle name="Note 3 14 7 3" xfId="26133" xr:uid="{7EEF928E-F510-4DA1-B128-E4FFAC3678E4}"/>
    <cellStyle name="Note 3 14 8" xfId="7067" xr:uid="{55629B65-23B9-49C2-B133-124B4E7DC721}"/>
    <cellStyle name="Note 3 14 8 2" xfId="12228" xr:uid="{A9B9214D-58F4-45E9-8E6E-4305CC526D05}"/>
    <cellStyle name="Note 3 14 8 3" xfId="24736" xr:uid="{290EADCA-9D92-4704-B09C-774727ECC191}"/>
    <cellStyle name="Note 3 14 9" xfId="6393" xr:uid="{F8D5E0E5-23EF-4B22-9A31-52724E525349}"/>
    <cellStyle name="Note 3 15" xfId="3781" xr:uid="{00000000-0005-0000-0000-0000960D0000}"/>
    <cellStyle name="Note 3 15 2" xfId="4371" xr:uid="{00000000-0005-0000-0000-0000980D0000}"/>
    <cellStyle name="Note 3 15 2 2" xfId="40905" xr:uid="{3D8DB0F5-3137-4069-B874-09A856C27827}"/>
    <cellStyle name="Note 3 15 2 3" xfId="13126" xr:uid="{718FDBA1-300B-46B5-9139-BD1B77D43431}"/>
    <cellStyle name="Note 3 15 3" xfId="25035" xr:uid="{B0740765-B762-4519-840C-25313AA95468}"/>
    <cellStyle name="Note 3 15 4" xfId="36525" xr:uid="{C39ED8D0-83E6-43A2-A960-4785B3DB09D2}"/>
    <cellStyle name="Note 3 15 5" xfId="40661" xr:uid="{D2340445-F1B5-4263-8877-64E1A7CD311D}"/>
    <cellStyle name="Note 3 15 6" xfId="7968" xr:uid="{4616BABF-94AC-4F58-B596-085752183835}"/>
    <cellStyle name="Note 3 16" xfId="7559" xr:uid="{44D55233-8A10-4394-ABDD-3FE0FF9B8F72}"/>
    <cellStyle name="Note 3 16 2" xfId="12717" xr:uid="{99ED6818-0C58-49BF-BF3B-F1145031AD75}"/>
    <cellStyle name="Note 3 16 3" xfId="24831" xr:uid="{10B14B86-0121-4C52-9AFB-198FDE0E971B}"/>
    <cellStyle name="Note 3 17" xfId="8689" xr:uid="{04EB6E85-4166-40BC-9489-D202D1085241}"/>
    <cellStyle name="Note 3 17 2" xfId="13844" xr:uid="{0D8A06C7-F831-4938-8D74-E1955D131995}"/>
    <cellStyle name="Note 3 17 3" xfId="25647" xr:uid="{71527B2B-3694-4E8B-9224-E022BF461174}"/>
    <cellStyle name="Note 3 18" xfId="9634" xr:uid="{7E902BC0-C940-458E-8195-8D6E10AD558B}"/>
    <cellStyle name="Note 3 18 2" xfId="14788" xr:uid="{958921CC-7C69-4F48-B876-B98CEFA0D70C}"/>
    <cellStyle name="Note 3 18 3" xfId="25808" xr:uid="{A6980312-02AA-4DC7-9D24-25ED76E431B6}"/>
    <cellStyle name="Note 3 19" xfId="8755" xr:uid="{E2223AEE-936C-4ECA-9B8E-16606FC68791}"/>
    <cellStyle name="Note 3 19 2" xfId="13910" xr:uid="{8DAF563A-A51A-4401-BF57-86D59A02912C}"/>
    <cellStyle name="Note 3 19 3" xfId="25705" xr:uid="{3B010FF3-2008-4B70-9FA8-BFF8E7464AF1}"/>
    <cellStyle name="Note 3 2" xfId="2942" xr:uid="{00000000-0005-0000-0000-0000970D0000}"/>
    <cellStyle name="Note 3 2 10" xfId="6049" xr:uid="{71BF27D6-9A87-4282-BD50-DE2206C95F13}"/>
    <cellStyle name="Note 3 2 11" xfId="11259" xr:uid="{C8F16082-1E9A-4D22-8264-AF8A276E5765}"/>
    <cellStyle name="Note 3 2 11 2" xfId="31067" xr:uid="{A13595D1-B126-43A5-A609-072DF59ED44F}"/>
    <cellStyle name="Note 3 2 12" xfId="24333" xr:uid="{F97333D3-27C1-4DF4-99AF-D0FB530E948A}"/>
    <cellStyle name="Note 3 2 13" xfId="33576" xr:uid="{64916DCC-D67B-4913-9518-2C2F6EE52B8F}"/>
    <cellStyle name="Note 3 2 14" xfId="34616" xr:uid="{8454AAE7-FE86-40FC-AF13-E664136D698F}"/>
    <cellStyle name="Note 3 2 2" xfId="3451" xr:uid="{00000000-0005-0000-0000-0000980D0000}"/>
    <cellStyle name="Note 3 2 2 10" xfId="11577" xr:uid="{DF563430-C7E3-46E3-95B7-7339C2CE370B}"/>
    <cellStyle name="Note 3 2 2 10 2" xfId="29520" xr:uid="{87103DF8-0288-4640-8AFF-75A8B92DBFD0}"/>
    <cellStyle name="Note 3 2 2 11" xfId="24563" xr:uid="{2A667CCF-5FA1-4180-B640-B1A4A07CB7DF}"/>
    <cellStyle name="Note 3 2 2 12" xfId="34624" xr:uid="{29BFBF6F-A7A8-407C-8073-D101EA3927FA}"/>
    <cellStyle name="Note 3 2 2 2" xfId="4108" xr:uid="{00000000-0005-0000-0000-0000990D0000}"/>
    <cellStyle name="Note 3 2 2 2 2" xfId="5331" xr:uid="{00000000-0005-0000-0000-00009B0D0000}"/>
    <cellStyle name="Note 3 2 2 2 2 2" xfId="28927" xr:uid="{9543DCF6-9CFC-43F5-96D9-67760EB4E03D}"/>
    <cellStyle name="Note 3 2 2 2 2 2 2" xfId="39724" xr:uid="{992DB3B1-6842-4E73-9E50-B998A2814C3F}"/>
    <cellStyle name="Note 3 2 2 2 2 3" xfId="36402" xr:uid="{FA6EE3D5-85F4-4A11-B616-9A558ABDA5C5}"/>
    <cellStyle name="Note 3 2 2 2 2 4" xfId="13251" xr:uid="{974E6E1C-163D-441A-9D50-BD2D99093700}"/>
    <cellStyle name="Note 3 2 2 2 3" xfId="31117" xr:uid="{6303188A-C695-4066-8410-DC7CE1C8473C}"/>
    <cellStyle name="Note 3 2 2 2 3 2" xfId="38980" xr:uid="{C0C1E3C2-BFD8-40D8-80D6-36A9A576BDFA}"/>
    <cellStyle name="Note 3 2 2 2 4" xfId="31210" xr:uid="{3BEC59A9-5C21-477E-94A5-DCDB1A6E885C}"/>
    <cellStyle name="Note 3 2 2 2 5" xfId="30067" xr:uid="{92596793-1B6C-4F98-A956-0E71B923A3F8}"/>
    <cellStyle name="Note 3 2 2 2 6" xfId="25248" xr:uid="{BB20EC35-D58B-40B3-ACF1-6E5896827258}"/>
    <cellStyle name="Note 3 2 2 2 7" xfId="35508" xr:uid="{6DF3D547-7404-44B2-8927-F2668D9F2CBB}"/>
    <cellStyle name="Note 3 2 2 2 8" xfId="8094" xr:uid="{094C0739-BFC8-4DD2-BD02-5AC804EF2375}"/>
    <cellStyle name="Note 3 2 2 3" xfId="7840" xr:uid="{6EBD4D52-44B9-453A-B285-6DFB8231E352}"/>
    <cellStyle name="Note 3 2 2 3 2" xfId="12998" xr:uid="{DEF3E892-2656-47A9-8705-5327672C89F6}"/>
    <cellStyle name="Note 3 2 2 3 3" xfId="24970" xr:uid="{0914746C-7E91-4C41-A3E9-1CD532521341}"/>
    <cellStyle name="Note 3 2 2 3 4" xfId="37947" xr:uid="{0C9BE58F-766F-4C68-8B79-87933DA947D9}"/>
    <cellStyle name="Note 3 2 2 4" xfId="8332" xr:uid="{C9DE08AD-07AA-4AA3-8948-AA9D0F431A0C}"/>
    <cellStyle name="Note 3 2 2 4 2" xfId="13488" xr:uid="{707381B9-E42A-485D-A540-9CB6BC973F66}"/>
    <cellStyle name="Note 3 2 2 4 3" xfId="25489" xr:uid="{3194EBD8-FE0E-464B-A2C2-BDAC588ACE97}"/>
    <cellStyle name="Note 3 2 2 5" xfId="9962" xr:uid="{FCA3E03B-0539-4F25-BA1B-E3C433959220}"/>
    <cellStyle name="Note 3 2 2 5 2" xfId="15115" xr:uid="{BFBC2EC2-80A0-492C-8561-01934C586F8E}"/>
    <cellStyle name="Note 3 2 2 5 3" xfId="25894" xr:uid="{E27D7E65-FA2D-46B0-8BFC-217F5CCAEFD8}"/>
    <cellStyle name="Note 3 2 2 6" xfId="10336" xr:uid="{56AEA968-F57D-4069-BD9F-180F62A90721}"/>
    <cellStyle name="Note 3 2 2 6 2" xfId="15489" xr:uid="{F9E685ED-A29D-4D6A-87B0-62A86B38D3BC}"/>
    <cellStyle name="Note 3 2 2 6 3" xfId="25966" xr:uid="{B934CB00-FA7D-40D0-9CA0-28874DCBF859}"/>
    <cellStyle name="Note 3 2 2 7" xfId="11055" xr:uid="{E2819E55-2D91-4C46-B15A-10D4BD22C6F2}"/>
    <cellStyle name="Note 3 2 2 7 2" xfId="16203" xr:uid="{FAE3473E-E4BF-41EB-8123-9835846CEBB1}"/>
    <cellStyle name="Note 3 2 2 7 3" xfId="26138" xr:uid="{9C9542E7-6D10-4B7B-98A5-E47470CFF9AA}"/>
    <cellStyle name="Note 3 2 2 8" xfId="7072" xr:uid="{DFEF38D2-3BA7-491D-937B-61E80DCC9FE1}"/>
    <cellStyle name="Note 3 2 2 8 2" xfId="12233" xr:uid="{37D953A0-E312-40DF-B5DF-651CC5C4BAD9}"/>
    <cellStyle name="Note 3 2 2 8 3" xfId="24741" xr:uid="{AE37AE2B-C18F-40A3-89CE-3697D8711B40}"/>
    <cellStyle name="Note 3 2 2 9" xfId="6398" xr:uid="{AF7FA1D7-EA54-443A-93C2-2BB7815E25DD}"/>
    <cellStyle name="Note 3 2 3" xfId="3786" xr:uid="{00000000-0005-0000-0000-00009A0D0000}"/>
    <cellStyle name="Note 3 2 3 2" xfId="4366" xr:uid="{00000000-0005-0000-0000-00009C0D0000}"/>
    <cellStyle name="Note 3 2 3 2 2" xfId="40900" xr:uid="{94E5E822-B933-4D96-976A-B496D11ED7C4}"/>
    <cellStyle name="Note 3 2 3 2 3" xfId="13131" xr:uid="{8226A44F-48C5-4715-B02F-C313B6E8AF9F}"/>
    <cellStyle name="Note 3 2 3 3" xfId="25040" xr:uid="{075A90F3-437A-42DA-8F21-716868605991}"/>
    <cellStyle name="Note 3 2 3 4" xfId="35656" xr:uid="{461AAAC3-FCDB-4274-854C-408D83FEA3D2}"/>
    <cellStyle name="Note 3 2 3 5" xfId="7973" xr:uid="{6A426CA9-0C8C-43ED-808B-13E483B6F217}"/>
    <cellStyle name="Note 3 2 4" xfId="7564" xr:uid="{D516AE8E-91E7-4D10-B1BC-1CE5C1D4282D}"/>
    <cellStyle name="Note 3 2 4 2" xfId="12722" xr:uid="{CB7E5A46-33FE-46C6-8E7D-3A07E64F4CAF}"/>
    <cellStyle name="Note 3 2 4 3" xfId="24836" xr:uid="{AD24C4F2-176A-483C-970F-24FF51B8A85E}"/>
    <cellStyle name="Note 3 2 4 4" xfId="37814" xr:uid="{FF00B203-9F68-439E-8111-458AB7298D3D}"/>
    <cellStyle name="Note 3 2 5" xfId="8684" xr:uid="{C2D7D174-52E6-4F0F-A90C-FADA37D6D241}"/>
    <cellStyle name="Note 3 2 5 2" xfId="13839" xr:uid="{07031035-A4D9-4B69-86EC-7AA065564DA9}"/>
    <cellStyle name="Note 3 2 5 3" xfId="25642" xr:uid="{CEDEE86B-6B29-47CC-9873-D1B11EEFBCD6}"/>
    <cellStyle name="Note 3 2 6" xfId="9639" xr:uid="{E7043077-25C9-4C36-934D-7A35D818E6FE}"/>
    <cellStyle name="Note 3 2 6 2" xfId="14793" xr:uid="{40214ACA-70E1-4C77-8E25-6624571A5B16}"/>
    <cellStyle name="Note 3 2 6 3" xfId="25813" xr:uid="{B0980DAE-8001-4B0E-B7C3-4AED697AC552}"/>
    <cellStyle name="Note 3 2 7" xfId="8750" xr:uid="{017951CB-40BF-473E-AC0A-F85949B606FB}"/>
    <cellStyle name="Note 3 2 7 2" xfId="13905" xr:uid="{57625036-8AA5-4AF8-99A1-566E7E4D35E8}"/>
    <cellStyle name="Note 3 2 7 3" xfId="25700" xr:uid="{8BA17B68-C336-46F0-BC70-679B550CB873}"/>
    <cellStyle name="Note 3 2 8" xfId="10737" xr:uid="{ED388119-7B4A-4A64-9177-A84BE9B87C6D}"/>
    <cellStyle name="Note 3 2 8 2" xfId="15885" xr:uid="{68D99D52-9AA6-489E-BC3B-159E68D65C4F}"/>
    <cellStyle name="Note 3 2 8 3" xfId="26058" xr:uid="{D615A921-9641-4C2C-B728-25C89CD5F6F9}"/>
    <cellStyle name="Note 3 2 9" xfId="6751" xr:uid="{732D45AA-DA62-483F-AB13-B646050C826B}"/>
    <cellStyle name="Note 3 2 9 2" xfId="11915" xr:uid="{723CEB25-957B-4C0F-A220-E030E26AE341}"/>
    <cellStyle name="Note 3 2 9 3" xfId="24661" xr:uid="{BDA64177-2D70-47DC-8F70-04AE42C8B318}"/>
    <cellStyle name="Note 3 20" xfId="10732" xr:uid="{8107848F-CBA5-4FD8-96B7-4AA9D4E96103}"/>
    <cellStyle name="Note 3 20 2" xfId="15880" xr:uid="{728BED34-D2A9-47C5-BD4C-89926CBAB262}"/>
    <cellStyle name="Note 3 20 3" xfId="26053" xr:uid="{85957EDD-D889-4968-9CBB-556DD9438097}"/>
    <cellStyle name="Note 3 21" xfId="6746" xr:uid="{7D4396D7-EC23-48D7-82AC-552355341A2A}"/>
    <cellStyle name="Note 3 21 2" xfId="11910" xr:uid="{57ED1665-0954-4F22-B344-B8ABAE8DDC72}"/>
    <cellStyle name="Note 3 21 3" xfId="24656" xr:uid="{BB7EDCEE-8FCD-4A65-A197-60020F2D8AAF}"/>
    <cellStyle name="Note 3 22" xfId="6044" xr:uid="{788D9701-3ED0-4C7E-A328-776B0BD31B2A}"/>
    <cellStyle name="Note 3 23" xfId="11254" xr:uid="{F5BDCB0C-447B-4D01-9B86-4F2C8F92821D}"/>
    <cellStyle name="Note 3 23 2" xfId="29779" xr:uid="{F0FAF310-BE30-4A89-8A34-F8002B62A6D6}"/>
    <cellStyle name="Note 3 24" xfId="24328" xr:uid="{D53D4F27-9196-4EB1-8402-095E2D743124}"/>
    <cellStyle name="Note 3 25" xfId="31578" xr:uid="{DD2DDB5D-0942-4022-802D-61EDF0A03EDB}"/>
    <cellStyle name="Note 3 3" xfId="2943" xr:uid="{00000000-0005-0000-0000-00009B0D0000}"/>
    <cellStyle name="Note 3 3 10" xfId="6050" xr:uid="{54D1397A-B4BD-4F1F-A09C-22C4DDA1C7E0}"/>
    <cellStyle name="Note 3 3 11" xfId="11260" xr:uid="{0269600B-AA7F-4885-85D3-4FD5C7FF009C}"/>
    <cellStyle name="Note 3 3 11 2" xfId="29531" xr:uid="{F13BFD7D-C265-4EBA-B66D-88922E666BBD}"/>
    <cellStyle name="Note 3 3 12" xfId="24334" xr:uid="{C1953DAB-FA80-4CB8-BC42-5C1CF6D39BFF}"/>
    <cellStyle name="Note 3 3 13" xfId="33577" xr:uid="{09C20EEC-F9D8-4B55-867D-36C12CB0E4C2}"/>
    <cellStyle name="Note 3 3 2" xfId="3452" xr:uid="{00000000-0005-0000-0000-00009C0D0000}"/>
    <cellStyle name="Note 3 3 2 10" xfId="11578" xr:uid="{910C6908-7EC9-43C6-B7FB-057864731711}"/>
    <cellStyle name="Note 3 3 2 10 2" xfId="30236" xr:uid="{02885533-71CB-4624-A566-2AB438E13F6A}"/>
    <cellStyle name="Note 3 3 2 11" xfId="24564" xr:uid="{1D22682D-3E1C-40DA-A1F1-5323A3CD32C4}"/>
    <cellStyle name="Note 3 3 2 12" xfId="34623" xr:uid="{A2B6AF60-5D34-4C54-AC4D-D37DAD1C57E4}"/>
    <cellStyle name="Note 3 3 2 2" xfId="4109" xr:uid="{00000000-0005-0000-0000-00009D0D0000}"/>
    <cellStyle name="Note 3 3 2 2 2" xfId="5332" xr:uid="{00000000-0005-0000-0000-00009F0D0000}"/>
    <cellStyle name="Note 3 3 2 2 2 2" xfId="41531" xr:uid="{DC592254-89E3-414B-9774-49E173882F14}"/>
    <cellStyle name="Note 3 3 2 2 2 3" xfId="13252" xr:uid="{5F7B4C6E-07AD-497A-99F0-F76B9D9EE062}"/>
    <cellStyle name="Note 3 3 2 2 3" xfId="25249" xr:uid="{A520D262-B238-45B3-9D6A-AA95BCA25AF5}"/>
    <cellStyle name="Note 3 3 2 2 4" xfId="37948" xr:uid="{E5EB7A34-8495-492E-8C76-07E412AB07AF}"/>
    <cellStyle name="Note 3 3 2 2 5" xfId="8095" xr:uid="{9B2D9E46-7E6B-49DF-A0A7-87DF6D82F432}"/>
    <cellStyle name="Note 3 3 2 3" xfId="7841" xr:uid="{7862413B-C69A-4BC5-9CAD-AE3E8DA8F56A}"/>
    <cellStyle name="Note 3 3 2 3 2" xfId="12999" xr:uid="{0B3A18A5-7640-4FE6-8970-A66C5CF796B0}"/>
    <cellStyle name="Note 3 3 2 3 3" xfId="24971" xr:uid="{4D3894AD-3857-490E-BA4C-E93C9BDA10EC}"/>
    <cellStyle name="Note 3 3 2 4" xfId="8331" xr:uid="{A56B71B4-A667-4D86-A365-665A3D10AC96}"/>
    <cellStyle name="Note 3 3 2 4 2" xfId="13487" xr:uid="{5FA17407-72BD-4563-8A4C-5C48E1B9A4AF}"/>
    <cellStyle name="Note 3 3 2 4 3" xfId="25488" xr:uid="{0C9528E0-0739-48DA-B345-129CDDE0F66E}"/>
    <cellStyle name="Note 3 3 2 5" xfId="9963" xr:uid="{FD11EDF7-325F-4A6B-98CD-B421FC7808D6}"/>
    <cellStyle name="Note 3 3 2 5 2" xfId="15116" xr:uid="{F14CFA14-5820-4A5F-985E-131353625B28}"/>
    <cellStyle name="Note 3 3 2 5 3" xfId="25895" xr:uid="{3B1BF7E6-D38D-4FFD-9F73-5E02579D71AD}"/>
    <cellStyle name="Note 3 3 2 6" xfId="10337" xr:uid="{F00F200D-F872-4E02-9C52-340B9942F7DF}"/>
    <cellStyle name="Note 3 3 2 6 2" xfId="15490" xr:uid="{DF9C5214-7E9C-48B1-B12C-53D4D0361DCD}"/>
    <cellStyle name="Note 3 3 2 6 3" xfId="25967" xr:uid="{A69799D1-5312-46F5-B295-8043F09739F6}"/>
    <cellStyle name="Note 3 3 2 7" xfId="11056" xr:uid="{40A23996-48FE-4187-AFDF-18478963A603}"/>
    <cellStyle name="Note 3 3 2 7 2" xfId="16204" xr:uid="{9E208567-5C66-4954-8568-F3CECA992DCF}"/>
    <cellStyle name="Note 3 3 2 7 3" xfId="26139" xr:uid="{271BDF05-CF7E-465A-A388-061A19EBAE0A}"/>
    <cellStyle name="Note 3 3 2 8" xfId="7073" xr:uid="{87FAEFA3-14E7-45D4-9C51-9807BF2BC6C5}"/>
    <cellStyle name="Note 3 3 2 8 2" xfId="12234" xr:uid="{DBEFA088-2E92-4D83-ABBF-9941CADB180D}"/>
    <cellStyle name="Note 3 3 2 8 3" xfId="24742" xr:uid="{43EB47E7-C1E3-4A93-AF25-3392070022A4}"/>
    <cellStyle name="Note 3 3 2 9" xfId="6399" xr:uid="{EC7CCD6B-F30A-47F5-A9B6-73610879D38B}"/>
    <cellStyle name="Note 3 3 3" xfId="3787" xr:uid="{00000000-0005-0000-0000-00009E0D0000}"/>
    <cellStyle name="Note 3 3 3 2" xfId="4365" xr:uid="{00000000-0005-0000-0000-0000A00D0000}"/>
    <cellStyle name="Note 3 3 3 2 2" xfId="40899" xr:uid="{4C430098-98FC-4D68-8971-2C5EEFDE25B8}"/>
    <cellStyle name="Note 3 3 3 2 3" xfId="13132" xr:uid="{97122127-7255-494E-96B4-A3128857C8F9}"/>
    <cellStyle name="Note 3 3 3 3" xfId="25041" xr:uid="{EAE0DD8B-1384-475E-8B36-1FC687571E49}"/>
    <cellStyle name="Note 3 3 3 4" xfId="35655" xr:uid="{425D96CA-34AF-4FC4-A2B2-DEFAFCC8A1A1}"/>
    <cellStyle name="Note 3 3 3 5" xfId="7974" xr:uid="{E964817E-FB57-4922-8EF7-19D4E47A258E}"/>
    <cellStyle name="Note 3 3 4" xfId="7565" xr:uid="{FAAEB0D2-ED48-4361-B5D0-B8C116D3DCA1}"/>
    <cellStyle name="Note 3 3 4 2" xfId="12723" xr:uid="{AA5F74B5-FF95-442B-9749-AF1C704098FA}"/>
    <cellStyle name="Note 3 3 4 3" xfId="24837" xr:uid="{C8CEB71E-BCC8-4B93-BD83-FA49F6CC1EF6}"/>
    <cellStyle name="Note 3 3 5" xfId="8683" xr:uid="{2A1F91F4-E68C-44B3-A6E5-8B4FCF6D0CAC}"/>
    <cellStyle name="Note 3 3 5 2" xfId="13838" xr:uid="{0876666B-503C-416B-9C4A-F09AEE3F7CD3}"/>
    <cellStyle name="Note 3 3 5 3" xfId="25641" xr:uid="{488E77BE-04D6-409D-AA3A-603360B8C1EE}"/>
    <cellStyle name="Note 3 3 6" xfId="9640" xr:uid="{359C5AFE-B379-4D0C-9190-E33928C6BBC5}"/>
    <cellStyle name="Note 3 3 6 2" xfId="14794" xr:uid="{E61FD003-7705-4E49-9256-6364C212FD81}"/>
    <cellStyle name="Note 3 3 6 3" xfId="25814" xr:uid="{C857552A-2EB9-4803-B60A-DE673BDFA954}"/>
    <cellStyle name="Note 3 3 7" xfId="8749" xr:uid="{089AE364-9F83-4FD5-BE55-8817215EAA5A}"/>
    <cellStyle name="Note 3 3 7 2" xfId="13904" xr:uid="{576428A2-8334-4242-8B1F-6D30C3AA983A}"/>
    <cellStyle name="Note 3 3 7 3" xfId="25699" xr:uid="{4F0C4C8F-3C25-45A1-8E8C-870333C9DF6B}"/>
    <cellStyle name="Note 3 3 8" xfId="10738" xr:uid="{4239C953-B585-476E-A98F-7D45E03E0216}"/>
    <cellStyle name="Note 3 3 8 2" xfId="15886" xr:uid="{C6A073C7-6998-48C2-82A8-278E0E27013A}"/>
    <cellStyle name="Note 3 3 8 3" xfId="26059" xr:uid="{31717CC4-C587-4D05-9224-F3CEC98BF569}"/>
    <cellStyle name="Note 3 3 9" xfId="6752" xr:uid="{C77A92B6-68D2-4666-8E73-24A9C475172C}"/>
    <cellStyle name="Note 3 3 9 2" xfId="11916" xr:uid="{2BE1F3DB-A834-4364-89BD-6558CDCD11F5}"/>
    <cellStyle name="Note 3 3 9 3" xfId="24662" xr:uid="{5A87DED3-C7B9-444A-949C-980EE24A635A}"/>
    <cellStyle name="Note 3 4" xfId="2944" xr:uid="{00000000-0005-0000-0000-00009F0D0000}"/>
    <cellStyle name="Note 3 4 10" xfId="6051" xr:uid="{4D1195E6-B7CB-42F8-BD85-63722DD3CD67}"/>
    <cellStyle name="Note 3 4 11" xfId="11261" xr:uid="{6E1872CF-DB7A-4846-961D-936B8FA4BE7B}"/>
    <cellStyle name="Note 3 4 11 2" xfId="29580" xr:uid="{EF3833F8-D452-47DD-A760-0F4937E4164F}"/>
    <cellStyle name="Note 3 4 12" xfId="24335" xr:uid="{FDBCE14F-E68B-418D-8686-4A4F572BD1FB}"/>
    <cellStyle name="Note 3 4 13" xfId="33575" xr:uid="{9350C3CA-3BC8-405A-91CC-42C0D12B9CCE}"/>
    <cellStyle name="Note 3 4 14" xfId="31607" xr:uid="{45FA1054-2157-4AB0-88CB-973BF2498B83}"/>
    <cellStyle name="Note 3 4 2" xfId="3453" xr:uid="{00000000-0005-0000-0000-0000A00D0000}"/>
    <cellStyle name="Note 3 4 2 10" xfId="11579" xr:uid="{570CB453-7856-4AE0-9EAC-8D86180937A4}"/>
    <cellStyle name="Note 3 4 2 10 2" xfId="31112" xr:uid="{9FDA4AED-E0D8-4D12-B667-66AF09641622}"/>
    <cellStyle name="Note 3 4 2 11" xfId="24565" xr:uid="{DE27331A-BB7D-4714-9272-DBB0E0D0F693}"/>
    <cellStyle name="Note 3 4 2 12" xfId="34622" xr:uid="{C33C232B-726E-4FDE-88E7-39B9914935C0}"/>
    <cellStyle name="Note 3 4 2 2" xfId="4110" xr:uid="{00000000-0005-0000-0000-0000A10D0000}"/>
    <cellStyle name="Note 3 4 2 2 2" xfId="5333" xr:uid="{00000000-0005-0000-0000-0000A30D0000}"/>
    <cellStyle name="Note 3 4 2 2 2 2" xfId="41532" xr:uid="{091A3E77-FD77-43F8-8750-C9B2DCDF3752}"/>
    <cellStyle name="Note 3 4 2 2 2 3" xfId="13253" xr:uid="{265FAD08-B5D8-47C3-85A0-9B7EF881A6B2}"/>
    <cellStyle name="Note 3 4 2 2 3" xfId="25250" xr:uid="{15EBB16C-918F-415F-B51A-4DC5C29BF0BD}"/>
    <cellStyle name="Note 3 4 2 2 4" xfId="37949" xr:uid="{64D8BBDB-555E-47F1-9DF5-3C9F761054F3}"/>
    <cellStyle name="Note 3 4 2 2 5" xfId="8096" xr:uid="{11293B2B-E110-42E8-AE56-5360C63A9C4D}"/>
    <cellStyle name="Note 3 4 2 3" xfId="7842" xr:uid="{CA50FFBF-EDAA-46A9-8E49-3E63FC2B9080}"/>
    <cellStyle name="Note 3 4 2 3 2" xfId="13000" xr:uid="{9F09350A-F63B-4055-AE98-A45E1D17ECAE}"/>
    <cellStyle name="Note 3 4 2 3 3" xfId="24972" xr:uid="{F7C216DC-0B37-4F20-91A7-A342E012A57F}"/>
    <cellStyle name="Note 3 4 2 4" xfId="8330" xr:uid="{2C4B80AA-DFC0-457D-B941-5C3802FA0961}"/>
    <cellStyle name="Note 3 4 2 4 2" xfId="13486" xr:uid="{35E51B69-35AC-45FA-A066-F94925D5C6FB}"/>
    <cellStyle name="Note 3 4 2 4 3" xfId="25487" xr:uid="{4C174FF0-8A3A-475C-AC87-8A590C57391A}"/>
    <cellStyle name="Note 3 4 2 5" xfId="9964" xr:uid="{FA5D44C1-CD18-42EB-8548-9AE8D53C286D}"/>
    <cellStyle name="Note 3 4 2 5 2" xfId="15117" xr:uid="{18C5FC0B-9AA4-44C3-A3A7-7283590D95FF}"/>
    <cellStyle name="Note 3 4 2 5 3" xfId="25896" xr:uid="{F87E989D-D31A-4D3E-8BEB-73DFC004C817}"/>
    <cellStyle name="Note 3 4 2 6" xfId="10338" xr:uid="{1686E713-E1C8-433F-B199-02B02231F0AE}"/>
    <cellStyle name="Note 3 4 2 6 2" xfId="15491" xr:uid="{EAE75658-7429-46BD-A396-3F362EF64095}"/>
    <cellStyle name="Note 3 4 2 6 3" xfId="25968" xr:uid="{E9CF146C-FAE5-4618-84B7-918EBB83E11A}"/>
    <cellStyle name="Note 3 4 2 7" xfId="11057" xr:uid="{79BD208B-B58B-40A2-BF0B-59DDC5481E89}"/>
    <cellStyle name="Note 3 4 2 7 2" xfId="16205" xr:uid="{99CC4B3E-3533-4DE0-B5C2-8B6867CC28B3}"/>
    <cellStyle name="Note 3 4 2 7 3" xfId="26140" xr:uid="{8723C2F6-30F3-4F42-90AB-41560C96BBFC}"/>
    <cellStyle name="Note 3 4 2 8" xfId="7074" xr:uid="{C51A0031-4689-41E0-9D58-3118A1309998}"/>
    <cellStyle name="Note 3 4 2 8 2" xfId="12235" xr:uid="{9085C7A0-AC58-4E3B-964B-26B08228E730}"/>
    <cellStyle name="Note 3 4 2 8 3" xfId="24743" xr:uid="{4CF14E5F-A816-4603-BB8A-BBFD148CE6C4}"/>
    <cellStyle name="Note 3 4 2 9" xfId="6400" xr:uid="{6AF94E1E-A7FE-4F4E-AF55-A0792E89D565}"/>
    <cellStyle name="Note 3 4 3" xfId="3788" xr:uid="{00000000-0005-0000-0000-0000A20D0000}"/>
    <cellStyle name="Note 3 4 3 2" xfId="4364" xr:uid="{00000000-0005-0000-0000-0000A40D0000}"/>
    <cellStyle name="Note 3 4 3 2 2" xfId="40898" xr:uid="{3D6CB68C-DBEC-44DC-AE81-45842407DBEF}"/>
    <cellStyle name="Note 3 4 3 2 3" xfId="13133" xr:uid="{0B5CF930-23B6-48D4-A65A-CFDF55B331E8}"/>
    <cellStyle name="Note 3 4 3 3" xfId="25042" xr:uid="{F28F8474-AD96-4A6F-BACE-E09A2916B162}"/>
    <cellStyle name="Note 3 4 3 4" xfId="35654" xr:uid="{DAD65A83-9AA0-4882-B6D4-7A779C8E64C9}"/>
    <cellStyle name="Note 3 4 3 5" xfId="7975" xr:uid="{EA5CB959-2A95-48DD-A66C-918CA9C5359A}"/>
    <cellStyle name="Note 3 4 4" xfId="7566" xr:uid="{BF91054C-6CBE-41BE-B58D-40B9FF8EA8E0}"/>
    <cellStyle name="Note 3 4 4 2" xfId="12724" xr:uid="{F6F7C2E5-774C-4DFD-B235-9B6440B6E99B}"/>
    <cellStyle name="Note 3 4 4 3" xfId="24838" xr:uid="{468DFE71-8B78-4DDF-8FA2-43833DAE9179}"/>
    <cellStyle name="Note 3 4 4 4" xfId="37813" xr:uid="{5F19B7D5-16F4-4B75-81D6-4DF2AB3B6BE5}"/>
    <cellStyle name="Note 3 4 5" xfId="8682" xr:uid="{89D4E957-45B4-4C9E-87BF-BDAA7F9402ED}"/>
    <cellStyle name="Note 3 4 5 2" xfId="13837" xr:uid="{A2897349-332C-46DC-A95C-1F90D38B52E9}"/>
    <cellStyle name="Note 3 4 5 3" xfId="25640" xr:uid="{A545256F-44DE-4B02-BBD5-1807DE327509}"/>
    <cellStyle name="Note 3 4 6" xfId="9641" xr:uid="{0ECD452C-065F-431B-8FE7-515BEF9E34D1}"/>
    <cellStyle name="Note 3 4 6 2" xfId="14795" xr:uid="{9CC25B69-D4E5-4F6B-B6AA-002499F7FDE4}"/>
    <cellStyle name="Note 3 4 6 3" xfId="25815" xr:uid="{3AFF2D7F-74C8-4DB3-A31A-0EB5FE91FE57}"/>
    <cellStyle name="Note 3 4 7" xfId="8748" xr:uid="{F55EF18D-0DA8-40AA-B065-5FC4C662FCAF}"/>
    <cellStyle name="Note 3 4 7 2" xfId="13903" xr:uid="{3343352F-9015-4864-86CA-873DC92FEDA0}"/>
    <cellStyle name="Note 3 4 7 3" xfId="25698" xr:uid="{99165F51-85E8-40EE-A798-47DC8B7D1E65}"/>
    <cellStyle name="Note 3 4 8" xfId="10739" xr:uid="{8803DC5E-80DC-4AE1-9EB8-054767ABC705}"/>
    <cellStyle name="Note 3 4 8 2" xfId="15887" xr:uid="{539D0CE7-92B4-48BA-B0A8-D461AE52EB7B}"/>
    <cellStyle name="Note 3 4 8 3" xfId="26060" xr:uid="{3B0BC792-A7EF-4DBB-8DB1-E37D9A65CDC6}"/>
    <cellStyle name="Note 3 4 9" xfId="6753" xr:uid="{C8A513C2-9D89-4CAC-83A0-7FC9E4B4E3E5}"/>
    <cellStyle name="Note 3 4 9 2" xfId="11917" xr:uid="{9A258AA4-3D29-439F-89AE-5881EE071CDA}"/>
    <cellStyle name="Note 3 4 9 3" xfId="24663" xr:uid="{FD756D1D-6F85-4337-BB16-4A87355FB43E}"/>
    <cellStyle name="Note 3 5" xfId="2945" xr:uid="{00000000-0005-0000-0000-0000A30D0000}"/>
    <cellStyle name="Note 3 5 10" xfId="6052" xr:uid="{37741574-4E03-47F6-B1A6-084A05900BA6}"/>
    <cellStyle name="Note 3 5 11" xfId="11262" xr:uid="{DD0DCB21-A77A-4FBA-8152-170D62115B76}"/>
    <cellStyle name="Note 3 5 11 2" xfId="31244" xr:uid="{78755328-92E6-41AF-9E8E-84907A2AEA93}"/>
    <cellStyle name="Note 3 5 12" xfId="24336" xr:uid="{41FC8726-E8E1-4F34-BD47-9173DF670DB2}"/>
    <cellStyle name="Note 3 5 13" xfId="31608" xr:uid="{DDD05C9E-AFA4-4F93-B09E-70ACFDD4BBE4}"/>
    <cellStyle name="Note 3 5 2" xfId="3454" xr:uid="{00000000-0005-0000-0000-0000A40D0000}"/>
    <cellStyle name="Note 3 5 2 10" xfId="11580" xr:uid="{52276821-ECC9-4C22-8102-F4F23F88AAB4}"/>
    <cellStyle name="Note 3 5 2 10 2" xfId="29458" xr:uid="{57EFE313-8528-439D-8F6F-54C92D4ADEC7}"/>
    <cellStyle name="Note 3 5 2 11" xfId="24566" xr:uid="{34A541C1-A487-41FC-9FFA-A8FFE1E722F2}"/>
    <cellStyle name="Note 3 5 2 12" xfId="34621" xr:uid="{13E8379E-0D07-4356-B88A-AF9D04643DC3}"/>
    <cellStyle name="Note 3 5 2 2" xfId="4111" xr:uid="{00000000-0005-0000-0000-0000A50D0000}"/>
    <cellStyle name="Note 3 5 2 2 2" xfId="5334" xr:uid="{00000000-0005-0000-0000-0000A70D0000}"/>
    <cellStyle name="Note 3 5 2 2 2 2" xfId="41533" xr:uid="{98319D37-A55B-402C-91EF-885C08BBC142}"/>
    <cellStyle name="Note 3 5 2 2 2 3" xfId="13254" xr:uid="{EDB721E0-B4DD-46B8-B8BE-C0B59ACE33C3}"/>
    <cellStyle name="Note 3 5 2 2 3" xfId="25251" xr:uid="{307BBC00-1C6E-4D6E-83D0-DAF4BC79108E}"/>
    <cellStyle name="Note 3 5 2 2 4" xfId="37950" xr:uid="{44C37BCD-24A1-4B53-9DC8-9DB4640ECC3B}"/>
    <cellStyle name="Note 3 5 2 2 5" xfId="8097" xr:uid="{902F8141-F3B5-4B33-9B9F-ABBA60F7B25B}"/>
    <cellStyle name="Note 3 5 2 3" xfId="7843" xr:uid="{E73D8D28-9D8C-4E73-9A08-AF20FB9F1A60}"/>
    <cellStyle name="Note 3 5 2 3 2" xfId="13001" xr:uid="{6D18ABF3-90DB-4AE1-8452-A5ECFEC148B5}"/>
    <cellStyle name="Note 3 5 2 3 3" xfId="24973" xr:uid="{92A25F66-3615-4497-9C85-5A98A1FB8833}"/>
    <cellStyle name="Note 3 5 2 4" xfId="8329" xr:uid="{51E7E29F-1545-46FD-A560-D6604BB79F07}"/>
    <cellStyle name="Note 3 5 2 4 2" xfId="13485" xr:uid="{8028055A-AD1D-411D-AF70-B058C03D0147}"/>
    <cellStyle name="Note 3 5 2 4 3" xfId="25486" xr:uid="{F06E059C-BB5F-4AE6-8CA9-E76BD6C0DF27}"/>
    <cellStyle name="Note 3 5 2 5" xfId="9965" xr:uid="{DD65FB79-CB7B-4BBB-A428-C7A5DAB22AF2}"/>
    <cellStyle name="Note 3 5 2 5 2" xfId="15118" xr:uid="{E63DA077-C478-47CE-9685-9A1228E33219}"/>
    <cellStyle name="Note 3 5 2 5 3" xfId="25897" xr:uid="{78219805-530E-4D97-8C63-FB3159D0D39F}"/>
    <cellStyle name="Note 3 5 2 6" xfId="10339" xr:uid="{131A2B39-6D33-48E1-A8AE-E6BC73F2E10D}"/>
    <cellStyle name="Note 3 5 2 6 2" xfId="15492" xr:uid="{3A11D627-44F9-4952-830E-0CE0C657BB7F}"/>
    <cellStyle name="Note 3 5 2 6 3" xfId="25969" xr:uid="{C960C1D3-D4FD-4A30-906D-5B83142A9EE2}"/>
    <cellStyle name="Note 3 5 2 7" xfId="11058" xr:uid="{7798D526-5756-4A47-B89E-34633DE7C964}"/>
    <cellStyle name="Note 3 5 2 7 2" xfId="16206" xr:uid="{3C1B1308-927B-4A66-862D-4B1247271F09}"/>
    <cellStyle name="Note 3 5 2 7 3" xfId="26141" xr:uid="{F3AE52A3-032F-4225-8BA3-E262599881AF}"/>
    <cellStyle name="Note 3 5 2 8" xfId="7075" xr:uid="{7670E2E0-62B7-43C0-9DAE-1621963D052B}"/>
    <cellStyle name="Note 3 5 2 8 2" xfId="12236" xr:uid="{14ECC77E-7128-4727-927E-49052DB5F3E6}"/>
    <cellStyle name="Note 3 5 2 8 3" xfId="24744" xr:uid="{D5462C87-38D6-468B-95FA-E8FD3394CA42}"/>
    <cellStyle name="Note 3 5 2 9" xfId="6401" xr:uid="{13158858-5033-4656-BDF1-7A332C2C1652}"/>
    <cellStyle name="Note 3 5 3" xfId="3789" xr:uid="{00000000-0005-0000-0000-0000A60D0000}"/>
    <cellStyle name="Note 3 5 3 2" xfId="4363" xr:uid="{00000000-0005-0000-0000-0000A80D0000}"/>
    <cellStyle name="Note 3 5 3 2 2" xfId="40897" xr:uid="{9428738F-9A7D-4B18-8684-496E06196120}"/>
    <cellStyle name="Note 3 5 3 2 3" xfId="13134" xr:uid="{713E9C2F-D881-47F7-A355-A26D52BAFE10}"/>
    <cellStyle name="Note 3 5 3 3" xfId="25043" xr:uid="{2977F282-929E-4FEF-9151-B20BE26B2171}"/>
    <cellStyle name="Note 3 5 3 4" xfId="35653" xr:uid="{8E398732-B4CA-450A-97F1-1A8D3ADE31C5}"/>
    <cellStyle name="Note 3 5 3 5" xfId="7976" xr:uid="{A721E851-7D33-439B-A322-05E3A1BA0C6F}"/>
    <cellStyle name="Note 3 5 4" xfId="7567" xr:uid="{148BB220-42B5-4A83-8911-74FE4813E0F6}"/>
    <cellStyle name="Note 3 5 4 2" xfId="12725" xr:uid="{2AB138F9-DF34-4DB4-A416-AF44BE116EEC}"/>
    <cellStyle name="Note 3 5 4 3" xfId="24839" xr:uid="{D8EBB02E-A30A-4922-9D47-649EEFD844E1}"/>
    <cellStyle name="Note 3 5 5" xfId="8681" xr:uid="{B715951E-F9C8-473A-BE3B-14319E8C9E62}"/>
    <cellStyle name="Note 3 5 5 2" xfId="13836" xr:uid="{E7D2A34C-98DB-4267-A982-42338469CF6F}"/>
    <cellStyle name="Note 3 5 5 3" xfId="25639" xr:uid="{54FCB3B6-BEF4-4F66-BEC0-6B656616B66F}"/>
    <cellStyle name="Note 3 5 6" xfId="9642" xr:uid="{4D0A79ED-39EF-4518-BE74-700B5AE9D5DD}"/>
    <cellStyle name="Note 3 5 6 2" xfId="14796" xr:uid="{3AF74316-456F-421D-826C-976F2D6B3487}"/>
    <cellStyle name="Note 3 5 6 3" xfId="25816" xr:uid="{068B1585-82CB-4ED4-92A8-053E9CD157C3}"/>
    <cellStyle name="Note 3 5 7" xfId="8747" xr:uid="{4FAEE6D3-474F-4E80-A69C-263998C9F196}"/>
    <cellStyle name="Note 3 5 7 2" xfId="13902" xr:uid="{6FED0A0E-00D2-4A97-A469-8A8AD44E8B23}"/>
    <cellStyle name="Note 3 5 7 3" xfId="25697" xr:uid="{CCED4B4A-F173-46FD-A0FE-F0597DAC6FCA}"/>
    <cellStyle name="Note 3 5 8" xfId="10740" xr:uid="{99494EC8-B503-4B6F-AB28-B26C84484C86}"/>
    <cellStyle name="Note 3 5 8 2" xfId="15888" xr:uid="{7EBEFB72-6EB8-48EC-B65B-6B494364A1E7}"/>
    <cellStyle name="Note 3 5 8 3" xfId="26061" xr:uid="{30973017-1355-4023-902E-059723081603}"/>
    <cellStyle name="Note 3 5 9" xfId="6754" xr:uid="{395B3120-C491-4D9B-AE43-6F9F1BD1551E}"/>
    <cellStyle name="Note 3 5 9 2" xfId="11918" xr:uid="{AC0BB612-77D3-49F4-99D7-A16FBB85BA8F}"/>
    <cellStyle name="Note 3 5 9 3" xfId="24664" xr:uid="{D5E823B9-F672-4B38-858B-3D8DE62153B9}"/>
    <cellStyle name="Note 3 6" xfId="2946" xr:uid="{00000000-0005-0000-0000-0000A70D0000}"/>
    <cellStyle name="Note 3 6 10" xfId="6053" xr:uid="{B2ED7B8D-9E1E-4B1E-9FEE-17AEB713A175}"/>
    <cellStyle name="Note 3 6 11" xfId="11263" xr:uid="{E5877A24-0B26-4EA4-934D-857CB37EA845}"/>
    <cellStyle name="Note 3 6 11 2" xfId="29256" xr:uid="{48A312DD-A539-4D42-91B9-BA2957278237}"/>
    <cellStyle name="Note 3 6 12" xfId="24337" xr:uid="{115C63BE-7BB0-426D-A29F-7E85B28DA824}"/>
    <cellStyle name="Note 3 6 13" xfId="31609" xr:uid="{479BD791-A743-4335-852F-A20E5CB93CE3}"/>
    <cellStyle name="Note 3 6 2" xfId="3455" xr:uid="{00000000-0005-0000-0000-0000A80D0000}"/>
    <cellStyle name="Note 3 6 2 10" xfId="11581" xr:uid="{E6A8A868-B841-4B8E-963B-14B09F50E9F9}"/>
    <cellStyle name="Note 3 6 2 10 2" xfId="31243" xr:uid="{D0AA7781-0F46-4EC2-98D5-F04378CF9CAA}"/>
    <cellStyle name="Note 3 6 2 11" xfId="24567" xr:uid="{230F21C2-69CA-426B-BE41-222082ACDF32}"/>
    <cellStyle name="Note 3 6 2 12" xfId="34620" xr:uid="{4F6A8871-9E81-4DE2-98C1-7A16594E5FA4}"/>
    <cellStyle name="Note 3 6 2 2" xfId="4112" xr:uid="{00000000-0005-0000-0000-0000A90D0000}"/>
    <cellStyle name="Note 3 6 2 2 2" xfId="5335" xr:uid="{00000000-0005-0000-0000-0000AB0D0000}"/>
    <cellStyle name="Note 3 6 2 2 2 2" xfId="41534" xr:uid="{961255EC-9CD5-41E8-9C37-ABD0980564CF}"/>
    <cellStyle name="Note 3 6 2 2 2 3" xfId="13255" xr:uid="{2BF0F597-BCB2-47CE-8DC8-10BC337CFB00}"/>
    <cellStyle name="Note 3 6 2 2 3" xfId="25252" xr:uid="{E57FF3F2-191B-42F5-8F07-10D20A476374}"/>
    <cellStyle name="Note 3 6 2 2 4" xfId="37951" xr:uid="{7448D7E8-D860-428C-A260-C48095AF4C96}"/>
    <cellStyle name="Note 3 6 2 2 5" xfId="8098" xr:uid="{5DB31F69-CA2E-40FE-B5C8-3ED276264BE1}"/>
    <cellStyle name="Note 3 6 2 3" xfId="7844" xr:uid="{81315571-CF63-41D2-A57E-27A41A52B0D5}"/>
    <cellStyle name="Note 3 6 2 3 2" xfId="13002" xr:uid="{255C3939-B54B-483F-B909-0A6C8FF79C10}"/>
    <cellStyle name="Note 3 6 2 3 3" xfId="24974" xr:uid="{20C5D01D-C6F9-4D4D-9164-4D86D39AC187}"/>
    <cellStyle name="Note 3 6 2 4" xfId="8328" xr:uid="{6A1BB2A2-A463-482A-882D-BAB9A1306478}"/>
    <cellStyle name="Note 3 6 2 4 2" xfId="13484" xr:uid="{A006DCF7-7940-42C1-92C9-38F9D1C6E5D8}"/>
    <cellStyle name="Note 3 6 2 4 3" xfId="25485" xr:uid="{7D5E8C2C-DB39-4DF9-A7C6-21EB77E0EAC6}"/>
    <cellStyle name="Note 3 6 2 5" xfId="9966" xr:uid="{EBD57C63-78AA-42BB-A160-1C5DAF8E3504}"/>
    <cellStyle name="Note 3 6 2 5 2" xfId="15119" xr:uid="{C0BF64C0-46B4-4EF0-B7D6-102795A3A2DE}"/>
    <cellStyle name="Note 3 6 2 5 3" xfId="25898" xr:uid="{A235C64C-48C4-4E6C-B045-7E51DCC79B8E}"/>
    <cellStyle name="Note 3 6 2 6" xfId="10340" xr:uid="{D8685773-4E96-4089-B519-F438A51D3258}"/>
    <cellStyle name="Note 3 6 2 6 2" xfId="15493" xr:uid="{5020D819-8477-4176-AB6D-FDE21F7E0B7C}"/>
    <cellStyle name="Note 3 6 2 6 3" xfId="25970" xr:uid="{86A6FF25-F4EB-41B5-8065-4FE835DC6D3E}"/>
    <cellStyle name="Note 3 6 2 7" xfId="11059" xr:uid="{E33251F3-A4E7-4C0E-921A-AA251BDC1F8E}"/>
    <cellStyle name="Note 3 6 2 7 2" xfId="16207" xr:uid="{F6FC602C-4051-48B3-AC2A-41F96197C93B}"/>
    <cellStyle name="Note 3 6 2 7 3" xfId="26142" xr:uid="{7AAEAC2E-0659-469A-AF84-2469F4A519FF}"/>
    <cellStyle name="Note 3 6 2 8" xfId="7076" xr:uid="{4E4F99BF-ED3F-469F-9E50-85A9F0122788}"/>
    <cellStyle name="Note 3 6 2 8 2" xfId="12237" xr:uid="{D3DE083E-52AB-4AAE-A968-9E4929C031F1}"/>
    <cellStyle name="Note 3 6 2 8 3" xfId="24745" xr:uid="{4E067474-D49E-4976-843F-95073A968AD7}"/>
    <cellStyle name="Note 3 6 2 9" xfId="6402" xr:uid="{5670E529-3E2A-45CD-8F6F-248EE8B913FB}"/>
    <cellStyle name="Note 3 6 3" xfId="3790" xr:uid="{00000000-0005-0000-0000-0000AA0D0000}"/>
    <cellStyle name="Note 3 6 3 2" xfId="4362" xr:uid="{00000000-0005-0000-0000-0000AC0D0000}"/>
    <cellStyle name="Note 3 6 3 2 2" xfId="40896" xr:uid="{D4D82335-E0CA-44BA-AC7D-C8EAAF425CFA}"/>
    <cellStyle name="Note 3 6 3 2 3" xfId="13135" xr:uid="{20B39DB8-3DF8-4D77-B47B-7C6D54E551B7}"/>
    <cellStyle name="Note 3 6 3 3" xfId="25044" xr:uid="{6B4469E1-ECB9-4EDD-AF92-CF2CF5FB2677}"/>
    <cellStyle name="Note 3 6 3 4" xfId="35652" xr:uid="{2107D96B-0D3E-4D70-9BC0-4B34B124C6ED}"/>
    <cellStyle name="Note 3 6 3 5" xfId="7977" xr:uid="{75A44380-D6B0-4CE4-B9D0-02CBE119CA5E}"/>
    <cellStyle name="Note 3 6 4" xfId="7568" xr:uid="{5B0A7F16-BBA7-41FD-89B1-14315F46A73C}"/>
    <cellStyle name="Note 3 6 4 2" xfId="12726" xr:uid="{5AAEA584-18A1-4A12-83F1-789EA9E9019F}"/>
    <cellStyle name="Note 3 6 4 3" xfId="24840" xr:uid="{4C9D9825-E438-4C63-9B1B-8DB7145A8D0D}"/>
    <cellStyle name="Note 3 6 5" xfId="8680" xr:uid="{5118F7DA-D4C5-4EA7-B68F-AC3259B9DBDD}"/>
    <cellStyle name="Note 3 6 5 2" xfId="13835" xr:uid="{24332FB1-DC92-40F6-BCAC-829AE2329EAF}"/>
    <cellStyle name="Note 3 6 5 3" xfId="25638" xr:uid="{15A74A46-03F1-4D49-80F8-759B3D947934}"/>
    <cellStyle name="Note 3 6 6" xfId="9643" xr:uid="{3C96113E-57C7-46DA-B105-40DDEBD3B1E8}"/>
    <cellStyle name="Note 3 6 6 2" xfId="14797" xr:uid="{9C7CE063-847F-4880-9C52-823BB804674E}"/>
    <cellStyle name="Note 3 6 6 3" xfId="25817" xr:uid="{213AA2BA-4775-40DC-9FE2-E110E5D87A5C}"/>
    <cellStyle name="Note 3 6 7" xfId="8746" xr:uid="{C7DCE5F3-86DF-47E4-A94F-6FF854C5C1DC}"/>
    <cellStyle name="Note 3 6 7 2" xfId="13901" xr:uid="{60604F15-F798-4B5B-82EA-780EC7271A10}"/>
    <cellStyle name="Note 3 6 7 3" xfId="25696" xr:uid="{BA78CB98-FA36-4865-A16D-17007B7C9228}"/>
    <cellStyle name="Note 3 6 8" xfId="10741" xr:uid="{6AE8741E-7A61-4337-94EF-E52B76A3836E}"/>
    <cellStyle name="Note 3 6 8 2" xfId="15889" xr:uid="{A76B6F84-689C-4313-8570-969ADA8ECDCF}"/>
    <cellStyle name="Note 3 6 8 3" xfId="26062" xr:uid="{F2389D78-3E06-4C33-97C3-7DE4FA66AE08}"/>
    <cellStyle name="Note 3 6 9" xfId="6755" xr:uid="{7510A415-6BDE-4306-98B0-59F78272D567}"/>
    <cellStyle name="Note 3 6 9 2" xfId="11919" xr:uid="{B5216E1D-12A4-4C2D-ADCF-4691B19C6B05}"/>
    <cellStyle name="Note 3 6 9 3" xfId="24665" xr:uid="{230B41FF-E5B7-4544-A7F8-9F2626DE3ADD}"/>
    <cellStyle name="Note 3 7" xfId="2947" xr:uid="{00000000-0005-0000-0000-0000AB0D0000}"/>
    <cellStyle name="Note 3 7 10" xfId="6054" xr:uid="{54550AEA-9D58-49FB-9B4B-3D7A8721C9A9}"/>
    <cellStyle name="Note 3 7 11" xfId="11264" xr:uid="{5DE2CCEB-8A93-4BFA-8B86-B8255278CA10}"/>
    <cellStyle name="Note 3 7 11 2" xfId="29834" xr:uid="{4A73BF94-5CDD-4239-8183-A7F98AD7E36D}"/>
    <cellStyle name="Note 3 7 12" xfId="24338" xr:uid="{215CAD08-631E-4E9F-BD35-0490984800B5}"/>
    <cellStyle name="Note 3 7 13" xfId="31610" xr:uid="{98E05980-12F3-4380-9AF8-38E7F2C2FAEC}"/>
    <cellStyle name="Note 3 7 2" xfId="3456" xr:uid="{00000000-0005-0000-0000-0000AC0D0000}"/>
    <cellStyle name="Note 3 7 2 10" xfId="11582" xr:uid="{923CD923-AF8E-4D5D-92CC-D9A2DF44061C}"/>
    <cellStyle name="Note 3 7 2 10 2" xfId="29346" xr:uid="{3564D1C5-4772-4246-B317-D99CA940AEA9}"/>
    <cellStyle name="Note 3 7 2 11" xfId="24568" xr:uid="{DAA8AF7F-2911-48FB-9BA8-9A417CE09450}"/>
    <cellStyle name="Note 3 7 2 12" xfId="34619" xr:uid="{FFCC91C0-F27E-4452-909D-C8DE364B0E34}"/>
    <cellStyle name="Note 3 7 2 2" xfId="4113" xr:uid="{00000000-0005-0000-0000-0000AD0D0000}"/>
    <cellStyle name="Note 3 7 2 2 2" xfId="5336" xr:uid="{00000000-0005-0000-0000-0000AF0D0000}"/>
    <cellStyle name="Note 3 7 2 2 2 2" xfId="41535" xr:uid="{B10F51DB-A2C1-4705-B294-0BE0E30F4772}"/>
    <cellStyle name="Note 3 7 2 2 2 3" xfId="13256" xr:uid="{280856A5-6CA8-4B93-8CD0-94E83C9BCEB6}"/>
    <cellStyle name="Note 3 7 2 2 3" xfId="25253" xr:uid="{F0C71C89-DEF3-4B2E-A556-6EC23665704B}"/>
    <cellStyle name="Note 3 7 2 2 4" xfId="37952" xr:uid="{86037BFA-D82C-4AB4-BBFC-519D09C021A2}"/>
    <cellStyle name="Note 3 7 2 2 5" xfId="8099" xr:uid="{1F53BF9F-F650-46C4-A380-67C74B0B829A}"/>
    <cellStyle name="Note 3 7 2 3" xfId="7845" xr:uid="{18DA2CBE-B271-4D32-A168-9EA2FC1478DA}"/>
    <cellStyle name="Note 3 7 2 3 2" xfId="13003" xr:uid="{FEBC1A7C-E23B-49FD-AB3F-B8EC80B327D3}"/>
    <cellStyle name="Note 3 7 2 3 3" xfId="24975" xr:uid="{178BE534-DBF5-4E4F-87D2-82480C8067A7}"/>
    <cellStyle name="Note 3 7 2 4" xfId="8327" xr:uid="{A9019986-DFA7-4CB7-A15E-1C2DC19A138B}"/>
    <cellStyle name="Note 3 7 2 4 2" xfId="13483" xr:uid="{E4192A4F-8EC9-45BF-8B34-C4DD2E4D2CD9}"/>
    <cellStyle name="Note 3 7 2 4 3" xfId="25484" xr:uid="{5F039149-2CA4-4661-B646-8D611694887B}"/>
    <cellStyle name="Note 3 7 2 5" xfId="9967" xr:uid="{A960A0F5-7D0C-4808-9AF1-F274974D9110}"/>
    <cellStyle name="Note 3 7 2 5 2" xfId="15120" xr:uid="{A8548995-D6CF-40AE-A9C3-C0920E461090}"/>
    <cellStyle name="Note 3 7 2 5 3" xfId="25899" xr:uid="{38775F38-ADEC-4D5A-9B56-F857A4A9F0AE}"/>
    <cellStyle name="Note 3 7 2 6" xfId="10341" xr:uid="{D2F04E47-0E5E-4B84-BBEF-9992172CEEE2}"/>
    <cellStyle name="Note 3 7 2 6 2" xfId="15494" xr:uid="{904AB5B1-BD23-4E75-876D-8F3F8274498E}"/>
    <cellStyle name="Note 3 7 2 6 3" xfId="25971" xr:uid="{4D31A993-1C57-4CFB-8632-F96FB91618DA}"/>
    <cellStyle name="Note 3 7 2 7" xfId="11060" xr:uid="{0C4DAEF5-AE59-4AE3-9955-19BC0A7238F9}"/>
    <cellStyle name="Note 3 7 2 7 2" xfId="16208" xr:uid="{666B7ABC-9223-41B2-8DBA-47EFFD7FD97C}"/>
    <cellStyle name="Note 3 7 2 7 3" xfId="26143" xr:uid="{5B2D7BF3-F9AA-442B-ADF8-E0BEBE448124}"/>
    <cellStyle name="Note 3 7 2 8" xfId="7077" xr:uid="{A829A014-263B-4B89-82AF-4D8ACB808378}"/>
    <cellStyle name="Note 3 7 2 8 2" xfId="12238" xr:uid="{D8EC0BBB-5DFF-4181-85BB-197D2E8D6AD2}"/>
    <cellStyle name="Note 3 7 2 8 3" xfId="24746" xr:uid="{CB933E8C-1E1F-45F1-A082-BA6C1FB7D6C0}"/>
    <cellStyle name="Note 3 7 2 9" xfId="6403" xr:uid="{23BEFC9C-0D70-4E7C-AA0B-F5F01F0C89DC}"/>
    <cellStyle name="Note 3 7 3" xfId="3791" xr:uid="{00000000-0005-0000-0000-0000AE0D0000}"/>
    <cellStyle name="Note 3 7 3 2" xfId="4361" xr:uid="{00000000-0005-0000-0000-0000B00D0000}"/>
    <cellStyle name="Note 3 7 3 2 2" xfId="40895" xr:uid="{F266228B-90DC-449A-A232-1350462F18CB}"/>
    <cellStyle name="Note 3 7 3 2 3" xfId="13136" xr:uid="{289778DE-B344-47FA-98FF-FD5C01DA8EDD}"/>
    <cellStyle name="Note 3 7 3 3" xfId="25045" xr:uid="{F565F731-BB70-413E-A9CE-2CF4DAE81CB0}"/>
    <cellStyle name="Note 3 7 3 4" xfId="35651" xr:uid="{74F3B85E-CBA0-4F4C-A880-A533883642DC}"/>
    <cellStyle name="Note 3 7 3 5" xfId="7978" xr:uid="{210A6AA1-3439-4A5E-A3CC-AD3CB2EED92B}"/>
    <cellStyle name="Note 3 7 4" xfId="7569" xr:uid="{C32C6117-B4FF-495D-9A6B-F46636252BF1}"/>
    <cellStyle name="Note 3 7 4 2" xfId="12727" xr:uid="{47F2BB7E-176F-462F-AE43-6D1574088382}"/>
    <cellStyle name="Note 3 7 4 3" xfId="24841" xr:uid="{D44A1DA1-0321-4330-9586-5F64E07672C2}"/>
    <cellStyle name="Note 3 7 5" xfId="8679" xr:uid="{79D316C2-AFA2-4007-B3A2-2A08B5DC3766}"/>
    <cellStyle name="Note 3 7 5 2" xfId="13834" xr:uid="{27B6E61C-80F0-41FA-B0CB-76C48DA93428}"/>
    <cellStyle name="Note 3 7 5 3" xfId="25637" xr:uid="{FD57A479-D3E3-4C07-B10C-A3C5A53D739B}"/>
    <cellStyle name="Note 3 7 6" xfId="9644" xr:uid="{BBBFDA48-E57B-46C1-ACC3-1439378A3799}"/>
    <cellStyle name="Note 3 7 6 2" xfId="14798" xr:uid="{35ECE73F-9E5E-4302-8A4D-6A090E12D13C}"/>
    <cellStyle name="Note 3 7 6 3" xfId="25818" xr:uid="{F74BC769-1E15-45A5-8A0A-8334B95E99E7}"/>
    <cellStyle name="Note 3 7 7" xfId="8745" xr:uid="{E75EF2CC-657E-437E-8ACB-A46E3107CEBE}"/>
    <cellStyle name="Note 3 7 7 2" xfId="13900" xr:uid="{7C6F3F90-CEF6-4396-BB11-579D2BFBBF20}"/>
    <cellStyle name="Note 3 7 7 3" xfId="25695" xr:uid="{6C36A9AA-6F54-4F6B-BFB3-D16FE605778C}"/>
    <cellStyle name="Note 3 7 8" xfId="10742" xr:uid="{84FC0AB6-72BB-4449-AA65-9F440BDED489}"/>
    <cellStyle name="Note 3 7 8 2" xfId="15890" xr:uid="{44A6C16C-7FD1-45B8-BE83-79CD90949FD3}"/>
    <cellStyle name="Note 3 7 8 3" xfId="26063" xr:uid="{1680B3C9-341F-4D1E-8AFF-9469D3C6A4D5}"/>
    <cellStyle name="Note 3 7 9" xfId="6756" xr:uid="{2B1C4397-87C0-450F-8FF5-ED981FB85E55}"/>
    <cellStyle name="Note 3 7 9 2" xfId="11920" xr:uid="{8A21DC2D-57EC-4FC0-A7B6-2EE1C0A9978A}"/>
    <cellStyle name="Note 3 7 9 3" xfId="24666" xr:uid="{34B7C29C-6ADF-4B4A-ADBB-E19A639E269C}"/>
    <cellStyle name="Note 3 8" xfId="2948" xr:uid="{00000000-0005-0000-0000-0000AF0D0000}"/>
    <cellStyle name="Note 3 8 10" xfId="6055" xr:uid="{AC135D86-F203-4DE6-AD2C-087C4ACAA09F}"/>
    <cellStyle name="Note 3 8 11" xfId="11265" xr:uid="{53478C26-ACA0-451A-AE8A-D69613828523}"/>
    <cellStyle name="Note 3 8 11 2" xfId="29515" xr:uid="{897B464B-8E53-4D8A-BC3D-6D89732B1D0D}"/>
    <cellStyle name="Note 3 8 12" xfId="24339" xr:uid="{F3655B52-C3A3-473C-B7AD-653C378C6469}"/>
    <cellStyle name="Note 3 8 13" xfId="31611" xr:uid="{8B45AAE1-3048-4FC6-A6EF-08BF02AAA636}"/>
    <cellStyle name="Note 3 8 2" xfId="3457" xr:uid="{00000000-0005-0000-0000-0000B00D0000}"/>
    <cellStyle name="Note 3 8 2 10" xfId="11583" xr:uid="{166764B1-534E-4291-93C1-4D04D0581558}"/>
    <cellStyle name="Note 3 8 2 10 2" xfId="29347" xr:uid="{0E768B7B-EA06-4D74-9889-F0DC841DB0BD}"/>
    <cellStyle name="Note 3 8 2 11" xfId="24569" xr:uid="{0336540D-406F-443B-9278-D01856333F76}"/>
    <cellStyle name="Note 3 8 2 12" xfId="34618" xr:uid="{3C6E2995-D2F0-440E-9410-AC7CBEC69DAF}"/>
    <cellStyle name="Note 3 8 2 2" xfId="4114" xr:uid="{00000000-0005-0000-0000-0000B10D0000}"/>
    <cellStyle name="Note 3 8 2 2 2" xfId="5337" xr:uid="{00000000-0005-0000-0000-0000B30D0000}"/>
    <cellStyle name="Note 3 8 2 2 2 2" xfId="41536" xr:uid="{45BB1226-A3B7-49F9-8DD6-C5C77EF5005A}"/>
    <cellStyle name="Note 3 8 2 2 2 3" xfId="13257" xr:uid="{F4B7354D-96FD-483B-B95D-87EB1D64AA94}"/>
    <cellStyle name="Note 3 8 2 2 3" xfId="25254" xr:uid="{C9DB472C-7078-4D21-8111-F19EF1B6EFC7}"/>
    <cellStyle name="Note 3 8 2 2 4" xfId="37953" xr:uid="{BF2AAFF4-7DF0-48AA-BF6C-E992EDD15BAB}"/>
    <cellStyle name="Note 3 8 2 2 5" xfId="8100" xr:uid="{EF8B1CD1-D49A-4C4B-BCEC-0D910197E81A}"/>
    <cellStyle name="Note 3 8 2 3" xfId="7846" xr:uid="{E596F3F1-86C3-42AC-BD8D-967C39DDCC7D}"/>
    <cellStyle name="Note 3 8 2 3 2" xfId="13004" xr:uid="{6DA81A4C-F4FD-4BFC-87DB-C200E7013902}"/>
    <cellStyle name="Note 3 8 2 3 3" xfId="24976" xr:uid="{1BAB41DD-06D8-454A-8A00-B5E6389BE0EC}"/>
    <cellStyle name="Note 3 8 2 4" xfId="8326" xr:uid="{9F2C1642-D73D-4D5A-9454-54A7225FA61C}"/>
    <cellStyle name="Note 3 8 2 4 2" xfId="13482" xr:uid="{9741232D-C72B-4EC0-9FDD-4CCAC57C2A67}"/>
    <cellStyle name="Note 3 8 2 4 3" xfId="25483" xr:uid="{133E3540-2FCC-479E-A713-EF27199B3DBC}"/>
    <cellStyle name="Note 3 8 2 5" xfId="9968" xr:uid="{C59C3D8C-B7B6-4BF6-B4CA-FDCC3D82AF10}"/>
    <cellStyle name="Note 3 8 2 5 2" xfId="15121" xr:uid="{3098813C-43BE-4331-8C18-856472A92198}"/>
    <cellStyle name="Note 3 8 2 5 3" xfId="25900" xr:uid="{51CD4A5E-BB98-47E1-8A8A-18443FA8CF27}"/>
    <cellStyle name="Note 3 8 2 6" xfId="10342" xr:uid="{3F52D311-3E6A-42F9-9CE0-71F1478485B0}"/>
    <cellStyle name="Note 3 8 2 6 2" xfId="15495" xr:uid="{2B7DD6EE-5F95-47D4-A59B-F20ADBD0132B}"/>
    <cellStyle name="Note 3 8 2 6 3" xfId="25972" xr:uid="{8481651E-95B9-4BFE-9684-2DC8AF75B219}"/>
    <cellStyle name="Note 3 8 2 7" xfId="11061" xr:uid="{AFD6C40E-9F51-420D-955E-85790BE65415}"/>
    <cellStyle name="Note 3 8 2 7 2" xfId="16209" xr:uid="{F3AF3501-A816-4313-9A15-715A7E4C4320}"/>
    <cellStyle name="Note 3 8 2 7 3" xfId="26144" xr:uid="{7E264F12-6D87-4CDB-B790-DEB98DB26698}"/>
    <cellStyle name="Note 3 8 2 8" xfId="7078" xr:uid="{3C01DFD6-F2CC-4439-8C7B-45DFCF96311D}"/>
    <cellStyle name="Note 3 8 2 8 2" xfId="12239" xr:uid="{88D59586-A7BB-43A2-8FE1-37018BCC9F6E}"/>
    <cellStyle name="Note 3 8 2 8 3" xfId="24747" xr:uid="{A4A96DCB-6CB2-4666-AAB5-1659BAD41794}"/>
    <cellStyle name="Note 3 8 2 9" xfId="6404" xr:uid="{188E9AA3-A8C0-4136-9542-37BC6293D9B0}"/>
    <cellStyle name="Note 3 8 3" xfId="3792" xr:uid="{00000000-0005-0000-0000-0000B20D0000}"/>
    <cellStyle name="Note 3 8 3 2" xfId="4360" xr:uid="{00000000-0005-0000-0000-0000B40D0000}"/>
    <cellStyle name="Note 3 8 3 2 2" xfId="40894" xr:uid="{A43C29CA-1CDB-4F74-8E86-44AAD2261EDE}"/>
    <cellStyle name="Note 3 8 3 2 3" xfId="13137" xr:uid="{7DA920F6-594D-4BCD-BA88-6BB78A93A2A3}"/>
    <cellStyle name="Note 3 8 3 3" xfId="25046" xr:uid="{84A80F95-0BD1-4737-BEDA-7A9EE0D4207B}"/>
    <cellStyle name="Note 3 8 3 4" xfId="36524" xr:uid="{1B454B09-360B-4F77-B4EB-31B5A3D8184A}"/>
    <cellStyle name="Note 3 8 3 5" xfId="7979" xr:uid="{EC841870-0971-4944-8876-EB4A711DA449}"/>
    <cellStyle name="Note 3 8 4" xfId="7570" xr:uid="{55F345C0-BEB6-42F1-A935-2AF971C50163}"/>
    <cellStyle name="Note 3 8 4 2" xfId="12728" xr:uid="{DC1E5FCA-4D52-4C17-A997-FF3F4B168692}"/>
    <cellStyle name="Note 3 8 4 3" xfId="24842" xr:uid="{9735E5C5-CC20-4667-A7AB-C71326AB8280}"/>
    <cellStyle name="Note 3 8 5" xfId="8678" xr:uid="{F80F2FA7-43ED-49DB-80D6-430F65347940}"/>
    <cellStyle name="Note 3 8 5 2" xfId="13833" xr:uid="{143830D8-CDAE-4BA2-BBEE-F7063A7ECA02}"/>
    <cellStyle name="Note 3 8 5 3" xfId="25636" xr:uid="{5D4A3C3E-1C2C-464D-BD25-3E1EAA272060}"/>
    <cellStyle name="Note 3 8 6" xfId="9645" xr:uid="{A4114483-E397-4DA3-AF8D-7A35BA985988}"/>
    <cellStyle name="Note 3 8 6 2" xfId="14799" xr:uid="{C17B61ED-3D80-43AA-B456-8C9E112E1F17}"/>
    <cellStyle name="Note 3 8 6 3" xfId="25819" xr:uid="{73C95AA6-7018-4DC2-B2A9-9DFB0D6B4777}"/>
    <cellStyle name="Note 3 8 7" xfId="8744" xr:uid="{034832C0-F83A-4928-A09D-BBF6123FDED4}"/>
    <cellStyle name="Note 3 8 7 2" xfId="13899" xr:uid="{EE28EF4F-FE3B-47C3-A875-B61B41F122A8}"/>
    <cellStyle name="Note 3 8 7 3" xfId="25694" xr:uid="{DB923F9D-3C7D-478E-825A-A784C2D413A3}"/>
    <cellStyle name="Note 3 8 8" xfId="10743" xr:uid="{8BD3DF64-1226-4287-915E-DEDAB9AB2A38}"/>
    <cellStyle name="Note 3 8 8 2" xfId="15891" xr:uid="{615A9076-A18C-44CC-957C-34D16BB5826A}"/>
    <cellStyle name="Note 3 8 8 3" xfId="26064" xr:uid="{2E77E3BB-24D2-4BD3-ABD9-A3098F2E806C}"/>
    <cellStyle name="Note 3 8 9" xfId="6757" xr:uid="{63CF6FC8-2D45-49D4-BAF8-1F8B4E55F2E7}"/>
    <cellStyle name="Note 3 8 9 2" xfId="11921" xr:uid="{59747D5D-2EF0-447A-A63C-FB59C23FA028}"/>
    <cellStyle name="Note 3 8 9 3" xfId="24667" xr:uid="{73B23C80-5D9F-4C16-A0F5-A1606CF6DC43}"/>
    <cellStyle name="Note 3 9" xfId="2949" xr:uid="{00000000-0005-0000-0000-0000B30D0000}"/>
    <cellStyle name="Note 3 9 10" xfId="6056" xr:uid="{25BE1B10-727E-465B-9895-752EF5EF65F3}"/>
    <cellStyle name="Note 3 9 11" xfId="11266" xr:uid="{049DAE0A-7418-4159-BE2E-CB4AA83E6E3C}"/>
    <cellStyle name="Note 3 9 11 2" xfId="30783" xr:uid="{59CEFDD1-BE67-4A99-8DD9-EC48E3EDEE74}"/>
    <cellStyle name="Note 3 9 12" xfId="24340" xr:uid="{A1D50DF9-8768-4EC1-93E4-E352CBF79D33}"/>
    <cellStyle name="Note 3 9 13" xfId="31612" xr:uid="{E284F5E2-E2D6-4EED-BD79-F59B48665701}"/>
    <cellStyle name="Note 3 9 2" xfId="3458" xr:uid="{00000000-0005-0000-0000-0000B40D0000}"/>
    <cellStyle name="Note 3 9 2 10" xfId="11584" xr:uid="{BBB2F44C-0171-4035-B826-8C455E7388F5}"/>
    <cellStyle name="Note 3 9 2 10 2" xfId="29720" xr:uid="{DED5CFDB-370A-44FF-8F0F-448F967020CE}"/>
    <cellStyle name="Note 3 9 2 11" xfId="24570" xr:uid="{643AF5DE-008F-4DCB-8353-DA40D818B301}"/>
    <cellStyle name="Note 3 9 2 12" xfId="34617" xr:uid="{7996DE46-284E-48ED-9438-7F4E7BA461BB}"/>
    <cellStyle name="Note 3 9 2 2" xfId="4115" xr:uid="{00000000-0005-0000-0000-0000B50D0000}"/>
    <cellStyle name="Note 3 9 2 2 2" xfId="5338" xr:uid="{00000000-0005-0000-0000-0000B70D0000}"/>
    <cellStyle name="Note 3 9 2 2 2 2" xfId="41537" xr:uid="{5921ED9E-6AD3-4F25-A638-E92695B61F01}"/>
    <cellStyle name="Note 3 9 2 2 2 3" xfId="13258" xr:uid="{B8EB4066-D9B0-4327-9726-8A61B99FB7A4}"/>
    <cellStyle name="Note 3 9 2 2 3" xfId="25255" xr:uid="{912DD153-2DD4-42D9-BA95-A0FC691E9983}"/>
    <cellStyle name="Note 3 9 2 2 4" xfId="37954" xr:uid="{9CC1C4EC-663E-4269-924F-0E27FFA8A998}"/>
    <cellStyle name="Note 3 9 2 2 5" xfId="8101" xr:uid="{D20AA478-ED4A-4522-A096-31A6F867ADCE}"/>
    <cellStyle name="Note 3 9 2 3" xfId="7847" xr:uid="{34854F72-2F25-4C6A-8BCE-B188D2FEECC8}"/>
    <cellStyle name="Note 3 9 2 3 2" xfId="13005" xr:uid="{0CD6C0C7-C5B2-4C38-B8A9-868F06CBB745}"/>
    <cellStyle name="Note 3 9 2 3 3" xfId="24977" xr:uid="{24B85F04-7449-4D8C-B334-64575559DF79}"/>
    <cellStyle name="Note 3 9 2 4" xfId="8325" xr:uid="{54E6A2C2-DDF8-4838-B341-78C9E2083EBB}"/>
    <cellStyle name="Note 3 9 2 4 2" xfId="13481" xr:uid="{B4B21884-D5A4-4506-89B2-9633102175B3}"/>
    <cellStyle name="Note 3 9 2 4 3" xfId="25482" xr:uid="{84FBA508-726A-415D-9EB2-D55B16BC88A9}"/>
    <cellStyle name="Note 3 9 2 5" xfId="9969" xr:uid="{9095E131-C2E0-4FCD-9EB6-6851E7BFFEC3}"/>
    <cellStyle name="Note 3 9 2 5 2" xfId="15122" xr:uid="{C90938D1-BBD2-46A5-924A-7344ADE9BC65}"/>
    <cellStyle name="Note 3 9 2 5 3" xfId="25901" xr:uid="{ED14E7FA-1E33-4A13-95AA-8F4BEFAAC42B}"/>
    <cellStyle name="Note 3 9 2 6" xfId="10343" xr:uid="{A7625318-CAD3-4A24-BA5B-04CA9FA17284}"/>
    <cellStyle name="Note 3 9 2 6 2" xfId="15496" xr:uid="{D90FDE19-6500-40A2-9092-1FFCF12EE16D}"/>
    <cellStyle name="Note 3 9 2 6 3" xfId="25973" xr:uid="{B4A2EC24-1571-4CA8-848B-B4AAC1E1408E}"/>
    <cellStyle name="Note 3 9 2 7" xfId="11062" xr:uid="{3A62D899-4266-423E-AD4B-967726026DDF}"/>
    <cellStyle name="Note 3 9 2 7 2" xfId="16210" xr:uid="{DEAA8363-433B-4BC6-BEE8-BCF2AB428FF8}"/>
    <cellStyle name="Note 3 9 2 7 3" xfId="26145" xr:uid="{D8FFD44A-874B-48C0-92E7-91FA6DFDDE98}"/>
    <cellStyle name="Note 3 9 2 8" xfId="7079" xr:uid="{9494C81B-4FD9-46F5-8074-F8F40D84697F}"/>
    <cellStyle name="Note 3 9 2 8 2" xfId="12240" xr:uid="{B5075A37-C8BE-46E9-82E1-9CAC86F92F10}"/>
    <cellStyle name="Note 3 9 2 8 3" xfId="24748" xr:uid="{76A77F68-0A76-4E1D-B56C-878A96BA8883}"/>
    <cellStyle name="Note 3 9 2 9" xfId="6405" xr:uid="{8BFEADB0-D0BE-4C35-8FA1-27CE2FA42247}"/>
    <cellStyle name="Note 3 9 3" xfId="3793" xr:uid="{00000000-0005-0000-0000-0000B60D0000}"/>
    <cellStyle name="Note 3 9 3 2" xfId="4359" xr:uid="{00000000-0005-0000-0000-0000B80D0000}"/>
    <cellStyle name="Note 3 9 3 2 2" xfId="40893" xr:uid="{CBD7A4B8-BE1B-47E0-BF5E-0B10F8AF05D4}"/>
    <cellStyle name="Note 3 9 3 2 3" xfId="13138" xr:uid="{F141C5CE-5901-41D8-8706-F7CBF3FA047A}"/>
    <cellStyle name="Note 3 9 3 3" xfId="25047" xr:uid="{05E254F7-3DFB-4F57-A91E-CC727F9C510E}"/>
    <cellStyle name="Note 3 9 3 4" xfId="35650" xr:uid="{48B6A5BC-3267-45A0-B601-1C9AB326DF31}"/>
    <cellStyle name="Note 3 9 3 5" xfId="7980" xr:uid="{23299500-21F3-4B68-89E4-04425223D05A}"/>
    <cellStyle name="Note 3 9 4" xfId="7571" xr:uid="{6F01EEF4-0380-4451-85D3-214AB661BD05}"/>
    <cellStyle name="Note 3 9 4 2" xfId="12729" xr:uid="{CE23824F-E433-418C-A843-0BE44132FECA}"/>
    <cellStyle name="Note 3 9 4 3" xfId="24843" xr:uid="{961CFE60-8386-48A8-ADE5-988EF2FF639F}"/>
    <cellStyle name="Note 3 9 5" xfId="8677" xr:uid="{569F3410-FFF6-4E62-B24E-5321374F8920}"/>
    <cellStyle name="Note 3 9 5 2" xfId="13832" xr:uid="{71D2103E-CE5D-45A8-A0F8-72FC5FC98D56}"/>
    <cellStyle name="Note 3 9 5 3" xfId="25635" xr:uid="{098E1AAE-2F1C-44EB-9E9E-CDD3F3984FED}"/>
    <cellStyle name="Note 3 9 6" xfId="9646" xr:uid="{108F7A59-A7DB-471B-B45D-A1B56582E547}"/>
    <cellStyle name="Note 3 9 6 2" xfId="14800" xr:uid="{19410E9A-408A-47CF-B087-2B320C2DAAA6}"/>
    <cellStyle name="Note 3 9 6 3" xfId="25820" xr:uid="{1E0E55F4-BCDA-4EC0-BB61-B2106F865C15}"/>
    <cellStyle name="Note 3 9 7" xfId="8743" xr:uid="{E25F258E-62A9-4FBD-A559-19500A2F6705}"/>
    <cellStyle name="Note 3 9 7 2" xfId="13898" xr:uid="{D874DA86-D851-4BAD-AF69-F4C546F5EB87}"/>
    <cellStyle name="Note 3 9 7 3" xfId="25693" xr:uid="{8A522973-4669-4192-BD67-FC621F2BB166}"/>
    <cellStyle name="Note 3 9 8" xfId="10744" xr:uid="{131803A8-960D-4A3C-9B76-15CBF7E9D7FC}"/>
    <cellStyle name="Note 3 9 8 2" xfId="15892" xr:uid="{15FDE5FC-22A3-4649-98C2-83706A490EB4}"/>
    <cellStyle name="Note 3 9 8 3" xfId="26065" xr:uid="{05A0C136-C4F2-45C4-A578-960CE7F4766E}"/>
    <cellStyle name="Note 3 9 9" xfId="6758" xr:uid="{2B306D54-BBB8-4B3F-B070-B32ED82C701F}"/>
    <cellStyle name="Note 3 9 9 2" xfId="11922" xr:uid="{38AE0D70-77EF-4C4D-BF0F-B759CB58A4F3}"/>
    <cellStyle name="Note 3 9 9 3" xfId="24668" xr:uid="{E749E156-635A-416B-8116-66C2ED6B1B73}"/>
    <cellStyle name="Note 3_PrimaryEnergyPrices_TIMES" xfId="33578" xr:uid="{6DB538CE-1936-445E-9F1F-AF87C56D3CA4}"/>
    <cellStyle name="Note 30" xfId="33579" xr:uid="{492A4A73-2F88-45B5-A4DE-823120A32A89}"/>
    <cellStyle name="Note 31" xfId="33580" xr:uid="{79238F75-F41D-4554-9173-D2C86D0DA43E}"/>
    <cellStyle name="Note 32" xfId="33581" xr:uid="{47A31EEE-CBCB-41A3-BE07-5E9BF90D8CAF}"/>
    <cellStyle name="Note 33" xfId="33582" xr:uid="{0631D978-69D3-4D41-AF9D-2D5AB4E0711E}"/>
    <cellStyle name="Note 34" xfId="33583" xr:uid="{AD8E6F3C-16AF-4025-9726-F5F511E127F9}"/>
    <cellStyle name="Note 35" xfId="33584" xr:uid="{D4256B4D-B52D-4EA6-8695-43A0A9EE747A}"/>
    <cellStyle name="Note 36" xfId="33585" xr:uid="{283CBEAB-DE53-4F37-91FA-17F7E06DA9B2}"/>
    <cellStyle name="Note 37" xfId="33586" xr:uid="{BCA8ED7C-55ED-4010-8885-654C2FC61A86}"/>
    <cellStyle name="Note 38" xfId="33587" xr:uid="{DC9A3413-B8B7-4E08-87CF-9E4D547C7FF8}"/>
    <cellStyle name="Note 39" xfId="33588" xr:uid="{47372091-06DB-430E-87D5-CD3CA2DDF768}"/>
    <cellStyle name="Note 4" xfId="2950" xr:uid="{00000000-0005-0000-0000-0000B70D0000}"/>
    <cellStyle name="Note 4 10" xfId="2951" xr:uid="{00000000-0005-0000-0000-0000B80D0000}"/>
    <cellStyle name="Note 4 10 10" xfId="6058" xr:uid="{B1F09770-43D3-4AA5-8314-508EBEEC233C}"/>
    <cellStyle name="Note 4 10 11" xfId="11268" xr:uid="{A6F59585-CDA2-41BD-BAA5-498DF381FD14}"/>
    <cellStyle name="Note 4 10 11 2" xfId="29820" xr:uid="{F58F68CD-64F6-4740-8176-ACE8B0538A19}"/>
    <cellStyle name="Note 4 10 12" xfId="24342" xr:uid="{3EBEB437-E397-4A44-88B5-4DE9D4A478D5}"/>
    <cellStyle name="Note 4 10 13" xfId="31613" xr:uid="{503BEF61-4418-4634-A4CF-625F0554CB9E}"/>
    <cellStyle name="Note 4 10 2" xfId="3460" xr:uid="{00000000-0005-0000-0000-0000B90D0000}"/>
    <cellStyle name="Note 4 10 2 10" xfId="11586" xr:uid="{7DAFEFBB-2FED-457E-A81E-504AADF7AE4B}"/>
    <cellStyle name="Note 4 10 2 10 2" xfId="29249" xr:uid="{90E12802-8CA3-4544-9897-D2188F1FAFB7}"/>
    <cellStyle name="Note 4 10 2 11" xfId="24572" xr:uid="{17BFA0EA-786C-451E-8DC6-938DF13DF10A}"/>
    <cellStyle name="Note 4 10 2 12" xfId="34615" xr:uid="{35AE27DD-7537-41B6-96EA-B25C813B4EA8}"/>
    <cellStyle name="Note 4 10 2 2" xfId="4117" xr:uid="{00000000-0005-0000-0000-0000BA0D0000}"/>
    <cellStyle name="Note 4 10 2 2 2" xfId="5340" xr:uid="{00000000-0005-0000-0000-0000BC0D0000}"/>
    <cellStyle name="Note 4 10 2 2 2 2" xfId="41539" xr:uid="{FE0254ED-5B58-4BAC-A61C-803C45146D09}"/>
    <cellStyle name="Note 4 10 2 2 2 3" xfId="13260" xr:uid="{528E706B-F36E-448D-99FC-32BA9E3CE9D2}"/>
    <cellStyle name="Note 4 10 2 2 3" xfId="25257" xr:uid="{E9981DB7-6D35-43F2-9736-66AF4CECD4D8}"/>
    <cellStyle name="Note 4 10 2 2 4" xfId="37955" xr:uid="{53293A0F-29C0-4B0F-98B7-5AC8AB51AA69}"/>
    <cellStyle name="Note 4 10 2 2 5" xfId="8103" xr:uid="{CE7B78F6-24D4-4664-802B-1E044F5B6183}"/>
    <cellStyle name="Note 4 10 2 3" xfId="7849" xr:uid="{D6DF28A5-F69B-45EB-BEF8-251EC5D02BF0}"/>
    <cellStyle name="Note 4 10 2 3 2" xfId="13007" xr:uid="{C39F46AB-96C0-47F6-8C0E-21A34F841667}"/>
    <cellStyle name="Note 4 10 2 3 3" xfId="24979" xr:uid="{4BBBA197-C5D2-487C-B811-52CE9DCACEA8}"/>
    <cellStyle name="Note 4 10 2 4" xfId="8323" xr:uid="{159A42A8-08F8-4445-9EAA-F48250E37A49}"/>
    <cellStyle name="Note 4 10 2 4 2" xfId="13479" xr:uid="{EA1BC706-DC7A-40B5-8EA5-76B5345AC673}"/>
    <cellStyle name="Note 4 10 2 4 3" xfId="25480" xr:uid="{6BCB8DC7-A082-4B60-897E-2EB81FF6ADCF}"/>
    <cellStyle name="Note 4 10 2 5" xfId="9971" xr:uid="{E5E6074C-9E94-4B28-AC76-471C29A9B6B0}"/>
    <cellStyle name="Note 4 10 2 5 2" xfId="15124" xr:uid="{86506668-12D8-46F3-9ABE-488285053272}"/>
    <cellStyle name="Note 4 10 2 5 3" xfId="25903" xr:uid="{75649BF2-29E1-4127-8B7B-CA37CB0B3175}"/>
    <cellStyle name="Note 4 10 2 6" xfId="10345" xr:uid="{9F9F4D03-0737-42F1-B1E9-8ABB33C67B78}"/>
    <cellStyle name="Note 4 10 2 6 2" xfId="15498" xr:uid="{C056C5E7-89AF-4BA0-92A3-6FC22B223597}"/>
    <cellStyle name="Note 4 10 2 6 3" xfId="25975" xr:uid="{DF2390C8-2DE0-42C2-88EB-5E57C5AF3D88}"/>
    <cellStyle name="Note 4 10 2 7" xfId="11064" xr:uid="{14958B04-95DA-4FBC-B2AE-EE276A4AEDCC}"/>
    <cellStyle name="Note 4 10 2 7 2" xfId="16212" xr:uid="{5591EAEB-DB62-4189-BAB0-F0DB47D37670}"/>
    <cellStyle name="Note 4 10 2 7 3" xfId="26147" xr:uid="{9FE74355-7723-4E6A-B9DC-1251F4D61527}"/>
    <cellStyle name="Note 4 10 2 8" xfId="7081" xr:uid="{5A29A81C-F528-4B0A-9D83-826B41FF7E25}"/>
    <cellStyle name="Note 4 10 2 8 2" xfId="12242" xr:uid="{E0259D6D-B03E-43BE-8A65-60D7D859E51B}"/>
    <cellStyle name="Note 4 10 2 8 3" xfId="24750" xr:uid="{BC082142-223F-46B4-B241-D7BFC62BF7D9}"/>
    <cellStyle name="Note 4 10 2 9" xfId="6407" xr:uid="{D9E547A8-9D69-45C6-9CB3-30BA32DA1376}"/>
    <cellStyle name="Note 4 10 3" xfId="3795" xr:uid="{00000000-0005-0000-0000-0000BB0D0000}"/>
    <cellStyle name="Note 4 10 3 2" xfId="4357" xr:uid="{00000000-0005-0000-0000-0000BD0D0000}"/>
    <cellStyle name="Note 4 10 3 2 2" xfId="40891" xr:uid="{0ED00C52-85C3-49C4-A481-A18D2FF753BB}"/>
    <cellStyle name="Note 4 10 3 2 3" xfId="13140" xr:uid="{9155C3CC-C156-46CD-AB8C-FFC45C3B263E}"/>
    <cellStyle name="Note 4 10 3 3" xfId="25049" xr:uid="{41C7E91D-A110-4F93-8AAE-D3B6D69D9FB0}"/>
    <cellStyle name="Note 4 10 3 4" xfId="35648" xr:uid="{0A4E4017-42CF-4885-A4CE-230B4E713BCF}"/>
    <cellStyle name="Note 4 10 3 5" xfId="7982" xr:uid="{6BA8E560-6F35-4DAE-84A1-E8375D86BBA1}"/>
    <cellStyle name="Note 4 10 4" xfId="7573" xr:uid="{332D9E23-2A52-41B9-B6D9-13C5A46B752A}"/>
    <cellStyle name="Note 4 10 4 2" xfId="12731" xr:uid="{6524A906-9FA6-468F-9A94-9776B0F92D1F}"/>
    <cellStyle name="Note 4 10 4 3" xfId="24845" xr:uid="{A735A255-8E38-4588-97B0-63057A783AC2}"/>
    <cellStyle name="Note 4 10 5" xfId="8675" xr:uid="{101DE79A-CEA7-4393-97AE-B8EF644213DF}"/>
    <cellStyle name="Note 4 10 5 2" xfId="13830" xr:uid="{007D7366-73D0-48BB-9D33-16C89FCC27C0}"/>
    <cellStyle name="Note 4 10 5 3" xfId="25633" xr:uid="{59750E82-21B8-4292-88F3-0F37300BD049}"/>
    <cellStyle name="Note 4 10 6" xfId="9648" xr:uid="{3174E7DF-C411-4514-B3C2-18DF4DE2CF49}"/>
    <cellStyle name="Note 4 10 6 2" xfId="14802" xr:uid="{1D29B6E8-8C7D-43CB-99ED-051185500009}"/>
    <cellStyle name="Note 4 10 6 3" xfId="25822" xr:uid="{07A380C9-8B2B-4D79-8F31-A564BF243266}"/>
    <cellStyle name="Note 4 10 7" xfId="8741" xr:uid="{97142587-3787-4374-AC4B-B8D4C7C86677}"/>
    <cellStyle name="Note 4 10 7 2" xfId="13896" xr:uid="{818185F9-7D50-4A7D-8667-5DAA56AEFC78}"/>
    <cellStyle name="Note 4 10 7 3" xfId="25691" xr:uid="{A3C7DB58-0C1A-407E-AF37-40D04888D1DE}"/>
    <cellStyle name="Note 4 10 8" xfId="10746" xr:uid="{C486B6B2-F99E-4F47-BAEF-AC1CE495509C}"/>
    <cellStyle name="Note 4 10 8 2" xfId="15894" xr:uid="{00FF6973-5844-4468-9E4C-0BC5AFA9048C}"/>
    <cellStyle name="Note 4 10 8 3" xfId="26067" xr:uid="{28CF8376-D3DA-4C80-A5DC-DCBB5344906E}"/>
    <cellStyle name="Note 4 10 9" xfId="6760" xr:uid="{3FBB2AC9-7FD2-452C-BC66-7D4C6D37ACEB}"/>
    <cellStyle name="Note 4 10 9 2" xfId="11924" xr:uid="{33762120-712B-4BED-A02B-270AE8110A48}"/>
    <cellStyle name="Note 4 10 9 3" xfId="24670" xr:uid="{287CD5DE-45EC-4AAD-8B2A-5B73E06BED4E}"/>
    <cellStyle name="Note 4 11" xfId="2952" xr:uid="{00000000-0005-0000-0000-0000BC0D0000}"/>
    <cellStyle name="Note 4 11 10" xfId="6059" xr:uid="{F588431E-E15E-4755-B521-A6838EA6B48B}"/>
    <cellStyle name="Note 4 11 11" xfId="11269" xr:uid="{16781499-BB51-48AC-8E95-A43628F610DA}"/>
    <cellStyle name="Note 4 11 11 2" xfId="30061" xr:uid="{3FD9124B-CFE2-4169-B70B-F0E7162FBA90}"/>
    <cellStyle name="Note 4 11 12" xfId="24343" xr:uid="{447E0A49-1448-4A29-B013-673428846D5E}"/>
    <cellStyle name="Note 4 11 13" xfId="31614" xr:uid="{7356FBC5-B86C-47FB-BF1F-0DEDC4160CD2}"/>
    <cellStyle name="Note 4 11 2" xfId="3461" xr:uid="{00000000-0005-0000-0000-0000BD0D0000}"/>
    <cellStyle name="Note 4 11 2 10" xfId="11587" xr:uid="{B9D85506-1970-45E8-B3A8-4250B2C93EF5}"/>
    <cellStyle name="Note 4 11 2 10 2" xfId="31110" xr:uid="{726C711C-3372-4B79-9B03-217CF1353AA8}"/>
    <cellStyle name="Note 4 11 2 11" xfId="24573" xr:uid="{7756BEFF-7008-4A06-B407-4DFAD4B84C26}"/>
    <cellStyle name="Note 4 11 2 12" xfId="34614" xr:uid="{D7E9F8B4-9639-4CAD-8CE7-1A41E22800C9}"/>
    <cellStyle name="Note 4 11 2 2" xfId="4118" xr:uid="{00000000-0005-0000-0000-0000BE0D0000}"/>
    <cellStyle name="Note 4 11 2 2 2" xfId="5341" xr:uid="{00000000-0005-0000-0000-0000C00D0000}"/>
    <cellStyle name="Note 4 11 2 2 2 2" xfId="41540" xr:uid="{74EFF130-51DA-4AED-86EE-C4E0160F9F10}"/>
    <cellStyle name="Note 4 11 2 2 2 3" xfId="13261" xr:uid="{ACA2BD6F-F1B0-4B0A-8EFB-8210AD7ED14F}"/>
    <cellStyle name="Note 4 11 2 2 3" xfId="25258" xr:uid="{E65F4C18-FCF7-4097-BAF0-B7C2B7CE2C5B}"/>
    <cellStyle name="Note 4 11 2 2 4" xfId="37956" xr:uid="{F3F6BB2D-0534-4F24-ADC6-D8072462C2EF}"/>
    <cellStyle name="Note 4 11 2 2 5" xfId="8104" xr:uid="{07CE0007-A378-4E32-AFD4-947ADAAD3BD3}"/>
    <cellStyle name="Note 4 11 2 3" xfId="7850" xr:uid="{3B36BEE4-4A8A-43A5-8E16-E7EBB51D0F50}"/>
    <cellStyle name="Note 4 11 2 3 2" xfId="13008" xr:uid="{749947C8-1CD3-4548-B1C9-B9DEA172CF62}"/>
    <cellStyle name="Note 4 11 2 3 3" xfId="24980" xr:uid="{E1718D10-5E16-441E-B653-E2C8D963AEBD}"/>
    <cellStyle name="Note 4 11 2 4" xfId="8322" xr:uid="{7FC52AB2-22B2-4B97-BF0E-CB854EE4C2AF}"/>
    <cellStyle name="Note 4 11 2 4 2" xfId="13478" xr:uid="{45991A4E-2F44-42F0-9934-141EF4C509AB}"/>
    <cellStyle name="Note 4 11 2 4 3" xfId="25479" xr:uid="{1B34B583-1934-4A50-87AB-09E69D1251EB}"/>
    <cellStyle name="Note 4 11 2 5" xfId="9972" xr:uid="{DB9B3E41-C0BE-415C-9202-5110F713AF51}"/>
    <cellStyle name="Note 4 11 2 5 2" xfId="15125" xr:uid="{CE87409C-BAFE-4FD9-8F13-65B8E514691A}"/>
    <cellStyle name="Note 4 11 2 5 3" xfId="25904" xr:uid="{DED91880-1A33-47D9-B1BA-80298035DFA3}"/>
    <cellStyle name="Note 4 11 2 6" xfId="10346" xr:uid="{0A292A9C-9520-4EF0-AE14-699214F7619A}"/>
    <cellStyle name="Note 4 11 2 6 2" xfId="15499" xr:uid="{C1E28CAB-6B70-427C-B4D8-669F2B082478}"/>
    <cellStyle name="Note 4 11 2 6 3" xfId="25976" xr:uid="{A681F555-8A68-4C18-AE25-6778EC207537}"/>
    <cellStyle name="Note 4 11 2 7" xfId="11065" xr:uid="{DE4C69DE-F75A-47E8-BC58-71BB26736661}"/>
    <cellStyle name="Note 4 11 2 7 2" xfId="16213" xr:uid="{E993DC50-8C51-4C06-BD77-A23614B4C44D}"/>
    <cellStyle name="Note 4 11 2 7 3" xfId="26148" xr:uid="{F499B1EA-FC75-483A-A400-8F0E99E40715}"/>
    <cellStyle name="Note 4 11 2 8" xfId="7082" xr:uid="{BA4CE19F-FD0C-4AF5-BBBD-B73CC17A4847}"/>
    <cellStyle name="Note 4 11 2 8 2" xfId="12243" xr:uid="{5CC96F80-16A7-46DC-B984-E4E3E5C6DD09}"/>
    <cellStyle name="Note 4 11 2 8 3" xfId="24751" xr:uid="{A7423ACF-3C74-46F5-84F6-43C0146E107A}"/>
    <cellStyle name="Note 4 11 2 9" xfId="6408" xr:uid="{E51343EE-7BC4-44EF-9938-9EE9F29A827C}"/>
    <cellStyle name="Note 4 11 3" xfId="3796" xr:uid="{00000000-0005-0000-0000-0000BF0D0000}"/>
    <cellStyle name="Note 4 11 3 2" xfId="4356" xr:uid="{00000000-0005-0000-0000-0000C10D0000}"/>
    <cellStyle name="Note 4 11 3 2 2" xfId="40890" xr:uid="{DF02E8D3-2D32-4C8A-B8B9-9A2D5651EB11}"/>
    <cellStyle name="Note 4 11 3 2 3" xfId="13141" xr:uid="{ABC57437-35DF-4C51-B2A5-B9F1AB464F5A}"/>
    <cellStyle name="Note 4 11 3 3" xfId="25050" xr:uid="{E0B1A57C-5AEB-4EB3-A3F4-229173C8784A}"/>
    <cellStyle name="Note 4 11 3 4" xfId="35647" xr:uid="{A157C8B2-70E2-46D7-B8C2-2BE218687172}"/>
    <cellStyle name="Note 4 11 3 5" xfId="7983" xr:uid="{0A6E34FF-5170-438B-AF35-3C1EC02EB71C}"/>
    <cellStyle name="Note 4 11 4" xfId="7574" xr:uid="{89640935-D96A-4036-9335-6DF9B649B7CF}"/>
    <cellStyle name="Note 4 11 4 2" xfId="12732" xr:uid="{2B936921-0B09-427B-93C8-AE98818F8D2E}"/>
    <cellStyle name="Note 4 11 4 3" xfId="24846" xr:uid="{D06C6E8A-49F4-4393-933D-A0EA92ABBA32}"/>
    <cellStyle name="Note 4 11 5" xfId="8674" xr:uid="{DEF09BC5-CF78-4730-97AE-EC56DD4D8F65}"/>
    <cellStyle name="Note 4 11 5 2" xfId="13829" xr:uid="{D1A29830-53E7-4AC7-A4A9-12F9820E1A81}"/>
    <cellStyle name="Note 4 11 5 3" xfId="25632" xr:uid="{AE4742BD-4882-48B4-8527-549516CE2182}"/>
    <cellStyle name="Note 4 11 6" xfId="9649" xr:uid="{520DDA97-B320-4240-A40E-2E4B714D0FCC}"/>
    <cellStyle name="Note 4 11 6 2" xfId="14803" xr:uid="{E886764C-50C5-4212-9797-1913B6C8AC2B}"/>
    <cellStyle name="Note 4 11 6 3" xfId="25823" xr:uid="{61764AD3-9493-498B-BC2E-B51D9E23BA69}"/>
    <cellStyle name="Note 4 11 7" xfId="8740" xr:uid="{6AA8A06C-D8C5-483B-9525-10BC9448D471}"/>
    <cellStyle name="Note 4 11 7 2" xfId="13895" xr:uid="{FFA35418-C1E5-4987-9F5B-53E9DF68FA70}"/>
    <cellStyle name="Note 4 11 7 3" xfId="25690" xr:uid="{17200239-69B8-410E-B9BE-367FEAACFB43}"/>
    <cellStyle name="Note 4 11 8" xfId="10747" xr:uid="{2328CBCF-42A0-461D-BA23-F41F4B1CC8E7}"/>
    <cellStyle name="Note 4 11 8 2" xfId="15895" xr:uid="{6D73EB60-31B8-4174-88A2-A10DE18BD785}"/>
    <cellStyle name="Note 4 11 8 3" xfId="26068" xr:uid="{4F907590-B1D2-4934-99D0-6B3D9E534933}"/>
    <cellStyle name="Note 4 11 9" xfId="6761" xr:uid="{6396D97C-4CCC-4C5D-9455-E8B31C67BBF0}"/>
    <cellStyle name="Note 4 11 9 2" xfId="11925" xr:uid="{CD364A63-DC86-4807-913A-1E55319E2ECF}"/>
    <cellStyle name="Note 4 11 9 3" xfId="24671" xr:uid="{D5A3B83E-3D0E-4DB9-B612-9BC24C77BC12}"/>
    <cellStyle name="Note 4 12" xfId="3459" xr:uid="{00000000-0005-0000-0000-0000C00D0000}"/>
    <cellStyle name="Note 4 12 10" xfId="11585" xr:uid="{92449E06-344B-43DD-8D48-52909D3B3C41}"/>
    <cellStyle name="Note 4 12 10 2" xfId="29801" xr:uid="{46AF1878-9764-4BE7-94D9-C127D744511D}"/>
    <cellStyle name="Note 4 12 11" xfId="24571" xr:uid="{9B84DB2E-4524-45BD-AB14-BEB90F08A395}"/>
    <cellStyle name="Note 4 12 12" xfId="31615" xr:uid="{ADEB8360-FB89-4B42-B1DB-BD758A22EFB4}"/>
    <cellStyle name="Note 4 12 2" xfId="4116" xr:uid="{00000000-0005-0000-0000-0000C10D0000}"/>
    <cellStyle name="Note 4 12 2 2" xfId="5339" xr:uid="{00000000-0005-0000-0000-0000C30D0000}"/>
    <cellStyle name="Note 4 12 2 2 2" xfId="41538" xr:uid="{FA6308E5-9BED-4565-88D4-DCECCCB6F681}"/>
    <cellStyle name="Note 4 12 2 2 3" xfId="13259" xr:uid="{43AC53EB-09E5-4B28-BB4C-3BEE83F116C5}"/>
    <cellStyle name="Note 4 12 2 3" xfId="25256" xr:uid="{1CEB78C8-F6BB-4F7B-965D-9D1A2947D8A1}"/>
    <cellStyle name="Note 4 12 2 4" xfId="37957" xr:uid="{B7DD3218-AA33-4430-8E27-0202946A8E2F}"/>
    <cellStyle name="Note 4 12 2 5" xfId="8102" xr:uid="{0DE29C01-3545-4BB4-916A-4B7A10CBA192}"/>
    <cellStyle name="Note 4 12 3" xfId="7848" xr:uid="{01D2096D-E9FF-4A6B-9DD2-3A620AEFECC3}"/>
    <cellStyle name="Note 4 12 3 2" xfId="13006" xr:uid="{CC0CF395-C3F0-4A7F-B97B-4FB62F610E18}"/>
    <cellStyle name="Note 4 12 3 3" xfId="24978" xr:uid="{EAF81F02-45D2-4DE3-8278-0595F3F2BB1C}"/>
    <cellStyle name="Note 4 12 4" xfId="8324" xr:uid="{8EF6FB2F-0E11-4A2E-9AE4-F0B51890879A}"/>
    <cellStyle name="Note 4 12 4 2" xfId="13480" xr:uid="{0E268111-FCAB-4F80-BF5A-827B611296A7}"/>
    <cellStyle name="Note 4 12 4 3" xfId="25481" xr:uid="{F8C10E9A-CCB6-416B-B0F7-DA10D9A78CA0}"/>
    <cellStyle name="Note 4 12 5" xfId="9970" xr:uid="{690CBE76-16AE-4117-9795-02A31F5E5878}"/>
    <cellStyle name="Note 4 12 5 2" xfId="15123" xr:uid="{97DD1A1D-3521-4392-98F1-BB3162FE22A0}"/>
    <cellStyle name="Note 4 12 5 3" xfId="25902" xr:uid="{81603E5C-309B-4F82-9A75-9A325632AB6F}"/>
    <cellStyle name="Note 4 12 6" xfId="10344" xr:uid="{EA0E40D0-5E4B-452C-9A31-552DDC43739A}"/>
    <cellStyle name="Note 4 12 6 2" xfId="15497" xr:uid="{F03EA62E-8F2E-4FB3-BE8A-453EB8803EA3}"/>
    <cellStyle name="Note 4 12 6 3" xfId="25974" xr:uid="{C799AF81-5348-455C-B7DE-493746A7F2D7}"/>
    <cellStyle name="Note 4 12 7" xfId="11063" xr:uid="{6440B923-E67F-4A1F-8535-EA2274F2212D}"/>
    <cellStyle name="Note 4 12 7 2" xfId="16211" xr:uid="{7E398250-C297-443B-B379-2AFF5734765E}"/>
    <cellStyle name="Note 4 12 7 3" xfId="26146" xr:uid="{1FFA43D6-B9D6-4571-85DD-3DF2B4F8F9C7}"/>
    <cellStyle name="Note 4 12 8" xfId="7080" xr:uid="{1AD9E0C0-7D87-4F6C-B784-7FCDD81CC8D8}"/>
    <cellStyle name="Note 4 12 8 2" xfId="12241" xr:uid="{CDB08F15-5301-4474-9F7D-AC3E142E0123}"/>
    <cellStyle name="Note 4 12 8 3" xfId="24749" xr:uid="{ABEEDD86-D4DB-4417-8A3D-9EBEA568D5DA}"/>
    <cellStyle name="Note 4 12 9" xfId="6406" xr:uid="{363F01A0-C6B9-4B34-BE44-32C01F7806E3}"/>
    <cellStyle name="Note 4 13" xfId="3794" xr:uid="{00000000-0005-0000-0000-0000C20D0000}"/>
    <cellStyle name="Note 4 13 2" xfId="4358" xr:uid="{00000000-0005-0000-0000-0000C40D0000}"/>
    <cellStyle name="Note 4 13 2 2" xfId="40892" xr:uid="{2FD06BBD-0A45-44BC-A689-1013C5DBB2BE}"/>
    <cellStyle name="Note 4 13 2 3" xfId="13139" xr:uid="{40288546-C282-4386-95CC-2D21296744BA}"/>
    <cellStyle name="Note 4 13 3" xfId="25048" xr:uid="{6BABF401-B3AE-4973-9931-E07F431BE96C}"/>
    <cellStyle name="Note 4 13 4" xfId="35649" xr:uid="{E9CB961C-F32E-48F6-9C12-9D6939DEF70A}"/>
    <cellStyle name="Note 4 13 5" xfId="7981" xr:uid="{3F7D5B68-819C-4055-9ECE-057BD386669F}"/>
    <cellStyle name="Note 4 14" xfId="7572" xr:uid="{1E1EAD79-8E66-4971-85EE-29776038446B}"/>
    <cellStyle name="Note 4 14 2" xfId="12730" xr:uid="{8646DC72-74AC-44CF-ACDD-2B1EE318B90B}"/>
    <cellStyle name="Note 4 14 3" xfId="24844" xr:uid="{B6C1CAE6-B92C-4A8C-A4E1-CD4B6EACE135}"/>
    <cellStyle name="Note 4 15" xfId="8676" xr:uid="{5F8C382E-4AB3-491E-8F07-CBFEC6E26A23}"/>
    <cellStyle name="Note 4 15 2" xfId="13831" xr:uid="{114E4AD1-BE54-43D8-A4C2-E767E22E8530}"/>
    <cellStyle name="Note 4 15 3" xfId="25634" xr:uid="{E21FC9A1-1A66-4432-AADF-73F10672AF5F}"/>
    <cellStyle name="Note 4 16" xfId="9647" xr:uid="{D586FC86-EB3D-4E80-AB24-6178671CAB78}"/>
    <cellStyle name="Note 4 16 2" xfId="14801" xr:uid="{3F7E620E-0940-417D-8E51-863E20612037}"/>
    <cellStyle name="Note 4 16 3" xfId="25821" xr:uid="{32E6ED5A-B7DB-4F10-9269-44399E368190}"/>
    <cellStyle name="Note 4 17" xfId="8742" xr:uid="{6F726161-B10B-4DD0-BF6F-4D71B3FF086D}"/>
    <cellStyle name="Note 4 17 2" xfId="13897" xr:uid="{8605CC57-65B2-4C14-9E1B-F70D666A49C3}"/>
    <cellStyle name="Note 4 17 3" xfId="25692" xr:uid="{E7CD0DE4-0106-49F1-B9A4-AB1E5A33BDBB}"/>
    <cellStyle name="Note 4 18" xfId="10745" xr:uid="{A210B363-2AFB-41AB-9A2E-BA9963E2A503}"/>
    <cellStyle name="Note 4 18 2" xfId="15893" xr:uid="{C8E0CAE6-993E-4F1F-BAA7-6BD91A773B9E}"/>
    <cellStyle name="Note 4 18 3" xfId="26066" xr:uid="{F00A3590-60E7-4628-B081-7434BC739817}"/>
    <cellStyle name="Note 4 19" xfId="6759" xr:uid="{C6A31906-4339-4FFD-BA37-FDEED336325D}"/>
    <cellStyle name="Note 4 19 2" xfId="11923" xr:uid="{958E49CF-E1D2-4C9A-BD6A-81F95E949429}"/>
    <cellStyle name="Note 4 19 3" xfId="24669" xr:uid="{633B7A1D-41A7-4873-8317-9E0161E91E18}"/>
    <cellStyle name="Note 4 2" xfId="2953" xr:uid="{00000000-0005-0000-0000-0000C30D0000}"/>
    <cellStyle name="Note 4 2 10" xfId="6060" xr:uid="{4BE99114-C18E-4005-81EB-81901AD41440}"/>
    <cellStyle name="Note 4 2 11" xfId="11270" xr:uid="{27F221F3-A6AD-4472-9BA2-DBC594603677}"/>
    <cellStyle name="Note 4 2 11 2" xfId="30728" xr:uid="{0E3A865B-3AE9-49C7-93A4-A06784CD788F}"/>
    <cellStyle name="Note 4 2 12" xfId="24344" xr:uid="{69B4C9BC-F596-437F-A206-D6B0D969D3F9}"/>
    <cellStyle name="Note 4 2 13" xfId="33589" xr:uid="{16FA9CDA-0FD9-4571-A5B5-3FB14948FE0F}"/>
    <cellStyle name="Note 4 2 2" xfId="3462" xr:uid="{00000000-0005-0000-0000-0000C40D0000}"/>
    <cellStyle name="Note 4 2 2 10" xfId="11588" xr:uid="{7B139FE2-296E-4BAE-B3FC-BB097D21C95C}"/>
    <cellStyle name="Note 4 2 2 10 2" xfId="29368" xr:uid="{3B8EB831-5E50-4360-B780-94724BAFAE30}"/>
    <cellStyle name="Note 4 2 2 11" xfId="24574" xr:uid="{22A9222B-E2E5-40AA-8E53-049B64D986F1}"/>
    <cellStyle name="Note 4 2 2 12" xfId="31616" xr:uid="{0C4F7D11-46EE-45B1-9969-BA9763156642}"/>
    <cellStyle name="Note 4 2 2 2" xfId="4119" xr:uid="{00000000-0005-0000-0000-0000C50D0000}"/>
    <cellStyle name="Note 4 2 2 2 2" xfId="5342" xr:uid="{00000000-0005-0000-0000-0000C70D0000}"/>
    <cellStyle name="Note 4 2 2 2 2 2" xfId="41541" xr:uid="{81E1A420-8BFB-42D0-B79E-D8EA63FAF832}"/>
    <cellStyle name="Note 4 2 2 2 2 3" xfId="13262" xr:uid="{61AF3243-E828-4CED-A38E-9D61443B58C9}"/>
    <cellStyle name="Note 4 2 2 2 3" xfId="25259" xr:uid="{90DF3448-7ED8-4D1A-A608-ED96CE56F7DC}"/>
    <cellStyle name="Note 4 2 2 2 4" xfId="37958" xr:uid="{A399CE17-54A4-4E2D-A358-6AD38ED0E127}"/>
    <cellStyle name="Note 4 2 2 2 5" xfId="8105" xr:uid="{D5F515A3-48FC-4D88-B253-334A950C1AFA}"/>
    <cellStyle name="Note 4 2 2 3" xfId="7851" xr:uid="{2BCB59B6-ABC3-4C4B-AC6F-83E371D1D3D2}"/>
    <cellStyle name="Note 4 2 2 3 2" xfId="13009" xr:uid="{91BEA289-03C8-40E8-949B-682398CF8816}"/>
    <cellStyle name="Note 4 2 2 3 3" xfId="24981" xr:uid="{3CBCDD45-B6F9-441D-9C70-060E15A96736}"/>
    <cellStyle name="Note 4 2 2 4" xfId="8321" xr:uid="{80A96F70-52CC-4034-84DD-F5D53A901B90}"/>
    <cellStyle name="Note 4 2 2 4 2" xfId="13477" xr:uid="{78227587-F9CA-4705-A1D9-D259513EEF07}"/>
    <cellStyle name="Note 4 2 2 4 3" xfId="25478" xr:uid="{4B15534B-1DC9-4462-8C93-BF948A51EA4C}"/>
    <cellStyle name="Note 4 2 2 5" xfId="9973" xr:uid="{C3BF27D5-4DAE-48A1-BD3E-C8DCC6B6369C}"/>
    <cellStyle name="Note 4 2 2 5 2" xfId="15126" xr:uid="{A0A8F2F3-4031-4720-8D7C-D5C49C7ED22C}"/>
    <cellStyle name="Note 4 2 2 5 3" xfId="25905" xr:uid="{2DF045A8-053E-45FE-8080-434508748AFA}"/>
    <cellStyle name="Note 4 2 2 6" xfId="10347" xr:uid="{FBC25CA1-99F5-4D21-AA9D-ED157ADC97C4}"/>
    <cellStyle name="Note 4 2 2 6 2" xfId="15500" xr:uid="{EE1BCD4A-16C5-4FCC-B4BD-1B891566F0E4}"/>
    <cellStyle name="Note 4 2 2 6 3" xfId="25977" xr:uid="{E6764B29-95D2-4817-BF2C-F78ACB6DBBF4}"/>
    <cellStyle name="Note 4 2 2 7" xfId="11066" xr:uid="{216A87CE-7FD5-4523-824A-CD2A9B2D2E81}"/>
    <cellStyle name="Note 4 2 2 7 2" xfId="16214" xr:uid="{9880B779-1EE1-4C99-A4F2-479FF47EAB3A}"/>
    <cellStyle name="Note 4 2 2 7 3" xfId="26149" xr:uid="{51DE6267-5431-4FD4-93F7-312789C2AF52}"/>
    <cellStyle name="Note 4 2 2 8" xfId="7083" xr:uid="{9935C664-D6F5-442A-A553-BC10BBAECF72}"/>
    <cellStyle name="Note 4 2 2 8 2" xfId="12244" xr:uid="{21CADEC6-7E3A-4021-880A-4EBED192A688}"/>
    <cellStyle name="Note 4 2 2 8 3" xfId="24752" xr:uid="{6F2379AF-1A1A-4655-932C-8F3E970C8069}"/>
    <cellStyle name="Note 4 2 2 9" xfId="6409" xr:uid="{6525AE73-41F9-446A-969A-5265BFF66859}"/>
    <cellStyle name="Note 4 2 3" xfId="3797" xr:uid="{00000000-0005-0000-0000-0000C60D0000}"/>
    <cellStyle name="Note 4 2 3 2" xfId="4355" xr:uid="{00000000-0005-0000-0000-0000C80D0000}"/>
    <cellStyle name="Note 4 2 3 2 2" xfId="40889" xr:uid="{5859ACE4-ECB6-4254-9955-F879306913DC}"/>
    <cellStyle name="Note 4 2 3 2 3" xfId="13142" xr:uid="{89F30F17-E962-4F2B-B202-4B69086FB6BD}"/>
    <cellStyle name="Note 4 2 3 3" xfId="25051" xr:uid="{44CA159B-14A2-4DD6-8670-FF5F8F659A5E}"/>
    <cellStyle name="Note 4 2 3 4" xfId="35646" xr:uid="{30F610B8-046D-47CC-ACAA-1AB57C48F172}"/>
    <cellStyle name="Note 4 2 3 5" xfId="7984" xr:uid="{A65329CE-ABF3-4038-BFFC-2F24B1580CAF}"/>
    <cellStyle name="Note 4 2 4" xfId="7575" xr:uid="{3F007DD0-5100-4804-A882-65F44DD5EEF4}"/>
    <cellStyle name="Note 4 2 4 2" xfId="12733" xr:uid="{69BD10E4-0B12-4997-8F88-358FFF3160E7}"/>
    <cellStyle name="Note 4 2 4 3" xfId="24847" xr:uid="{54D6C230-AED2-4DDD-94FF-6A982B67931A}"/>
    <cellStyle name="Note 4 2 5" xfId="8673" xr:uid="{40C932AF-7495-4E3B-868A-675DE188C9BF}"/>
    <cellStyle name="Note 4 2 5 2" xfId="13828" xr:uid="{6846F24D-8A48-4CB9-8F3C-40D21F12264E}"/>
    <cellStyle name="Note 4 2 5 3" xfId="25631" xr:uid="{58A41702-EB86-4879-B179-711F2C22F424}"/>
    <cellStyle name="Note 4 2 6" xfId="9650" xr:uid="{9A479753-59D3-42F1-ABB8-654F2783B88D}"/>
    <cellStyle name="Note 4 2 6 2" xfId="14804" xr:uid="{34976118-1A63-47CE-AA02-E086C3C0EF00}"/>
    <cellStyle name="Note 4 2 6 3" xfId="25824" xr:uid="{1F29FA7F-C472-42C8-AA56-4FB7EBA377C9}"/>
    <cellStyle name="Note 4 2 7" xfId="8739" xr:uid="{A411D4A2-96ED-484E-9957-9E8DBAE93597}"/>
    <cellStyle name="Note 4 2 7 2" xfId="13894" xr:uid="{11FD5EFC-E0A3-4E89-890B-551564A5B9F4}"/>
    <cellStyle name="Note 4 2 7 3" xfId="25689" xr:uid="{A57392D8-FCA7-4C75-859A-7CE03FF80C72}"/>
    <cellStyle name="Note 4 2 8" xfId="10748" xr:uid="{2E177828-8DFA-4C2D-B67C-415C21D38E74}"/>
    <cellStyle name="Note 4 2 8 2" xfId="15896" xr:uid="{19DEAC27-7170-40EF-A424-47628B4C27E2}"/>
    <cellStyle name="Note 4 2 8 3" xfId="26069" xr:uid="{214FE090-963E-47E9-8DF2-E2AA7CDD2139}"/>
    <cellStyle name="Note 4 2 9" xfId="6762" xr:uid="{636D1DFF-DA49-4B2C-B6BA-D912C39D7E5F}"/>
    <cellStyle name="Note 4 2 9 2" xfId="11926" xr:uid="{0777A28D-FFE8-4C44-9589-387C20B4055D}"/>
    <cellStyle name="Note 4 2 9 3" xfId="24672" xr:uid="{CAC3FEFA-2362-4D14-BE09-6B1B7EF0BD7E}"/>
    <cellStyle name="Note 4 20" xfId="6057" xr:uid="{DAE14FDE-BD15-4F23-84D3-0844C16705AB}"/>
    <cellStyle name="Note 4 21" xfId="11267" xr:uid="{CA0DCDE6-2CD0-4BA4-91C3-0656BE19A8F2}"/>
    <cellStyle name="Note 4 21 2" xfId="30623" xr:uid="{8FF80CCF-1C00-4DFE-83C4-A05133D141AA}"/>
    <cellStyle name="Note 4 22" xfId="24341" xr:uid="{34084198-89BB-4B51-8B46-7EAAE643DBFC}"/>
    <cellStyle name="Note 4 23" xfId="31579" xr:uid="{B300561E-1D7B-4320-A830-FE341D3A06F6}"/>
    <cellStyle name="Note 4 3" xfId="2954" xr:uid="{00000000-0005-0000-0000-0000C70D0000}"/>
    <cellStyle name="Note 4 3 10" xfId="6061" xr:uid="{9DCC0315-1F5C-47AC-B722-A6230883A454}"/>
    <cellStyle name="Note 4 3 11" xfId="11271" xr:uid="{19D3DBC8-646F-42E2-A333-9F59A3DEADCB}"/>
    <cellStyle name="Note 4 3 11 2" xfId="29467" xr:uid="{8D1CD727-3119-48EC-8719-AEB97A70C840}"/>
    <cellStyle name="Note 4 3 12" xfId="24345" xr:uid="{FB381F8E-1310-40CD-8E2C-7C442E2CD96C}"/>
    <cellStyle name="Note 4 3 13" xfId="33590" xr:uid="{64A96A94-7AFE-4878-96B7-EA84726AA447}"/>
    <cellStyle name="Note 4 3 2" xfId="3463" xr:uid="{00000000-0005-0000-0000-0000C80D0000}"/>
    <cellStyle name="Note 4 3 2 10" xfId="11589" xr:uid="{4E0DF96D-1F35-4B9A-AEB3-F81C12D4C197}"/>
    <cellStyle name="Note 4 3 2 10 2" xfId="30407" xr:uid="{634129A8-14A1-43CB-8521-9E1222853957}"/>
    <cellStyle name="Note 4 3 2 11" xfId="24575" xr:uid="{8DC6C914-8E17-4702-8783-0588F881BDA3}"/>
    <cellStyle name="Note 4 3 2 12" xfId="33591" xr:uid="{F1B336A0-C4AB-4C29-88C9-D4CD1BEEA330}"/>
    <cellStyle name="Note 4 3 2 2" xfId="4120" xr:uid="{00000000-0005-0000-0000-0000C90D0000}"/>
    <cellStyle name="Note 4 3 2 2 2" xfId="5343" xr:uid="{00000000-0005-0000-0000-0000CB0D0000}"/>
    <cellStyle name="Note 4 3 2 2 2 2" xfId="41542" xr:uid="{1E516B91-6AC2-4DB9-BA70-B50F9441A5A1}"/>
    <cellStyle name="Note 4 3 2 2 2 3" xfId="13263" xr:uid="{D59A8A73-42D1-4318-8C5E-1BB68B4DC1C0}"/>
    <cellStyle name="Note 4 3 2 2 3" xfId="25260" xr:uid="{33942775-F098-49F1-AC61-821214820525}"/>
    <cellStyle name="Note 4 3 2 2 4" xfId="37815" xr:uid="{A806E624-6CB5-49BB-B59E-F3C392DEF3DD}"/>
    <cellStyle name="Note 4 3 2 2 5" xfId="8106" xr:uid="{CC0E7001-3A30-498C-A9E5-3A7EA33797EB}"/>
    <cellStyle name="Note 4 3 2 3" xfId="7852" xr:uid="{9944A4C9-BFC3-4DD0-BB0E-69D238925E5E}"/>
    <cellStyle name="Note 4 3 2 3 2" xfId="13010" xr:uid="{2AAC31B2-0FC6-4072-8A02-F147989D9BA7}"/>
    <cellStyle name="Note 4 3 2 3 3" xfId="24982" xr:uid="{F5D4703A-42D8-477D-A9FA-C5AE3FDA2673}"/>
    <cellStyle name="Note 4 3 2 4" xfId="8320" xr:uid="{016D7989-90B0-4A91-B718-3218DA570563}"/>
    <cellStyle name="Note 4 3 2 4 2" xfId="13476" xr:uid="{C4F22561-EBD2-467E-B001-CBAA5D356E1C}"/>
    <cellStyle name="Note 4 3 2 4 3" xfId="25477" xr:uid="{1BE9E22A-F115-49FD-9287-6104FBA5C22B}"/>
    <cellStyle name="Note 4 3 2 5" xfId="9974" xr:uid="{FD9E9270-2BB1-4CB2-AF0A-F209054C7893}"/>
    <cellStyle name="Note 4 3 2 5 2" xfId="15127" xr:uid="{1BFE31BD-73F4-4985-8877-0AFAAA13D00A}"/>
    <cellStyle name="Note 4 3 2 5 3" xfId="25906" xr:uid="{2CC4CB3E-EA1C-418D-9F80-6269FD244926}"/>
    <cellStyle name="Note 4 3 2 6" xfId="10348" xr:uid="{255A5B3B-C6DD-4AF6-9964-7B5D4FFEF040}"/>
    <cellStyle name="Note 4 3 2 6 2" xfId="15501" xr:uid="{CF4938FC-BD11-405F-85D4-1CA271C328E9}"/>
    <cellStyle name="Note 4 3 2 6 3" xfId="25978" xr:uid="{B28C1CCD-EBD7-423A-B424-CDC272A597A3}"/>
    <cellStyle name="Note 4 3 2 7" xfId="11067" xr:uid="{A22F46C7-5CC6-4B87-A8FE-98282520C8B2}"/>
    <cellStyle name="Note 4 3 2 7 2" xfId="16215" xr:uid="{2882DB7D-E964-456A-AAC3-2C1ACFAFD8FE}"/>
    <cellStyle name="Note 4 3 2 7 3" xfId="26150" xr:uid="{B6C8B265-7C44-44D1-A191-96282464A398}"/>
    <cellStyle name="Note 4 3 2 8" xfId="7084" xr:uid="{4D5F325D-22E7-4CC7-B87F-C936DE8EEE75}"/>
    <cellStyle name="Note 4 3 2 8 2" xfId="12245" xr:uid="{8E8AA0AB-A504-44DA-ADBB-886687B46964}"/>
    <cellStyle name="Note 4 3 2 8 3" xfId="24753" xr:uid="{A638FF58-93A7-4BE6-AB93-7B39F10271FA}"/>
    <cellStyle name="Note 4 3 2 9" xfId="6410" xr:uid="{AE3DCE67-312E-42A9-82F4-9E579CF90662}"/>
    <cellStyle name="Note 4 3 3" xfId="3798" xr:uid="{00000000-0005-0000-0000-0000CA0D0000}"/>
    <cellStyle name="Note 4 3 3 2" xfId="4354" xr:uid="{00000000-0005-0000-0000-0000CC0D0000}"/>
    <cellStyle name="Note 4 3 3 2 2" xfId="40888" xr:uid="{583FC5B2-FC92-43BF-B4CE-1A994BD6D0D0}"/>
    <cellStyle name="Note 4 3 3 2 3" xfId="13143" xr:uid="{74B3480C-4CD0-4D54-8836-CE739824C868}"/>
    <cellStyle name="Note 4 3 3 3" xfId="25052" xr:uid="{E925567D-1492-4DD5-9DD7-D074A969AA44}"/>
    <cellStyle name="Note 4 3 3 4" xfId="35645" xr:uid="{7FB43D30-12E3-4CEF-B3F7-090F6A2290DA}"/>
    <cellStyle name="Note 4 3 3 5" xfId="7985" xr:uid="{056DA193-16DE-4253-9DF9-4A59F815592B}"/>
    <cellStyle name="Note 4 3 4" xfId="7576" xr:uid="{D0B32F1B-8183-4291-BE14-AB061D62D22A}"/>
    <cellStyle name="Note 4 3 4 2" xfId="12734" xr:uid="{3BD2B8E2-237F-4700-9E85-03F6C562A253}"/>
    <cellStyle name="Note 4 3 4 3" xfId="24848" xr:uid="{CDDAC32C-918C-4C48-B5CC-B1FD19426383}"/>
    <cellStyle name="Note 4 3 5" xfId="8672" xr:uid="{3FBD1626-77EE-4114-AA57-8FD44C233BE6}"/>
    <cellStyle name="Note 4 3 5 2" xfId="13827" xr:uid="{6379C3F6-2FD8-4AA9-8F77-52659001BAD7}"/>
    <cellStyle name="Note 4 3 5 3" xfId="25630" xr:uid="{E1FA7F04-24F1-4E80-9BA6-2DE9250CB012}"/>
    <cellStyle name="Note 4 3 6" xfId="9651" xr:uid="{9298AE77-B2BE-4F59-BCD1-C63E8DD2A542}"/>
    <cellStyle name="Note 4 3 6 2" xfId="14805" xr:uid="{5887B803-AACC-41DD-9F4B-18178336077D}"/>
    <cellStyle name="Note 4 3 6 3" xfId="25825" xr:uid="{73CAD41E-D115-456F-B7BA-911565024311}"/>
    <cellStyle name="Note 4 3 7" xfId="8738" xr:uid="{2729A8D3-F6A7-46E9-BA8E-8A1F7AFBB305}"/>
    <cellStyle name="Note 4 3 7 2" xfId="13893" xr:uid="{756B8B16-2BFD-4251-A0C7-2D02CC6894D5}"/>
    <cellStyle name="Note 4 3 7 3" xfId="25688" xr:uid="{F7C21D61-A98D-4081-8E21-253D353EB2AE}"/>
    <cellStyle name="Note 4 3 8" xfId="10749" xr:uid="{43F3ADC5-2058-46AA-B6E3-4249DFD18D31}"/>
    <cellStyle name="Note 4 3 8 2" xfId="15897" xr:uid="{7FC8EDB3-9D79-43BB-AA58-427F80A8C36E}"/>
    <cellStyle name="Note 4 3 8 3" xfId="26070" xr:uid="{EB400737-6313-4CFB-80E9-B0B73E16AEE3}"/>
    <cellStyle name="Note 4 3 9" xfId="6763" xr:uid="{9CE2187A-DBDF-4ECC-AB09-ACB961CCE8EA}"/>
    <cellStyle name="Note 4 3 9 2" xfId="11927" xr:uid="{64E5ED17-6D8B-46B8-BDB3-159B1F490139}"/>
    <cellStyle name="Note 4 3 9 3" xfId="24673" xr:uid="{FE9A2E5B-0290-4CD0-88F3-DE3A7DCAE428}"/>
    <cellStyle name="Note 4 3_ELC_final" xfId="33592" xr:uid="{AF6D6D9E-CD99-499C-88E0-41D983C77059}"/>
    <cellStyle name="Note 4 4" xfId="2955" xr:uid="{00000000-0005-0000-0000-0000CB0D0000}"/>
    <cellStyle name="Note 4 4 10" xfId="6062" xr:uid="{8B43BA48-2FDB-40D9-8D15-0E275C85B72C}"/>
    <cellStyle name="Note 4 4 11" xfId="11272" xr:uid="{CCD16275-A5FA-4E5C-9F66-5A1A5C9628A4}"/>
    <cellStyle name="Note 4 4 11 2" xfId="29956" xr:uid="{4C545CD5-A8AD-43FB-A0AF-D2E49EA0ADC7}"/>
    <cellStyle name="Note 4 4 12" xfId="24346" xr:uid="{8FE96448-0538-4819-8647-502FB32AC24D}"/>
    <cellStyle name="Note 4 4 13" xfId="33593" xr:uid="{E5996F37-BC51-49EC-9358-B91EB5989FFA}"/>
    <cellStyle name="Note 4 4 14" xfId="34613" xr:uid="{89A984FB-E10F-4934-974A-39F662A4DE89}"/>
    <cellStyle name="Note 4 4 2" xfId="3464" xr:uid="{00000000-0005-0000-0000-0000CC0D0000}"/>
    <cellStyle name="Note 4 4 2 10" xfId="11590" xr:uid="{08452B4A-E387-407A-BFA1-033096EEE933}"/>
    <cellStyle name="Note 4 4 2 10 2" xfId="29481" xr:uid="{6E2E3C63-D89C-4D7C-8ED5-AD35E9714CF5}"/>
    <cellStyle name="Note 4 4 2 11" xfId="24576" xr:uid="{80E4E3A3-29AA-41EE-A3B0-B204A89B85F5}"/>
    <cellStyle name="Note 4 4 2 12" xfId="31617" xr:uid="{1ECE9047-E5A7-4A3F-BBCC-DE110D1FCD12}"/>
    <cellStyle name="Note 4 4 2 2" xfId="4121" xr:uid="{00000000-0005-0000-0000-0000CD0D0000}"/>
    <cellStyle name="Note 4 4 2 2 2" xfId="5344" xr:uid="{00000000-0005-0000-0000-0000CF0D0000}"/>
    <cellStyle name="Note 4 4 2 2 2 2" xfId="41543" xr:uid="{44F07B4D-EE70-4AD3-8CD4-3338B55D20AA}"/>
    <cellStyle name="Note 4 4 2 2 2 3" xfId="13264" xr:uid="{38B001EF-5559-43A8-B8F6-4E99F74B737A}"/>
    <cellStyle name="Note 4 4 2 2 3" xfId="25261" xr:uid="{2C81E6DE-E0AB-493C-9BA8-24FAF9D7ACD9}"/>
    <cellStyle name="Note 4 4 2 2 4" xfId="37959" xr:uid="{7D813128-ADED-49C3-AA26-0431E372D488}"/>
    <cellStyle name="Note 4 4 2 2 5" xfId="8107" xr:uid="{21B6032D-6B91-4542-9122-567FB74C1E53}"/>
    <cellStyle name="Note 4 4 2 3" xfId="7853" xr:uid="{915011C7-E8CE-416D-97E5-8E2E8F2A7CD9}"/>
    <cellStyle name="Note 4 4 2 3 2" xfId="13011" xr:uid="{49A7D2C5-D720-4E62-AC45-F88F3E7E6F6B}"/>
    <cellStyle name="Note 4 4 2 3 3" xfId="24983" xr:uid="{803C6418-0228-43C6-85D7-C4DB0C100078}"/>
    <cellStyle name="Note 4 4 2 4" xfId="8319" xr:uid="{71CF96FA-3005-4191-B82A-C11418D02B19}"/>
    <cellStyle name="Note 4 4 2 4 2" xfId="13475" xr:uid="{3FF354DF-E262-4217-A31F-1700439BB45A}"/>
    <cellStyle name="Note 4 4 2 4 3" xfId="25476" xr:uid="{7D16C6F6-826E-4443-B6E6-6C67D60F5917}"/>
    <cellStyle name="Note 4 4 2 5" xfId="9975" xr:uid="{6D2AAA82-AABF-488E-97B9-A9339544C2BC}"/>
    <cellStyle name="Note 4 4 2 5 2" xfId="15128" xr:uid="{B88EF8C3-0868-4051-A875-D510EBDFEB91}"/>
    <cellStyle name="Note 4 4 2 5 3" xfId="25907" xr:uid="{9CC866B5-DA5C-4195-BE52-9A435F0561E3}"/>
    <cellStyle name="Note 4 4 2 6" xfId="10349" xr:uid="{DB8F84BE-6BBB-47C8-B1B8-56AC539FC128}"/>
    <cellStyle name="Note 4 4 2 6 2" xfId="15502" xr:uid="{49769146-8CCC-4DC8-B06A-C3932BDCDF4D}"/>
    <cellStyle name="Note 4 4 2 6 3" xfId="25979" xr:uid="{BE40211B-DB7E-43E1-BDFB-C0C2CA0DCAD3}"/>
    <cellStyle name="Note 4 4 2 7" xfId="11068" xr:uid="{CE462756-BBD8-4549-9AE7-94280D1F889F}"/>
    <cellStyle name="Note 4 4 2 7 2" xfId="16216" xr:uid="{F5C66BA9-23D7-4FAB-AA9F-777CFE0DD753}"/>
    <cellStyle name="Note 4 4 2 7 3" xfId="26151" xr:uid="{5F9593F0-75DE-4DE6-8C30-8AF693A42186}"/>
    <cellStyle name="Note 4 4 2 8" xfId="7085" xr:uid="{2BEE2A09-37EE-4A28-AB49-8958A76E9DF5}"/>
    <cellStyle name="Note 4 4 2 8 2" xfId="12246" xr:uid="{3C14C503-2C17-4670-B995-E27E1BE647EA}"/>
    <cellStyle name="Note 4 4 2 8 3" xfId="24754" xr:uid="{0A14CA5A-2C2E-4ED4-AD53-0640A14D37F1}"/>
    <cellStyle name="Note 4 4 2 9" xfId="6411" xr:uid="{088FC17D-D257-4793-85A4-3154F6010F27}"/>
    <cellStyle name="Note 4 4 3" xfId="3799" xr:uid="{00000000-0005-0000-0000-0000CE0D0000}"/>
    <cellStyle name="Note 4 4 3 2" xfId="4353" xr:uid="{00000000-0005-0000-0000-0000D00D0000}"/>
    <cellStyle name="Note 4 4 3 2 2" xfId="40887" xr:uid="{9F0C29EF-286C-4687-920A-D9010E146E91}"/>
    <cellStyle name="Note 4 4 3 2 3" xfId="13144" xr:uid="{733C6909-3D9F-4E60-9EC6-8CE4E4441218}"/>
    <cellStyle name="Note 4 4 3 3" xfId="25053" xr:uid="{346CF550-C86E-415F-9A04-ECAD0C649A82}"/>
    <cellStyle name="Note 4 4 3 4" xfId="35644" xr:uid="{4A729D29-087E-4073-9AA2-FE4EB8934D41}"/>
    <cellStyle name="Note 4 4 3 5" xfId="7986" xr:uid="{CE748E19-6F0C-46DF-8805-D3710310E9B6}"/>
    <cellStyle name="Note 4 4 4" xfId="7577" xr:uid="{1238EF9C-F21E-421B-9B66-F930EA04F0E5}"/>
    <cellStyle name="Note 4 4 4 2" xfId="12735" xr:uid="{9018D535-252B-4645-BAF6-0BB802917ACE}"/>
    <cellStyle name="Note 4 4 4 3" xfId="24849" xr:uid="{9E7DFCBE-4C0F-41B8-ACB6-1E9EDC023C5D}"/>
    <cellStyle name="Note 4 4 4 4" xfId="37816" xr:uid="{43E48AE9-1A35-43E3-8F3E-671887340173}"/>
    <cellStyle name="Note 4 4 5" xfId="8671" xr:uid="{369DEFF7-4179-4E7F-81F0-72C79897842D}"/>
    <cellStyle name="Note 4 4 5 2" xfId="13826" xr:uid="{DF7F5449-96D3-48CA-864C-561B38A42298}"/>
    <cellStyle name="Note 4 4 5 3" xfId="25629" xr:uid="{E662EF7A-B036-4E74-958F-A1D5387DD068}"/>
    <cellStyle name="Note 4 4 6" xfId="9652" xr:uid="{AED46F3F-8C47-4569-8483-258E8869229A}"/>
    <cellStyle name="Note 4 4 6 2" xfId="14806" xr:uid="{DA66D089-D3DF-4052-8EA6-2A002A2313C4}"/>
    <cellStyle name="Note 4 4 6 3" xfId="25826" xr:uid="{F09CDAD2-4CB1-449C-B48F-70AC63412CD3}"/>
    <cellStyle name="Note 4 4 7" xfId="8737" xr:uid="{443422BA-6C40-4073-B82C-36A88190182B}"/>
    <cellStyle name="Note 4 4 7 2" xfId="13892" xr:uid="{5FA7EDB9-14A7-4297-8B5B-5C8D8050F269}"/>
    <cellStyle name="Note 4 4 7 3" xfId="25687" xr:uid="{7F67E386-7ED2-4D80-B113-437634B65F36}"/>
    <cellStyle name="Note 4 4 8" xfId="10750" xr:uid="{12E70FA0-ECDD-4CF1-987F-3DE894DF1D5B}"/>
    <cellStyle name="Note 4 4 8 2" xfId="15898" xr:uid="{A890BEC3-CC7A-45A9-AEDE-CECA4F37341C}"/>
    <cellStyle name="Note 4 4 8 3" xfId="26071" xr:uid="{70D41BDA-C91A-43C4-B1A5-90B63865393B}"/>
    <cellStyle name="Note 4 4 9" xfId="6764" xr:uid="{A002BD6A-3CB7-4240-80A6-2FBC88EA33E8}"/>
    <cellStyle name="Note 4 4 9 2" xfId="11928" xr:uid="{1386D996-2481-4981-8D15-F0EAFAD5E183}"/>
    <cellStyle name="Note 4 4 9 3" xfId="24674" xr:uid="{9954C7B9-56FA-4EBC-9383-24997AA001A9}"/>
    <cellStyle name="Note 4 5" xfId="2956" xr:uid="{00000000-0005-0000-0000-0000CF0D0000}"/>
    <cellStyle name="Note 4 5 10" xfId="6063" xr:uid="{1AA404C9-3B85-4E5E-85AF-02F5B6F2C0DB}"/>
    <cellStyle name="Note 4 5 11" xfId="11273" xr:uid="{97BE127A-67D5-4BCC-99AC-1C5E88FBB7AA}"/>
    <cellStyle name="Note 4 5 11 2" xfId="31111" xr:uid="{F7F0F1E1-45CF-4D52-8B1D-A3D421503ECE}"/>
    <cellStyle name="Note 4 5 12" xfId="24347" xr:uid="{B8D32208-CD9A-467D-8667-A37123B1E39C}"/>
    <cellStyle name="Note 4 5 13" xfId="34612" xr:uid="{D3E287EB-F458-4843-94D3-4B64B1BCF321}"/>
    <cellStyle name="Note 4 5 2" xfId="3465" xr:uid="{00000000-0005-0000-0000-0000D00D0000}"/>
    <cellStyle name="Note 4 5 2 10" xfId="11591" xr:uid="{086234FD-0D66-4AEE-AE09-F8938DCFDA36}"/>
    <cellStyle name="Note 4 5 2 10 2" xfId="29494" xr:uid="{32847637-3F55-442D-A321-2303BFF9A543}"/>
    <cellStyle name="Note 4 5 2 11" xfId="24577" xr:uid="{EFBE7715-3EA2-4A42-B219-814573F47D32}"/>
    <cellStyle name="Note 4 5 2 12" xfId="31618" xr:uid="{1FAE03FB-70FA-4543-9C7A-33E15320284C}"/>
    <cellStyle name="Note 4 5 2 2" xfId="4122" xr:uid="{00000000-0005-0000-0000-0000D10D0000}"/>
    <cellStyle name="Note 4 5 2 2 2" xfId="5345" xr:uid="{00000000-0005-0000-0000-0000D30D0000}"/>
    <cellStyle name="Note 4 5 2 2 2 2" xfId="41544" xr:uid="{945FAF53-07EC-4E1E-8CDD-C333CB23B115}"/>
    <cellStyle name="Note 4 5 2 2 2 3" xfId="13265" xr:uid="{2F06555C-5695-49BC-86C1-8108E4FA6271}"/>
    <cellStyle name="Note 4 5 2 2 3" xfId="25262" xr:uid="{E06E3303-AC18-419D-AF89-8B289A40AF9D}"/>
    <cellStyle name="Note 4 5 2 2 4" xfId="37960" xr:uid="{D9C54627-FF29-446B-A0BB-CDDE40276ACB}"/>
    <cellStyle name="Note 4 5 2 2 5" xfId="8108" xr:uid="{BFD487DD-5CE8-440F-8D3B-023D01B3111B}"/>
    <cellStyle name="Note 4 5 2 3" xfId="8044" xr:uid="{7F53DD2E-7CC8-48E8-9A07-A71AECC27C1E}"/>
    <cellStyle name="Note 4 5 2 3 2" xfId="13201" xr:uid="{BB173562-B8E7-4DFE-91F3-1ED20C012E87}"/>
    <cellStyle name="Note 4 5 2 3 3" xfId="25180" xr:uid="{1C7F8850-C416-40D4-BF35-D3E24A083347}"/>
    <cellStyle name="Note 4 5 2 4" xfId="8318" xr:uid="{5163C971-42AA-4A4B-9248-EA9D4498B22C}"/>
    <cellStyle name="Note 4 5 2 4 2" xfId="13474" xr:uid="{CA6CB483-609D-4448-A6F6-777F89E1772A}"/>
    <cellStyle name="Note 4 5 2 4 3" xfId="25475" xr:uid="{2B246675-F4BB-40CF-9BC1-07012E1E6432}"/>
    <cellStyle name="Note 4 5 2 5" xfId="9976" xr:uid="{A65205E8-8D41-4EC3-B9F3-CC6AC6760407}"/>
    <cellStyle name="Note 4 5 2 5 2" xfId="15129" xr:uid="{531A016E-E7EB-4A62-80FC-55226D45D1BA}"/>
    <cellStyle name="Note 4 5 2 5 3" xfId="25908" xr:uid="{B1619D3F-7887-4CC2-AA8C-50B95E8C19C6}"/>
    <cellStyle name="Note 4 5 2 6" xfId="10350" xr:uid="{6BDA6685-F8BF-44E2-8D7D-7EAB62B7606B}"/>
    <cellStyle name="Note 4 5 2 6 2" xfId="15503" xr:uid="{77CCCA0F-FDFD-4569-AD1A-1BD17C4C10DD}"/>
    <cellStyle name="Note 4 5 2 6 3" xfId="25980" xr:uid="{777C7674-4E63-44F0-9165-B902FD98A91C}"/>
    <cellStyle name="Note 4 5 2 7" xfId="11069" xr:uid="{CC6DF926-406E-4693-9EFE-6BD86CFB668D}"/>
    <cellStyle name="Note 4 5 2 7 2" xfId="16217" xr:uid="{5FF71297-B1AE-40CA-8C6B-2C3ED0E7CA84}"/>
    <cellStyle name="Note 4 5 2 7 3" xfId="26152" xr:uid="{199161C7-6489-4919-B4A9-40E42BEC7D82}"/>
    <cellStyle name="Note 4 5 2 8" xfId="7086" xr:uid="{84832D56-C867-4A2D-AA47-2CD7DF875A53}"/>
    <cellStyle name="Note 4 5 2 8 2" xfId="12247" xr:uid="{6462969D-95B4-4A83-9EE1-761E78AFD4CA}"/>
    <cellStyle name="Note 4 5 2 8 3" xfId="24755" xr:uid="{EC69C73A-9986-48BF-8AB6-846A9CB25C89}"/>
    <cellStyle name="Note 4 5 2 9" xfId="6412" xr:uid="{3E3FFB71-45DD-49C9-8F91-1751B717887E}"/>
    <cellStyle name="Note 4 5 3" xfId="3800" xr:uid="{00000000-0005-0000-0000-0000D20D0000}"/>
    <cellStyle name="Note 4 5 3 2" xfId="4352" xr:uid="{00000000-0005-0000-0000-0000D40D0000}"/>
    <cellStyle name="Note 4 5 3 2 2" xfId="40886" xr:uid="{D767C146-299B-4912-8714-54FA6B00E253}"/>
    <cellStyle name="Note 4 5 3 2 3" xfId="13145" xr:uid="{C719F169-B105-4DBF-A67F-1169C04DD640}"/>
    <cellStyle name="Note 4 5 3 3" xfId="25054" xr:uid="{CF2CE37A-1ED8-4A3E-950E-32C92E2B3D07}"/>
    <cellStyle name="Note 4 5 3 4" xfId="35643" xr:uid="{92D927FD-A095-47BD-B1EE-0CD7BA7E9F80}"/>
    <cellStyle name="Note 4 5 3 5" xfId="7987" xr:uid="{E4FC531D-256D-479D-9B49-B99A8350CA39}"/>
    <cellStyle name="Note 4 5 4" xfId="7578" xr:uid="{9FA39989-6D51-44C8-AD16-219E63DD7837}"/>
    <cellStyle name="Note 4 5 4 2" xfId="12736" xr:uid="{5F93F85F-0288-4F2C-9A3F-3CF43B3F1375}"/>
    <cellStyle name="Note 4 5 4 3" xfId="24850" xr:uid="{BB1EDAE8-1F01-4617-A80D-4992D8A3F961}"/>
    <cellStyle name="Note 4 5 5" xfId="8670" xr:uid="{7C5CB118-9B83-4D6E-844A-87E86CDD2C9B}"/>
    <cellStyle name="Note 4 5 5 2" xfId="13825" xr:uid="{7BA3C55A-6A6F-49E2-9FE3-04C7181F50C6}"/>
    <cellStyle name="Note 4 5 5 3" xfId="25628" xr:uid="{6AED76B8-69EF-4984-8C76-61216EF050EE}"/>
    <cellStyle name="Note 4 5 6" xfId="9653" xr:uid="{0CDC1CDE-CE7D-4CF9-AD4B-DBB183DC5B62}"/>
    <cellStyle name="Note 4 5 6 2" xfId="14807" xr:uid="{4FCB0EED-698F-475D-9E02-EE40BF143458}"/>
    <cellStyle name="Note 4 5 6 3" xfId="25827" xr:uid="{59F1D9D5-92CF-41CC-A383-179371F88986}"/>
    <cellStyle name="Note 4 5 7" xfId="8736" xr:uid="{A7CE5089-C3E4-475E-893A-9956694A54BB}"/>
    <cellStyle name="Note 4 5 7 2" xfId="13891" xr:uid="{3F836976-2CFA-4309-B799-555FC283BC88}"/>
    <cellStyle name="Note 4 5 7 3" xfId="25686" xr:uid="{71297E70-FE8F-4F93-9D16-2E54A781400C}"/>
    <cellStyle name="Note 4 5 8" xfId="10751" xr:uid="{23B1CAD9-48BC-4A1D-AB77-81EB4F198934}"/>
    <cellStyle name="Note 4 5 8 2" xfId="15899" xr:uid="{948815EE-BACB-4E53-B65C-77C16A8DE5CF}"/>
    <cellStyle name="Note 4 5 8 3" xfId="26072" xr:uid="{ED1DA94D-6401-4234-A015-9BA4B21164BE}"/>
    <cellStyle name="Note 4 5 9" xfId="6765" xr:uid="{030FF15B-4962-4163-B60D-93CDE995C4ED}"/>
    <cellStyle name="Note 4 5 9 2" xfId="11929" xr:uid="{0F45D64F-C623-4B4D-AEA7-7AA841F67E29}"/>
    <cellStyle name="Note 4 5 9 3" xfId="24675" xr:uid="{85E340AE-7EBB-453A-B90A-BBEEEC98C979}"/>
    <cellStyle name="Note 4 6" xfId="2957" xr:uid="{00000000-0005-0000-0000-0000D30D0000}"/>
    <cellStyle name="Note 4 6 10" xfId="6064" xr:uid="{F58F8B25-A2F6-4892-9BE5-63F239FE1FD6}"/>
    <cellStyle name="Note 4 6 11" xfId="11274" xr:uid="{5FA211F7-AE91-4790-A4BA-513C9902BE36}"/>
    <cellStyle name="Note 4 6 11 2" xfId="29257" xr:uid="{230C8052-0D13-4630-96C4-455D0023F7F7}"/>
    <cellStyle name="Note 4 6 12" xfId="24348" xr:uid="{158B38EA-90CC-4B98-A9B7-64A92827570C}"/>
    <cellStyle name="Note 4 6 13" xfId="34611" xr:uid="{0AC6F8A5-3513-49A5-874F-4F3F71A62768}"/>
    <cellStyle name="Note 4 6 2" xfId="3466" xr:uid="{00000000-0005-0000-0000-0000D40D0000}"/>
    <cellStyle name="Note 4 6 2 10" xfId="11592" xr:uid="{FFE9C426-4205-49F7-AF55-D486FD830FF2}"/>
    <cellStyle name="Note 4 6 2 10 2" xfId="29562" xr:uid="{4B06692D-071D-44D1-82D6-3AD286F6CF67}"/>
    <cellStyle name="Note 4 6 2 11" xfId="24578" xr:uid="{5178C09C-108A-4EA1-8881-E4085615111A}"/>
    <cellStyle name="Note 4 6 2 12" xfId="31619" xr:uid="{31227FDA-A4AB-4B94-AD8A-48C41B9FA0D3}"/>
    <cellStyle name="Note 4 6 2 2" xfId="4123" xr:uid="{00000000-0005-0000-0000-0000D50D0000}"/>
    <cellStyle name="Note 4 6 2 2 2" xfId="5346" xr:uid="{00000000-0005-0000-0000-0000D70D0000}"/>
    <cellStyle name="Note 4 6 2 2 2 2" xfId="41545" xr:uid="{2C07ADCD-B8E6-45DE-9085-856FB64FBF0D}"/>
    <cellStyle name="Note 4 6 2 2 2 3" xfId="13266" xr:uid="{B8CA3CF0-9FB3-4300-A5E5-2CCAF7DBF495}"/>
    <cellStyle name="Note 4 6 2 2 3" xfId="25263" xr:uid="{EC12289F-2741-46EE-9B8E-234910C1D832}"/>
    <cellStyle name="Note 4 6 2 2 4" xfId="37961" xr:uid="{F5B7EDF3-D7DE-4778-8F2F-04EA33E4E2B6}"/>
    <cellStyle name="Note 4 6 2 2 5" xfId="8109" xr:uid="{5D61C87E-9DCE-4F30-AB8F-A8A04EB46906}"/>
    <cellStyle name="Note 4 6 2 3" xfId="8069" xr:uid="{1381D3AD-3A1A-42F2-B348-A59E38478397}"/>
    <cellStyle name="Note 4 6 2 3 2" xfId="13226" xr:uid="{1C92A623-C83D-4C46-9391-31A894AAF92E}"/>
    <cellStyle name="Note 4 6 2 3 3" xfId="25225" xr:uid="{0704BBEE-F332-408F-AE0C-C1C206932429}"/>
    <cellStyle name="Note 4 6 2 4" xfId="8317" xr:uid="{6CC7D2E8-ADC3-4B54-BCE2-9119C4D0CC9C}"/>
    <cellStyle name="Note 4 6 2 4 2" xfId="13473" xr:uid="{E1DD76D6-DAFC-4E68-AA3D-76EAEC7BFD29}"/>
    <cellStyle name="Note 4 6 2 4 3" xfId="25474" xr:uid="{72C6CE8C-EF55-466D-8BBB-114A09D58DA1}"/>
    <cellStyle name="Note 4 6 2 5" xfId="9977" xr:uid="{07F59A05-5920-4EEA-84A4-83B5763B469A}"/>
    <cellStyle name="Note 4 6 2 5 2" xfId="15130" xr:uid="{3D856987-0815-45A9-B63F-59314322652D}"/>
    <cellStyle name="Note 4 6 2 5 3" xfId="25909" xr:uid="{1EFEDCD3-FF97-444D-B154-CDA8D0E7ABD9}"/>
    <cellStyle name="Note 4 6 2 6" xfId="10351" xr:uid="{F41AE66B-39B3-446A-A60C-0F04DB54D1EF}"/>
    <cellStyle name="Note 4 6 2 6 2" xfId="15504" xr:uid="{67904406-05FC-4F01-91E6-848BEF15B509}"/>
    <cellStyle name="Note 4 6 2 6 3" xfId="25981" xr:uid="{3B85353A-7877-4C75-B09E-BC7D8BC6DFE9}"/>
    <cellStyle name="Note 4 6 2 7" xfId="11070" xr:uid="{13C13B5A-D8BB-415B-8B8D-D8BF00B86072}"/>
    <cellStyle name="Note 4 6 2 7 2" xfId="16218" xr:uid="{5F3A8D9F-C62D-4C40-A775-8108B5561709}"/>
    <cellStyle name="Note 4 6 2 7 3" xfId="26153" xr:uid="{0672AA05-7CE2-401E-984D-211EDC59E02E}"/>
    <cellStyle name="Note 4 6 2 8" xfId="7087" xr:uid="{5AF99D8F-0C04-4CB4-8D9D-B98C49F90A94}"/>
    <cellStyle name="Note 4 6 2 8 2" xfId="12248" xr:uid="{ADC3AA87-B160-438D-847E-1F81F4B99A0C}"/>
    <cellStyle name="Note 4 6 2 8 3" xfId="24756" xr:uid="{F3FD5F0D-5624-4077-A7C2-5E37E9640F51}"/>
    <cellStyle name="Note 4 6 2 9" xfId="6413" xr:uid="{3F34B20E-F21B-4AE4-8176-28BD20DD67D5}"/>
    <cellStyle name="Note 4 6 3" xfId="3801" xr:uid="{00000000-0005-0000-0000-0000D60D0000}"/>
    <cellStyle name="Note 4 6 3 2" xfId="4351" xr:uid="{00000000-0005-0000-0000-0000D80D0000}"/>
    <cellStyle name="Note 4 6 3 2 2" xfId="40885" xr:uid="{9F430D8B-54FC-4062-A7A0-75D024C0673D}"/>
    <cellStyle name="Note 4 6 3 2 3" xfId="13146" xr:uid="{540071F9-A5FC-45F2-A2C3-4702423055FC}"/>
    <cellStyle name="Note 4 6 3 3" xfId="25055" xr:uid="{8E47ED50-7234-422E-BF67-6CAD3B05A61C}"/>
    <cellStyle name="Note 4 6 3 4" xfId="35642" xr:uid="{AA730C3B-129E-4B20-AF1D-0ADADBB0EEE4}"/>
    <cellStyle name="Note 4 6 3 5" xfId="7988" xr:uid="{DFF89941-8568-45A5-A142-9EE41BB118DA}"/>
    <cellStyle name="Note 4 6 4" xfId="7579" xr:uid="{A7CCFA4D-D96C-4850-8A8C-8AF400D0949E}"/>
    <cellStyle name="Note 4 6 4 2" xfId="12737" xr:uid="{BCD30421-BF79-4CDE-B3E6-BC2DDFE3C51F}"/>
    <cellStyle name="Note 4 6 4 3" xfId="24851" xr:uid="{2B1F46E9-DE38-4465-91AE-816A4707B16D}"/>
    <cellStyle name="Note 4 6 5" xfId="8669" xr:uid="{FE3E8D53-60A9-4448-B395-07A436263F52}"/>
    <cellStyle name="Note 4 6 5 2" xfId="13824" xr:uid="{66AE8E8B-379F-46F3-9376-D42998682EDC}"/>
    <cellStyle name="Note 4 6 5 3" xfId="25627" xr:uid="{91568FCB-8CA5-4CE6-B3C4-3A7679884B00}"/>
    <cellStyle name="Note 4 6 6" xfId="9654" xr:uid="{2EDADAB9-C5B6-4CF8-AA52-6C16E7B4945C}"/>
    <cellStyle name="Note 4 6 6 2" xfId="14808" xr:uid="{F20E31D9-A491-47FF-BF70-E3D9E36DA83A}"/>
    <cellStyle name="Note 4 6 6 3" xfId="25828" xr:uid="{C29E0201-E39C-4249-B0AD-146ABDBEC2EA}"/>
    <cellStyle name="Note 4 6 7" xfId="8735" xr:uid="{77B555D6-83BB-4963-8F63-660CA47BD81C}"/>
    <cellStyle name="Note 4 6 7 2" xfId="13890" xr:uid="{627C9ED1-5491-4638-9340-CCB84681F33C}"/>
    <cellStyle name="Note 4 6 7 3" xfId="25685" xr:uid="{B4BFC88E-04A9-40B2-8229-FE739B1C890E}"/>
    <cellStyle name="Note 4 6 8" xfId="10752" xr:uid="{EE00570E-2213-449D-ABEA-6BA84305C83C}"/>
    <cellStyle name="Note 4 6 8 2" xfId="15900" xr:uid="{FA29E48C-04E5-4506-8A6E-853B1DFC5252}"/>
    <cellStyle name="Note 4 6 8 3" xfId="26073" xr:uid="{DA31C523-E43D-481F-BFA4-A42C4E75ABC3}"/>
    <cellStyle name="Note 4 6 9" xfId="6766" xr:uid="{95B89A99-416F-41F0-BBEB-84404C552326}"/>
    <cellStyle name="Note 4 6 9 2" xfId="11930" xr:uid="{04016E2F-C1DD-4893-BB21-181E26675B57}"/>
    <cellStyle name="Note 4 6 9 3" xfId="24676" xr:uid="{4104DE91-3E89-447A-8060-DEF16219870A}"/>
    <cellStyle name="Note 4 7" xfId="2958" xr:uid="{00000000-0005-0000-0000-0000D70D0000}"/>
    <cellStyle name="Note 4 7 10" xfId="6065" xr:uid="{1CFE22EE-7A37-4DB8-BB9F-7A415FB7FD3E}"/>
    <cellStyle name="Note 4 7 11" xfId="11275" xr:uid="{0B013875-11AA-41DA-A405-7F2FF4EC6CF3}"/>
    <cellStyle name="Note 4 7 11 2" xfId="30378" xr:uid="{E6C3F02B-E9DA-4332-9911-31A3DDF3E44B}"/>
    <cellStyle name="Note 4 7 12" xfId="24349" xr:uid="{0CC72DE3-93EF-4713-96F0-FCE2BFFECF09}"/>
    <cellStyle name="Note 4 7 13" xfId="34610" xr:uid="{88EEF145-9B7C-438F-AC60-8F5D73A0E6DA}"/>
    <cellStyle name="Note 4 7 2" xfId="3467" xr:uid="{00000000-0005-0000-0000-0000D80D0000}"/>
    <cellStyle name="Note 4 7 2 10" xfId="11593" xr:uid="{109CD7A5-EA5B-4ABC-85E6-2FF15EB8D4D4}"/>
    <cellStyle name="Note 4 7 2 10 2" xfId="29466" xr:uid="{54011E3B-27A9-49D6-BD3E-766907503D18}"/>
    <cellStyle name="Note 4 7 2 11" xfId="24579" xr:uid="{36DC41D5-4B13-4238-81DC-830C82B888F6}"/>
    <cellStyle name="Note 4 7 2 12" xfId="31620" xr:uid="{D15A7108-A89F-4600-B3DD-85B16E983411}"/>
    <cellStyle name="Note 4 7 2 2" xfId="4124" xr:uid="{00000000-0005-0000-0000-0000D90D0000}"/>
    <cellStyle name="Note 4 7 2 2 2" xfId="5347" xr:uid="{00000000-0005-0000-0000-0000DB0D0000}"/>
    <cellStyle name="Note 4 7 2 2 2 2" xfId="41546" xr:uid="{47350BA8-0C05-4066-8C71-759993870DF0}"/>
    <cellStyle name="Note 4 7 2 2 2 3" xfId="13267" xr:uid="{82F7A9CA-4BF4-4905-A1E2-89B6B6DCAA08}"/>
    <cellStyle name="Note 4 7 2 2 3" xfId="25264" xr:uid="{744D9F76-4D3E-489D-9229-43FE946034DB}"/>
    <cellStyle name="Note 4 7 2 2 4" xfId="37962" xr:uid="{315E9952-8160-4CB7-A681-619BFC029D65}"/>
    <cellStyle name="Note 4 7 2 2 5" xfId="8110" xr:uid="{F86FE195-FE20-42A3-85C3-63F9B7FC4B1F}"/>
    <cellStyle name="Note 4 7 2 3" xfId="8043" xr:uid="{6EA02C6A-077F-4D2B-ADFF-D8999413C5C6}"/>
    <cellStyle name="Note 4 7 2 3 2" xfId="13200" xr:uid="{F93E581D-D790-4099-BFE6-A4DE54E5C62A}"/>
    <cellStyle name="Note 4 7 2 3 3" xfId="25179" xr:uid="{AAC964E3-8C5F-4435-B26B-0C6D7D580FC2}"/>
    <cellStyle name="Note 4 7 2 4" xfId="8316" xr:uid="{9491B5E6-CFDB-4B94-8E59-3ABAF5277E30}"/>
    <cellStyle name="Note 4 7 2 4 2" xfId="13472" xr:uid="{9B031EFA-FCCF-4A93-AEDA-1F083E1C6BB7}"/>
    <cellStyle name="Note 4 7 2 4 3" xfId="25473" xr:uid="{103E4E53-FFFD-43F6-BA7E-C6C0B9E5C0EA}"/>
    <cellStyle name="Note 4 7 2 5" xfId="9978" xr:uid="{C16B8B14-26FE-41CF-9698-A4E7C5AA8882}"/>
    <cellStyle name="Note 4 7 2 5 2" xfId="15131" xr:uid="{FF5C28CB-0570-4AFD-B7EA-C4E153B3D211}"/>
    <cellStyle name="Note 4 7 2 5 3" xfId="25910" xr:uid="{25276B32-3CD0-4AA4-8E91-5C925B305B77}"/>
    <cellStyle name="Note 4 7 2 6" xfId="10352" xr:uid="{70E1B135-FA50-44ED-A2DB-77F1B04D8181}"/>
    <cellStyle name="Note 4 7 2 6 2" xfId="15505" xr:uid="{0F30147D-03F1-46A3-B4C0-C0CB1C5E80BE}"/>
    <cellStyle name="Note 4 7 2 6 3" xfId="25982" xr:uid="{441FFF33-B348-4EBA-99AF-E3A792FB2D0B}"/>
    <cellStyle name="Note 4 7 2 7" xfId="11071" xr:uid="{5D66F610-645E-43B3-B95C-BB8CC59BD512}"/>
    <cellStyle name="Note 4 7 2 7 2" xfId="16219" xr:uid="{06F81167-1DCF-4332-A804-7C814A390C09}"/>
    <cellStyle name="Note 4 7 2 7 3" xfId="26154" xr:uid="{B27D1F36-6604-40FD-84D9-30A8E359DBA8}"/>
    <cellStyle name="Note 4 7 2 8" xfId="7088" xr:uid="{12D2BE34-958C-417D-AB59-79D629DB8338}"/>
    <cellStyle name="Note 4 7 2 8 2" xfId="12249" xr:uid="{7F821E3D-DF07-4078-9896-5F2EA9585918}"/>
    <cellStyle name="Note 4 7 2 8 3" xfId="24757" xr:uid="{84AC822F-A6A5-493C-9FD1-12E721B6C227}"/>
    <cellStyle name="Note 4 7 2 9" xfId="6414" xr:uid="{96C406A1-25E0-47A7-B614-274FD040F4A9}"/>
    <cellStyle name="Note 4 7 3" xfId="3802" xr:uid="{00000000-0005-0000-0000-0000DA0D0000}"/>
    <cellStyle name="Note 4 7 3 2" xfId="4350" xr:uid="{00000000-0005-0000-0000-0000DC0D0000}"/>
    <cellStyle name="Note 4 7 3 2 2" xfId="40884" xr:uid="{9E35A9A9-E7BF-4817-8C1C-FC16A711FBFF}"/>
    <cellStyle name="Note 4 7 3 2 3" xfId="13147" xr:uid="{0714D5B6-A5FB-46CE-9F7C-A7C2A9C10C3A}"/>
    <cellStyle name="Note 4 7 3 3" xfId="25056" xr:uid="{76FE6CE5-EBF8-4A3D-869A-019884708172}"/>
    <cellStyle name="Note 4 7 3 4" xfId="35908" xr:uid="{C37EB9CC-2254-4DE5-B61B-885DC062561B}"/>
    <cellStyle name="Note 4 7 3 5" xfId="7989" xr:uid="{DC2353B3-1A1D-4E3B-BDDC-0A680173BDA0}"/>
    <cellStyle name="Note 4 7 4" xfId="7580" xr:uid="{1C2010F1-D847-4065-A083-FB580D2B13E9}"/>
    <cellStyle name="Note 4 7 4 2" xfId="12738" xr:uid="{F67B2522-D6F4-4AB7-AA41-28686EE44CD5}"/>
    <cellStyle name="Note 4 7 4 3" xfId="24852" xr:uid="{77CF5DD6-9144-4C3F-B930-AA10338F9A53}"/>
    <cellStyle name="Note 4 7 5" xfId="8668" xr:uid="{414739D3-C06A-42C0-A49F-44E8D6E18F64}"/>
    <cellStyle name="Note 4 7 5 2" xfId="13823" xr:uid="{73DFDD69-FECA-418C-A809-9FAE683057BB}"/>
    <cellStyle name="Note 4 7 5 3" xfId="25626" xr:uid="{77C57535-6D32-4A0E-A5BA-F986642E1EC1}"/>
    <cellStyle name="Note 4 7 6" xfId="9655" xr:uid="{C1B11DD9-AB57-49EC-BEAE-D471054CBF14}"/>
    <cellStyle name="Note 4 7 6 2" xfId="14809" xr:uid="{7DEC5D45-9DA4-4414-A081-6696C5CAFCF6}"/>
    <cellStyle name="Note 4 7 6 3" xfId="25829" xr:uid="{D845476F-9221-49F9-BA00-4D69829A3CC5}"/>
    <cellStyle name="Note 4 7 7" xfId="8734" xr:uid="{94DFA1EE-7DF2-4190-B1CF-7B25D0F14F48}"/>
    <cellStyle name="Note 4 7 7 2" xfId="13889" xr:uid="{97A42341-C45D-42CE-9CEC-6ED726810CA9}"/>
    <cellStyle name="Note 4 7 7 3" xfId="25684" xr:uid="{FFEE06E4-AA48-4806-90E9-BDB64A295623}"/>
    <cellStyle name="Note 4 7 8" xfId="10753" xr:uid="{ADA058E7-72EB-4E10-BDAA-0E6ED0B58264}"/>
    <cellStyle name="Note 4 7 8 2" xfId="15901" xr:uid="{1A720991-1049-4688-8A30-0B2FE15B871D}"/>
    <cellStyle name="Note 4 7 8 3" xfId="26074" xr:uid="{88114FAB-3E5F-4089-A950-500AFDCBB01D}"/>
    <cellStyle name="Note 4 7 9" xfId="6767" xr:uid="{BE01C729-E73D-429B-8879-EEFBD22D6798}"/>
    <cellStyle name="Note 4 7 9 2" xfId="11931" xr:uid="{0C802112-64D0-4D50-8E25-EA14CA7FFEBB}"/>
    <cellStyle name="Note 4 7 9 3" xfId="24677" xr:uid="{68C9F3FE-A008-4C6E-AA88-7681DEF89AB3}"/>
    <cellStyle name="Note 4 8" xfId="2959" xr:uid="{00000000-0005-0000-0000-0000DB0D0000}"/>
    <cellStyle name="Note 4 8 10" xfId="6066" xr:uid="{A146D845-513D-4A92-8DF1-F8767F7C429E}"/>
    <cellStyle name="Note 4 8 11" xfId="11276" xr:uid="{446C4EF5-AFF7-4BD6-B291-8CB0B3581DE2}"/>
    <cellStyle name="Note 4 8 11 2" xfId="30437" xr:uid="{C9C1F600-B96D-4153-A499-FF5F631D84B7}"/>
    <cellStyle name="Note 4 8 12" xfId="24350" xr:uid="{95E99815-E6C1-4458-92AD-0E97DC410851}"/>
    <cellStyle name="Note 4 8 13" xfId="34602" xr:uid="{B175F65C-BA07-4E97-9EF7-A7D87CC99DC6}"/>
    <cellStyle name="Note 4 8 2" xfId="3468" xr:uid="{00000000-0005-0000-0000-0000DC0D0000}"/>
    <cellStyle name="Note 4 8 2 10" xfId="11594" xr:uid="{ACD83915-6E01-4650-B0EA-91C02FD5359E}"/>
    <cellStyle name="Note 4 8 2 10 2" xfId="29238" xr:uid="{2183CD05-2786-4251-8F67-6B8FBE1A8D95}"/>
    <cellStyle name="Note 4 8 2 11" xfId="24580" xr:uid="{01CABB0F-C918-4293-888A-09A9742A76F2}"/>
    <cellStyle name="Note 4 8 2 12" xfId="34609" xr:uid="{55DA4D01-DA5C-404F-9400-CE5ECC29AACB}"/>
    <cellStyle name="Note 4 8 2 2" xfId="4125" xr:uid="{00000000-0005-0000-0000-0000DD0D0000}"/>
    <cellStyle name="Note 4 8 2 2 2" xfId="5348" xr:uid="{00000000-0005-0000-0000-0000DF0D0000}"/>
    <cellStyle name="Note 4 8 2 2 2 2" xfId="41547" xr:uid="{9091FEF9-7757-4FB4-A736-08F51CF6F0B3}"/>
    <cellStyle name="Note 4 8 2 2 2 3" xfId="13268" xr:uid="{C5DEF639-4709-42B8-BCB4-EE364E520EB0}"/>
    <cellStyle name="Note 4 8 2 2 3" xfId="25265" xr:uid="{E0A457DA-0480-4AFA-9084-6CC071B490FA}"/>
    <cellStyle name="Note 4 8 2 2 4" xfId="37963" xr:uid="{9BEFE054-8805-44A2-86A4-0F40E9C6A65B}"/>
    <cellStyle name="Note 4 8 2 2 5" xfId="8111" xr:uid="{D4559B23-5EAF-4D3C-B044-71E2AD2FDF14}"/>
    <cellStyle name="Note 4 8 2 3" xfId="8068" xr:uid="{ED0F8801-754B-43E6-9A1C-2571C0984AE5}"/>
    <cellStyle name="Note 4 8 2 3 2" xfId="13225" xr:uid="{94521904-FE8E-456B-8C3A-4958ECB7BE1B}"/>
    <cellStyle name="Note 4 8 2 3 3" xfId="25224" xr:uid="{39E94113-1933-401F-89F1-C8429A152887}"/>
    <cellStyle name="Note 4 8 2 4" xfId="8315" xr:uid="{B4CB1A9F-B057-4373-89E9-6EBBFBE2AF1B}"/>
    <cellStyle name="Note 4 8 2 4 2" xfId="13471" xr:uid="{E67D2608-5898-4908-A367-CB24FC539E83}"/>
    <cellStyle name="Note 4 8 2 4 3" xfId="25472" xr:uid="{D5F14A3D-5AF4-4D9F-8C12-9E68BEB23F0A}"/>
    <cellStyle name="Note 4 8 2 5" xfId="9979" xr:uid="{40751BFA-FAF0-4656-8CD8-07CAD9BEC1D3}"/>
    <cellStyle name="Note 4 8 2 5 2" xfId="15132" xr:uid="{17CC36D9-28BC-47D2-90DD-3D7142923EB9}"/>
    <cellStyle name="Note 4 8 2 5 3" xfId="25911" xr:uid="{026374C6-70F6-46D3-903E-C27C6108A4A5}"/>
    <cellStyle name="Note 4 8 2 6" xfId="10353" xr:uid="{6D088CD5-F2C4-4371-AABA-9FF53A80CD66}"/>
    <cellStyle name="Note 4 8 2 6 2" xfId="15506" xr:uid="{11B811A9-8943-479E-B79F-5041B840EBAA}"/>
    <cellStyle name="Note 4 8 2 6 3" xfId="25983" xr:uid="{EA99A232-2EEC-4321-92F1-32FD08B48E94}"/>
    <cellStyle name="Note 4 8 2 7" xfId="11072" xr:uid="{20B3A3DB-396C-4FD8-B3A9-CBF997510F8C}"/>
    <cellStyle name="Note 4 8 2 7 2" xfId="16220" xr:uid="{68D0893E-9F67-4144-960F-A59A0C959011}"/>
    <cellStyle name="Note 4 8 2 7 3" xfId="26155" xr:uid="{A145DA9F-5F32-440C-8ECD-A3E12C1615E4}"/>
    <cellStyle name="Note 4 8 2 8" xfId="7089" xr:uid="{4F06E182-55F8-4E68-92C8-105858A80C82}"/>
    <cellStyle name="Note 4 8 2 8 2" xfId="12250" xr:uid="{3C12943D-A4BD-49D6-802B-C2D63D65D822}"/>
    <cellStyle name="Note 4 8 2 8 3" xfId="24758" xr:uid="{1376F1A5-C1AE-42CB-897B-B31723EEE5B8}"/>
    <cellStyle name="Note 4 8 2 9" xfId="6415" xr:uid="{4D6215FE-C49F-4457-A7E0-AA8954DB1D1C}"/>
    <cellStyle name="Note 4 8 3" xfId="3803" xr:uid="{00000000-0005-0000-0000-0000DE0D0000}"/>
    <cellStyle name="Note 4 8 3 2" xfId="4349" xr:uid="{00000000-0005-0000-0000-0000E00D0000}"/>
    <cellStyle name="Note 4 8 3 2 2" xfId="40883" xr:uid="{F9DAC41E-32F0-4A89-BAAD-37B4927A5CCD}"/>
    <cellStyle name="Note 4 8 3 2 3" xfId="13148" xr:uid="{13A9C9FF-EB53-4D2B-AC37-1D150BC63D3B}"/>
    <cellStyle name="Note 4 8 3 3" xfId="25057" xr:uid="{45B94CCD-1E51-4925-B9C6-B1F664BF7E35}"/>
    <cellStyle name="Note 4 8 3 4" xfId="36523" xr:uid="{4AEC2AA4-1728-48E7-B7E8-B579910B8966}"/>
    <cellStyle name="Note 4 8 3 5" xfId="7990" xr:uid="{4FBEC7B6-6076-4432-AF63-080B2FCCB061}"/>
    <cellStyle name="Note 4 8 4" xfId="7581" xr:uid="{176DA0DA-9CA6-4857-BE9D-1BD71B31D7F4}"/>
    <cellStyle name="Note 4 8 4 2" xfId="12739" xr:uid="{4B2068DE-FF93-4B70-A3E5-D8A468E67142}"/>
    <cellStyle name="Note 4 8 4 3" xfId="24853" xr:uid="{D62F6C30-EF59-4531-B755-1AB343182653}"/>
    <cellStyle name="Note 4 8 5" xfId="8667" xr:uid="{98765E02-7D65-45E5-AA6C-28AAFCAA2A08}"/>
    <cellStyle name="Note 4 8 5 2" xfId="13822" xr:uid="{366C1246-B1E6-420E-B474-AF606655FCAB}"/>
    <cellStyle name="Note 4 8 5 3" xfId="25625" xr:uid="{39666BF0-9CD6-4143-87F2-13C0D1E49D6C}"/>
    <cellStyle name="Note 4 8 6" xfId="9656" xr:uid="{2C29F27D-0B9F-4DBB-BEE1-D7C1F4562300}"/>
    <cellStyle name="Note 4 8 6 2" xfId="14810" xr:uid="{033145F3-7C24-4BD8-9779-B855CC826712}"/>
    <cellStyle name="Note 4 8 6 3" xfId="25830" xr:uid="{CDBDD6A0-CF8A-4055-A231-91553E9579FF}"/>
    <cellStyle name="Note 4 8 7" xfId="8733" xr:uid="{E07A789B-5C2C-49CF-A522-3C8A6CC9C1A3}"/>
    <cellStyle name="Note 4 8 7 2" xfId="13888" xr:uid="{56297417-8AC4-4230-A062-FA74EE88E385}"/>
    <cellStyle name="Note 4 8 7 3" xfId="25683" xr:uid="{D1BEC753-79A7-463D-B021-334D7F9383A3}"/>
    <cellStyle name="Note 4 8 8" xfId="10754" xr:uid="{B9F8F2CC-FE18-4386-9060-4D30AF53F5E8}"/>
    <cellStyle name="Note 4 8 8 2" xfId="15902" xr:uid="{E334D28A-64BE-480F-A8FF-46EAFB689232}"/>
    <cellStyle name="Note 4 8 8 3" xfId="26075" xr:uid="{F5A8C073-7C76-4FA8-9E83-FA5311A30B42}"/>
    <cellStyle name="Note 4 8 9" xfId="6768" xr:uid="{32C766FC-21AA-4C07-8A9F-DA2F48D6BAA8}"/>
    <cellStyle name="Note 4 8 9 2" xfId="11932" xr:uid="{793C5914-FD91-4BCA-BB86-CB27B27211CE}"/>
    <cellStyle name="Note 4 8 9 3" xfId="24678" xr:uid="{F834DE0F-43C8-4D98-A2A5-1FB2AA3775E0}"/>
    <cellStyle name="Note 4 9" xfId="2960" xr:uid="{00000000-0005-0000-0000-0000DF0D0000}"/>
    <cellStyle name="Note 4 9 10" xfId="6067" xr:uid="{0A98DCF3-E6F4-487A-95DA-197D86B2DC79}"/>
    <cellStyle name="Note 4 9 11" xfId="11277" xr:uid="{103CD596-91B9-4A21-952B-7360CBC1C3DC}"/>
    <cellStyle name="Note 4 9 11 2" xfId="30800" xr:uid="{DE469868-D133-47D8-9086-A7DB1CA54A74}"/>
    <cellStyle name="Note 4 9 12" xfId="24351" xr:uid="{DDB9F251-7071-4C47-9D90-ABD363886D68}"/>
    <cellStyle name="Note 4 9 13" xfId="31621" xr:uid="{65407047-7C8D-4FC6-AC38-566CC0D7349F}"/>
    <cellStyle name="Note 4 9 2" xfId="3469" xr:uid="{00000000-0005-0000-0000-0000E00D0000}"/>
    <cellStyle name="Note 4 9 2 10" xfId="11595" xr:uid="{FA680840-FFA0-494D-BAFF-E12558D7428F}"/>
    <cellStyle name="Note 4 9 2 10 2" xfId="29998" xr:uid="{7ACEE0FC-9EA4-42B6-93D9-974F66D55494}"/>
    <cellStyle name="Note 4 9 2 11" xfId="24581" xr:uid="{F2E7C6B7-F717-43EE-A82B-5661229290AB}"/>
    <cellStyle name="Note 4 9 2 12" xfId="34608" xr:uid="{D9CA37B2-EAF6-41B8-9489-71AAB94170FE}"/>
    <cellStyle name="Note 4 9 2 2" xfId="4126" xr:uid="{00000000-0005-0000-0000-0000E10D0000}"/>
    <cellStyle name="Note 4 9 2 2 2" xfId="5349" xr:uid="{00000000-0005-0000-0000-0000E30D0000}"/>
    <cellStyle name="Note 4 9 2 2 2 2" xfId="41548" xr:uid="{B81BBD06-F6AD-4987-BCF2-835F224E5E34}"/>
    <cellStyle name="Note 4 9 2 2 2 3" xfId="13269" xr:uid="{08A201AA-09C3-4DB1-A92D-9AB6C945E926}"/>
    <cellStyle name="Note 4 9 2 2 3" xfId="25266" xr:uid="{4BB57FB7-A6B9-4403-86D7-E0F971421A6A}"/>
    <cellStyle name="Note 4 9 2 2 4" xfId="37964" xr:uid="{E52E35BB-FBE6-42E3-B4A5-1BB4FE26A161}"/>
    <cellStyle name="Note 4 9 2 2 5" xfId="8112" xr:uid="{089D508E-6971-4EC4-BEEB-2E4F2F1FFCDE}"/>
    <cellStyle name="Note 4 9 2 3" xfId="7854" xr:uid="{BF23DE6D-0AB0-4F84-8144-85388EBD956A}"/>
    <cellStyle name="Note 4 9 2 3 2" xfId="13012" xr:uid="{016253A4-3939-44F0-8BA0-21044DB13C05}"/>
    <cellStyle name="Note 4 9 2 3 3" xfId="24984" xr:uid="{A750638E-2DE6-4CAD-8413-00973F15B7F5}"/>
    <cellStyle name="Note 4 9 2 4" xfId="8314" xr:uid="{20BE2C74-F92D-4D4B-BDD8-18EC3051434D}"/>
    <cellStyle name="Note 4 9 2 4 2" xfId="13470" xr:uid="{783D819B-1759-473E-95FC-981558CF24E5}"/>
    <cellStyle name="Note 4 9 2 4 3" xfId="25471" xr:uid="{8FC2C267-11D7-4D81-9FB2-8CB7B06F5E3D}"/>
    <cellStyle name="Note 4 9 2 5" xfId="9980" xr:uid="{1791ED78-3614-43EF-9704-0B19DE107446}"/>
    <cellStyle name="Note 4 9 2 5 2" xfId="15133" xr:uid="{4430B243-276D-4121-BD2D-B497B278ECC4}"/>
    <cellStyle name="Note 4 9 2 5 3" xfId="25912" xr:uid="{7BAE4095-F281-4D9B-986D-DEA56E9FB01D}"/>
    <cellStyle name="Note 4 9 2 6" xfId="10354" xr:uid="{542DE86B-A8DC-49AA-BA09-06F580B3DD0C}"/>
    <cellStyle name="Note 4 9 2 6 2" xfId="15507" xr:uid="{414257A0-EA3A-429D-ACAE-D7D9B21727DF}"/>
    <cellStyle name="Note 4 9 2 6 3" xfId="25984" xr:uid="{0C91137E-9B84-4BAB-A4EE-6B2827D1A045}"/>
    <cellStyle name="Note 4 9 2 7" xfId="11073" xr:uid="{A819C80E-C276-4597-BB57-5646A5B84BDD}"/>
    <cellStyle name="Note 4 9 2 7 2" xfId="16221" xr:uid="{028D6CBF-E392-4D01-9922-5F32F8D8FF79}"/>
    <cellStyle name="Note 4 9 2 7 3" xfId="26156" xr:uid="{12B9A4E9-2F24-40C0-9D92-37E580B1D5D3}"/>
    <cellStyle name="Note 4 9 2 8" xfId="7090" xr:uid="{F09CB6BE-03A0-4F5C-9A3B-574341EF9645}"/>
    <cellStyle name="Note 4 9 2 8 2" xfId="12251" xr:uid="{337C4D7C-31CF-4D5C-AC1F-147FA32671B1}"/>
    <cellStyle name="Note 4 9 2 8 3" xfId="24759" xr:uid="{93F56C44-7562-4D02-AA17-9053D42A71C3}"/>
    <cellStyle name="Note 4 9 2 9" xfId="6416" xr:uid="{59763923-A2B7-4764-A129-4A2ED04D4DA4}"/>
    <cellStyle name="Note 4 9 3" xfId="3804" xr:uid="{00000000-0005-0000-0000-0000E20D0000}"/>
    <cellStyle name="Note 4 9 3 2" xfId="4348" xr:uid="{00000000-0005-0000-0000-0000E40D0000}"/>
    <cellStyle name="Note 4 9 3 2 2" xfId="40882" xr:uid="{338622D8-0317-4E7D-B64A-6094F15871BA}"/>
    <cellStyle name="Note 4 9 3 2 3" xfId="13149" xr:uid="{B6CD0CA8-0967-49EE-8DC2-5A3501ED94CA}"/>
    <cellStyle name="Note 4 9 3 3" xfId="25058" xr:uid="{CF91F89F-7E27-4ADA-A267-DA65789F839A}"/>
    <cellStyle name="Note 4 9 3 4" xfId="35641" xr:uid="{1166665B-83E7-45E6-8AA3-BA3B36D8F845}"/>
    <cellStyle name="Note 4 9 3 5" xfId="7991" xr:uid="{2496B28B-B10F-4E7E-AF25-A4ADD3CCC353}"/>
    <cellStyle name="Note 4 9 4" xfId="7582" xr:uid="{0AB7BDB9-E650-4C09-9259-EBD12DB5CDC3}"/>
    <cellStyle name="Note 4 9 4 2" xfId="12740" xr:uid="{AF8B2D24-D19A-4938-A161-788E6013C67B}"/>
    <cellStyle name="Note 4 9 4 3" xfId="24854" xr:uid="{1B8E5E6C-14F1-4A1E-B2A3-3E3DB06FB931}"/>
    <cellStyle name="Note 4 9 5" xfId="8666" xr:uid="{1988E5A0-5A47-48B5-A343-096CB81452B6}"/>
    <cellStyle name="Note 4 9 5 2" xfId="13821" xr:uid="{243E3B74-9A13-4A12-86F2-22531B4EB379}"/>
    <cellStyle name="Note 4 9 5 3" xfId="25624" xr:uid="{EB3E3050-7EE3-41AA-B9F8-BD2A23283B94}"/>
    <cellStyle name="Note 4 9 6" xfId="9657" xr:uid="{E466CA13-13E9-4AB4-98FF-B24F5DB17C2F}"/>
    <cellStyle name="Note 4 9 6 2" xfId="14811" xr:uid="{631657E6-CBE4-4F2F-A6C6-C79E214F7CBF}"/>
    <cellStyle name="Note 4 9 6 3" xfId="25831" xr:uid="{DD02AE33-1161-48B4-8525-89E5F2915BE1}"/>
    <cellStyle name="Note 4 9 7" xfId="8732" xr:uid="{E9B8E8F8-5164-4FA6-B896-E484682D1A56}"/>
    <cellStyle name="Note 4 9 7 2" xfId="13887" xr:uid="{9377E893-AB75-4B27-8ED7-39B06BD120A0}"/>
    <cellStyle name="Note 4 9 7 3" xfId="25682" xr:uid="{486F778B-20FA-48A3-9B1B-81F5FE850D89}"/>
    <cellStyle name="Note 4 9 8" xfId="10755" xr:uid="{54880646-34D0-4FAA-92C6-DBB68832E936}"/>
    <cellStyle name="Note 4 9 8 2" xfId="15903" xr:uid="{50D238F3-3900-4617-AB4A-DBEC11102914}"/>
    <cellStyle name="Note 4 9 8 3" xfId="26076" xr:uid="{63B5B8FC-2C92-4C95-8B7C-3E65E535C102}"/>
    <cellStyle name="Note 4 9 9" xfId="6769" xr:uid="{71AFF35F-BD0F-4D32-8E9B-3C21BADBBE69}"/>
    <cellStyle name="Note 4 9 9 2" xfId="11933" xr:uid="{3A188351-0872-4304-B409-F95D1DFA2654}"/>
    <cellStyle name="Note 4 9 9 3" xfId="24679" xr:uid="{27FD1E48-1016-4721-96A0-DC3E3B5C0BDB}"/>
    <cellStyle name="Note 4_ELC_final" xfId="33594" xr:uid="{53054AF8-2F14-479D-BDAC-12BBB2447CE6}"/>
    <cellStyle name="Note 40" xfId="33595" xr:uid="{5428E987-A4AA-480C-88DD-EDCF8D0C4FBC}"/>
    <cellStyle name="Note 41" xfId="33596" xr:uid="{34C4CB31-4988-4669-928A-9492435AA20F}"/>
    <cellStyle name="Note 42" xfId="41701" xr:uid="{5B9CEE74-4CF9-4035-8A69-CB4B709A58D9}"/>
    <cellStyle name="Note 43" xfId="41704" xr:uid="{2264705F-0C9F-4960-999B-2538AD07FD14}"/>
    <cellStyle name="Note 5" xfId="2961" xr:uid="{00000000-0005-0000-0000-0000E30D0000}"/>
    <cellStyle name="Note 5 10" xfId="2962" xr:uid="{00000000-0005-0000-0000-0000E40D0000}"/>
    <cellStyle name="Note 5 10 10" xfId="6069" xr:uid="{DB28B3C6-DC63-4D8F-927D-0406A688909A}"/>
    <cellStyle name="Note 5 10 11" xfId="11279" xr:uid="{5CB31989-512D-4C06-9864-676B4ABA382F}"/>
    <cellStyle name="Note 5 10 11 2" xfId="30760" xr:uid="{02DD9085-25EA-4700-9243-80123833BD9A}"/>
    <cellStyle name="Note 5 10 12" xfId="24353" xr:uid="{B2EB00B9-B035-402F-8CE8-5536CA62D4FC}"/>
    <cellStyle name="Note 5 10 13" xfId="34607" xr:uid="{00C0245E-1813-4A08-AFF5-300D4946FF8A}"/>
    <cellStyle name="Note 5 10 2" xfId="3471" xr:uid="{00000000-0005-0000-0000-0000E50D0000}"/>
    <cellStyle name="Note 5 10 2 10" xfId="11597" xr:uid="{89309529-5C17-4264-ABE0-4BD19330BC10}"/>
    <cellStyle name="Note 5 10 2 10 2" xfId="29835" xr:uid="{80A71C49-441D-4CC8-ABEF-426E0468F681}"/>
    <cellStyle name="Note 5 10 2 11" xfId="24583" xr:uid="{336D8CB5-1124-4BB8-8861-2FAB82ED79FB}"/>
    <cellStyle name="Note 5 10 2 12" xfId="31622" xr:uid="{406A7B5D-A913-4AC5-994F-428734D750C6}"/>
    <cellStyle name="Note 5 10 2 2" xfId="4128" xr:uid="{00000000-0005-0000-0000-0000E60D0000}"/>
    <cellStyle name="Note 5 10 2 2 2" xfId="5351" xr:uid="{00000000-0005-0000-0000-0000E80D0000}"/>
    <cellStyle name="Note 5 10 2 2 2 2" xfId="41550" xr:uid="{89BD110C-5C85-4B60-9263-BDAE88694959}"/>
    <cellStyle name="Note 5 10 2 2 2 3" xfId="13271" xr:uid="{00A2F83E-C3B4-4327-A2CD-7512B5DCFB31}"/>
    <cellStyle name="Note 5 10 2 2 3" xfId="25268" xr:uid="{4DBEC4A6-DB0A-43B8-9F59-ECD6FED53EA1}"/>
    <cellStyle name="Note 5 10 2 2 4" xfId="37965" xr:uid="{3B7F35B0-1F03-47EA-854A-A6DEC0A504EF}"/>
    <cellStyle name="Note 5 10 2 2 5" xfId="8114" xr:uid="{FD297507-FCEA-43C4-80D8-D3BE93790BAB}"/>
    <cellStyle name="Note 5 10 2 3" xfId="7856" xr:uid="{10A39DD2-2EE9-4E13-BA9C-2FD7F064BF8B}"/>
    <cellStyle name="Note 5 10 2 3 2" xfId="13014" xr:uid="{2D3F27D3-63CC-40F7-814B-548C57518328}"/>
    <cellStyle name="Note 5 10 2 3 3" xfId="24986" xr:uid="{7F13A817-D2C7-429D-99C8-54EEB6724BF6}"/>
    <cellStyle name="Note 5 10 2 4" xfId="8312" xr:uid="{E638B27A-9171-4147-BA9C-AC97C5A0A232}"/>
    <cellStyle name="Note 5 10 2 4 2" xfId="13468" xr:uid="{EAE048E5-2523-4301-BCEC-798E3FABC94D}"/>
    <cellStyle name="Note 5 10 2 4 3" xfId="25469" xr:uid="{93719607-0D5C-4D57-B445-1D8FDB3E7D1C}"/>
    <cellStyle name="Note 5 10 2 5" xfId="9982" xr:uid="{C580FBA2-5A27-41A7-B7B7-E5B4DE33FC78}"/>
    <cellStyle name="Note 5 10 2 5 2" xfId="15135" xr:uid="{FFD8CDA3-6EFB-4782-9A45-30FA82654FCF}"/>
    <cellStyle name="Note 5 10 2 5 3" xfId="25914" xr:uid="{7A69AA16-CCC7-4017-9653-185546FC0DA0}"/>
    <cellStyle name="Note 5 10 2 6" xfId="10356" xr:uid="{9F11FE04-9822-4B1F-AE53-9A273A6A6FAA}"/>
    <cellStyle name="Note 5 10 2 6 2" xfId="15509" xr:uid="{CB0E244E-8C18-4E53-8A5F-77A9F28D70DE}"/>
    <cellStyle name="Note 5 10 2 6 3" xfId="25986" xr:uid="{AD4079B8-074C-4E9C-A3C2-26A1ECFDD233}"/>
    <cellStyle name="Note 5 10 2 7" xfId="11075" xr:uid="{38C67A26-FA9C-44A2-B71E-3B21075FF409}"/>
    <cellStyle name="Note 5 10 2 7 2" xfId="16223" xr:uid="{D314968E-2F30-4054-902D-1387C39AF142}"/>
    <cellStyle name="Note 5 10 2 7 3" xfId="26158" xr:uid="{5F5C7F04-236A-415C-9556-6A90DC80B82F}"/>
    <cellStyle name="Note 5 10 2 8" xfId="7092" xr:uid="{637E018B-58D1-4FA7-BBCF-981F7626067B}"/>
    <cellStyle name="Note 5 10 2 8 2" xfId="12253" xr:uid="{D006676A-16B6-4FBB-B031-135C2D7CE4A4}"/>
    <cellStyle name="Note 5 10 2 8 3" xfId="24761" xr:uid="{884D180D-8EEB-447E-8E20-433B3FC89EC1}"/>
    <cellStyle name="Note 5 10 2 9" xfId="6418" xr:uid="{D38D0B9C-65B4-451B-A240-ADF7978446FA}"/>
    <cellStyle name="Note 5 10 3" xfId="3806" xr:uid="{00000000-0005-0000-0000-0000E70D0000}"/>
    <cellStyle name="Note 5 10 3 2" xfId="4346" xr:uid="{00000000-0005-0000-0000-0000E90D0000}"/>
    <cellStyle name="Note 5 10 3 2 2" xfId="40880" xr:uid="{9B9B698C-725B-4F57-8D44-88CBE1A67832}"/>
    <cellStyle name="Note 5 10 3 2 3" xfId="13151" xr:uid="{7172AC58-66B8-42D0-A995-40C3250C0CC6}"/>
    <cellStyle name="Note 5 10 3 3" xfId="25060" xr:uid="{EB446717-DBEC-4100-B94D-7984FA130C3B}"/>
    <cellStyle name="Note 5 10 3 4" xfId="35639" xr:uid="{30F779C1-2A63-4B36-AE20-D8215BE8682E}"/>
    <cellStyle name="Note 5 10 3 5" xfId="7993" xr:uid="{86602A21-9B6E-4862-88BA-759C9CAA7336}"/>
    <cellStyle name="Note 5 10 4" xfId="7584" xr:uid="{B10DB67C-E64E-467A-AD54-2221F2158B16}"/>
    <cellStyle name="Note 5 10 4 2" xfId="12742" xr:uid="{FFB8F217-17D1-41DB-AC4A-342910A7680B}"/>
    <cellStyle name="Note 5 10 4 3" xfId="24856" xr:uid="{95C11FE2-8764-4F25-9719-545A7C39AD30}"/>
    <cellStyle name="Note 5 10 5" xfId="8664" xr:uid="{481459B1-698D-429D-80D5-2A4AFBCAC146}"/>
    <cellStyle name="Note 5 10 5 2" xfId="13819" xr:uid="{5B5169B2-7020-4E1C-86C1-704BCEF171E3}"/>
    <cellStyle name="Note 5 10 5 3" xfId="25622" xr:uid="{D8150B8B-9F29-4F6E-A5FB-A3A000DF1CE9}"/>
    <cellStyle name="Note 5 10 6" xfId="9659" xr:uid="{6FC61C6D-34A4-47AB-AEDC-CC4645031C46}"/>
    <cellStyle name="Note 5 10 6 2" xfId="14813" xr:uid="{986ECA47-F10C-4AC0-97FB-831BA7E671F2}"/>
    <cellStyle name="Note 5 10 6 3" xfId="25833" xr:uid="{9926BF7A-E2DB-4FBE-9429-91C4CFFF8204}"/>
    <cellStyle name="Note 5 10 7" xfId="8730" xr:uid="{B5908F1A-16C9-4AE4-92EE-206D90EB502C}"/>
    <cellStyle name="Note 5 10 7 2" xfId="13885" xr:uid="{D2C2365B-24E0-4691-A358-6B7C787B06D4}"/>
    <cellStyle name="Note 5 10 7 3" xfId="25680" xr:uid="{51CE42A1-9D8D-49E3-A715-37000244CC3C}"/>
    <cellStyle name="Note 5 10 8" xfId="10757" xr:uid="{C925B5B2-58F2-42BA-9957-7F4421C3BD2F}"/>
    <cellStyle name="Note 5 10 8 2" xfId="15905" xr:uid="{4B0F7E04-88C6-40E0-B34C-DC6F7511334B}"/>
    <cellStyle name="Note 5 10 8 3" xfId="26078" xr:uid="{69606C79-AA18-4967-A73B-D986E071B441}"/>
    <cellStyle name="Note 5 10 9" xfId="6771" xr:uid="{0DC523FF-C425-4FDE-8E4C-9F82EC200867}"/>
    <cellStyle name="Note 5 10 9 2" xfId="11935" xr:uid="{57402049-346E-45DE-9EF8-F4531DDF7B14}"/>
    <cellStyle name="Note 5 10 9 3" xfId="24681" xr:uid="{368AC1BC-F998-4B14-99E3-A2B1CDA0A2B7}"/>
    <cellStyle name="Note 5 11" xfId="2963" xr:uid="{00000000-0005-0000-0000-0000E80D0000}"/>
    <cellStyle name="Note 5 11 10" xfId="6070" xr:uid="{51242BA0-E800-4CCC-A938-8A24B6935538}"/>
    <cellStyle name="Note 5 11 11" xfId="11280" xr:uid="{E2BCA401-11B2-41A8-BB4D-CA7634F620CA}"/>
    <cellStyle name="Note 5 11 11 2" xfId="31242" xr:uid="{0F484EF8-C8E4-4D04-A763-7822C3791285}"/>
    <cellStyle name="Note 5 11 12" xfId="24354" xr:uid="{91C4E8D2-6AF0-4311-86FB-95A81443B46D}"/>
    <cellStyle name="Note 5 11 13" xfId="34606" xr:uid="{FDDB4EB7-9AA2-441E-BC5B-4C7E55A71254}"/>
    <cellStyle name="Note 5 11 2" xfId="3472" xr:uid="{00000000-0005-0000-0000-0000E90D0000}"/>
    <cellStyle name="Note 5 11 2 10" xfId="11598" xr:uid="{072BE40A-0E2F-4EC3-A522-6226D837F583}"/>
    <cellStyle name="Note 5 11 2 10 2" xfId="29836" xr:uid="{22F56933-E27F-4A1F-91A3-FB500D1BAFAA}"/>
    <cellStyle name="Note 5 11 2 11" xfId="24584" xr:uid="{D5A9DEA4-53AD-40DE-9DE2-DA656A459E2B}"/>
    <cellStyle name="Note 5 11 2 12" xfId="31623" xr:uid="{1CA76863-C9E5-4A3D-9206-B31465086DD2}"/>
    <cellStyle name="Note 5 11 2 2" xfId="4129" xr:uid="{00000000-0005-0000-0000-0000EA0D0000}"/>
    <cellStyle name="Note 5 11 2 2 2" xfId="5352" xr:uid="{00000000-0005-0000-0000-0000EC0D0000}"/>
    <cellStyle name="Note 5 11 2 2 2 2" xfId="41551" xr:uid="{E972CB16-530C-4793-A401-365D28A5DB4A}"/>
    <cellStyle name="Note 5 11 2 2 2 3" xfId="13272" xr:uid="{3AC2A137-09FB-42A6-AC58-A73D8AB2CDF4}"/>
    <cellStyle name="Note 5 11 2 2 3" xfId="25269" xr:uid="{D8A8A2A0-40B2-4A75-ACBA-8824AFB863B6}"/>
    <cellStyle name="Note 5 11 2 2 4" xfId="37966" xr:uid="{CCA723EA-C365-4042-B0DA-87721C0191C8}"/>
    <cellStyle name="Note 5 11 2 2 5" xfId="8115" xr:uid="{25E419C4-0E7F-4FE2-9F48-7590264F26BA}"/>
    <cellStyle name="Note 5 11 2 3" xfId="7857" xr:uid="{1CC0B8B0-32D5-4865-BF08-7E12E151C44C}"/>
    <cellStyle name="Note 5 11 2 3 2" xfId="13015" xr:uid="{E78F2FCB-CCD0-46BB-BE59-1A175F10463B}"/>
    <cellStyle name="Note 5 11 2 3 3" xfId="24987" xr:uid="{6D68B92C-69AE-4D5D-9128-409821240D25}"/>
    <cellStyle name="Note 5 11 2 4" xfId="8311" xr:uid="{CA3E4332-8457-4E74-A76B-9BBBA864414F}"/>
    <cellStyle name="Note 5 11 2 4 2" xfId="13467" xr:uid="{07D6DBE4-F26F-4A81-953B-7B6F440CD052}"/>
    <cellStyle name="Note 5 11 2 4 3" xfId="25468" xr:uid="{20B73C42-A644-4F03-8B5F-DFC7B325BA8A}"/>
    <cellStyle name="Note 5 11 2 5" xfId="9983" xr:uid="{88A4EF8B-F929-45AB-829E-DBCB9C49A56B}"/>
    <cellStyle name="Note 5 11 2 5 2" xfId="15136" xr:uid="{5E9E2932-BD7F-4977-966B-C4B8590F3CD1}"/>
    <cellStyle name="Note 5 11 2 5 3" xfId="25915" xr:uid="{6A9E6DA8-93D8-4743-9F91-037A35FD47A1}"/>
    <cellStyle name="Note 5 11 2 6" xfId="10357" xr:uid="{051382F8-0ECC-4722-92C0-C35AD68BE469}"/>
    <cellStyle name="Note 5 11 2 6 2" xfId="15510" xr:uid="{DD17AEFC-4898-456B-89BA-F8DE434F792E}"/>
    <cellStyle name="Note 5 11 2 6 3" xfId="25987" xr:uid="{E10F879E-CF75-4995-8A03-BCD93E9753BA}"/>
    <cellStyle name="Note 5 11 2 7" xfId="11076" xr:uid="{30CA1DAD-4EDC-4A31-9EE9-41F19E2E0766}"/>
    <cellStyle name="Note 5 11 2 7 2" xfId="16224" xr:uid="{B31C7DFF-586A-4BAF-B590-FCCFB77D2287}"/>
    <cellStyle name="Note 5 11 2 7 3" xfId="26159" xr:uid="{2B188FF8-0C44-4EE6-864F-6EB06D133A28}"/>
    <cellStyle name="Note 5 11 2 8" xfId="7093" xr:uid="{6DC83C7C-785A-4C5B-8DE1-6E0C6094874C}"/>
    <cellStyle name="Note 5 11 2 8 2" xfId="12254" xr:uid="{E1D4C639-07B8-4608-B49B-F3BE8863CB66}"/>
    <cellStyle name="Note 5 11 2 8 3" xfId="24762" xr:uid="{3A9BCADA-E0A5-4AF7-8300-34272C015F9F}"/>
    <cellStyle name="Note 5 11 2 9" xfId="6419" xr:uid="{54603826-0578-4A7C-850D-2E4BD422FA64}"/>
    <cellStyle name="Note 5 11 3" xfId="3807" xr:uid="{00000000-0005-0000-0000-0000EB0D0000}"/>
    <cellStyle name="Note 5 11 3 2" xfId="4345" xr:uid="{00000000-0005-0000-0000-0000ED0D0000}"/>
    <cellStyle name="Note 5 11 3 2 2" xfId="40879" xr:uid="{CB843582-649C-47C7-A11F-E278BC35A97F}"/>
    <cellStyle name="Note 5 11 3 2 3" xfId="13152" xr:uid="{1F4DE926-4341-478A-BC45-2117E1DE8D79}"/>
    <cellStyle name="Note 5 11 3 3" xfId="25061" xr:uid="{BE26BF4B-2F73-40FC-B145-04C6FE09C3D6}"/>
    <cellStyle name="Note 5 11 3 4" xfId="35638" xr:uid="{E3B8BEA7-F9CE-4E62-B901-10929780CF40}"/>
    <cellStyle name="Note 5 11 3 5" xfId="7994" xr:uid="{4F302900-C7FF-4A99-A04F-DBCBA2227EA6}"/>
    <cellStyle name="Note 5 11 4" xfId="7585" xr:uid="{2CBC2130-DFCA-407A-8640-21EAF8AF04DB}"/>
    <cellStyle name="Note 5 11 4 2" xfId="12743" xr:uid="{77D9B853-86EA-4D8F-A123-43BE7EFD4BE2}"/>
    <cellStyle name="Note 5 11 4 3" xfId="24857" xr:uid="{E9BB1CEA-4C34-4358-B1A1-027BB4A146C5}"/>
    <cellStyle name="Note 5 11 5" xfId="8663" xr:uid="{A2F30C80-FFBD-4A7A-A7BC-6EF0044CECA2}"/>
    <cellStyle name="Note 5 11 5 2" xfId="13818" xr:uid="{EF4360BC-72A4-4505-AF9B-036A303312F5}"/>
    <cellStyle name="Note 5 11 5 3" xfId="25621" xr:uid="{2E705734-95A8-41E2-87FF-0615D35E5EA6}"/>
    <cellStyle name="Note 5 11 6" xfId="9660" xr:uid="{DFEBED44-589A-430F-A075-EF95071DB428}"/>
    <cellStyle name="Note 5 11 6 2" xfId="14814" xr:uid="{652021B8-CA76-4923-AC02-F5A3B4717E70}"/>
    <cellStyle name="Note 5 11 6 3" xfId="25834" xr:uid="{096495CE-603F-4AFA-A095-EF3F25185174}"/>
    <cellStyle name="Note 5 11 7" xfId="8729" xr:uid="{D530B9F6-AAEA-413B-92EF-08BA32C7E9A0}"/>
    <cellStyle name="Note 5 11 7 2" xfId="13884" xr:uid="{1102F152-6109-441F-986D-66663BF4CE40}"/>
    <cellStyle name="Note 5 11 7 3" xfId="25679" xr:uid="{C05CBDB0-E032-4EE6-BECD-8332FDE90CD1}"/>
    <cellStyle name="Note 5 11 8" xfId="10758" xr:uid="{AC5C3970-71FE-4FEF-BBCC-3FB4BF64A5FE}"/>
    <cellStyle name="Note 5 11 8 2" xfId="15906" xr:uid="{012871E9-6273-4D72-BD5C-5272ACB75639}"/>
    <cellStyle name="Note 5 11 8 3" xfId="26079" xr:uid="{4E2446FF-B01C-4217-8A91-7BE91EC61E3E}"/>
    <cellStyle name="Note 5 11 9" xfId="6772" xr:uid="{2229F206-17FD-4663-85F7-1CEB0B699442}"/>
    <cellStyle name="Note 5 11 9 2" xfId="11936" xr:uid="{B637BD58-2121-424E-81B6-CA3D808A5FC1}"/>
    <cellStyle name="Note 5 11 9 3" xfId="24682" xr:uid="{FC55869B-5A23-4409-9ABB-27E2B991AFD0}"/>
    <cellStyle name="Note 5 12" xfId="3470" xr:uid="{00000000-0005-0000-0000-0000EC0D0000}"/>
    <cellStyle name="Note 5 12 10" xfId="11596" xr:uid="{7B40B90D-0125-4FAD-BC81-95E2C4CBFD8C}"/>
    <cellStyle name="Note 5 12 10 2" xfId="29560" xr:uid="{C2AC6B1D-ECCD-430C-AAB7-E99A2606821B}"/>
    <cellStyle name="Note 5 12 11" xfId="24582" xr:uid="{46EED136-DCB7-42CA-8373-501410E2C37B}"/>
    <cellStyle name="Note 5 12 12" xfId="34605" xr:uid="{7CD55162-89CB-45A3-ADCF-B75649F5AB06}"/>
    <cellStyle name="Note 5 12 2" xfId="4127" xr:uid="{00000000-0005-0000-0000-0000ED0D0000}"/>
    <cellStyle name="Note 5 12 2 2" xfId="5350" xr:uid="{00000000-0005-0000-0000-0000EF0D0000}"/>
    <cellStyle name="Note 5 12 2 2 2" xfId="41549" xr:uid="{5DF296F6-4AB2-45A6-A1A1-C332A3623D55}"/>
    <cellStyle name="Note 5 12 2 2 3" xfId="13270" xr:uid="{094353F1-4A2E-403A-86D6-9B7628A1E4FA}"/>
    <cellStyle name="Note 5 12 2 3" xfId="25267" xr:uid="{10E3BD46-7118-45E1-B9F2-966BAE2FB1C7}"/>
    <cellStyle name="Note 5 12 2 4" xfId="37967" xr:uid="{2E20DB01-F49C-4040-8185-A3059D23F9D3}"/>
    <cellStyle name="Note 5 12 2 5" xfId="8113" xr:uid="{729BB45F-42AF-4D21-8CEB-DFF296A347BB}"/>
    <cellStyle name="Note 5 12 3" xfId="7855" xr:uid="{06003B23-AAF5-4A65-B44D-F8377B38A577}"/>
    <cellStyle name="Note 5 12 3 2" xfId="13013" xr:uid="{42C9E901-23A5-4FBD-BBF2-D164A88878D9}"/>
    <cellStyle name="Note 5 12 3 3" xfId="24985" xr:uid="{EDB133E4-C18A-4CAA-95D2-BC2007CDE2DC}"/>
    <cellStyle name="Note 5 12 4" xfId="8313" xr:uid="{919F80A5-1713-421B-BD64-CC5BF6C100D4}"/>
    <cellStyle name="Note 5 12 4 2" xfId="13469" xr:uid="{2C95C2EB-6C12-4377-8CC4-6FB7A945FF98}"/>
    <cellStyle name="Note 5 12 4 3" xfId="25470" xr:uid="{B4DECBA5-2729-4A7A-962A-41327CC4AF4B}"/>
    <cellStyle name="Note 5 12 5" xfId="9981" xr:uid="{42B45F88-B042-464C-8695-DF1FF56D5824}"/>
    <cellStyle name="Note 5 12 5 2" xfId="15134" xr:uid="{7F2677CE-12C9-452C-B168-AFD2AB8FB3F5}"/>
    <cellStyle name="Note 5 12 5 3" xfId="25913" xr:uid="{35554186-932A-4619-A704-D524FE717710}"/>
    <cellStyle name="Note 5 12 6" xfId="10355" xr:uid="{3EF1131B-B772-4DED-9D09-75165DDD2D35}"/>
    <cellStyle name="Note 5 12 6 2" xfId="15508" xr:uid="{77C9F9D0-30F8-4437-A40A-0D98B0D75E64}"/>
    <cellStyle name="Note 5 12 6 3" xfId="25985" xr:uid="{070BEDBC-A4B9-48F5-A6B8-5CE39CF65013}"/>
    <cellStyle name="Note 5 12 7" xfId="11074" xr:uid="{DF5FE024-0B3C-43F5-B494-A81A0F260D2A}"/>
    <cellStyle name="Note 5 12 7 2" xfId="16222" xr:uid="{8B175FAB-218C-43D4-848A-F56D43753755}"/>
    <cellStyle name="Note 5 12 7 3" xfId="26157" xr:uid="{D1900A0D-3A06-44B5-A57C-0A16E8028D55}"/>
    <cellStyle name="Note 5 12 8" xfId="7091" xr:uid="{C6DF1083-39FC-481B-90A5-D4952035570A}"/>
    <cellStyle name="Note 5 12 8 2" xfId="12252" xr:uid="{4C7D079A-1EFA-4A4C-B480-020C35AD0843}"/>
    <cellStyle name="Note 5 12 8 3" xfId="24760" xr:uid="{7A8C12A1-FB41-4786-ADB9-A61B285FF740}"/>
    <cellStyle name="Note 5 12 9" xfId="6417" xr:uid="{DA035574-AB43-4031-B9D3-AA939C1C7137}"/>
    <cellStyle name="Note 5 13" xfId="3805" xr:uid="{00000000-0005-0000-0000-0000EE0D0000}"/>
    <cellStyle name="Note 5 13 2" xfId="4347" xr:uid="{00000000-0005-0000-0000-0000F00D0000}"/>
    <cellStyle name="Note 5 13 2 2" xfId="40881" xr:uid="{CF818227-188D-4C15-A851-6C69C6EC8E4A}"/>
    <cellStyle name="Note 5 13 2 3" xfId="13150" xr:uid="{5FAB70E3-9BF6-41D7-8DB0-7A521F0EBD93}"/>
    <cellStyle name="Note 5 13 3" xfId="25059" xr:uid="{F145E468-8AE5-4BAA-922E-D4DC588B171D}"/>
    <cellStyle name="Note 5 13 4" xfId="35640" xr:uid="{7D9047BE-5C30-4B8B-B18F-35CCCA193A4A}"/>
    <cellStyle name="Note 5 13 5" xfId="7992" xr:uid="{8108FBA5-698E-4C53-8E18-0B077548AB7A}"/>
    <cellStyle name="Note 5 14" xfId="7583" xr:uid="{41C6ADFD-2FCF-4622-B3EC-DF201B2DE6FA}"/>
    <cellStyle name="Note 5 14 2" xfId="12741" xr:uid="{ECFBBCCB-C188-4528-9D86-12C2C6D4429F}"/>
    <cellStyle name="Note 5 14 3" xfId="24855" xr:uid="{3FA6A8F5-C62D-492F-B2F3-B9E77A8CAA1F}"/>
    <cellStyle name="Note 5 15" xfId="8665" xr:uid="{FF0B3599-2DE1-47DE-8D92-8237F6B3D528}"/>
    <cellStyle name="Note 5 15 2" xfId="13820" xr:uid="{F3B70FC3-5121-44E2-B8D7-9C028E1F6D48}"/>
    <cellStyle name="Note 5 15 3" xfId="25623" xr:uid="{10B9A30F-1418-434B-B629-89FAED327DAC}"/>
    <cellStyle name="Note 5 16" xfId="9658" xr:uid="{24C1E368-5F65-42A2-927A-4D6596544AC2}"/>
    <cellStyle name="Note 5 16 2" xfId="14812" xr:uid="{588F8291-520F-4E95-86D3-778AE06B5EAE}"/>
    <cellStyle name="Note 5 16 3" xfId="25832" xr:uid="{8C95CDE8-D7B8-4FD8-A6FE-5B1B77D70AC3}"/>
    <cellStyle name="Note 5 17" xfId="8731" xr:uid="{B9176E4F-5072-4D50-8531-78DAA3D1DCC7}"/>
    <cellStyle name="Note 5 17 2" xfId="13886" xr:uid="{A6BEE158-2C6F-44AE-97A9-8FF66F6B6998}"/>
    <cellStyle name="Note 5 17 3" xfId="25681" xr:uid="{2C9BE906-E83A-407D-9A16-AB8A405E6D46}"/>
    <cellStyle name="Note 5 18" xfId="10756" xr:uid="{CEE85A91-1CE2-4750-AAD0-9E6C0A7E646E}"/>
    <cellStyle name="Note 5 18 2" xfId="15904" xr:uid="{DC5758B0-B967-4682-AB2A-DD66F07A5757}"/>
    <cellStyle name="Note 5 18 3" xfId="26077" xr:uid="{41600F98-2379-488A-BE42-EFD75C7910ED}"/>
    <cellStyle name="Note 5 19" xfId="6770" xr:uid="{F83C4AA4-E116-4F12-B6A0-006BB5D6FFE6}"/>
    <cellStyle name="Note 5 19 2" xfId="11934" xr:uid="{94343D5D-E145-4D5A-90E0-E723A98E14FF}"/>
    <cellStyle name="Note 5 19 3" xfId="24680" xr:uid="{75E75EC1-D3BF-42C0-8919-C0F298543F1C}"/>
    <cellStyle name="Note 5 2" xfId="2964" xr:uid="{00000000-0005-0000-0000-0000EF0D0000}"/>
    <cellStyle name="Note 5 2 10" xfId="6071" xr:uid="{D20675CD-D191-4624-89BE-C228DD6F8565}"/>
    <cellStyle name="Note 5 2 11" xfId="11281" xr:uid="{6FCDFEDD-28E1-4C04-A96E-F0E0490F82E2}"/>
    <cellStyle name="Note 5 2 11 2" xfId="29804" xr:uid="{1A12F804-D618-47B6-8C32-107BADC95368}"/>
    <cellStyle name="Note 5 2 12" xfId="24355" xr:uid="{E0489F8A-9D66-41EF-8D19-28AFA6BEF0D3}"/>
    <cellStyle name="Note 5 2 13" xfId="33597" xr:uid="{C052315E-5D18-452F-913F-D5A65CAAB2BE}"/>
    <cellStyle name="Note 5 2 2" xfId="3473" xr:uid="{00000000-0005-0000-0000-0000F00D0000}"/>
    <cellStyle name="Note 5 2 2 10" xfId="11599" xr:uid="{826A1323-5E29-4326-97C8-568FAE9775EA}"/>
    <cellStyle name="Note 5 2 2 10 2" xfId="29500" xr:uid="{7C3E1ED9-3321-485A-A119-20FD8DC0645B}"/>
    <cellStyle name="Note 5 2 2 11" xfId="24585" xr:uid="{8493BD2B-4A95-4DF8-94B3-B705B33E19B7}"/>
    <cellStyle name="Note 5 2 2 12" xfId="34604" xr:uid="{7CF7D396-2CEE-4EFE-B6F4-DD573FBE4087}"/>
    <cellStyle name="Note 5 2 2 2" xfId="4130" xr:uid="{00000000-0005-0000-0000-0000F10D0000}"/>
    <cellStyle name="Note 5 2 2 2 2" xfId="5353" xr:uid="{00000000-0005-0000-0000-0000F30D0000}"/>
    <cellStyle name="Note 5 2 2 2 2 2" xfId="41552" xr:uid="{71E69F9A-F0E8-4BC9-8C06-9D4156D6A26D}"/>
    <cellStyle name="Note 5 2 2 2 2 3" xfId="13273" xr:uid="{00F3F3DF-D007-4579-82A7-21C94A53FF55}"/>
    <cellStyle name="Note 5 2 2 2 3" xfId="25270" xr:uid="{AE905D06-7C3A-4653-B766-96468BA71741}"/>
    <cellStyle name="Note 5 2 2 2 4" xfId="37968" xr:uid="{A8E9E558-7DE6-4104-8FF2-4418DF8E2629}"/>
    <cellStyle name="Note 5 2 2 2 5" xfId="8116" xr:uid="{3EA35140-3A60-456B-9C8B-7622B805D22A}"/>
    <cellStyle name="Note 5 2 2 3" xfId="8070" xr:uid="{9572E8EC-3C0D-4779-94FE-56C457E5A399}"/>
    <cellStyle name="Note 5 2 2 3 2" xfId="13227" xr:uid="{72E0E701-5689-4FA3-A0D8-08327EFD80BE}"/>
    <cellStyle name="Note 5 2 2 3 3" xfId="25226" xr:uid="{9B6CB832-1B40-42A1-BA3F-D418D142CC95}"/>
    <cellStyle name="Note 5 2 2 4" xfId="8310" xr:uid="{B226C66B-3412-4E20-B55F-9662AF66339F}"/>
    <cellStyle name="Note 5 2 2 4 2" xfId="13466" xr:uid="{DD668E20-E1A8-441B-836A-0F30582D5E41}"/>
    <cellStyle name="Note 5 2 2 4 3" xfId="25467" xr:uid="{2FCBBA54-B7ED-4977-AA0B-BDD73CAEC7DE}"/>
    <cellStyle name="Note 5 2 2 5" xfId="9984" xr:uid="{99D7B1A6-2B29-49D0-BB26-ED03E975A923}"/>
    <cellStyle name="Note 5 2 2 5 2" xfId="15137" xr:uid="{DF6044C1-77CA-4EAB-8469-4A3AD4A86A90}"/>
    <cellStyle name="Note 5 2 2 5 3" xfId="25916" xr:uid="{7BEBFDE9-3F40-4311-84C0-E49B9C6AF063}"/>
    <cellStyle name="Note 5 2 2 6" xfId="10358" xr:uid="{2C5EA942-FD19-4313-8F5D-9F5C26DDEA78}"/>
    <cellStyle name="Note 5 2 2 6 2" xfId="15511" xr:uid="{CAEFA3C7-E127-42BC-839A-A83621042289}"/>
    <cellStyle name="Note 5 2 2 6 3" xfId="25988" xr:uid="{7C3F7B61-CEA6-4E22-9D21-A8CF2C7D6FF4}"/>
    <cellStyle name="Note 5 2 2 7" xfId="11077" xr:uid="{EF887B55-1F48-4213-A28A-A541F4A3D15D}"/>
    <cellStyle name="Note 5 2 2 7 2" xfId="16225" xr:uid="{EDE0F574-2AE0-4E98-BDD2-7D4BE5C65E5D}"/>
    <cellStyle name="Note 5 2 2 7 3" xfId="26160" xr:uid="{A45A3049-AF35-46FF-BB80-4DAAC7DEBA4C}"/>
    <cellStyle name="Note 5 2 2 8" xfId="7094" xr:uid="{3607979F-C067-44C1-A6C2-913516F8CB12}"/>
    <cellStyle name="Note 5 2 2 8 2" xfId="12255" xr:uid="{9B476A69-F249-4EC1-8C20-75FE7AE5A853}"/>
    <cellStyle name="Note 5 2 2 8 3" xfId="24763" xr:uid="{86AC78D2-8AE2-4BF0-8717-1E947CE4AD8B}"/>
    <cellStyle name="Note 5 2 2 9" xfId="6420" xr:uid="{B1161766-271C-430B-B059-3C51BD275781}"/>
    <cellStyle name="Note 5 2 3" xfId="3808" xr:uid="{00000000-0005-0000-0000-0000F20D0000}"/>
    <cellStyle name="Note 5 2 3 2" xfId="4344" xr:uid="{00000000-0005-0000-0000-0000F40D0000}"/>
    <cellStyle name="Note 5 2 3 2 2" xfId="40878" xr:uid="{644008E2-3DD4-4EBE-9B94-DFCB453343E3}"/>
    <cellStyle name="Note 5 2 3 2 3" xfId="13153" xr:uid="{45FF8158-4FBE-41A1-B50C-910D7E09D707}"/>
    <cellStyle name="Note 5 2 3 3" xfId="25062" xr:uid="{4183251A-BF7D-4232-97FA-D3AFE2C8896A}"/>
    <cellStyle name="Note 5 2 3 4" xfId="35637" xr:uid="{864104B2-A101-4FC6-8828-F0BDEC82EF48}"/>
    <cellStyle name="Note 5 2 3 5" xfId="7995" xr:uid="{92166EE9-FE6C-4993-AEEF-B9CF8DB9981D}"/>
    <cellStyle name="Note 5 2 4" xfId="7586" xr:uid="{B0F14A86-F159-4A5C-8A57-60406035DEBD}"/>
    <cellStyle name="Note 5 2 4 2" xfId="12744" xr:uid="{0E31F029-8E94-4DFB-B7AE-E2EE27CE0666}"/>
    <cellStyle name="Note 5 2 4 3" xfId="24858" xr:uid="{78F739BC-506E-417B-8AB7-465C2FD65687}"/>
    <cellStyle name="Note 5 2 5" xfId="8662" xr:uid="{EF3604BF-B590-4798-9D1B-99DB5E09BB5F}"/>
    <cellStyle name="Note 5 2 5 2" xfId="13817" xr:uid="{76DB8A60-6E73-4F7F-A204-3BA067751CC7}"/>
    <cellStyle name="Note 5 2 5 3" xfId="25620" xr:uid="{36B9E144-C1BD-4EDA-B5CF-207A08A0555F}"/>
    <cellStyle name="Note 5 2 6" xfId="9661" xr:uid="{5213A8CA-B97C-483A-8F8A-FBA1EE884797}"/>
    <cellStyle name="Note 5 2 6 2" xfId="14815" xr:uid="{ACB1F885-0DE0-4A6A-BB6E-5CD6E6B16E3A}"/>
    <cellStyle name="Note 5 2 6 3" xfId="25835" xr:uid="{FB6AA169-B757-4B6C-8710-4BC03A76C582}"/>
    <cellStyle name="Note 5 2 7" xfId="8728" xr:uid="{B9A7B90C-B696-46C6-9891-BEA9AB0840E7}"/>
    <cellStyle name="Note 5 2 7 2" xfId="13883" xr:uid="{2BEE867E-9339-4CC3-92F8-D06517A077F8}"/>
    <cellStyle name="Note 5 2 7 3" xfId="25678" xr:uid="{A86E5362-E3BA-4BF4-BED3-67227384939E}"/>
    <cellStyle name="Note 5 2 8" xfId="10759" xr:uid="{C65D2A7E-3C44-45A8-BC59-F2156B1D9582}"/>
    <cellStyle name="Note 5 2 8 2" xfId="15907" xr:uid="{7BD64CDC-6685-44FF-AF2F-EE20D457B8E5}"/>
    <cellStyle name="Note 5 2 8 3" xfId="26080" xr:uid="{AD5536D2-0697-4017-9561-47DB276F2BA6}"/>
    <cellStyle name="Note 5 2 9" xfId="6773" xr:uid="{8202C9C0-417D-45FF-9777-EB2352BEAEA6}"/>
    <cellStyle name="Note 5 2 9 2" xfId="11937" xr:uid="{18F7896E-08CB-4731-B5B9-332E9A40A8A1}"/>
    <cellStyle name="Note 5 2 9 3" xfId="24683" xr:uid="{122F756C-2145-4B14-9713-9F61BA200A6D}"/>
    <cellStyle name="Note 5 20" xfId="6068" xr:uid="{239586DD-45C9-4CAF-92D3-23E0ECF05F7C}"/>
    <cellStyle name="Note 5 21" xfId="11278" xr:uid="{DCD83232-E466-42B5-809C-FDB5D12D6183}"/>
    <cellStyle name="Note 5 21 2" xfId="29832" xr:uid="{01EB8AF1-6EFD-4DA5-9738-6C89FF6F56CB}"/>
    <cellStyle name="Note 5 22" xfId="24352" xr:uid="{ACCB603F-F6F4-4029-B2CB-8448644198EA}"/>
    <cellStyle name="Note 5 23" xfId="31580" xr:uid="{7578D65E-9A5B-4AC1-B4B6-3B9B440EA2A6}"/>
    <cellStyle name="Note 5 3" xfId="2965" xr:uid="{00000000-0005-0000-0000-0000F30D0000}"/>
    <cellStyle name="Note 5 3 10" xfId="6072" xr:uid="{A2483C30-9D63-4DDD-8951-AD1778D50DCB}"/>
    <cellStyle name="Note 5 3 11" xfId="11282" xr:uid="{35E485A6-6B90-4E84-934D-D5098E430ED2}"/>
    <cellStyle name="Note 5 3 11 2" xfId="30317" xr:uid="{34156429-6C5F-4133-B37E-B0685E20A583}"/>
    <cellStyle name="Note 5 3 12" xfId="24356" xr:uid="{3E38B555-A22E-44D5-A12E-24C5A5396E4F}"/>
    <cellStyle name="Note 5 3 13" xfId="33598" xr:uid="{F39FB85A-E016-437C-B4B8-D56F30AC5960}"/>
    <cellStyle name="Note 5 3 2" xfId="3474" xr:uid="{00000000-0005-0000-0000-0000F40D0000}"/>
    <cellStyle name="Note 5 3 2 10" xfId="11600" xr:uid="{049DA07C-F64A-4723-8AAB-A0C494D7890B}"/>
    <cellStyle name="Note 5 3 2 10 2" xfId="30411" xr:uid="{DC29D19F-8C24-4342-8E8A-793EF1122E55}"/>
    <cellStyle name="Note 5 3 2 11" xfId="24586" xr:uid="{467C11FB-D0CE-4B0C-B990-4F1E732EDA21}"/>
    <cellStyle name="Note 5 3 2 12" xfId="33599" xr:uid="{1DAF0EA9-C787-46EB-91AB-ABA3E9002A64}"/>
    <cellStyle name="Note 5 3 2 2" xfId="4131" xr:uid="{00000000-0005-0000-0000-0000F50D0000}"/>
    <cellStyle name="Note 5 3 2 2 2" xfId="5354" xr:uid="{00000000-0005-0000-0000-0000F70D0000}"/>
    <cellStyle name="Note 5 3 2 2 2 2" xfId="41553" xr:uid="{B2EC0DB0-0DC3-4194-9E89-2C095A5DE1A3}"/>
    <cellStyle name="Note 5 3 2 2 2 3" xfId="13274" xr:uid="{7CA79EF8-F0F5-48C8-B231-F40912386BAB}"/>
    <cellStyle name="Note 5 3 2 2 3" xfId="25271" xr:uid="{5F861C73-EB85-49F6-BE4F-16B7B2A23292}"/>
    <cellStyle name="Note 5 3 2 2 4" xfId="37817" xr:uid="{99F00237-553E-4B7B-BD8A-A07C37B0B418}"/>
    <cellStyle name="Note 5 3 2 2 5" xfId="8117" xr:uid="{CD93AE27-20E2-4875-88D2-F1B197840523}"/>
    <cellStyle name="Note 5 3 2 3" xfId="7858" xr:uid="{60EAE1B5-91DF-4DBA-8800-8898DE72F6D9}"/>
    <cellStyle name="Note 5 3 2 3 2" xfId="13016" xr:uid="{5182A0EC-9832-49E0-9271-FE89D8C04657}"/>
    <cellStyle name="Note 5 3 2 3 3" xfId="24988" xr:uid="{426EA112-2E43-46D8-9200-3604B837C7D1}"/>
    <cellStyle name="Note 5 3 2 4" xfId="8309" xr:uid="{B94FD152-CEA5-4CD8-BA14-496E3133AE22}"/>
    <cellStyle name="Note 5 3 2 4 2" xfId="13465" xr:uid="{A03C071F-F8C1-4A37-A30A-AEA51337B48F}"/>
    <cellStyle name="Note 5 3 2 4 3" xfId="25466" xr:uid="{BE8A1543-90EA-45CC-B570-636B3A28EE1C}"/>
    <cellStyle name="Note 5 3 2 5" xfId="9985" xr:uid="{526A63DE-0AC6-4E18-BB8E-8D48494F040B}"/>
    <cellStyle name="Note 5 3 2 5 2" xfId="15138" xr:uid="{97938F9B-73CD-4190-83F6-6B570240EA16}"/>
    <cellStyle name="Note 5 3 2 5 3" xfId="25917" xr:uid="{20A1317C-B724-442E-AF77-BA82B8424ECF}"/>
    <cellStyle name="Note 5 3 2 6" xfId="10359" xr:uid="{59641362-4BE4-4855-B8AB-F1DC60CBBD2D}"/>
    <cellStyle name="Note 5 3 2 6 2" xfId="15512" xr:uid="{C60D19DC-1709-4CB6-9C1F-F3C73F26EA8A}"/>
    <cellStyle name="Note 5 3 2 6 3" xfId="25989" xr:uid="{4036480D-EC96-4DB4-A5C3-0584800D0E2D}"/>
    <cellStyle name="Note 5 3 2 7" xfId="11078" xr:uid="{E0E2DCBD-946E-4646-AFD4-5714B6EF700A}"/>
    <cellStyle name="Note 5 3 2 7 2" xfId="16226" xr:uid="{3F568541-F67E-4A4A-8845-31E5128E1FD3}"/>
    <cellStyle name="Note 5 3 2 7 3" xfId="26161" xr:uid="{BC815B9D-C5D2-4959-9C7E-BFC92BF11761}"/>
    <cellStyle name="Note 5 3 2 8" xfId="7095" xr:uid="{A113D1B3-E680-4430-BDB8-747E39B57584}"/>
    <cellStyle name="Note 5 3 2 8 2" xfId="12256" xr:uid="{2D3B0B46-D708-46CF-8844-FAB80A80F2A9}"/>
    <cellStyle name="Note 5 3 2 8 3" xfId="24764" xr:uid="{674362C4-3ABD-4EEB-8F5A-99C819696754}"/>
    <cellStyle name="Note 5 3 2 9" xfId="6421" xr:uid="{8117E1C1-8B80-4BE7-A1E2-1F84078D9967}"/>
    <cellStyle name="Note 5 3 3" xfId="3809" xr:uid="{00000000-0005-0000-0000-0000F60D0000}"/>
    <cellStyle name="Note 5 3 3 2" xfId="4343" xr:uid="{00000000-0005-0000-0000-0000F80D0000}"/>
    <cellStyle name="Note 5 3 3 2 2" xfId="40877" xr:uid="{18591913-5522-4692-BA5E-BA680B2DA43F}"/>
    <cellStyle name="Note 5 3 3 2 3" xfId="13154" xr:uid="{3BB905B1-2C75-456B-92AC-0A69B500AC22}"/>
    <cellStyle name="Note 5 3 3 3" xfId="25063" xr:uid="{73BD101C-8661-4D18-B3C3-E5CC2AE46274}"/>
    <cellStyle name="Note 5 3 3 4" xfId="35636" xr:uid="{53E70B73-2DA8-4F16-B330-8ED3889764AD}"/>
    <cellStyle name="Note 5 3 3 5" xfId="7996" xr:uid="{774F5DF5-2405-42AB-B788-D76D621A4684}"/>
    <cellStyle name="Note 5 3 4" xfId="7587" xr:uid="{8C05FBF8-EA7C-43BB-8C58-77B79499F75E}"/>
    <cellStyle name="Note 5 3 4 2" xfId="12745" xr:uid="{811253DB-AEFF-4B10-914B-6108063DA838}"/>
    <cellStyle name="Note 5 3 4 3" xfId="24859" xr:uid="{77632383-55F6-433A-A250-6D0846E59886}"/>
    <cellStyle name="Note 5 3 5" xfId="8661" xr:uid="{2E7A73D5-0BD8-4212-8260-254EC1194098}"/>
    <cellStyle name="Note 5 3 5 2" xfId="13816" xr:uid="{B1E28741-5CCE-40AE-8230-DEC9C3F63E5B}"/>
    <cellStyle name="Note 5 3 5 3" xfId="25619" xr:uid="{C4229861-5AAB-470E-8494-0906CEE8202A}"/>
    <cellStyle name="Note 5 3 6" xfId="9662" xr:uid="{97F79D62-B084-497E-88C1-7DE36F4E76D4}"/>
    <cellStyle name="Note 5 3 6 2" xfId="14816" xr:uid="{C99D10F8-5E51-4F8D-9399-9ABE442EE42D}"/>
    <cellStyle name="Note 5 3 6 3" xfId="25836" xr:uid="{88E36EA0-0A68-4651-B604-49B1733EB9E2}"/>
    <cellStyle name="Note 5 3 7" xfId="8727" xr:uid="{AE0ECD1F-FFDC-41CB-8094-33F474B14D6F}"/>
    <cellStyle name="Note 5 3 7 2" xfId="13882" xr:uid="{EB052720-0647-4BB2-AD21-7642CED58CCB}"/>
    <cellStyle name="Note 5 3 7 3" xfId="25677" xr:uid="{FC7C48A9-9948-4D20-B6CB-906897B6B3CC}"/>
    <cellStyle name="Note 5 3 8" xfId="10760" xr:uid="{7FE5E4AC-21AB-4F0A-ACE4-AA4342B41AF5}"/>
    <cellStyle name="Note 5 3 8 2" xfId="15908" xr:uid="{D95CBA86-860C-446D-A5FF-0F17F612C2DB}"/>
    <cellStyle name="Note 5 3 8 3" xfId="26081" xr:uid="{6CF00636-34BC-4C39-9F96-E93FFF4BEBD1}"/>
    <cellStyle name="Note 5 3 9" xfId="6774" xr:uid="{E8170E11-FE13-43B7-B04E-F8A0088360C1}"/>
    <cellStyle name="Note 5 3 9 2" xfId="11938" xr:uid="{A46BA1A8-CA52-46C4-8258-950F42F58F08}"/>
    <cellStyle name="Note 5 3 9 3" xfId="24684" xr:uid="{27C88634-B824-483D-A59C-3D81134EAA93}"/>
    <cellStyle name="Note 5 3_ELC_final" xfId="33600" xr:uid="{B9911ECB-64A7-40E2-83B1-A745492D4B9F}"/>
    <cellStyle name="Note 5 4" xfId="2966" xr:uid="{00000000-0005-0000-0000-0000F70D0000}"/>
    <cellStyle name="Note 5 4 10" xfId="6073" xr:uid="{BC4561EA-DE8D-4C15-B7AC-FC6DA02C45FF}"/>
    <cellStyle name="Note 5 4 11" xfId="11283" xr:uid="{7C0C18E8-8200-423C-BF6B-8346F6C363A8}"/>
    <cellStyle name="Note 5 4 11 2" xfId="29929" xr:uid="{F63FE20B-2F23-4E9B-BAB4-12E8D4340504}"/>
    <cellStyle name="Note 5 4 12" xfId="24357" xr:uid="{5297E3CC-3956-4F2A-A9F0-2FD471E89FAB}"/>
    <cellStyle name="Note 5 4 13" xfId="33601" xr:uid="{315F6A9F-86B3-4F16-9EE9-F05F030435C5}"/>
    <cellStyle name="Note 5 4 14" xfId="31624" xr:uid="{4476D1D3-62B5-43CE-BF1B-DA89A6B15819}"/>
    <cellStyle name="Note 5 4 2" xfId="3475" xr:uid="{00000000-0005-0000-0000-0000F80D0000}"/>
    <cellStyle name="Note 5 4 2 10" xfId="11601" xr:uid="{5F6B48A0-98D9-4BE5-AB30-21917FB7EE41}"/>
    <cellStyle name="Note 5 4 2 10 2" xfId="30079" xr:uid="{CC3E4FC4-771C-4DDF-8777-57B0FEBFF61F}"/>
    <cellStyle name="Note 5 4 2 11" xfId="24587" xr:uid="{579F1766-6A39-498A-8955-04C9908AED48}"/>
    <cellStyle name="Note 5 4 2 12" xfId="34603" xr:uid="{4957491F-35AC-49C1-B5F6-D03421BD8FE3}"/>
    <cellStyle name="Note 5 4 2 2" xfId="4132" xr:uid="{00000000-0005-0000-0000-0000F90D0000}"/>
    <cellStyle name="Note 5 4 2 2 2" xfId="5355" xr:uid="{00000000-0005-0000-0000-0000FB0D0000}"/>
    <cellStyle name="Note 5 4 2 2 2 2" xfId="41554" xr:uid="{4E2393EB-EC93-4367-BE9A-63E8351C9CC9}"/>
    <cellStyle name="Note 5 4 2 2 2 3" xfId="13275" xr:uid="{90AE67D5-2FA1-4AB0-BE21-78B4F8BB52B4}"/>
    <cellStyle name="Note 5 4 2 2 3" xfId="25272" xr:uid="{120728C6-0D49-4AE4-A7E1-455DE0992C8F}"/>
    <cellStyle name="Note 5 4 2 2 4" xfId="37969" xr:uid="{7469C5C4-DDD4-4082-8678-9E57C978834A}"/>
    <cellStyle name="Note 5 4 2 2 5" xfId="8118" xr:uid="{181EA7D6-59AF-436D-9373-C8A59B768EB1}"/>
    <cellStyle name="Note 5 4 2 3" xfId="7859" xr:uid="{F8A0EBA3-C42D-4659-880C-C642F958F82F}"/>
    <cellStyle name="Note 5 4 2 3 2" xfId="13017" xr:uid="{F0D097F8-58EF-46E1-B323-D278A0EA23FF}"/>
    <cellStyle name="Note 5 4 2 3 3" xfId="24989" xr:uid="{6C0BD4BC-D125-483F-B620-A93257293F81}"/>
    <cellStyle name="Note 5 4 2 4" xfId="8308" xr:uid="{F4A7790D-0854-4C83-8750-6080E461FC43}"/>
    <cellStyle name="Note 5 4 2 4 2" xfId="13464" xr:uid="{B0CED797-4E3C-4AB9-B093-0889E9B864A3}"/>
    <cellStyle name="Note 5 4 2 4 3" xfId="25465" xr:uid="{4A6CEF05-EEAE-40F5-883A-E9AA64D28492}"/>
    <cellStyle name="Note 5 4 2 5" xfId="9986" xr:uid="{BC36750D-55BE-4AE1-887E-29FC2335CA2F}"/>
    <cellStyle name="Note 5 4 2 5 2" xfId="15139" xr:uid="{A18502E4-1B9C-4A95-BC81-D8A64C15F669}"/>
    <cellStyle name="Note 5 4 2 5 3" xfId="25918" xr:uid="{EFC41021-14FA-45CB-8DD4-9E5E5F8ADD16}"/>
    <cellStyle name="Note 5 4 2 6" xfId="10360" xr:uid="{2709676F-FCDF-419F-9387-1BFF72295ED3}"/>
    <cellStyle name="Note 5 4 2 6 2" xfId="15513" xr:uid="{2C9C98CD-1FC9-4E70-85C9-9C17CE986F0B}"/>
    <cellStyle name="Note 5 4 2 6 3" xfId="25990" xr:uid="{BAB7778E-3226-4C9E-B630-0FF962814E2E}"/>
    <cellStyle name="Note 5 4 2 7" xfId="11079" xr:uid="{293C31C8-F900-428C-9A77-44534D7BF845}"/>
    <cellStyle name="Note 5 4 2 7 2" xfId="16227" xr:uid="{17A819C8-7792-456E-8ADD-93EEAAE11C21}"/>
    <cellStyle name="Note 5 4 2 7 3" xfId="26162" xr:uid="{8AA57CBF-4A2E-4139-94C1-F310C5900342}"/>
    <cellStyle name="Note 5 4 2 8" xfId="7096" xr:uid="{C411CC40-315F-4CB3-A664-4BD04A1EB815}"/>
    <cellStyle name="Note 5 4 2 8 2" xfId="12257" xr:uid="{55D4A975-1AFD-498A-A5E9-9779E6B410C6}"/>
    <cellStyle name="Note 5 4 2 8 3" xfId="24765" xr:uid="{A7452227-F32F-42F5-BD74-E9899673D6E1}"/>
    <cellStyle name="Note 5 4 2 9" xfId="6422" xr:uid="{F72EF2DF-6B04-4264-BDF3-E626B1CFC8BF}"/>
    <cellStyle name="Note 5 4 3" xfId="3810" xr:uid="{00000000-0005-0000-0000-0000FA0D0000}"/>
    <cellStyle name="Note 5 4 3 2" xfId="4342" xr:uid="{00000000-0005-0000-0000-0000FC0D0000}"/>
    <cellStyle name="Note 5 4 3 2 2" xfId="40876" xr:uid="{540069E2-17F1-422C-8A9D-1CCC141D083E}"/>
    <cellStyle name="Note 5 4 3 2 3" xfId="13155" xr:uid="{1F5D69D6-CDB0-4AE3-A01A-0F5ABA5393E6}"/>
    <cellStyle name="Note 5 4 3 3" xfId="25064" xr:uid="{79597B0F-D7E3-41C9-BAE4-00906FD33EEE}"/>
    <cellStyle name="Note 5 4 3 4" xfId="35635" xr:uid="{7C0BCB14-5A89-4325-BFC0-BB47D881AA34}"/>
    <cellStyle name="Note 5 4 3 5" xfId="7997" xr:uid="{E5F86CDD-D247-401C-9457-6CA46A687633}"/>
    <cellStyle name="Note 5 4 4" xfId="7588" xr:uid="{DB16D3C0-FF54-4E5B-A3F0-612A391F4BB2}"/>
    <cellStyle name="Note 5 4 4 2" xfId="12746" xr:uid="{B45927CD-5AC0-46CF-A3EC-BABCCF747EB9}"/>
    <cellStyle name="Note 5 4 4 3" xfId="24860" xr:uid="{AF7F1624-6CA9-4AC2-93A0-26A385B7FB97}"/>
    <cellStyle name="Note 5 4 4 4" xfId="37818" xr:uid="{479179D2-F66C-44C7-8E17-B5C9ADB00E37}"/>
    <cellStyle name="Note 5 4 5" xfId="8660" xr:uid="{53632CF3-3A50-4180-B9B0-708BE334147F}"/>
    <cellStyle name="Note 5 4 5 2" xfId="13815" xr:uid="{D14BA019-5260-4413-892F-1D79703CC99B}"/>
    <cellStyle name="Note 5 4 5 3" xfId="25618" xr:uid="{C75E8958-1593-4D29-B9A0-E667B33C78D5}"/>
    <cellStyle name="Note 5 4 6" xfId="9663" xr:uid="{08AE9C91-31CE-492F-835C-F96CDAC7F186}"/>
    <cellStyle name="Note 5 4 6 2" xfId="14817" xr:uid="{14AC8ED4-54A0-4DC5-B9ED-01932AF120FB}"/>
    <cellStyle name="Note 5 4 6 3" xfId="25837" xr:uid="{83CB257D-8186-4EAB-9871-E12CBBB3A31E}"/>
    <cellStyle name="Note 5 4 7" xfId="8726" xr:uid="{6876CF89-C832-4227-ADBF-8E6B2078EA11}"/>
    <cellStyle name="Note 5 4 7 2" xfId="13881" xr:uid="{38806318-3479-477B-B9A5-C671FD353459}"/>
    <cellStyle name="Note 5 4 7 3" xfId="25676" xr:uid="{6275098B-DE48-4423-AFB2-A2906FBBC7B7}"/>
    <cellStyle name="Note 5 4 8" xfId="10761" xr:uid="{3F520E7C-59E8-4460-8F09-46199172F0BF}"/>
    <cellStyle name="Note 5 4 8 2" xfId="15909" xr:uid="{05BE445A-4AB6-41E2-8A83-88560EE85F62}"/>
    <cellStyle name="Note 5 4 8 3" xfId="26082" xr:uid="{85A1B7AA-9834-494C-BC41-4CE7A82B990D}"/>
    <cellStyle name="Note 5 4 9" xfId="6775" xr:uid="{4A1D4CE1-9594-4C67-8A96-0300F5F1C9D6}"/>
    <cellStyle name="Note 5 4 9 2" xfId="11939" xr:uid="{A4865AF2-B1DF-4B54-9176-E048D78C5801}"/>
    <cellStyle name="Note 5 4 9 3" xfId="24685" xr:uid="{A7C1EB78-72DE-425D-AEBB-8BA947EF961B}"/>
    <cellStyle name="Note 5 5" xfId="2967" xr:uid="{00000000-0005-0000-0000-0000FB0D0000}"/>
    <cellStyle name="Note 5 5 10" xfId="6074" xr:uid="{D1E55548-4A05-457B-9CA8-367C8FFB8A95}"/>
    <cellStyle name="Note 5 5 11" xfId="11284" xr:uid="{E3859E26-EA06-41F0-9564-68DC3219DEFC}"/>
    <cellStyle name="Note 5 5 11 2" xfId="29348" xr:uid="{C189C262-9502-4595-A924-CF50DB661BDA}"/>
    <cellStyle name="Note 5 5 12" xfId="24358" xr:uid="{D37CB4C8-B9FE-4B2E-A097-0EE2F565B867}"/>
    <cellStyle name="Note 5 5 13" xfId="31625" xr:uid="{1CBB233E-0172-4762-943C-ADA05B99D82E}"/>
    <cellStyle name="Note 5 5 2" xfId="3476" xr:uid="{00000000-0005-0000-0000-0000FC0D0000}"/>
    <cellStyle name="Note 5 5 2 10" xfId="11602" xr:uid="{FEB0BFF2-CEEA-41BB-B6AC-FB69DD6BDDFF}"/>
    <cellStyle name="Note 5 5 2 10 2" xfId="29239" xr:uid="{220B69FE-136A-498D-B40B-353CDDCC73D2}"/>
    <cellStyle name="Note 5 5 2 11" xfId="24588" xr:uid="{8DF1B305-E1A6-4151-A6A7-C833FD7261C1}"/>
    <cellStyle name="Note 5 5 2 12" xfId="31626" xr:uid="{5B3D9C50-5828-4954-9E3E-99E1CAF6DC3A}"/>
    <cellStyle name="Note 5 5 2 2" xfId="4133" xr:uid="{00000000-0005-0000-0000-0000FD0D0000}"/>
    <cellStyle name="Note 5 5 2 2 2" xfId="5356" xr:uid="{00000000-0005-0000-0000-0000FF0D0000}"/>
    <cellStyle name="Note 5 5 2 2 2 2" xfId="41555" xr:uid="{6B4F4027-862F-4EB7-AAA1-CEBCE0364BCD}"/>
    <cellStyle name="Note 5 5 2 2 2 3" xfId="13276" xr:uid="{03589AF4-8893-490E-8071-E471342C415F}"/>
    <cellStyle name="Note 5 5 2 2 3" xfId="25273" xr:uid="{2F2FC083-6098-4AC9-9D02-3ECF258E395D}"/>
    <cellStyle name="Note 5 5 2 2 4" xfId="37970" xr:uid="{DA71322E-B01D-4C34-968B-AB9E3431B378}"/>
    <cellStyle name="Note 5 5 2 2 5" xfId="8119" xr:uid="{57F196F8-A8DF-4291-AD54-3555688CD12B}"/>
    <cellStyle name="Note 5 5 2 3" xfId="7860" xr:uid="{FA8FD2D2-7AE9-41AB-88C1-2CD97AD0A368}"/>
    <cellStyle name="Note 5 5 2 3 2" xfId="13018" xr:uid="{B2656192-3514-4DB3-B8AC-EDC0D52C5CAE}"/>
    <cellStyle name="Note 5 5 2 3 3" xfId="24990" xr:uid="{3A6CC01F-0AC0-400A-B327-78E980D9B16C}"/>
    <cellStyle name="Note 5 5 2 4" xfId="8307" xr:uid="{CD2F0356-1678-47BA-8DDD-325F2DE16AFC}"/>
    <cellStyle name="Note 5 5 2 4 2" xfId="13463" xr:uid="{4239A98E-80D4-4A6A-82D2-AF452B7C49FE}"/>
    <cellStyle name="Note 5 5 2 4 3" xfId="25464" xr:uid="{B1BDE50C-74FE-40C0-979C-9F544952C0BE}"/>
    <cellStyle name="Note 5 5 2 5" xfId="9987" xr:uid="{7A1E085F-AB9B-435A-AE36-F6824E348F28}"/>
    <cellStyle name="Note 5 5 2 5 2" xfId="15140" xr:uid="{1B29166D-D1CF-4F69-8EC4-DBD55999456D}"/>
    <cellStyle name="Note 5 5 2 5 3" xfId="25919" xr:uid="{7A34C7D6-AFEE-4578-AD14-ACEC787B4FA9}"/>
    <cellStyle name="Note 5 5 2 6" xfId="10361" xr:uid="{BBE4212D-7A6E-45BF-B998-E9AAA92D7040}"/>
    <cellStyle name="Note 5 5 2 6 2" xfId="15514" xr:uid="{6578F7AC-A5AC-485F-B29F-D16CDD973765}"/>
    <cellStyle name="Note 5 5 2 6 3" xfId="25991" xr:uid="{9E330AB2-DA5A-4425-A557-7FC6901159D9}"/>
    <cellStyle name="Note 5 5 2 7" xfId="11080" xr:uid="{3BA49039-AA64-4F0E-8A38-6CD6B78EF21A}"/>
    <cellStyle name="Note 5 5 2 7 2" xfId="16228" xr:uid="{578C9E58-9C11-44EE-9F14-12A3768F4FC7}"/>
    <cellStyle name="Note 5 5 2 7 3" xfId="26163" xr:uid="{7516F544-89C8-47DE-B5B0-9DD6C6FF88D2}"/>
    <cellStyle name="Note 5 5 2 8" xfId="7097" xr:uid="{0D7CFB26-CFAA-4141-A069-4FDAFAAEC4F6}"/>
    <cellStyle name="Note 5 5 2 8 2" xfId="12258" xr:uid="{8A34577B-30EA-4917-9D78-D1FE448208FE}"/>
    <cellStyle name="Note 5 5 2 8 3" xfId="24766" xr:uid="{EF5B3C11-1E08-4E36-BBF9-F91F507951AC}"/>
    <cellStyle name="Note 5 5 2 9" xfId="6423" xr:uid="{9E90D608-68ED-4B7C-BE22-742E504D2D3D}"/>
    <cellStyle name="Note 5 5 3" xfId="3811" xr:uid="{00000000-0005-0000-0000-0000FE0D0000}"/>
    <cellStyle name="Note 5 5 3 2" xfId="5038" xr:uid="{00000000-0005-0000-0000-0000000E0000}"/>
    <cellStyle name="Note 5 5 3 2 2" xfId="41362" xr:uid="{9FEB4F21-65FA-411B-B6CB-9C64D70183F0}"/>
    <cellStyle name="Note 5 5 3 2 3" xfId="13156" xr:uid="{94BD127E-838F-47A5-A548-2E131FDBBFF7}"/>
    <cellStyle name="Note 5 5 3 3" xfId="25065" xr:uid="{5C84529B-1EE8-4D63-A912-A5905ED2A30B}"/>
    <cellStyle name="Note 5 5 3 4" xfId="35634" xr:uid="{A7DF2FE8-3CA5-48A4-950A-B65E28481985}"/>
    <cellStyle name="Note 5 5 3 5" xfId="7998" xr:uid="{CCBBD9F6-D131-486D-9425-52D13F207038}"/>
    <cellStyle name="Note 5 5 4" xfId="7589" xr:uid="{F2B15045-AF8D-43D1-BB12-51041BFF1941}"/>
    <cellStyle name="Note 5 5 4 2" xfId="12747" xr:uid="{1B9AB6E3-3453-48EF-ABF3-FCA4AE7C1453}"/>
    <cellStyle name="Note 5 5 4 3" xfId="24861" xr:uid="{36841127-4FD8-4799-823A-8619A1D9B661}"/>
    <cellStyle name="Note 5 5 5" xfId="8659" xr:uid="{82712F8C-12CC-44A1-A0D3-60FD0B2504D7}"/>
    <cellStyle name="Note 5 5 5 2" xfId="13814" xr:uid="{BA7BA328-9DB1-4F20-BD4B-2C638254C886}"/>
    <cellStyle name="Note 5 5 5 3" xfId="25617" xr:uid="{88DC8078-007C-445A-96CD-4D2A38171B15}"/>
    <cellStyle name="Note 5 5 6" xfId="9664" xr:uid="{DE67BAB7-3AF5-4CB8-B7E8-319783C42D65}"/>
    <cellStyle name="Note 5 5 6 2" xfId="14818" xr:uid="{BD3EEC89-1E13-47A8-BE73-84D306116C8A}"/>
    <cellStyle name="Note 5 5 6 3" xfId="25838" xr:uid="{36C6486F-0FFE-4DF6-B122-4425A9E5A202}"/>
    <cellStyle name="Note 5 5 7" xfId="8725" xr:uid="{1F108611-B8B6-47D0-A325-2694BBE779A0}"/>
    <cellStyle name="Note 5 5 7 2" xfId="13880" xr:uid="{5D3223F0-CA7D-4A96-89B6-775A41CF512C}"/>
    <cellStyle name="Note 5 5 7 3" xfId="25675" xr:uid="{709F14E1-22F3-4C27-9AB2-BFAF0D6E757D}"/>
    <cellStyle name="Note 5 5 8" xfId="10762" xr:uid="{DFF10F6C-14C8-4EDD-A382-396BCF2AAFEB}"/>
    <cellStyle name="Note 5 5 8 2" xfId="15910" xr:uid="{508F122F-5DCB-4CBB-AF73-069FD69E083E}"/>
    <cellStyle name="Note 5 5 8 3" xfId="26083" xr:uid="{48B22F10-FCB3-466A-B2AF-6E20754AA71D}"/>
    <cellStyle name="Note 5 5 9" xfId="6776" xr:uid="{00AD2367-BCC6-4DA2-8212-5B7DB2AF25CA}"/>
    <cellStyle name="Note 5 5 9 2" xfId="11940" xr:uid="{D001F3FF-4654-4816-8915-B4804E330AF5}"/>
    <cellStyle name="Note 5 5 9 3" xfId="24686" xr:uid="{2A36F593-1205-44BE-B480-47DD95352599}"/>
    <cellStyle name="Note 5 6" xfId="2968" xr:uid="{00000000-0005-0000-0000-0000FF0D0000}"/>
    <cellStyle name="Note 5 6 10" xfId="6075" xr:uid="{64A622AF-BD26-41B1-BC2C-A1558E18D8FB}"/>
    <cellStyle name="Note 5 6 11" xfId="11285" xr:uid="{BFE198B7-CF34-4F4C-A544-C7B7E677E5E1}"/>
    <cellStyle name="Note 5 6 11 2" xfId="29245" xr:uid="{B89BD19C-4A5A-4462-9942-780BBFAE0C90}"/>
    <cellStyle name="Note 5 6 12" xfId="24359" xr:uid="{30EEE08F-4068-4A0B-AAE4-1E92C94F0045}"/>
    <cellStyle name="Note 5 6 13" xfId="34601" xr:uid="{880288FB-211A-429D-90B4-2F55C488950E}"/>
    <cellStyle name="Note 5 6 2" xfId="3477" xr:uid="{00000000-0005-0000-0000-0000000E0000}"/>
    <cellStyle name="Note 5 6 2 10" xfId="11603" xr:uid="{E615CC50-7B26-477F-93C1-EAE29D0FA086}"/>
    <cellStyle name="Note 5 6 2 10 2" xfId="29997" xr:uid="{E3DDF2BA-8E1D-4B3E-8D7C-5272FDEB32B1}"/>
    <cellStyle name="Note 5 6 2 11" xfId="24589" xr:uid="{470A3E16-3225-4288-879B-96D2ADDC232D}"/>
    <cellStyle name="Note 5 6 2 12" xfId="34600" xr:uid="{76099776-931C-4559-AD96-283AFE82792C}"/>
    <cellStyle name="Note 5 6 2 2" xfId="4134" xr:uid="{00000000-0005-0000-0000-0000010E0000}"/>
    <cellStyle name="Note 5 6 2 2 2" xfId="5357" xr:uid="{00000000-0005-0000-0000-0000030E0000}"/>
    <cellStyle name="Note 5 6 2 2 2 2" xfId="41556" xr:uid="{11ECB99A-D783-4737-9C17-C4C5F0C8449D}"/>
    <cellStyle name="Note 5 6 2 2 2 3" xfId="13277" xr:uid="{02D118E1-F681-47B6-9BD4-49BA00B47FFE}"/>
    <cellStyle name="Note 5 6 2 2 3" xfId="25274" xr:uid="{CE67FAA3-2F44-48FB-BED3-C5E6C1A25F2D}"/>
    <cellStyle name="Note 5 6 2 2 4" xfId="37971" xr:uid="{E625E242-3339-4FF9-B680-CDC4EFC1AF3A}"/>
    <cellStyle name="Note 5 6 2 2 5" xfId="8120" xr:uid="{6E1E3B7B-D0CD-4A97-ADBB-41EED6428B69}"/>
    <cellStyle name="Note 5 6 2 3" xfId="7861" xr:uid="{B8639076-532F-4830-BCA8-B43E45BE203A}"/>
    <cellStyle name="Note 5 6 2 3 2" xfId="13019" xr:uid="{A005320A-72B0-4F4C-8760-C41E1381D126}"/>
    <cellStyle name="Note 5 6 2 3 3" xfId="24991" xr:uid="{A360A900-EB3C-48C2-B78B-158A70E90F8D}"/>
    <cellStyle name="Note 5 6 2 4" xfId="8306" xr:uid="{CB0AFDFD-77C7-4210-8DA2-4F45323DDAC2}"/>
    <cellStyle name="Note 5 6 2 4 2" xfId="13462" xr:uid="{A5860F50-2C5B-4271-A108-ACA18E584EBF}"/>
    <cellStyle name="Note 5 6 2 4 3" xfId="25463" xr:uid="{37B364D9-3410-4F75-BCC4-EB2DCE6FB35D}"/>
    <cellStyle name="Note 5 6 2 5" xfId="9988" xr:uid="{8EB0BC97-6635-4A17-AB01-8D8372AD8145}"/>
    <cellStyle name="Note 5 6 2 5 2" xfId="15141" xr:uid="{A2311336-B71D-48D1-B9BD-4047C0538E59}"/>
    <cellStyle name="Note 5 6 2 5 3" xfId="25920" xr:uid="{C2C2DC1E-30D5-43C9-98EC-CB916C2AECF0}"/>
    <cellStyle name="Note 5 6 2 6" xfId="10362" xr:uid="{269FE213-E37D-4757-9202-6CBEB5D20802}"/>
    <cellStyle name="Note 5 6 2 6 2" xfId="15515" xr:uid="{78C557AE-386F-4AC8-AC0D-0BEABE747A6E}"/>
    <cellStyle name="Note 5 6 2 6 3" xfId="25992" xr:uid="{D9887C2C-35ED-44CF-9679-D08AD6BFB6D9}"/>
    <cellStyle name="Note 5 6 2 7" xfId="11081" xr:uid="{2156F3A8-6530-4FA0-9BA7-39CBAB258CDC}"/>
    <cellStyle name="Note 5 6 2 7 2" xfId="16229" xr:uid="{D076D057-B628-4006-A056-B8010178F54D}"/>
    <cellStyle name="Note 5 6 2 7 3" xfId="26164" xr:uid="{85C53045-1A72-4050-9213-8585EAC8F95D}"/>
    <cellStyle name="Note 5 6 2 8" xfId="7098" xr:uid="{7433CD5B-498E-4739-9E16-8323FEB8EDDB}"/>
    <cellStyle name="Note 5 6 2 8 2" xfId="12259" xr:uid="{4D8E51A1-2A6C-44A7-89DB-0416759502D5}"/>
    <cellStyle name="Note 5 6 2 8 3" xfId="24767" xr:uid="{CAAF01D5-B67E-4DF5-9393-F12FE179F52D}"/>
    <cellStyle name="Note 5 6 2 9" xfId="6424" xr:uid="{33A56BCF-1750-44DA-800D-C32797787B79}"/>
    <cellStyle name="Note 5 6 3" xfId="3812" xr:uid="{00000000-0005-0000-0000-0000020E0000}"/>
    <cellStyle name="Note 5 6 3 2" xfId="5039" xr:uid="{00000000-0005-0000-0000-0000040E0000}"/>
    <cellStyle name="Note 5 6 3 2 2" xfId="41363" xr:uid="{E4FB6975-AA00-4E18-8918-BBD514528A6C}"/>
    <cellStyle name="Note 5 6 3 2 3" xfId="13157" xr:uid="{ADADD5C5-E461-4A83-B5D4-157B063DA423}"/>
    <cellStyle name="Note 5 6 3 3" xfId="25066" xr:uid="{DE7C519E-27EB-48ED-8E63-C454B2166AFB}"/>
    <cellStyle name="Note 5 6 3 4" xfId="36238" xr:uid="{00712775-A7F3-4D1C-AD22-FAF0AF484331}"/>
    <cellStyle name="Note 5 6 3 5" xfId="7999" xr:uid="{DC580FD9-2B00-46FD-B18C-A6B8D5B18565}"/>
    <cellStyle name="Note 5 6 4" xfId="7590" xr:uid="{7F16D0EA-F3EB-490B-9A08-3BDB6CA6C9D8}"/>
    <cellStyle name="Note 5 6 4 2" xfId="12748" xr:uid="{B5EB3A5B-F224-4DBA-9091-4C43115D92E5}"/>
    <cellStyle name="Note 5 6 4 3" xfId="24862" xr:uid="{46B56EED-CFF0-460A-8846-951D1A79E390}"/>
    <cellStyle name="Note 5 6 5" xfId="8658" xr:uid="{1C75E358-B3F6-480E-BC2A-7CB8BEB9CFE8}"/>
    <cellStyle name="Note 5 6 5 2" xfId="13813" xr:uid="{F6C12FDE-4420-4598-97CA-DC539F29262C}"/>
    <cellStyle name="Note 5 6 5 3" xfId="25616" xr:uid="{CD2349D4-0C7D-424E-9668-A016E1925DC4}"/>
    <cellStyle name="Note 5 6 6" xfId="9665" xr:uid="{47743499-D379-41E3-AB25-B6D9786BD456}"/>
    <cellStyle name="Note 5 6 6 2" xfId="14819" xr:uid="{BBC84D51-595D-4405-86DB-238DCE2EFFF2}"/>
    <cellStyle name="Note 5 6 6 3" xfId="25839" xr:uid="{A561F9F2-A9F2-4204-9943-9C7189E965B4}"/>
    <cellStyle name="Note 5 6 7" xfId="8724" xr:uid="{BA41116D-5633-4445-84A1-A960B1B74164}"/>
    <cellStyle name="Note 5 6 7 2" xfId="13879" xr:uid="{84C3D291-9AF2-49EA-B8B7-B67100B6F9E7}"/>
    <cellStyle name="Note 5 6 7 3" xfId="25674" xr:uid="{DF49CFB5-E033-47C6-935B-E312D12247BC}"/>
    <cellStyle name="Note 5 6 8" xfId="10763" xr:uid="{9958C3B9-C6F6-4186-B9D4-E9F0FC18E99F}"/>
    <cellStyle name="Note 5 6 8 2" xfId="15911" xr:uid="{8D9A832A-CAB1-4D01-B3EA-A059AE309734}"/>
    <cellStyle name="Note 5 6 8 3" xfId="26084" xr:uid="{5358FC69-F5A9-457A-B317-36E68062A96F}"/>
    <cellStyle name="Note 5 6 9" xfId="6777" xr:uid="{BA4913DC-A65D-493F-8E9B-0C993D9F4DC2}"/>
    <cellStyle name="Note 5 6 9 2" xfId="11941" xr:uid="{F9DBB473-71C2-40F3-BB71-FA10D9A595CA}"/>
    <cellStyle name="Note 5 6 9 3" xfId="24687" xr:uid="{EA8EABE5-9D1C-4551-8C8D-4C924164694F}"/>
    <cellStyle name="Note 5 7" xfId="2969" xr:uid="{00000000-0005-0000-0000-0000030E0000}"/>
    <cellStyle name="Note 5 7 10" xfId="6076" xr:uid="{068E1329-3AE5-4DAD-B167-FD7002A9FB8F}"/>
    <cellStyle name="Note 5 7 11" xfId="11286" xr:uid="{97E8599A-E508-4A52-AE8F-3082ACEC3609}"/>
    <cellStyle name="Note 5 7 11 2" xfId="29485" xr:uid="{D1A7CB92-9F21-4B58-8B5B-4438F9999C74}"/>
    <cellStyle name="Note 5 7 12" xfId="24360" xr:uid="{2FA25648-B6D7-4C5A-85CE-02CE7DC617BB}"/>
    <cellStyle name="Note 5 7 13" xfId="31627" xr:uid="{F4848589-E407-4CA2-8F74-01227F949AF3}"/>
    <cellStyle name="Note 5 7 2" xfId="3478" xr:uid="{00000000-0005-0000-0000-0000040E0000}"/>
    <cellStyle name="Note 5 7 2 10" xfId="11604" xr:uid="{1B6336D3-70A1-43F8-932D-092EB34AEC5C}"/>
    <cellStyle name="Note 5 7 2 10 2" xfId="31241" xr:uid="{62009AB7-9D8B-4AE4-8115-370404CBEBB7}"/>
    <cellStyle name="Note 5 7 2 11" xfId="24590" xr:uid="{34E3F754-B465-4C7D-A3E3-E93705454A70}"/>
    <cellStyle name="Note 5 7 2 12" xfId="34599" xr:uid="{8282C17D-F593-48F0-96AA-38332D89D0AF}"/>
    <cellStyle name="Note 5 7 2 2" xfId="4135" xr:uid="{00000000-0005-0000-0000-0000050E0000}"/>
    <cellStyle name="Note 5 7 2 2 2" xfId="5358" xr:uid="{00000000-0005-0000-0000-0000070E0000}"/>
    <cellStyle name="Note 5 7 2 2 2 2" xfId="41557" xr:uid="{934AAEB0-1DC9-4B3A-BC82-94670C285EE6}"/>
    <cellStyle name="Note 5 7 2 2 2 3" xfId="13278" xr:uid="{04A70796-0DFA-49EE-B5C5-123E4553B4ED}"/>
    <cellStyle name="Note 5 7 2 2 3" xfId="25275" xr:uid="{6DA8B5AA-D793-4F51-9E95-2493453627CD}"/>
    <cellStyle name="Note 5 7 2 2 4" xfId="37972" xr:uid="{CC5DF687-9B58-4227-BAE0-F4FC911714B0}"/>
    <cellStyle name="Note 5 7 2 2 5" xfId="8121" xr:uid="{3B20A9DB-916C-417F-A8FA-32EBD21DCA09}"/>
    <cellStyle name="Note 5 7 2 3" xfId="7862" xr:uid="{70E5E4FA-9EEA-4399-A6BD-99674441AE49}"/>
    <cellStyle name="Note 5 7 2 3 2" xfId="13020" xr:uid="{06A68847-CD65-48B3-91BB-4209ED959992}"/>
    <cellStyle name="Note 5 7 2 3 3" xfId="24992" xr:uid="{7D3F3B77-6E1D-466E-A1A0-3EF504540712}"/>
    <cellStyle name="Note 5 7 2 4" xfId="8305" xr:uid="{2A83B2A0-4980-45A6-A8D5-E3F521C38489}"/>
    <cellStyle name="Note 5 7 2 4 2" xfId="13461" xr:uid="{6F6030B1-05A9-414C-9E9D-FFD58C49D87E}"/>
    <cellStyle name="Note 5 7 2 4 3" xfId="25462" xr:uid="{470596FB-64E7-4D75-951F-F6F4215B5241}"/>
    <cellStyle name="Note 5 7 2 5" xfId="9989" xr:uid="{F4C85F21-E7B7-4688-B38D-8A0E0D7528D4}"/>
    <cellStyle name="Note 5 7 2 5 2" xfId="15142" xr:uid="{31A190C7-DD1F-4534-ADEF-2439110F4B62}"/>
    <cellStyle name="Note 5 7 2 5 3" xfId="25921" xr:uid="{6E172789-F753-47E3-A32D-C8E88F8D0221}"/>
    <cellStyle name="Note 5 7 2 6" xfId="10363" xr:uid="{3209822B-F8A8-4A41-BABD-954BCE884CFA}"/>
    <cellStyle name="Note 5 7 2 6 2" xfId="15516" xr:uid="{A1C9B652-0535-44C8-A53C-615C409B4D6E}"/>
    <cellStyle name="Note 5 7 2 6 3" xfId="25993" xr:uid="{E0589FBD-3F18-4D5F-8182-9D438A9B4A61}"/>
    <cellStyle name="Note 5 7 2 7" xfId="11082" xr:uid="{D7A28740-1155-49E6-9D87-352B4DB965F9}"/>
    <cellStyle name="Note 5 7 2 7 2" xfId="16230" xr:uid="{A5D052DD-6858-4734-ACA0-A0C000C5EA40}"/>
    <cellStyle name="Note 5 7 2 7 3" xfId="26165" xr:uid="{9E59ABD3-6F78-431B-A097-D099EBC20216}"/>
    <cellStyle name="Note 5 7 2 8" xfId="7099" xr:uid="{3E82969E-25C5-46B2-B8E7-881A7993A854}"/>
    <cellStyle name="Note 5 7 2 8 2" xfId="12260" xr:uid="{2C673521-5637-4F66-A0DE-87279121A948}"/>
    <cellStyle name="Note 5 7 2 8 3" xfId="24768" xr:uid="{BFA4E3FC-A957-4953-8DF4-37F1762CFC52}"/>
    <cellStyle name="Note 5 7 2 9" xfId="6425" xr:uid="{8F832F82-4B23-4590-A51C-7C5E96ACAEA1}"/>
    <cellStyle name="Note 5 7 3" xfId="3813" xr:uid="{00000000-0005-0000-0000-0000060E0000}"/>
    <cellStyle name="Note 5 7 3 2" xfId="5040" xr:uid="{00000000-0005-0000-0000-0000080E0000}"/>
    <cellStyle name="Note 5 7 3 2 2" xfId="41364" xr:uid="{B04B2164-FCF5-4A3B-9ACA-AFA3AC85DE7A}"/>
    <cellStyle name="Note 5 7 3 2 3" xfId="13158" xr:uid="{D1B3F5F2-CBDF-461D-9F31-D625086C2F41}"/>
    <cellStyle name="Note 5 7 3 3" xfId="25067" xr:uid="{0451E969-B6E1-4922-A049-01798F0DC50E}"/>
    <cellStyle name="Note 5 7 3 4" xfId="36226" xr:uid="{47F044F8-606E-40C4-BF3E-612C2F065D11}"/>
    <cellStyle name="Note 5 7 3 5" xfId="8000" xr:uid="{0A886044-F251-41A4-812E-DE80179A83AD}"/>
    <cellStyle name="Note 5 7 4" xfId="7591" xr:uid="{FCC811A8-7E18-40CE-A860-2DFF84AD52C9}"/>
    <cellStyle name="Note 5 7 4 2" xfId="12749" xr:uid="{07BFBB2F-E946-40F9-8CBE-C24A2F7CD930}"/>
    <cellStyle name="Note 5 7 4 3" xfId="24863" xr:uid="{F74C6A41-5941-45FE-9BFA-DE262635808E}"/>
    <cellStyle name="Note 5 7 5" xfId="8657" xr:uid="{4F2FF284-282C-43A1-9D1C-B141999DA348}"/>
    <cellStyle name="Note 5 7 5 2" xfId="13812" xr:uid="{0F9B9B01-365C-4ADE-8DDE-357D4131811A}"/>
    <cellStyle name="Note 5 7 5 3" xfId="25615" xr:uid="{257954EB-A443-40FA-917A-94E99D60A5A9}"/>
    <cellStyle name="Note 5 7 6" xfId="9666" xr:uid="{4D8E5DB7-4CD9-43DC-8F09-3C1E04D65A73}"/>
    <cellStyle name="Note 5 7 6 2" xfId="14820" xr:uid="{4B39D173-ADF8-4740-B6EA-07293AF9D7FC}"/>
    <cellStyle name="Note 5 7 6 3" xfId="25840" xr:uid="{9B2DE3A5-C547-4D92-A1A2-2040AED135F1}"/>
    <cellStyle name="Note 5 7 7" xfId="8723" xr:uid="{D1CE93AC-C568-4768-B5E7-4FBFDDD49C56}"/>
    <cellStyle name="Note 5 7 7 2" xfId="13878" xr:uid="{41D1B8BD-B4DE-4253-ADD2-C7D209FD1052}"/>
    <cellStyle name="Note 5 7 7 3" xfId="25673" xr:uid="{A022B93A-3580-4285-9221-0ECF137B1917}"/>
    <cellStyle name="Note 5 7 8" xfId="10764" xr:uid="{C0DE20B7-2E12-453A-BA7A-02D5E39B5D56}"/>
    <cellStyle name="Note 5 7 8 2" xfId="15912" xr:uid="{88A65B47-43AF-49D8-B75A-3533E09D587A}"/>
    <cellStyle name="Note 5 7 8 3" xfId="26085" xr:uid="{8AB7E0FE-35F3-44D9-8147-68C5C184198F}"/>
    <cellStyle name="Note 5 7 9" xfId="6778" xr:uid="{0E896406-5A69-49D0-937E-5F48B23C2D51}"/>
    <cellStyle name="Note 5 7 9 2" xfId="11942" xr:uid="{C707BB84-40A1-4450-8ED1-C8BBB56B526C}"/>
    <cellStyle name="Note 5 7 9 3" xfId="24688" xr:uid="{1C20A5B1-BDC9-4230-BCD9-20AA62FFF7ED}"/>
    <cellStyle name="Note 5 8" xfId="2970" xr:uid="{00000000-0005-0000-0000-0000070E0000}"/>
    <cellStyle name="Note 5 8 10" xfId="6077" xr:uid="{3158162D-0DD7-47BB-A03D-5984A04346F9}"/>
    <cellStyle name="Note 5 8 11" xfId="11287" xr:uid="{ED06D893-77E1-406A-889F-4E04FCD93A8A}"/>
    <cellStyle name="Note 5 8 11 2" xfId="29258" xr:uid="{2973B7B7-40E3-4DAE-84D6-BFB1CAAA8A2D}"/>
    <cellStyle name="Note 5 8 12" xfId="24361" xr:uid="{00A2B937-671C-452F-A6D0-466023032CB1}"/>
    <cellStyle name="Note 5 8 13" xfId="31628" xr:uid="{1785F673-F77D-4F17-A862-72B6060C8D7D}"/>
    <cellStyle name="Note 5 8 2" xfId="3479" xr:uid="{00000000-0005-0000-0000-0000080E0000}"/>
    <cellStyle name="Note 5 8 2 10" xfId="11605" xr:uid="{10DCA0F2-356C-43DA-8507-EC4C03D22999}"/>
    <cellStyle name="Note 5 8 2 10 2" xfId="29928" xr:uid="{7497D9C5-1892-4A79-8774-7FBB5CA4B198}"/>
    <cellStyle name="Note 5 8 2 11" xfId="24591" xr:uid="{6DB2E0B9-EC22-40D3-96FC-1F9150B89FB1}"/>
    <cellStyle name="Note 5 8 2 12" xfId="34598" xr:uid="{5BEE82AF-8597-4923-8676-C726E26CB336}"/>
    <cellStyle name="Note 5 8 2 2" xfId="4136" xr:uid="{00000000-0005-0000-0000-0000090E0000}"/>
    <cellStyle name="Note 5 8 2 2 2" xfId="5359" xr:uid="{00000000-0005-0000-0000-00000B0E0000}"/>
    <cellStyle name="Note 5 8 2 2 2 2" xfId="41558" xr:uid="{6FC75FBC-1894-4011-B265-013418AE6CC6}"/>
    <cellStyle name="Note 5 8 2 2 2 3" xfId="13279" xr:uid="{6472A10C-074E-4DA8-A6D5-77E40D843E8F}"/>
    <cellStyle name="Note 5 8 2 2 3" xfId="25276" xr:uid="{B910972F-AFAE-4EE1-ADA3-88F2217D7390}"/>
    <cellStyle name="Note 5 8 2 2 4" xfId="37973" xr:uid="{BB6CE41A-8DC2-4C2B-911B-945747985481}"/>
    <cellStyle name="Note 5 8 2 2 5" xfId="8122" xr:uid="{1219E9DC-1BDC-48C3-B445-CA99873EAE27}"/>
    <cellStyle name="Note 5 8 2 3" xfId="7863" xr:uid="{0564A6A6-BE43-417D-B30B-C1D4808D1A3C}"/>
    <cellStyle name="Note 5 8 2 3 2" xfId="13021" xr:uid="{232EC33F-9078-4543-A4A3-1A097CA2BE8E}"/>
    <cellStyle name="Note 5 8 2 3 3" xfId="24993" xr:uid="{D395F947-2145-483A-B86D-425CC049BD9A}"/>
    <cellStyle name="Note 5 8 2 4" xfId="8304" xr:uid="{05D516B7-DAC0-40F3-8EDA-8007A6ACCBBB}"/>
    <cellStyle name="Note 5 8 2 4 2" xfId="13460" xr:uid="{09A555F9-6B1F-4F2A-8387-AB10BDA14582}"/>
    <cellStyle name="Note 5 8 2 4 3" xfId="25461" xr:uid="{35524B16-FCF8-4411-970C-524DDEB3D12F}"/>
    <cellStyle name="Note 5 8 2 5" xfId="9990" xr:uid="{55038A62-2F89-426B-B2F2-82A3E6D79562}"/>
    <cellStyle name="Note 5 8 2 5 2" xfId="15143" xr:uid="{20693F89-EC4F-46AF-8D50-FA0443C74424}"/>
    <cellStyle name="Note 5 8 2 5 3" xfId="25922" xr:uid="{A046AE79-1B04-40FB-9515-17CE9F539DCC}"/>
    <cellStyle name="Note 5 8 2 6" xfId="10364" xr:uid="{FC293551-3A9B-42FF-ABD5-F0D8F016BA86}"/>
    <cellStyle name="Note 5 8 2 6 2" xfId="15517" xr:uid="{6BADDE09-2AE9-4995-8320-13D0D1A828DD}"/>
    <cellStyle name="Note 5 8 2 6 3" xfId="25994" xr:uid="{6F019BA6-343D-4BA3-AE9B-C837D1FF4E70}"/>
    <cellStyle name="Note 5 8 2 7" xfId="11083" xr:uid="{53CB7EC0-0620-41B2-8271-CB2362478CF7}"/>
    <cellStyle name="Note 5 8 2 7 2" xfId="16231" xr:uid="{F3515D82-A3B0-41E3-B663-5F8EC5810BF0}"/>
    <cellStyle name="Note 5 8 2 7 3" xfId="26166" xr:uid="{6D2173A5-2BAD-40C1-9FBB-09453F84C1A4}"/>
    <cellStyle name="Note 5 8 2 8" xfId="7100" xr:uid="{B270D5A1-037C-4859-8CA4-C57E9F43AB61}"/>
    <cellStyle name="Note 5 8 2 8 2" xfId="12261" xr:uid="{A75EA556-FA9F-439A-884E-F626195DABCF}"/>
    <cellStyle name="Note 5 8 2 8 3" xfId="24769" xr:uid="{089B2CB9-5EC9-40A6-AFA2-E0CBFA88E00D}"/>
    <cellStyle name="Note 5 8 2 9" xfId="6426" xr:uid="{1BEFBB03-FF0E-4AB2-9FE7-62E5D9C63110}"/>
    <cellStyle name="Note 5 8 3" xfId="3814" xr:uid="{00000000-0005-0000-0000-00000A0E0000}"/>
    <cellStyle name="Note 5 8 3 2" xfId="5041" xr:uid="{00000000-0005-0000-0000-00000C0E0000}"/>
    <cellStyle name="Note 5 8 3 2 2" xfId="41365" xr:uid="{21D9A81A-B04E-45FD-9302-C4A9A4DEFB8C}"/>
    <cellStyle name="Note 5 8 3 2 3" xfId="13159" xr:uid="{142D67E1-7527-4AFF-8D46-0705BFD70050}"/>
    <cellStyle name="Note 5 8 3 3" xfId="25068" xr:uid="{F49CCC7A-0CC4-47A6-8A4D-E2123C3AE3AC}"/>
    <cellStyle name="Note 5 8 3 4" xfId="36212" xr:uid="{87B6F81B-554E-418B-BED5-8C8E6E90B5DC}"/>
    <cellStyle name="Note 5 8 3 5" xfId="8001" xr:uid="{C286FDB5-E893-43F7-B261-D0FB350CDCF5}"/>
    <cellStyle name="Note 5 8 4" xfId="7592" xr:uid="{B2FD50CB-58FD-48E1-8AFF-734ACA5D1E56}"/>
    <cellStyle name="Note 5 8 4 2" xfId="12750" xr:uid="{75C2E983-36AE-42ED-B592-977FFA948EA5}"/>
    <cellStyle name="Note 5 8 4 3" xfId="24864" xr:uid="{E55EEBAC-9762-4AEF-9F04-2127A77BC18B}"/>
    <cellStyle name="Note 5 8 5" xfId="8656" xr:uid="{1B7AB386-8CE1-450E-BD4E-4349C7E999F0}"/>
    <cellStyle name="Note 5 8 5 2" xfId="13811" xr:uid="{B5E6B278-62EC-4F14-8240-D13260FF4897}"/>
    <cellStyle name="Note 5 8 5 3" xfId="25614" xr:uid="{595F79AB-5D67-45BC-AAD0-BDBA8D246819}"/>
    <cellStyle name="Note 5 8 6" xfId="9667" xr:uid="{CFF50106-38A0-4F7B-B88E-6F32D1EB05EC}"/>
    <cellStyle name="Note 5 8 6 2" xfId="14821" xr:uid="{6CDC2485-33F0-41D6-84A7-C66400E5309C}"/>
    <cellStyle name="Note 5 8 6 3" xfId="25841" xr:uid="{6FB7CC94-64DF-44E4-B704-E07FF2A6FF5B}"/>
    <cellStyle name="Note 5 8 7" xfId="8722" xr:uid="{C5CF4373-5064-48BF-A6C2-F18265828E5C}"/>
    <cellStyle name="Note 5 8 7 2" xfId="13877" xr:uid="{16408F45-DDDB-4C1E-B343-B5B44CCEBA8A}"/>
    <cellStyle name="Note 5 8 7 3" xfId="25672" xr:uid="{D382627A-71BC-48E2-8029-ED47B69ED896}"/>
    <cellStyle name="Note 5 8 8" xfId="10765" xr:uid="{712150C1-CBC8-465C-90CE-9A73AC7BB75C}"/>
    <cellStyle name="Note 5 8 8 2" xfId="15913" xr:uid="{8FF8C283-751B-4D28-821F-BDB509DB5F6F}"/>
    <cellStyle name="Note 5 8 8 3" xfId="26086" xr:uid="{08B1E967-9327-4FF4-BA93-ABA6BD81D800}"/>
    <cellStyle name="Note 5 8 9" xfId="6779" xr:uid="{ED0C273D-E587-4220-9CB3-84EE8AFF3935}"/>
    <cellStyle name="Note 5 8 9 2" xfId="11943" xr:uid="{797510AA-611D-4F81-99E0-18BA454BCCCF}"/>
    <cellStyle name="Note 5 8 9 3" xfId="24689" xr:uid="{37179F29-E907-494F-AE84-FA1F798A59B0}"/>
    <cellStyle name="Note 5 9" xfId="2971" xr:uid="{00000000-0005-0000-0000-00000B0E0000}"/>
    <cellStyle name="Note 5 9 10" xfId="6078" xr:uid="{F47B10C7-8DDA-4EAC-9F62-D54F263292D9}"/>
    <cellStyle name="Note 5 9 11" xfId="11288" xr:uid="{F19B2987-E6F0-4E8E-A061-25D5DB879929}"/>
    <cellStyle name="Note 5 9 11 2" xfId="30304" xr:uid="{4EFCD3D7-86D4-4053-B36A-46D7C7258F3B}"/>
    <cellStyle name="Note 5 9 12" xfId="24362" xr:uid="{8458AC92-DB80-45F3-AE04-751173E54950}"/>
    <cellStyle name="Note 5 9 13" xfId="31629" xr:uid="{6F722118-80CF-4FD3-8A3E-A2E886585140}"/>
    <cellStyle name="Note 5 9 2" xfId="3480" xr:uid="{00000000-0005-0000-0000-00000C0E0000}"/>
    <cellStyle name="Note 5 9 2 10" xfId="11606" xr:uid="{4AA1A7D2-B484-4191-9EF0-1BF421E23DEC}"/>
    <cellStyle name="Note 5 9 2 10 2" xfId="29951" xr:uid="{3B758AFA-6C08-4130-96B8-F96C8CD06696}"/>
    <cellStyle name="Note 5 9 2 11" xfId="24592" xr:uid="{E42BDC2F-B72D-4887-9A38-802DD4582D24}"/>
    <cellStyle name="Note 5 9 2 12" xfId="34597" xr:uid="{190EA5D4-FC66-4557-ACCB-3AB66D0830BF}"/>
    <cellStyle name="Note 5 9 2 2" xfId="4137" xr:uid="{00000000-0005-0000-0000-00000D0E0000}"/>
    <cellStyle name="Note 5 9 2 2 2" xfId="5360" xr:uid="{00000000-0005-0000-0000-00000F0E0000}"/>
    <cellStyle name="Note 5 9 2 2 2 2" xfId="41559" xr:uid="{0F57D66D-E2D8-4C89-B241-64EE94E76BB8}"/>
    <cellStyle name="Note 5 9 2 2 2 3" xfId="13280" xr:uid="{7A4A6577-9A66-4272-9510-ADF491E2FE57}"/>
    <cellStyle name="Note 5 9 2 2 3" xfId="25277" xr:uid="{325879AB-8009-4C91-B4C3-65855BBB34CE}"/>
    <cellStyle name="Note 5 9 2 2 4" xfId="37974" xr:uid="{9E84C2A2-AFDF-4A82-853E-17C5B76862D9}"/>
    <cellStyle name="Note 5 9 2 2 5" xfId="8123" xr:uid="{47C4CA6B-95BF-448F-BD2F-93A2C284086D}"/>
    <cellStyle name="Note 5 9 2 3" xfId="7864" xr:uid="{D685EFEB-4A79-4636-9B6E-0079E4477760}"/>
    <cellStyle name="Note 5 9 2 3 2" xfId="13022" xr:uid="{C6797507-76E4-478A-A5B6-C26AB9B42DC1}"/>
    <cellStyle name="Note 5 9 2 3 3" xfId="24994" xr:uid="{BC458265-C1D3-42F8-A360-A78B0CAD58E3}"/>
    <cellStyle name="Note 5 9 2 4" xfId="8303" xr:uid="{31210C77-AEA9-4C6C-8209-C180A0D01FA4}"/>
    <cellStyle name="Note 5 9 2 4 2" xfId="13459" xr:uid="{5E4E0CD3-3243-4D8F-BFBF-C36DB723258C}"/>
    <cellStyle name="Note 5 9 2 4 3" xfId="25460" xr:uid="{42B9FB7C-46BF-49F0-821B-7B4C84429743}"/>
    <cellStyle name="Note 5 9 2 5" xfId="9991" xr:uid="{F0B7701E-DE62-4BE2-8ED4-84FBBAD0DFD8}"/>
    <cellStyle name="Note 5 9 2 5 2" xfId="15144" xr:uid="{BA6A7248-355E-4955-8768-0649E8BF67CC}"/>
    <cellStyle name="Note 5 9 2 5 3" xfId="25923" xr:uid="{816F6C69-2327-47B1-9466-469CD8F77A92}"/>
    <cellStyle name="Note 5 9 2 6" xfId="10365" xr:uid="{BB7C363B-64F6-4AB9-9C9E-0DAE47A3E8D0}"/>
    <cellStyle name="Note 5 9 2 6 2" xfId="15518" xr:uid="{F046725F-6EEB-4D3D-8F3A-DA500A29F573}"/>
    <cellStyle name="Note 5 9 2 6 3" xfId="25995" xr:uid="{DFBF3D8E-6434-49BE-AF5A-7F7CA49BD46F}"/>
    <cellStyle name="Note 5 9 2 7" xfId="11084" xr:uid="{315CD08A-DD1E-4086-A969-23659AF7D6DF}"/>
    <cellStyle name="Note 5 9 2 7 2" xfId="16232" xr:uid="{F55D3389-516A-4D8E-8EE0-187AFAC2771C}"/>
    <cellStyle name="Note 5 9 2 7 3" xfId="26167" xr:uid="{C4335C76-EF10-452A-9882-268339703F7F}"/>
    <cellStyle name="Note 5 9 2 8" xfId="7101" xr:uid="{68A678F9-14D3-4894-920A-3B9589232FA8}"/>
    <cellStyle name="Note 5 9 2 8 2" xfId="12262" xr:uid="{E34EDB24-F752-49C0-BC17-A55E901D8283}"/>
    <cellStyle name="Note 5 9 2 8 3" xfId="24770" xr:uid="{DC7B93A6-3C07-450F-A195-ED6121370232}"/>
    <cellStyle name="Note 5 9 2 9" xfId="6427" xr:uid="{F6082AEA-3A12-46AE-AA69-623C5A40F4BF}"/>
    <cellStyle name="Note 5 9 3" xfId="3815" xr:uid="{00000000-0005-0000-0000-00000E0E0000}"/>
    <cellStyle name="Note 5 9 3 2" xfId="5042" xr:uid="{00000000-0005-0000-0000-0000100E0000}"/>
    <cellStyle name="Note 5 9 3 2 2" xfId="41366" xr:uid="{29EB676C-A7A8-480C-A484-9EAA5AA2155D}"/>
    <cellStyle name="Note 5 9 3 2 3" xfId="13160" xr:uid="{89A3C214-17E6-46C8-B8D7-58A2B7E59C81}"/>
    <cellStyle name="Note 5 9 3 3" xfId="25069" xr:uid="{CC30C6F5-E4C4-4D6A-A341-8CF5A6920110}"/>
    <cellStyle name="Note 5 9 3 4" xfId="36199" xr:uid="{F6F94D18-3452-40C9-A2F3-171BD34C6CE9}"/>
    <cellStyle name="Note 5 9 3 5" xfId="8002" xr:uid="{30E299DF-2529-4C20-83C1-5F742A9E22A3}"/>
    <cellStyle name="Note 5 9 4" xfId="7593" xr:uid="{A20EBF4E-5F3C-4C8B-BC66-A473DAB09A49}"/>
    <cellStyle name="Note 5 9 4 2" xfId="12751" xr:uid="{90720498-ED93-4492-A433-C9225F909054}"/>
    <cellStyle name="Note 5 9 4 3" xfId="24865" xr:uid="{8EA24CBF-E69A-49D2-9EBB-2670CC54ACB1}"/>
    <cellStyle name="Note 5 9 5" xfId="8655" xr:uid="{C7DAED4A-3019-4679-8198-EC85D3869CDA}"/>
    <cellStyle name="Note 5 9 5 2" xfId="13810" xr:uid="{C51899BD-64FD-4FC6-889D-71535711DE5C}"/>
    <cellStyle name="Note 5 9 5 3" xfId="25613" xr:uid="{BE25FDD1-7FE7-400C-9703-C87C199EB4A3}"/>
    <cellStyle name="Note 5 9 6" xfId="9668" xr:uid="{19C8C620-27A0-493C-9F9B-08B20255E7A9}"/>
    <cellStyle name="Note 5 9 6 2" xfId="14822" xr:uid="{E8D0450E-2AD9-407A-967E-F8E160B4F3D3}"/>
    <cellStyle name="Note 5 9 6 3" xfId="25842" xr:uid="{3733C3C6-670F-4C5E-B5D6-1CBBEA09D879}"/>
    <cellStyle name="Note 5 9 7" xfId="8721" xr:uid="{84B11C85-23D7-47D6-8008-99ACB14E038B}"/>
    <cellStyle name="Note 5 9 7 2" xfId="13876" xr:uid="{574AD7A4-9537-4D81-BA8A-6965FC652D90}"/>
    <cellStyle name="Note 5 9 7 3" xfId="25671" xr:uid="{B7F18FA1-2C61-49C9-BC32-5D4638E23BFA}"/>
    <cellStyle name="Note 5 9 8" xfId="10766" xr:uid="{804D4C82-09CF-4B06-BE7B-D057F10CF02C}"/>
    <cellStyle name="Note 5 9 8 2" xfId="15914" xr:uid="{1D9BF1E2-4007-4B8C-9A6F-1B6505D954B9}"/>
    <cellStyle name="Note 5 9 8 3" xfId="26087" xr:uid="{B398CC51-96D7-40BB-92E2-FCB25FAE84D7}"/>
    <cellStyle name="Note 5 9 9" xfId="6780" xr:uid="{F9A514B2-6C9A-436B-AD31-CBF9C08EAC76}"/>
    <cellStyle name="Note 5 9 9 2" xfId="11944" xr:uid="{2054433A-E6C6-4C37-AAD5-B8914CD185E6}"/>
    <cellStyle name="Note 5 9 9 3" xfId="24690" xr:uid="{F0E51CC8-90AE-4F6C-98B5-8ED4E0DCC72A}"/>
    <cellStyle name="Note 5_ELC_final" xfId="33602" xr:uid="{74D5DDAD-8E95-40BC-8779-CD7E9DE2BDEF}"/>
    <cellStyle name="Note 6" xfId="2972" xr:uid="{00000000-0005-0000-0000-00000F0E0000}"/>
    <cellStyle name="Note 6 10" xfId="2973" xr:uid="{00000000-0005-0000-0000-0000100E0000}"/>
    <cellStyle name="Note 6 10 10" xfId="6080" xr:uid="{D005849C-B7A0-4A2A-8EEA-6C95E4288628}"/>
    <cellStyle name="Note 6 10 11" xfId="11290" xr:uid="{81D93710-7E0E-4E29-8A53-A68B6154CFBE}"/>
    <cellStyle name="Note 6 10 11 2" xfId="29822" xr:uid="{9D5A893A-7055-492B-9299-F3284A37D421}"/>
    <cellStyle name="Note 6 10 12" xfId="24364" xr:uid="{AB113CA0-DE51-4DDC-8CC2-A3A73D923F1E}"/>
    <cellStyle name="Note 6 10 13" xfId="34596" xr:uid="{713FDF97-345F-4E69-93BE-D0554865259F}"/>
    <cellStyle name="Note 6 10 2" xfId="3482" xr:uid="{00000000-0005-0000-0000-0000110E0000}"/>
    <cellStyle name="Note 6 10 2 10" xfId="11608" xr:uid="{60F81D11-BF71-43DC-A624-12A0213117B0}"/>
    <cellStyle name="Note 6 10 2 10 2" xfId="29246" xr:uid="{073460B9-AC89-4531-9CDA-E3839504F793}"/>
    <cellStyle name="Note 6 10 2 11" xfId="24594" xr:uid="{70478A21-CE0E-49A8-9010-E1EDEA09D036}"/>
    <cellStyle name="Note 6 10 2 12" xfId="31630" xr:uid="{A7B62D3F-51B1-4B21-92EB-F19E41864F47}"/>
    <cellStyle name="Note 6 10 2 2" xfId="4139" xr:uid="{00000000-0005-0000-0000-0000120E0000}"/>
    <cellStyle name="Note 6 10 2 2 2" xfId="5362" xr:uid="{00000000-0005-0000-0000-0000140E0000}"/>
    <cellStyle name="Note 6 10 2 2 2 2" xfId="41561" xr:uid="{EC36F399-8662-4EF8-B22C-82E22A1EDAB8}"/>
    <cellStyle name="Note 6 10 2 2 2 3" xfId="13282" xr:uid="{E92FB308-16B4-4EDF-B9DD-E7A9E1F5CC29}"/>
    <cellStyle name="Note 6 10 2 2 3" xfId="25279" xr:uid="{F796A0D0-336D-469B-B9E1-37A1D22A6665}"/>
    <cellStyle name="Note 6 10 2 2 4" xfId="37975" xr:uid="{7C194F8E-895E-4512-B540-65C3B8837B24}"/>
    <cellStyle name="Note 6 10 2 2 5" xfId="8125" xr:uid="{E87AFD01-4B0B-43B6-82D5-7E742C0E553E}"/>
    <cellStyle name="Note 6 10 2 3" xfId="7866" xr:uid="{25C071E2-B655-4495-A7D5-ECAE772AFFB4}"/>
    <cellStyle name="Note 6 10 2 3 2" xfId="13024" xr:uid="{0BDE8F30-D66E-4451-91EA-D087262E60C6}"/>
    <cellStyle name="Note 6 10 2 3 3" xfId="24996" xr:uid="{FB92D619-A08C-4CAF-9938-A1C32E15C57A}"/>
    <cellStyle name="Note 6 10 2 4" xfId="8301" xr:uid="{8DCC15D5-09F5-4AB8-B684-F29FC3EE460A}"/>
    <cellStyle name="Note 6 10 2 4 2" xfId="13457" xr:uid="{86255BF7-B46E-41CF-B1E4-6E1CABA92803}"/>
    <cellStyle name="Note 6 10 2 4 3" xfId="25458" xr:uid="{AF87C86A-A390-49D0-B4C4-5601CCD62850}"/>
    <cellStyle name="Note 6 10 2 5" xfId="9993" xr:uid="{E8498F97-92E2-4391-A2B2-5AF72D6FAD19}"/>
    <cellStyle name="Note 6 10 2 5 2" xfId="15146" xr:uid="{146EBCC7-E4F0-491B-BE13-40682D558B92}"/>
    <cellStyle name="Note 6 10 2 5 3" xfId="25925" xr:uid="{37DCDA3E-7DDC-46FD-A5E6-5451810DEFBB}"/>
    <cellStyle name="Note 6 10 2 6" xfId="10367" xr:uid="{82F1AE8C-6E2B-483F-853F-8E68474EAE63}"/>
    <cellStyle name="Note 6 10 2 6 2" xfId="15520" xr:uid="{42075229-5368-43D6-9DDD-2093CE7E7E57}"/>
    <cellStyle name="Note 6 10 2 6 3" xfId="25997" xr:uid="{F6F3470E-72C2-477C-BADD-AC2E76F222E6}"/>
    <cellStyle name="Note 6 10 2 7" xfId="11086" xr:uid="{BE99FBBA-28FD-4BD3-B47F-FA7B800144F5}"/>
    <cellStyle name="Note 6 10 2 7 2" xfId="16234" xr:uid="{FA7AD6F6-E843-495C-A139-139962ECF3AB}"/>
    <cellStyle name="Note 6 10 2 7 3" xfId="26169" xr:uid="{C8E0C654-877B-4A1D-AF28-A1D9600CA9F6}"/>
    <cellStyle name="Note 6 10 2 8" xfId="7103" xr:uid="{8BC2E788-4065-4F1A-9766-B06E42C9A5C9}"/>
    <cellStyle name="Note 6 10 2 8 2" xfId="12264" xr:uid="{4D518496-9308-4897-8093-35FF8284B5C0}"/>
    <cellStyle name="Note 6 10 2 8 3" xfId="24772" xr:uid="{B5C5D334-75E4-4A2D-89EF-4B84B835E56A}"/>
    <cellStyle name="Note 6 10 2 9" xfId="6429" xr:uid="{D0EBD06E-0A42-431B-ACCB-568234A4E852}"/>
    <cellStyle name="Note 6 10 3" xfId="3817" xr:uid="{00000000-0005-0000-0000-0000130E0000}"/>
    <cellStyle name="Note 6 10 3 2" xfId="5044" xr:uid="{00000000-0005-0000-0000-0000150E0000}"/>
    <cellStyle name="Note 6 10 3 2 2" xfId="41368" xr:uid="{E81A10AA-2195-4B9A-9E30-D501060A2116}"/>
    <cellStyle name="Note 6 10 3 2 3" xfId="13162" xr:uid="{3103EDBB-76A5-4E6F-82F0-FC4841DD8CD7}"/>
    <cellStyle name="Note 6 10 3 3" xfId="25071" xr:uid="{5EA7C881-75FB-4EB5-956B-2869781BBBD9}"/>
    <cellStyle name="Note 6 10 3 4" xfId="35945" xr:uid="{481BD151-FFA5-44E9-9ABD-F97D2BF410B8}"/>
    <cellStyle name="Note 6 10 3 5" xfId="8004" xr:uid="{66B14D8F-2010-41B0-B6B4-4F0D8845E730}"/>
    <cellStyle name="Note 6 10 4" xfId="7595" xr:uid="{E2E1C70F-0E49-47C4-99C8-C30E4B4B8E5E}"/>
    <cellStyle name="Note 6 10 4 2" xfId="12753" xr:uid="{6B488EE3-E3A2-44AC-8375-13679C24479E}"/>
    <cellStyle name="Note 6 10 4 3" xfId="24867" xr:uid="{F0B3B3AC-3FFB-431B-A8C1-AB4899E0FD86}"/>
    <cellStyle name="Note 6 10 5" xfId="8653" xr:uid="{A273D3DC-25B2-45E6-B846-BEC6F51864E6}"/>
    <cellStyle name="Note 6 10 5 2" xfId="13808" xr:uid="{2764435B-F1FA-431D-B1C1-1D8B529D1FF8}"/>
    <cellStyle name="Note 6 10 5 3" xfId="25611" xr:uid="{78B79DF6-86FB-42F2-918B-768765262826}"/>
    <cellStyle name="Note 6 10 6" xfId="9670" xr:uid="{0ABFF9F7-B5B1-4579-85B1-B643B9C5EF02}"/>
    <cellStyle name="Note 6 10 6 2" xfId="14824" xr:uid="{4C49CCAE-2E2A-4052-AE78-FA080B1FDF52}"/>
    <cellStyle name="Note 6 10 6 3" xfId="25844" xr:uid="{2DF9011F-1810-4994-A351-887005A0F2E9}"/>
    <cellStyle name="Note 6 10 7" xfId="8719" xr:uid="{F8BBFF6D-8E32-4DBE-B7D5-62365F6BD429}"/>
    <cellStyle name="Note 6 10 7 2" xfId="13874" xr:uid="{8C39984C-0A1F-426D-99F0-AE436FC09F85}"/>
    <cellStyle name="Note 6 10 7 3" xfId="25669" xr:uid="{FE5E0987-0256-4316-9406-674BF3E8031B}"/>
    <cellStyle name="Note 6 10 8" xfId="10768" xr:uid="{BFB601F4-1E4F-4E75-8D38-841C196F5A26}"/>
    <cellStyle name="Note 6 10 8 2" xfId="15916" xr:uid="{81DFFEE1-629F-4FB0-AA5F-E93B08199196}"/>
    <cellStyle name="Note 6 10 8 3" xfId="26089" xr:uid="{B93868A7-4433-4B41-A4D1-C0068C866031}"/>
    <cellStyle name="Note 6 10 9" xfId="6782" xr:uid="{F22CBF2E-03AC-4497-B46F-4A21CA0E2991}"/>
    <cellStyle name="Note 6 10 9 2" xfId="11946" xr:uid="{DB0EB8FF-5701-430D-BA25-0E69511B6712}"/>
    <cellStyle name="Note 6 10 9 3" xfId="24692" xr:uid="{8072A82B-AB12-45D1-9D7D-20BF86CF0144}"/>
    <cellStyle name="Note 6 11" xfId="2974" xr:uid="{00000000-0005-0000-0000-0000140E0000}"/>
    <cellStyle name="Note 6 11 10" xfId="6081" xr:uid="{228B4A41-57EC-46F0-A387-3457081DDD55}"/>
    <cellStyle name="Note 6 11 11" xfId="11291" xr:uid="{E67A8093-1980-4B4C-8625-F4147D16E80E}"/>
    <cellStyle name="Note 6 11 11 2" xfId="30922" xr:uid="{8F56938B-3602-4406-81B4-31E72C396D60}"/>
    <cellStyle name="Note 6 11 12" xfId="24365" xr:uid="{81A57DA3-B659-47A3-84BF-47EE03FAB51F}"/>
    <cellStyle name="Note 6 11 13" xfId="34595" xr:uid="{B0CF2041-80EC-4F3A-BED7-227B6ADD7D58}"/>
    <cellStyle name="Note 6 11 2" xfId="3483" xr:uid="{00000000-0005-0000-0000-0000150E0000}"/>
    <cellStyle name="Note 6 11 2 10" xfId="11609" xr:uid="{399A2567-F0EA-44C5-A939-E483FFF94049}"/>
    <cellStyle name="Note 6 11 2 10 2" xfId="31108" xr:uid="{D4FE286D-F49F-49DE-A0F1-30F02E7422EC}"/>
    <cellStyle name="Note 6 11 2 11" xfId="24595" xr:uid="{AF7E81D7-66E2-45E9-996A-F32CA5279529}"/>
    <cellStyle name="Note 6 11 2 12" xfId="31631" xr:uid="{1DFCCF14-EB56-4085-BFD9-8BC40D2AE1EA}"/>
    <cellStyle name="Note 6 11 2 2" xfId="4140" xr:uid="{00000000-0005-0000-0000-0000160E0000}"/>
    <cellStyle name="Note 6 11 2 2 2" xfId="5363" xr:uid="{00000000-0005-0000-0000-0000180E0000}"/>
    <cellStyle name="Note 6 11 2 2 2 2" xfId="41562" xr:uid="{0065B5FC-B718-47FC-9F7C-9AB18C23C01F}"/>
    <cellStyle name="Note 6 11 2 2 2 3" xfId="13283" xr:uid="{98A0DF9A-BD2B-4E0E-B2FD-335597A294B1}"/>
    <cellStyle name="Note 6 11 2 2 3" xfId="25280" xr:uid="{21F66F56-0B61-4AC3-91D8-37E31DFFE05B}"/>
    <cellStyle name="Note 6 11 2 2 4" xfId="37976" xr:uid="{EF59C4A1-6F1B-4AB5-A46F-A73D1ACF4E14}"/>
    <cellStyle name="Note 6 11 2 2 5" xfId="8126" xr:uid="{82A2133A-05BF-4C15-A68B-242B7FB91210}"/>
    <cellStyle name="Note 6 11 2 3" xfId="7867" xr:uid="{B5690645-FB30-457C-B5D3-AECB78D1220B}"/>
    <cellStyle name="Note 6 11 2 3 2" xfId="13025" xr:uid="{61663D09-B114-4E12-98B4-BE9CDE484FC8}"/>
    <cellStyle name="Note 6 11 2 3 3" xfId="24997" xr:uid="{85C7EB46-75DC-44FD-960B-03DA87867C3C}"/>
    <cellStyle name="Note 6 11 2 4" xfId="8300" xr:uid="{F3E81E17-60DA-4BEB-A7C5-2B7401B01E89}"/>
    <cellStyle name="Note 6 11 2 4 2" xfId="13456" xr:uid="{20613756-D03E-4E6B-81BC-4C071F353EFB}"/>
    <cellStyle name="Note 6 11 2 4 3" xfId="25457" xr:uid="{9B2BCCC3-0ECD-4491-B0FC-72F32A91008E}"/>
    <cellStyle name="Note 6 11 2 5" xfId="9994" xr:uid="{B91BD75D-830F-4554-A6C9-8AD64D31E20C}"/>
    <cellStyle name="Note 6 11 2 5 2" xfId="15147" xr:uid="{F3C1F780-16A4-4CD1-A6E6-9BDA09C41E85}"/>
    <cellStyle name="Note 6 11 2 5 3" xfId="25926" xr:uid="{EB518E00-6A83-4963-9FFF-674611F72864}"/>
    <cellStyle name="Note 6 11 2 6" xfId="10368" xr:uid="{0F722989-4F5A-47CB-B3B5-2F2ED7E6FD2F}"/>
    <cellStyle name="Note 6 11 2 6 2" xfId="15521" xr:uid="{F4460E07-6C32-4D47-AC43-C32E81DD882E}"/>
    <cellStyle name="Note 6 11 2 6 3" xfId="25998" xr:uid="{DC9E27EB-66BD-4D8F-B7BC-446CB2D5E41C}"/>
    <cellStyle name="Note 6 11 2 7" xfId="11087" xr:uid="{3CA240FD-7B53-470E-B6FB-1BA93A411641}"/>
    <cellStyle name="Note 6 11 2 7 2" xfId="16235" xr:uid="{5615FF67-1876-48FA-9F05-DB3B857AB451}"/>
    <cellStyle name="Note 6 11 2 7 3" xfId="26170" xr:uid="{E7C0185F-4A84-4A33-BECD-C2DBAA563457}"/>
    <cellStyle name="Note 6 11 2 8" xfId="7104" xr:uid="{A0F84649-DE5F-44CB-8FCD-6F46C0BA5604}"/>
    <cellStyle name="Note 6 11 2 8 2" xfId="12265" xr:uid="{418BA299-9719-4FF7-9DFC-87929E3EEFE5}"/>
    <cellStyle name="Note 6 11 2 8 3" xfId="24773" xr:uid="{02FE5C1A-30B4-4966-9F0C-E1B8F5D6C40B}"/>
    <cellStyle name="Note 6 11 2 9" xfId="6430" xr:uid="{53F05C27-E4A8-40F0-9F9B-9C038A62E27C}"/>
    <cellStyle name="Note 6 11 3" xfId="3818" xr:uid="{00000000-0005-0000-0000-0000170E0000}"/>
    <cellStyle name="Note 6 11 3 2" xfId="5045" xr:uid="{00000000-0005-0000-0000-0000190E0000}"/>
    <cellStyle name="Note 6 11 3 2 2" xfId="41369" xr:uid="{F0BEF75B-45FC-4477-88ED-290368088849}"/>
    <cellStyle name="Note 6 11 3 2 3" xfId="13163" xr:uid="{97E55C2D-4CF0-4374-9461-6C3B12BF4FAD}"/>
    <cellStyle name="Note 6 11 3 3" xfId="25072" xr:uid="{AC3F653F-EF0D-40BD-B04F-8BB029A4A95A}"/>
    <cellStyle name="Note 6 11 3 4" xfId="35932" xr:uid="{AC59F9AF-491F-4910-A5DA-DA3E65B22A57}"/>
    <cellStyle name="Note 6 11 3 5" xfId="8005" xr:uid="{BCD50507-5CF7-4D95-98A0-D4A56AD3E57B}"/>
    <cellStyle name="Note 6 11 4" xfId="7596" xr:uid="{B8E1D034-4D2F-4BD8-A908-411D228AD91F}"/>
    <cellStyle name="Note 6 11 4 2" xfId="12754" xr:uid="{948EDE10-5291-4B4B-81FF-0AF46B7F73EB}"/>
    <cellStyle name="Note 6 11 4 3" xfId="24868" xr:uid="{582306D0-A97C-4CE6-8A08-1C77F94BBB4B}"/>
    <cellStyle name="Note 6 11 5" xfId="8652" xr:uid="{AFBDB035-8075-4AA0-A224-7CA746BAC4C3}"/>
    <cellStyle name="Note 6 11 5 2" xfId="13807" xr:uid="{0C15560B-04B6-4F42-ACA9-FE430263F7BA}"/>
    <cellStyle name="Note 6 11 5 3" xfId="25610" xr:uid="{D57DEA0A-E22C-474B-BDD4-9A967E5510D1}"/>
    <cellStyle name="Note 6 11 6" xfId="9671" xr:uid="{E4AF3BF7-0B88-4322-B9CF-787C2E011354}"/>
    <cellStyle name="Note 6 11 6 2" xfId="14825" xr:uid="{F7886C0B-0019-43DF-BA68-C3ED87931366}"/>
    <cellStyle name="Note 6 11 6 3" xfId="25845" xr:uid="{7DC9D738-0864-4E5E-811F-E67367F5F60B}"/>
    <cellStyle name="Note 6 11 7" xfId="8718" xr:uid="{4159A659-B30B-41E9-8B1F-1B2B8B929CF4}"/>
    <cellStyle name="Note 6 11 7 2" xfId="13873" xr:uid="{413FA60C-9FAC-4EBA-8008-F4B48AA22BF9}"/>
    <cellStyle name="Note 6 11 7 3" xfId="25668" xr:uid="{201CFC1B-97F9-41A4-A9DC-0788F9E15F4D}"/>
    <cellStyle name="Note 6 11 8" xfId="10769" xr:uid="{63527744-2C48-4000-B69D-AC9F35F9F9F7}"/>
    <cellStyle name="Note 6 11 8 2" xfId="15917" xr:uid="{543F2C5F-F5F1-4EEC-AED5-74F331F6F6E3}"/>
    <cellStyle name="Note 6 11 8 3" xfId="26090" xr:uid="{1C0C5CB8-CE6B-4313-97A7-BF7E31D28448}"/>
    <cellStyle name="Note 6 11 9" xfId="6783" xr:uid="{6FDEDA62-C006-422E-871D-52BA7A59AFC8}"/>
    <cellStyle name="Note 6 11 9 2" xfId="11947" xr:uid="{3F0DA663-D8BA-4F99-898A-48C65BF40D97}"/>
    <cellStyle name="Note 6 11 9 3" xfId="24693" xr:uid="{645F4B1B-706E-4362-AF78-BEC05C766D33}"/>
    <cellStyle name="Note 6 12" xfId="3481" xr:uid="{00000000-0005-0000-0000-0000180E0000}"/>
    <cellStyle name="Note 6 12 10" xfId="11607" xr:uid="{F0DBB549-FDE2-4B90-8674-064A37324633}"/>
    <cellStyle name="Note 6 12 10 2" xfId="29226" xr:uid="{A574218C-8F6F-42CF-9CDB-3651A982EF8B}"/>
    <cellStyle name="Note 6 12 11" xfId="24593" xr:uid="{3098225F-E1B3-46A8-B2EF-1F008976E166}"/>
    <cellStyle name="Note 6 12 12" xfId="34594" xr:uid="{14CA8F48-E76A-4F52-B262-F40E55E77CC8}"/>
    <cellStyle name="Note 6 12 2" xfId="4138" xr:uid="{00000000-0005-0000-0000-0000190E0000}"/>
    <cellStyle name="Note 6 12 2 2" xfId="5361" xr:uid="{00000000-0005-0000-0000-00001B0E0000}"/>
    <cellStyle name="Note 6 12 2 2 2" xfId="41560" xr:uid="{E77C174D-3038-4FD6-89E5-306FFFA58999}"/>
    <cellStyle name="Note 6 12 2 2 3" xfId="13281" xr:uid="{6E8457FE-7F5D-477E-B4F9-9B37274AA37C}"/>
    <cellStyle name="Note 6 12 2 3" xfId="25278" xr:uid="{D46D8AF1-5DE3-432F-90F5-499735F8BBF9}"/>
    <cellStyle name="Note 6 12 2 4" xfId="37977" xr:uid="{346C1D44-7F73-418D-803A-751FC488CE67}"/>
    <cellStyle name="Note 6 12 2 5" xfId="8124" xr:uid="{B9B1EFD6-C0AB-4E85-89E8-85CDF43F957F}"/>
    <cellStyle name="Note 6 12 3" xfId="7865" xr:uid="{BF5558D2-6D29-46EE-934A-58307CD7E542}"/>
    <cellStyle name="Note 6 12 3 2" xfId="13023" xr:uid="{4074D409-7CAD-4E15-8B58-DEE5F1FC3B86}"/>
    <cellStyle name="Note 6 12 3 3" xfId="24995" xr:uid="{1EF330B1-A349-4F83-BCFC-2FB0C3A7EEF0}"/>
    <cellStyle name="Note 6 12 4" xfId="8302" xr:uid="{9864342A-93BB-4056-9B7B-43E427CD695A}"/>
    <cellStyle name="Note 6 12 4 2" xfId="13458" xr:uid="{3351BCCB-BDFD-4831-BBA6-1B214BC901B0}"/>
    <cellStyle name="Note 6 12 4 3" xfId="25459" xr:uid="{949B9D15-AABF-49ED-B72F-2DA91A60F362}"/>
    <cellStyle name="Note 6 12 5" xfId="9992" xr:uid="{28AB8FA4-29C0-490A-8C61-EF4635A90BC6}"/>
    <cellStyle name="Note 6 12 5 2" xfId="15145" xr:uid="{BB979133-5B30-4124-88B2-96B19B08CC79}"/>
    <cellStyle name="Note 6 12 5 3" xfId="25924" xr:uid="{0BC2CEDE-2FDF-4E13-B0BE-151A533FE2B2}"/>
    <cellStyle name="Note 6 12 6" xfId="10366" xr:uid="{4DC82F7A-4A91-4E29-8F40-891734A4AF21}"/>
    <cellStyle name="Note 6 12 6 2" xfId="15519" xr:uid="{B380E04E-663C-485F-8E35-F76B2D8A138C}"/>
    <cellStyle name="Note 6 12 6 3" xfId="25996" xr:uid="{B2F52B1D-C43A-45AC-8FD2-25B236248CFA}"/>
    <cellStyle name="Note 6 12 7" xfId="11085" xr:uid="{E05C3378-5785-4E78-BF70-A9F44BD8EDC7}"/>
    <cellStyle name="Note 6 12 7 2" xfId="16233" xr:uid="{A4ADEECC-139A-4BB6-8D9D-4DE854BBE9F5}"/>
    <cellStyle name="Note 6 12 7 3" xfId="26168" xr:uid="{C9F87833-07FE-4AF9-A324-FE5E2E8263E5}"/>
    <cellStyle name="Note 6 12 8" xfId="7102" xr:uid="{5C88329F-A5CD-483D-92E5-D6F3863108FE}"/>
    <cellStyle name="Note 6 12 8 2" xfId="12263" xr:uid="{764216E0-FA8C-438D-804F-FBF4BF61A6E9}"/>
    <cellStyle name="Note 6 12 8 3" xfId="24771" xr:uid="{EF30F46F-50C0-4C4D-9372-45EBEABEDB15}"/>
    <cellStyle name="Note 6 12 9" xfId="6428" xr:uid="{22FBF5DE-1F56-4268-BDEB-7A5AEF8B45C0}"/>
    <cellStyle name="Note 6 13" xfId="3816" xr:uid="{00000000-0005-0000-0000-00001A0E0000}"/>
    <cellStyle name="Note 6 13 2" xfId="5043" xr:uid="{00000000-0005-0000-0000-00001C0E0000}"/>
    <cellStyle name="Note 6 13 2 2" xfId="41367" xr:uid="{65BCB8A7-00ED-4830-BD3C-950E1B8543C5}"/>
    <cellStyle name="Note 6 13 2 3" xfId="13161" xr:uid="{E3C6246B-BDB9-42F2-A5CD-89B1FCFD6A24}"/>
    <cellStyle name="Note 6 13 3" xfId="25070" xr:uid="{15DD9767-082C-4784-8940-50D3703CD72C}"/>
    <cellStyle name="Note 6 13 4" xfId="36183" xr:uid="{B2D3490A-C342-4205-BF7B-D685E1E76DDB}"/>
    <cellStyle name="Note 6 13 5" xfId="8003" xr:uid="{FC91FFF8-2B2E-4FF0-B765-BD01A159302A}"/>
    <cellStyle name="Note 6 14" xfId="7594" xr:uid="{4E9B4D66-FE95-49F6-A793-6FA6F4C40303}"/>
    <cellStyle name="Note 6 14 2" xfId="12752" xr:uid="{5A453333-3DB5-44EA-A52A-2ED28D3DF41C}"/>
    <cellStyle name="Note 6 14 3" xfId="24866" xr:uid="{FED7CD12-AA50-46C3-B677-52B6C6151286}"/>
    <cellStyle name="Note 6 15" xfId="8654" xr:uid="{B4F91FEB-CA74-4E61-9C7F-1ED6E1577C8D}"/>
    <cellStyle name="Note 6 15 2" xfId="13809" xr:uid="{E8429FDD-CC30-4740-B8BC-50FE220125A4}"/>
    <cellStyle name="Note 6 15 3" xfId="25612" xr:uid="{B5B19CDE-25A4-4957-ABE3-CA2CAC4C7F41}"/>
    <cellStyle name="Note 6 16" xfId="9669" xr:uid="{EA7E4E40-37CA-4678-9574-17A1EE976643}"/>
    <cellStyle name="Note 6 16 2" xfId="14823" xr:uid="{9500B2BD-AF7D-42E6-ABC7-3E9A6B6D243D}"/>
    <cellStyle name="Note 6 16 3" xfId="25843" xr:uid="{64561AAC-F9F0-4E83-9254-EA27BD49A4E2}"/>
    <cellStyle name="Note 6 17" xfId="8720" xr:uid="{124DF42D-1089-4CA0-ADB5-D76D9ADB6379}"/>
    <cellStyle name="Note 6 17 2" xfId="13875" xr:uid="{2F11A696-BAB0-4242-BAF7-1E7053228A08}"/>
    <cellStyle name="Note 6 17 3" xfId="25670" xr:uid="{0BE720F0-55F9-4ED6-9644-9C63B1DC1E8B}"/>
    <cellStyle name="Note 6 18" xfId="10767" xr:uid="{B38A9457-A97A-4634-9323-2218CEF105F8}"/>
    <cellStyle name="Note 6 18 2" xfId="15915" xr:uid="{7122860B-123A-4843-80E2-6B3B99F29D91}"/>
    <cellStyle name="Note 6 18 3" xfId="26088" xr:uid="{4AA8026B-A25B-4DD7-BED9-6220FE446771}"/>
    <cellStyle name="Note 6 19" xfId="6781" xr:uid="{031F4D6F-3F3D-438A-BE59-3FEAC3B03D15}"/>
    <cellStyle name="Note 6 19 2" xfId="11945" xr:uid="{B6114B2A-01F4-41ED-B5E1-36C95F47BDF9}"/>
    <cellStyle name="Note 6 19 3" xfId="24691" xr:uid="{C378EBC0-7E3F-4EF3-9726-09DA8DABF43D}"/>
    <cellStyle name="Note 6 2" xfId="2975" xr:uid="{00000000-0005-0000-0000-00001B0E0000}"/>
    <cellStyle name="Note 6 2 10" xfId="6082" xr:uid="{030AF06A-B6F0-40D9-809A-16A0E4C5C457}"/>
    <cellStyle name="Note 6 2 11" xfId="11292" xr:uid="{F925723C-A814-45E9-B2D0-540FDBCC9BB9}"/>
    <cellStyle name="Note 6 2 11 2" xfId="29464" xr:uid="{1BAF67D5-6604-49E9-8FF0-59BD63266863}"/>
    <cellStyle name="Note 6 2 12" xfId="24366" xr:uid="{7DE3ABD6-DA0D-4097-A8D2-907553E161D8}"/>
    <cellStyle name="Note 6 2 13" xfId="33603" xr:uid="{530830D5-3F34-41E8-A1FD-106BEA4F9B9D}"/>
    <cellStyle name="Note 6 2 2" xfId="3484" xr:uid="{00000000-0005-0000-0000-00001C0E0000}"/>
    <cellStyle name="Note 6 2 2 10" xfId="11610" xr:uid="{D91FE8CB-2C5B-4069-B2AB-9DBA400709C4}"/>
    <cellStyle name="Note 6 2 2 10 2" xfId="29519" xr:uid="{6DDEA530-AEC5-42B3-A883-C44E61A3CCC1}"/>
    <cellStyle name="Note 6 2 2 11" xfId="24596" xr:uid="{3831EFE3-AB5F-4F11-8B6C-F8C66A102157}"/>
    <cellStyle name="Note 6 2 2 12" xfId="34593" xr:uid="{813E349E-3E4B-4502-9D6F-93029680B420}"/>
    <cellStyle name="Note 6 2 2 2" xfId="4141" xr:uid="{00000000-0005-0000-0000-00001D0E0000}"/>
    <cellStyle name="Note 6 2 2 2 2" xfId="5364" xr:uid="{00000000-0005-0000-0000-00001F0E0000}"/>
    <cellStyle name="Note 6 2 2 2 2 2" xfId="41563" xr:uid="{03860430-E7E9-420F-93CC-1352E52D162F}"/>
    <cellStyle name="Note 6 2 2 2 2 3" xfId="13284" xr:uid="{42FE0C60-B0BF-47A7-AB76-6B561EFA3B08}"/>
    <cellStyle name="Note 6 2 2 2 3" xfId="25281" xr:uid="{4A72CA2E-C347-4BFA-B22E-4E8D2B7BF0E3}"/>
    <cellStyle name="Note 6 2 2 2 4" xfId="37978" xr:uid="{5875F8DD-AD84-4E05-82CD-A4183267249F}"/>
    <cellStyle name="Note 6 2 2 2 5" xfId="8127" xr:uid="{4BB08008-34D7-4F39-9C79-E2F671C5A71E}"/>
    <cellStyle name="Note 6 2 2 3" xfId="7868" xr:uid="{43AECBCC-2605-4290-9447-3D1D936F685A}"/>
    <cellStyle name="Note 6 2 2 3 2" xfId="13026" xr:uid="{A35E2454-2167-4893-88BE-C9F164E92263}"/>
    <cellStyle name="Note 6 2 2 3 3" xfId="24998" xr:uid="{38D83C9E-7ED8-4794-9AC8-4C740F03A757}"/>
    <cellStyle name="Note 6 2 2 4" xfId="8299" xr:uid="{88C1E49D-C4A7-4755-8C77-3210C1F02FFC}"/>
    <cellStyle name="Note 6 2 2 4 2" xfId="13455" xr:uid="{49E57939-1E18-4C8D-ACE4-D367643B8BC5}"/>
    <cellStyle name="Note 6 2 2 4 3" xfId="25456" xr:uid="{A1DBE6C2-E98D-4410-96A9-3A13DE182309}"/>
    <cellStyle name="Note 6 2 2 5" xfId="9995" xr:uid="{EA39101A-B001-4BFD-AC47-B35160CD2D7F}"/>
    <cellStyle name="Note 6 2 2 5 2" xfId="15148" xr:uid="{D24B15CF-EB6B-4206-987C-12F974B3B5E8}"/>
    <cellStyle name="Note 6 2 2 5 3" xfId="25927" xr:uid="{7840F01A-025E-4B31-A431-A64CF8BC8BE9}"/>
    <cellStyle name="Note 6 2 2 6" xfId="10369" xr:uid="{9B5AB8BA-DD51-4BDB-879E-04B3E0234AF0}"/>
    <cellStyle name="Note 6 2 2 6 2" xfId="15522" xr:uid="{EF927609-3615-403C-AF64-C00B7BB1529E}"/>
    <cellStyle name="Note 6 2 2 6 3" xfId="25999" xr:uid="{946B47B3-0B09-40CA-9C45-BB0DDC73AD0D}"/>
    <cellStyle name="Note 6 2 2 7" xfId="11088" xr:uid="{10FABC29-68AF-4A8C-BE60-0DC281457BAD}"/>
    <cellStyle name="Note 6 2 2 7 2" xfId="16236" xr:uid="{2DF6B579-A549-4200-ADFA-93C0F1389A7C}"/>
    <cellStyle name="Note 6 2 2 7 3" xfId="26171" xr:uid="{F3531547-AAEB-4979-BE64-75AC4F12965A}"/>
    <cellStyle name="Note 6 2 2 8" xfId="7105" xr:uid="{0F3DB064-F8C7-401B-8E37-83F7C4766333}"/>
    <cellStyle name="Note 6 2 2 8 2" xfId="12266" xr:uid="{D7901877-DF74-4F6D-BA44-53F2DEAEC8C5}"/>
    <cellStyle name="Note 6 2 2 8 3" xfId="24774" xr:uid="{24078957-DDC3-4329-B671-6A2B3CE13D22}"/>
    <cellStyle name="Note 6 2 2 9" xfId="6431" xr:uid="{AE2BD422-4E60-4CE6-BF30-9C998520A65A}"/>
    <cellStyle name="Note 6 2 3" xfId="3819" xr:uid="{00000000-0005-0000-0000-00001E0E0000}"/>
    <cellStyle name="Note 6 2 3 2" xfId="5046" xr:uid="{00000000-0005-0000-0000-0000200E0000}"/>
    <cellStyle name="Note 6 2 3 2 2" xfId="41370" xr:uid="{E236807D-7502-4E48-BE7D-D177842B272A}"/>
    <cellStyle name="Note 6 2 3 2 3" xfId="13164" xr:uid="{6EDD4364-4BB8-45E6-A463-5A508BE5D5B3}"/>
    <cellStyle name="Note 6 2 3 3" xfId="25073" xr:uid="{211E218E-0D52-4264-9438-F4A3B6819B29}"/>
    <cellStyle name="Note 6 2 3 4" xfId="35919" xr:uid="{90F348EE-E59B-495E-B407-86C14D8EC80A}"/>
    <cellStyle name="Note 6 2 3 5" xfId="8006" xr:uid="{3E948691-E83D-4275-B48F-57CC10D37ABA}"/>
    <cellStyle name="Note 6 2 4" xfId="7597" xr:uid="{F37A2D55-E09C-4640-87F4-1F6385DA27B1}"/>
    <cellStyle name="Note 6 2 4 2" xfId="12755" xr:uid="{ACB8E557-DDB9-4A71-BD1B-04E1E8214402}"/>
    <cellStyle name="Note 6 2 4 3" xfId="24869" xr:uid="{599B58F2-3F44-4572-9484-F5911360EE19}"/>
    <cellStyle name="Note 6 2 5" xfId="8651" xr:uid="{4558F053-49F8-42ED-8225-E6659F42E20F}"/>
    <cellStyle name="Note 6 2 5 2" xfId="13806" xr:uid="{0FAD7F9A-5B44-4FD2-A876-56EFE5D53C46}"/>
    <cellStyle name="Note 6 2 5 3" xfId="25609" xr:uid="{3E48C2E1-64CE-4A3B-90B8-E927B4E4F088}"/>
    <cellStyle name="Note 6 2 6" xfId="9672" xr:uid="{E61271D2-0126-4964-B8F6-5858045871B2}"/>
    <cellStyle name="Note 6 2 6 2" xfId="14826" xr:uid="{708C7F15-7987-4F1B-B201-905B05A6588B}"/>
    <cellStyle name="Note 6 2 6 3" xfId="25846" xr:uid="{65AC941B-676E-4951-906A-E6D66B8068C5}"/>
    <cellStyle name="Note 6 2 7" xfId="8716" xr:uid="{E64C1C34-CD08-4E52-ADC8-9C07CA011970}"/>
    <cellStyle name="Note 6 2 7 2" xfId="13871" xr:uid="{D4130137-8C4B-4279-9A7D-1616BD42C971}"/>
    <cellStyle name="Note 6 2 7 3" xfId="25666" xr:uid="{2B5DC2BA-1978-48B2-BB9C-7E214213AD0A}"/>
    <cellStyle name="Note 6 2 8" xfId="10770" xr:uid="{A4BCF648-2334-4E06-9AA5-2C9403E157A5}"/>
    <cellStyle name="Note 6 2 8 2" xfId="15918" xr:uid="{0EA5BD01-5848-43AE-845C-B0BEB3A07B02}"/>
    <cellStyle name="Note 6 2 8 3" xfId="26091" xr:uid="{CC28F8AE-8674-48A4-B88D-13460546DB0D}"/>
    <cellStyle name="Note 6 2 9" xfId="6784" xr:uid="{AF480DBB-9F30-4637-9629-023062DCC984}"/>
    <cellStyle name="Note 6 2 9 2" xfId="11948" xr:uid="{4C92BD76-C060-4F8B-B607-5726392595F2}"/>
    <cellStyle name="Note 6 2 9 3" xfId="24694" xr:uid="{243901A8-DA84-4AFC-9BE9-DDF68DCFE391}"/>
    <cellStyle name="Note 6 20" xfId="6079" xr:uid="{807A77E3-0BE0-4F6D-8D54-3A35DD04C59C}"/>
    <cellStyle name="Note 6 21" xfId="11289" xr:uid="{B056AE2A-2919-4F04-B783-DD78DE02E50E}"/>
    <cellStyle name="Note 6 21 2" xfId="30362" xr:uid="{B44FFAC9-1BDB-4F35-8349-A6025B1EBEF3}"/>
    <cellStyle name="Note 6 22" xfId="24363" xr:uid="{75D3560D-CC13-48BA-BAE0-B6F41D291E1E}"/>
    <cellStyle name="Note 6 23" xfId="31581" xr:uid="{E522B8AE-AC17-49B9-8759-D6E5463C8B80}"/>
    <cellStyle name="Note 6 3" xfId="2976" xr:uid="{00000000-0005-0000-0000-00001F0E0000}"/>
    <cellStyle name="Note 6 3 10" xfId="6083" xr:uid="{552F701A-56C5-4723-962D-2A57EF380F78}"/>
    <cellStyle name="Note 6 3 11" xfId="11293" xr:uid="{636A1B86-4E52-47AC-99E1-4BD585B411B4}"/>
    <cellStyle name="Note 6 3 11 2" xfId="29565" xr:uid="{CF5FBFC2-EF74-45EF-8B1A-41F6C1BB8679}"/>
    <cellStyle name="Note 6 3 12" xfId="24367" xr:uid="{D02C4AB9-2A48-4F18-A1B8-F384738F01B1}"/>
    <cellStyle name="Note 6 3 13" xfId="33604" xr:uid="{1A956C8F-FF53-4CC0-AEAC-81705E455AC7}"/>
    <cellStyle name="Note 6 3 2" xfId="3485" xr:uid="{00000000-0005-0000-0000-0000200E0000}"/>
    <cellStyle name="Note 6 3 2 10" xfId="11611" xr:uid="{0CCD94F9-BA49-4A1B-869F-29DFDBB54C99}"/>
    <cellStyle name="Note 6 3 2 10 2" xfId="29821" xr:uid="{B657EFA4-DE72-441F-9492-8C84BE9F3502}"/>
    <cellStyle name="Note 6 3 2 11" xfId="24597" xr:uid="{2A1E886A-BFB0-4D79-9BC3-A6E7847ABD8A}"/>
    <cellStyle name="Note 6 3 2 12" xfId="33605" xr:uid="{F29401EB-35CD-4DCB-8C74-C52E5D91C8E3}"/>
    <cellStyle name="Note 6 3 2 2" xfId="4142" xr:uid="{00000000-0005-0000-0000-0000210E0000}"/>
    <cellStyle name="Note 6 3 2 2 2" xfId="5365" xr:uid="{00000000-0005-0000-0000-0000230E0000}"/>
    <cellStyle name="Note 6 3 2 2 2 2" xfId="41564" xr:uid="{10D52E0B-1137-4242-B2D8-5F3C549598CF}"/>
    <cellStyle name="Note 6 3 2 2 2 3" xfId="13285" xr:uid="{48D75791-8C2D-413F-9B44-F602187DB296}"/>
    <cellStyle name="Note 6 3 2 2 3" xfId="25282" xr:uid="{79DA81D8-104F-4006-936B-B2CB120E7683}"/>
    <cellStyle name="Note 6 3 2 2 4" xfId="37819" xr:uid="{C055C940-3DA3-4137-B97D-DC17A6927E8A}"/>
    <cellStyle name="Note 6 3 2 2 5" xfId="8128" xr:uid="{4A4638E5-7585-4213-BCCC-2215980C8044}"/>
    <cellStyle name="Note 6 3 2 3" xfId="7869" xr:uid="{6D7FFDAC-3961-40D9-8836-CA14245D42FD}"/>
    <cellStyle name="Note 6 3 2 3 2" xfId="13027" xr:uid="{8BE1DE98-70A0-406E-B410-DCE53CF29659}"/>
    <cellStyle name="Note 6 3 2 3 3" xfId="24999" xr:uid="{12101F37-79D9-45E1-96E3-479842E6EEDA}"/>
    <cellStyle name="Note 6 3 2 4" xfId="8298" xr:uid="{3F4ACEA6-0FAE-4865-AF9F-31337DAB9FAF}"/>
    <cellStyle name="Note 6 3 2 4 2" xfId="13454" xr:uid="{2AC2147D-85FF-4F2A-B9B5-4339DC95A4F9}"/>
    <cellStyle name="Note 6 3 2 4 3" xfId="25455" xr:uid="{3F3172BB-4F30-4216-BC9F-713B9F7DB97A}"/>
    <cellStyle name="Note 6 3 2 5" xfId="9996" xr:uid="{1ED7F8E5-D7D7-411F-B505-78E1CFC1D0B6}"/>
    <cellStyle name="Note 6 3 2 5 2" xfId="15149" xr:uid="{4AD7CD33-6AC7-4248-A90C-E598C160D2E5}"/>
    <cellStyle name="Note 6 3 2 5 3" xfId="25928" xr:uid="{4D6CB1C8-E1E2-4213-8DAA-CC9CF4B06C4C}"/>
    <cellStyle name="Note 6 3 2 6" xfId="10370" xr:uid="{DE47DD03-C464-42FA-A609-7BCB50EDD478}"/>
    <cellStyle name="Note 6 3 2 6 2" xfId="15523" xr:uid="{F225F8CB-50C7-47B5-97D5-0587B561A935}"/>
    <cellStyle name="Note 6 3 2 6 3" xfId="26000" xr:uid="{076C9E51-F209-4FB9-A547-9030F31214CC}"/>
    <cellStyle name="Note 6 3 2 7" xfId="11089" xr:uid="{F9EB8BBE-332B-45CF-BD13-38915F56FAF2}"/>
    <cellStyle name="Note 6 3 2 7 2" xfId="16237" xr:uid="{2F10EC06-60B1-49AA-A6F1-ACA69652EAF0}"/>
    <cellStyle name="Note 6 3 2 7 3" xfId="26172" xr:uid="{C33368FC-920A-4C24-8539-3E26AF6C898B}"/>
    <cellStyle name="Note 6 3 2 8" xfId="7106" xr:uid="{FBF98B9C-ADCA-4DAF-A612-86492A4853A3}"/>
    <cellStyle name="Note 6 3 2 8 2" xfId="12267" xr:uid="{B4CEEE59-60F7-4CD4-B464-768E8AF31CC0}"/>
    <cellStyle name="Note 6 3 2 8 3" xfId="24775" xr:uid="{C8F58BC0-2058-422A-B72A-91821ABCCACA}"/>
    <cellStyle name="Note 6 3 2 9" xfId="6432" xr:uid="{51F60CF3-ED29-4311-909D-854727B976B3}"/>
    <cellStyle name="Note 6 3 3" xfId="3820" xr:uid="{00000000-0005-0000-0000-0000220E0000}"/>
    <cellStyle name="Note 6 3 3 2" xfId="5047" xr:uid="{00000000-0005-0000-0000-0000240E0000}"/>
    <cellStyle name="Note 6 3 3 2 2" xfId="41371" xr:uid="{0B6D1714-2DF0-4942-B748-ABF9EBD4215E}"/>
    <cellStyle name="Note 6 3 3 2 3" xfId="13165" xr:uid="{6FFD3BF9-FD38-49DA-A3EA-625E0057D185}"/>
    <cellStyle name="Note 6 3 3 3" xfId="25074" xr:uid="{27FCCA8E-A63D-4908-848C-285D62DA387D}"/>
    <cellStyle name="Note 6 3 3 4" xfId="35633" xr:uid="{0E3ADD3A-F88B-410E-8E74-86E95E082CFF}"/>
    <cellStyle name="Note 6 3 3 5" xfId="8007" xr:uid="{04F64BEA-EEE8-4CFA-911B-00A924A69DB9}"/>
    <cellStyle name="Note 6 3 4" xfId="7598" xr:uid="{D5074429-8F64-4179-A5EC-61A3773CDB5C}"/>
    <cellStyle name="Note 6 3 4 2" xfId="12756" xr:uid="{193F45A9-995A-4AA3-A0E0-5AB8E099A3B7}"/>
    <cellStyle name="Note 6 3 4 3" xfId="24870" xr:uid="{9065E3C0-A1FD-421A-9967-781790A9FB28}"/>
    <cellStyle name="Note 6 3 5" xfId="8650" xr:uid="{9E160B3F-D8B5-4EAE-B434-F22BA589D523}"/>
    <cellStyle name="Note 6 3 5 2" xfId="13805" xr:uid="{3D33DF6A-7B05-48AB-A23D-DCABBBAA4201}"/>
    <cellStyle name="Note 6 3 5 3" xfId="25608" xr:uid="{82B80BF3-1202-4EEC-B93F-51D9FE9EAFD8}"/>
    <cellStyle name="Note 6 3 6" xfId="9673" xr:uid="{36128D51-993D-491C-8C4D-014FAEEA8894}"/>
    <cellStyle name="Note 6 3 6 2" xfId="14827" xr:uid="{50050C5F-B861-4F0D-8259-3D8661111EE2}"/>
    <cellStyle name="Note 6 3 6 3" xfId="25847" xr:uid="{163AA62B-FA90-40AE-A6A8-AD538D8E8B73}"/>
    <cellStyle name="Note 6 3 7" xfId="8715" xr:uid="{D89D7357-A55E-407A-BFF4-20276743CD57}"/>
    <cellStyle name="Note 6 3 7 2" xfId="13870" xr:uid="{D06BEBD5-3022-408F-B446-F5CBF14EEDDB}"/>
    <cellStyle name="Note 6 3 7 3" xfId="25665" xr:uid="{01281216-A8DA-4B3A-96BC-E01A7AD6D20E}"/>
    <cellStyle name="Note 6 3 8" xfId="10771" xr:uid="{A3C3F1BE-F920-4CE4-B630-EDF52DB811BA}"/>
    <cellStyle name="Note 6 3 8 2" xfId="15919" xr:uid="{35BF7A64-F298-474B-8FB5-2BCEC4DCF7FC}"/>
    <cellStyle name="Note 6 3 8 3" xfId="26092" xr:uid="{A87FC26B-CB39-4027-99EE-9C54AD48CDC3}"/>
    <cellStyle name="Note 6 3 9" xfId="6785" xr:uid="{037D10DD-431E-4A8B-AFBA-CF828584BBF6}"/>
    <cellStyle name="Note 6 3 9 2" xfId="11949" xr:uid="{8779195C-056A-408C-845D-519E38F3C719}"/>
    <cellStyle name="Note 6 3 9 3" xfId="24695" xr:uid="{7A90B527-7C4A-451D-B345-26017CBF27B7}"/>
    <cellStyle name="Note 6 3_ELC_final" xfId="33606" xr:uid="{59966C35-E294-4F49-AF9A-296345A4162A}"/>
    <cellStyle name="Note 6 4" xfId="2977" xr:uid="{00000000-0005-0000-0000-0000230E0000}"/>
    <cellStyle name="Note 6 4 10" xfId="6084" xr:uid="{A04532CA-1B5C-4C4A-802E-B315656D7BC3}"/>
    <cellStyle name="Note 6 4 11" xfId="11294" xr:uid="{14BAC1DD-0556-4735-BA06-64B1C60C255B}"/>
    <cellStyle name="Note 6 4 11 2" xfId="30060" xr:uid="{D3FCB6AC-5DE1-4FA7-AD8C-C66230EC9F90}"/>
    <cellStyle name="Note 6 4 12" xfId="24368" xr:uid="{0850A15C-B9A4-4DB6-ABEC-0A18E835B64F}"/>
    <cellStyle name="Note 6 4 13" xfId="33607" xr:uid="{0E700A89-345D-4218-B78D-D4E602632EB5}"/>
    <cellStyle name="Note 6 4 14" xfId="31632" xr:uid="{D7632573-3E02-4461-8D92-5D063C9BF60A}"/>
    <cellStyle name="Note 6 4 2" xfId="3486" xr:uid="{00000000-0005-0000-0000-0000240E0000}"/>
    <cellStyle name="Note 6 4 2 10" xfId="11612" xr:uid="{6CAB0041-3351-4C0D-8A88-93364FFB30EB}"/>
    <cellStyle name="Note 6 4 2 10 2" xfId="29482" xr:uid="{C2E48EBA-E96A-41A3-BF78-A6FADEE10A06}"/>
    <cellStyle name="Note 6 4 2 11" xfId="24598" xr:uid="{88AB1D61-7579-4814-9C39-52A1745F957E}"/>
    <cellStyle name="Note 6 4 2 12" xfId="34362" xr:uid="{C6B7E4A3-9610-481C-B910-308C6904C4E7}"/>
    <cellStyle name="Note 6 4 2 2" xfId="4143" xr:uid="{00000000-0005-0000-0000-0000250E0000}"/>
    <cellStyle name="Note 6 4 2 2 2" xfId="5366" xr:uid="{00000000-0005-0000-0000-0000270E0000}"/>
    <cellStyle name="Note 6 4 2 2 2 2" xfId="41565" xr:uid="{BBF21751-4ED5-400D-AABE-62CE0820F038}"/>
    <cellStyle name="Note 6 4 2 2 2 3" xfId="13286" xr:uid="{5B95DBA8-2B94-49B6-838D-D35A7DCF15E3}"/>
    <cellStyle name="Note 6 4 2 2 3" xfId="25283" xr:uid="{91DE56F1-55C1-4B40-912F-F8828CEBA4E4}"/>
    <cellStyle name="Note 6 4 2 2 4" xfId="37979" xr:uid="{E1D00533-D832-439C-B4F7-136CC25E776D}"/>
    <cellStyle name="Note 6 4 2 2 5" xfId="8129" xr:uid="{7EDEE38E-7D81-4C10-8ABC-20FC97F18C18}"/>
    <cellStyle name="Note 6 4 2 3" xfId="7870" xr:uid="{85DD1D96-B6B2-4B54-8FCF-04DB17BDA04D}"/>
    <cellStyle name="Note 6 4 2 3 2" xfId="13028" xr:uid="{90CA1F71-2469-47C3-A2BF-FA2B1F29265B}"/>
    <cellStyle name="Note 6 4 2 3 3" xfId="25000" xr:uid="{EA1C0075-5D10-4BED-BB03-7CD6A063C9A2}"/>
    <cellStyle name="Note 6 4 2 4" xfId="8297" xr:uid="{E5405420-61DE-4FD2-9F3F-62425DCC1444}"/>
    <cellStyle name="Note 6 4 2 4 2" xfId="13453" xr:uid="{36D9F2B3-481F-4A14-AB2B-6DF2ACBEFFDC}"/>
    <cellStyle name="Note 6 4 2 4 3" xfId="25454" xr:uid="{16A3FA87-EC1E-4683-AE19-8575A5F6ADAC}"/>
    <cellStyle name="Note 6 4 2 5" xfId="9997" xr:uid="{A8829B68-9025-4E90-AB84-2A2BC4A9C494}"/>
    <cellStyle name="Note 6 4 2 5 2" xfId="15150" xr:uid="{CAF2D94E-A125-4D54-984A-CA95179C8721}"/>
    <cellStyle name="Note 6 4 2 5 3" xfId="25929" xr:uid="{6137B5A1-8D41-4B3A-AE23-CBAAE443C15C}"/>
    <cellStyle name="Note 6 4 2 6" xfId="10371" xr:uid="{4DB3211C-215B-4B2B-8BC0-6624C0B13937}"/>
    <cellStyle name="Note 6 4 2 6 2" xfId="15524" xr:uid="{E80E8FA9-D476-443E-BADB-A2EB2EE81DA6}"/>
    <cellStyle name="Note 6 4 2 6 3" xfId="26001" xr:uid="{113290EA-6E9A-412F-A9ED-72499ACF83DB}"/>
    <cellStyle name="Note 6 4 2 7" xfId="11090" xr:uid="{AF1AE032-904C-4E2C-9BDF-C1E05A66D547}"/>
    <cellStyle name="Note 6 4 2 7 2" xfId="16238" xr:uid="{0C94B805-36D2-4C98-A99D-29B917C681C9}"/>
    <cellStyle name="Note 6 4 2 7 3" xfId="26173" xr:uid="{426FE494-93D5-4A5F-83CE-925CF6FAE4E1}"/>
    <cellStyle name="Note 6 4 2 8" xfId="7107" xr:uid="{9B16D8D9-20CE-4D13-82F5-FB0A349C1497}"/>
    <cellStyle name="Note 6 4 2 8 2" xfId="12268" xr:uid="{46DA24B1-BC6B-4167-9595-4E414A5A4449}"/>
    <cellStyle name="Note 6 4 2 8 3" xfId="24776" xr:uid="{855E2A6C-2011-4E7F-8724-21213741030A}"/>
    <cellStyle name="Note 6 4 2 9" xfId="6433" xr:uid="{64896A6D-9106-4521-BB2E-7219DBDBD4AC}"/>
    <cellStyle name="Note 6 4 3" xfId="3821" xr:uid="{00000000-0005-0000-0000-0000260E0000}"/>
    <cellStyle name="Note 6 4 3 2" xfId="5048" xr:uid="{00000000-0005-0000-0000-0000280E0000}"/>
    <cellStyle name="Note 6 4 3 2 2" xfId="41372" xr:uid="{31622B5B-3117-4F5C-AC42-3289CD10CAE2}"/>
    <cellStyle name="Note 6 4 3 2 3" xfId="13166" xr:uid="{28AE50A9-8DA5-4262-AA10-5B544F17DD35}"/>
    <cellStyle name="Note 6 4 3 3" xfId="25075" xr:uid="{E580C843-16DB-4A56-8019-EE74417D9C71}"/>
    <cellStyle name="Note 6 4 3 4" xfId="36236" xr:uid="{631920F7-A6DF-4867-9C62-C8ED384171EF}"/>
    <cellStyle name="Note 6 4 3 5" xfId="8008" xr:uid="{C5FA06C3-F0F8-4062-AA99-0E27463F8BD3}"/>
    <cellStyle name="Note 6 4 4" xfId="7599" xr:uid="{14608F0A-3754-4808-B561-A83CA7FAF22A}"/>
    <cellStyle name="Note 6 4 4 2" xfId="12757" xr:uid="{28B66EF4-FB50-4240-B0B2-1602A5879FF2}"/>
    <cellStyle name="Note 6 4 4 3" xfId="24871" xr:uid="{A4383EFA-44AD-4B02-AF92-46565F70AC02}"/>
    <cellStyle name="Note 6 4 4 4" xfId="37820" xr:uid="{70534AF1-11FD-44DC-845B-63084E6E5903}"/>
    <cellStyle name="Note 6 4 5" xfId="8649" xr:uid="{BF495B66-AADE-4426-80F7-D1C2AFD0B415}"/>
    <cellStyle name="Note 6 4 5 2" xfId="13804" xr:uid="{B78E64EE-6C45-4020-8B61-9288B0C79C52}"/>
    <cellStyle name="Note 6 4 5 3" xfId="25607" xr:uid="{56297666-66C5-4344-91E0-91FF5C86C9EC}"/>
    <cellStyle name="Note 6 4 6" xfId="9674" xr:uid="{A0F57C76-0BA0-45C6-B87C-0D3E783B192C}"/>
    <cellStyle name="Note 6 4 6 2" xfId="14828" xr:uid="{4BFB80CA-8AFD-4C56-B7FF-D2D48C98C502}"/>
    <cellStyle name="Note 6 4 6 3" xfId="25848" xr:uid="{DC422BF7-7AF1-40D0-BFA5-75B58F1461CC}"/>
    <cellStyle name="Note 6 4 7" xfId="9618" xr:uid="{DD5BFF22-48F7-43B1-A6CA-F2AD2FB620F3}"/>
    <cellStyle name="Note 6 4 7 2" xfId="14772" xr:uid="{370AE120-1611-4197-BE56-634FB7FAACEA}"/>
    <cellStyle name="Note 6 4 7 3" xfId="25792" xr:uid="{7DE6B572-FF18-454B-A9AE-621E24A8D4D1}"/>
    <cellStyle name="Note 6 4 8" xfId="10772" xr:uid="{9063AB8B-A51E-440D-8DF3-450CF5BDC7C8}"/>
    <cellStyle name="Note 6 4 8 2" xfId="15920" xr:uid="{AC740733-03E9-4B08-86DD-289BBF0F114A}"/>
    <cellStyle name="Note 6 4 8 3" xfId="26093" xr:uid="{04BC509A-AF3C-499B-B8B4-14C467766729}"/>
    <cellStyle name="Note 6 4 9" xfId="6786" xr:uid="{94019346-3587-4833-9FC3-C4C2EF884D0C}"/>
    <cellStyle name="Note 6 4 9 2" xfId="11950" xr:uid="{58060ECC-AB9D-4E75-BAE7-A9FA7748716F}"/>
    <cellStyle name="Note 6 4 9 3" xfId="24696" xr:uid="{877C63CF-0196-436E-BF81-6A9D43D5F88E}"/>
    <cellStyle name="Note 6 5" xfId="2978" xr:uid="{00000000-0005-0000-0000-0000270E0000}"/>
    <cellStyle name="Note 6 5 10" xfId="6085" xr:uid="{CF9F2475-1AF4-4A61-9933-CD942E9C9E75}"/>
    <cellStyle name="Note 6 5 11" xfId="11295" xr:uid="{A01EE031-1E2C-4CEA-9E2F-0F9521BFB234}"/>
    <cellStyle name="Note 6 5 11 2" xfId="31109" xr:uid="{61D3906D-BED8-4BF1-9FBB-756BA35946DD}"/>
    <cellStyle name="Note 6 5 12" xfId="24369" xr:uid="{FBE7D57E-4BC8-48DE-8A29-0573A11E0289}"/>
    <cellStyle name="Note 6 5 13" xfId="34592" xr:uid="{509061A8-7396-43B9-A2E5-4EB65622232F}"/>
    <cellStyle name="Note 6 5 2" xfId="3487" xr:uid="{00000000-0005-0000-0000-0000280E0000}"/>
    <cellStyle name="Note 6 5 2 10" xfId="11613" xr:uid="{10E7ED38-22C7-4317-88CC-FA9DB0B2AD12}"/>
    <cellStyle name="Note 6 5 2 10 2" xfId="30007" xr:uid="{81D691B9-7BB4-40F5-B1DE-68C617203F48}"/>
    <cellStyle name="Note 6 5 2 11" xfId="24599" xr:uid="{747B2692-BD46-4DBD-AA14-6C02A1F29282}"/>
    <cellStyle name="Note 6 5 2 12" xfId="34591" xr:uid="{67D26B19-CC05-4968-8DC1-FDEE3498D67A}"/>
    <cellStyle name="Note 6 5 2 2" xfId="4144" xr:uid="{00000000-0005-0000-0000-0000290E0000}"/>
    <cellStyle name="Note 6 5 2 2 2" xfId="5367" xr:uid="{00000000-0005-0000-0000-00002B0E0000}"/>
    <cellStyle name="Note 6 5 2 2 2 2" xfId="41566" xr:uid="{71C0CC4A-E392-4377-9838-B536F1B29A3A}"/>
    <cellStyle name="Note 6 5 2 2 2 3" xfId="13287" xr:uid="{1BD85AB1-6DA3-48EB-B43B-BD65768B6F7C}"/>
    <cellStyle name="Note 6 5 2 2 3" xfId="25284" xr:uid="{B449C9E6-7C4A-4665-BCDC-93C9C7D348D7}"/>
    <cellStyle name="Note 6 5 2 2 4" xfId="37980" xr:uid="{B5E3AF53-B17A-422B-AEC2-EBB99FE1A1B7}"/>
    <cellStyle name="Note 6 5 2 2 5" xfId="8130" xr:uid="{DEEF1153-2CDD-44CE-8664-279F1774D1A7}"/>
    <cellStyle name="Note 6 5 2 3" xfId="7871" xr:uid="{FC9B3E1B-CA6C-4D67-B81A-DB452CC7F919}"/>
    <cellStyle name="Note 6 5 2 3 2" xfId="13029" xr:uid="{3AB6F25A-7574-4E14-B018-69C9E4811936}"/>
    <cellStyle name="Note 6 5 2 3 3" xfId="25001" xr:uid="{1ADC174B-6AC5-4F05-8F42-23E039DF3A28}"/>
    <cellStyle name="Note 6 5 2 4" xfId="8296" xr:uid="{3EBA51DB-8B31-4DF1-AA0B-59F36F0C12AC}"/>
    <cellStyle name="Note 6 5 2 4 2" xfId="13452" xr:uid="{DB601D34-CE06-4863-BABF-CFA5F4F9A95B}"/>
    <cellStyle name="Note 6 5 2 4 3" xfId="25453" xr:uid="{D28732CE-876E-44E6-843F-BC115F825BEB}"/>
    <cellStyle name="Note 6 5 2 5" xfId="9998" xr:uid="{CFA7DAED-5E0F-4043-B53E-2A0D9F38C5E6}"/>
    <cellStyle name="Note 6 5 2 5 2" xfId="15151" xr:uid="{79916814-3534-457A-ADD2-B60C399A7AAC}"/>
    <cellStyle name="Note 6 5 2 5 3" xfId="25930" xr:uid="{F2390EB0-154F-4EC2-B2D6-D61C893F1BF3}"/>
    <cellStyle name="Note 6 5 2 6" xfId="10372" xr:uid="{742141D0-A6C7-49F7-97CA-4AA79A2618D5}"/>
    <cellStyle name="Note 6 5 2 6 2" xfId="15525" xr:uid="{9D2DFE9D-3725-48AD-B2BE-AFA8B63782D8}"/>
    <cellStyle name="Note 6 5 2 6 3" xfId="26002" xr:uid="{AC7B1988-055E-45B9-AE49-435B3E4C7C84}"/>
    <cellStyle name="Note 6 5 2 7" xfId="11091" xr:uid="{236358DF-D8C0-44F8-AD8A-4F68CA29AD02}"/>
    <cellStyle name="Note 6 5 2 7 2" xfId="16239" xr:uid="{6E6D9296-64C4-4B35-84CB-2D546D679382}"/>
    <cellStyle name="Note 6 5 2 7 3" xfId="26174" xr:uid="{BE422FB7-E97C-4B86-80BA-A73E947615F6}"/>
    <cellStyle name="Note 6 5 2 8" xfId="7108" xr:uid="{1EAEA82F-389D-4FBE-A1ED-7F8DB7A59DAF}"/>
    <cellStyle name="Note 6 5 2 8 2" xfId="12269" xr:uid="{25B639E8-0948-40CB-8790-E50D3F134010}"/>
    <cellStyle name="Note 6 5 2 8 3" xfId="24777" xr:uid="{732572CA-D849-4FA7-9467-420CE52BFCC2}"/>
    <cellStyle name="Note 6 5 2 9" xfId="6434" xr:uid="{E0B0EF05-A64C-4319-8B77-4DDA6A02FEAB}"/>
    <cellStyle name="Note 6 5 3" xfId="3822" xr:uid="{00000000-0005-0000-0000-00002A0E0000}"/>
    <cellStyle name="Note 6 5 3 2" xfId="5049" xr:uid="{00000000-0005-0000-0000-00002C0E0000}"/>
    <cellStyle name="Note 6 5 3 2 2" xfId="41373" xr:uid="{93DACEC6-B9BF-489D-8BA7-916DCA628E9E}"/>
    <cellStyle name="Note 6 5 3 2 3" xfId="13167" xr:uid="{276B5C61-2F44-4BF5-8520-9BC09250FDD7}"/>
    <cellStyle name="Note 6 5 3 3" xfId="25076" xr:uid="{BECF404C-FB70-4FCA-B30B-98FB8B441668}"/>
    <cellStyle name="Note 6 5 3 4" xfId="36224" xr:uid="{473D0490-51DE-4BFE-8D3C-9143A48B59B6}"/>
    <cellStyle name="Note 6 5 3 5" xfId="8009" xr:uid="{C1218834-2991-4C6F-A3F7-BDEAB75FFBEA}"/>
    <cellStyle name="Note 6 5 4" xfId="7600" xr:uid="{6D12FB66-BF11-4240-A74A-FDCDEDAC0997}"/>
    <cellStyle name="Note 6 5 4 2" xfId="12758" xr:uid="{EC122AC9-E15A-4BF9-B475-D19AEB1F26BF}"/>
    <cellStyle name="Note 6 5 4 3" xfId="24872" xr:uid="{ED29A8DA-7790-452B-8B8B-CAB87FB456EF}"/>
    <cellStyle name="Note 6 5 5" xfId="8648" xr:uid="{B5324D05-E51D-4795-B515-998B2DF68CB8}"/>
    <cellStyle name="Note 6 5 5 2" xfId="13803" xr:uid="{AC12284B-001B-48A1-86A3-DE69E487AB83}"/>
    <cellStyle name="Note 6 5 5 3" xfId="25606" xr:uid="{4D0A3192-3D89-457E-8FD8-C79700D7CD45}"/>
    <cellStyle name="Note 6 5 6" xfId="9675" xr:uid="{3F539C4B-3F33-4FB3-BD08-9586C6EB9B13}"/>
    <cellStyle name="Note 6 5 6 2" xfId="14829" xr:uid="{6F7717C1-B3F2-42A6-8C18-527EB3F5A146}"/>
    <cellStyle name="Note 6 5 6 3" xfId="25849" xr:uid="{30998D34-48DB-4253-847D-2F16B8FBD485}"/>
    <cellStyle name="Note 6 5 7" xfId="9353" xr:uid="{819B798F-C898-4BFE-B79B-1E64ADCD5D81}"/>
    <cellStyle name="Note 6 5 7 2" xfId="14508" xr:uid="{EF72E569-E1A5-4472-878A-1C2127825271}"/>
    <cellStyle name="Note 6 5 7 3" xfId="25731" xr:uid="{E3CFA152-97AC-49C8-8D22-E98F9B301F1D}"/>
    <cellStyle name="Note 6 5 8" xfId="10773" xr:uid="{B131E9DD-C380-4739-AFF4-1A60844B6908}"/>
    <cellStyle name="Note 6 5 8 2" xfId="15921" xr:uid="{A8842DA8-876E-4E06-AB98-DE5C89DF9626}"/>
    <cellStyle name="Note 6 5 8 3" xfId="26094" xr:uid="{8279B5B1-D0B8-495E-A468-B33ECFE70C3F}"/>
    <cellStyle name="Note 6 5 9" xfId="6787" xr:uid="{ED43EC29-7CB7-49BC-A6F4-44A7331B9D8C}"/>
    <cellStyle name="Note 6 5 9 2" xfId="11951" xr:uid="{879C8B80-3BA5-4DCD-9CA4-DBB39C7AB143}"/>
    <cellStyle name="Note 6 5 9 3" xfId="24697" xr:uid="{7C3827BE-951A-42AB-A908-F772C64E8D71}"/>
    <cellStyle name="Note 6 6" xfId="2979" xr:uid="{00000000-0005-0000-0000-00002B0E0000}"/>
    <cellStyle name="Note 6 6 10" xfId="6086" xr:uid="{A15DCCE9-4CD1-4379-95E5-581342F690E1}"/>
    <cellStyle name="Note 6 6 11" xfId="11296" xr:uid="{08BA53EE-00B4-4217-A5B4-A289CFA77672}"/>
    <cellStyle name="Note 6 6 11 2" xfId="29837" xr:uid="{4EF73668-A080-477E-8372-37729E3E08B0}"/>
    <cellStyle name="Note 6 6 12" xfId="24370" xr:uid="{55BB56AB-B6EE-4E0E-A1B6-DD78BAF61747}"/>
    <cellStyle name="Note 6 6 13" xfId="34590" xr:uid="{F3216CF0-B438-4A43-9EC3-3D4F18895686}"/>
    <cellStyle name="Note 6 6 2" xfId="3488" xr:uid="{00000000-0005-0000-0000-00002C0E0000}"/>
    <cellStyle name="Note 6 6 2 10" xfId="11614" xr:uid="{1C92BE41-DA7A-4480-B9B0-9DFE57BB80E3}"/>
    <cellStyle name="Note 6 6 2 10 2" xfId="29585" xr:uid="{F0C503F7-8CD9-40E5-94F2-5C0D6E0E262B}"/>
    <cellStyle name="Note 6 6 2 11" xfId="24600" xr:uid="{6A2FDB1F-AE72-44B5-8F70-9AB04184F4A6}"/>
    <cellStyle name="Note 6 6 2 12" xfId="34589" xr:uid="{B7E4BF26-B34F-434C-AF70-BDBE526E0F41}"/>
    <cellStyle name="Note 6 6 2 2" xfId="4145" xr:uid="{00000000-0005-0000-0000-00002D0E0000}"/>
    <cellStyle name="Note 6 6 2 2 2" xfId="5368" xr:uid="{00000000-0005-0000-0000-00002F0E0000}"/>
    <cellStyle name="Note 6 6 2 2 2 2" xfId="41567" xr:uid="{C2DDCD8C-3A34-4D57-81CE-A6D83B8FD267}"/>
    <cellStyle name="Note 6 6 2 2 2 3" xfId="13288" xr:uid="{86B4943D-5108-4DEA-9A69-E6D3717FC057}"/>
    <cellStyle name="Note 6 6 2 2 3" xfId="25285" xr:uid="{246883E9-49B6-40B2-B601-972DB3A685DC}"/>
    <cellStyle name="Note 6 6 2 2 4" xfId="37981" xr:uid="{097B6423-44E7-4902-A04E-3E3BFC734942}"/>
    <cellStyle name="Note 6 6 2 2 5" xfId="8131" xr:uid="{BF2E3DF8-D4FF-44E8-9C9D-00ABF9042D5B}"/>
    <cellStyle name="Note 6 6 2 3" xfId="7872" xr:uid="{56918898-06C4-4D3F-B034-DDC92B0C2486}"/>
    <cellStyle name="Note 6 6 2 3 2" xfId="13030" xr:uid="{1936F947-1DB4-4474-9F1D-A851221559CE}"/>
    <cellStyle name="Note 6 6 2 3 3" xfId="25002" xr:uid="{0D0CCDC7-5AE3-4747-AB64-10E9E306303A}"/>
    <cellStyle name="Note 6 6 2 4" xfId="8295" xr:uid="{AD4B907F-07FE-4750-A571-EA59927E7272}"/>
    <cellStyle name="Note 6 6 2 4 2" xfId="13451" xr:uid="{D7ADD153-49C3-4518-B4D2-E6AA952834B8}"/>
    <cellStyle name="Note 6 6 2 4 3" xfId="25452" xr:uid="{F66738EE-83DC-4168-867B-A4C95CD4D885}"/>
    <cellStyle name="Note 6 6 2 5" xfId="9999" xr:uid="{057040F6-8740-4DD7-9AF8-5B7A5254061F}"/>
    <cellStyle name="Note 6 6 2 5 2" xfId="15152" xr:uid="{56C30822-E348-44E7-91C8-DCF83F49886B}"/>
    <cellStyle name="Note 6 6 2 5 3" xfId="25931" xr:uid="{6AE2FC41-6399-4BE9-86B2-6ABDC88CEF8D}"/>
    <cellStyle name="Note 6 6 2 6" xfId="10373" xr:uid="{0026494D-01E2-4DE1-94CD-15B4A2FC720E}"/>
    <cellStyle name="Note 6 6 2 6 2" xfId="15526" xr:uid="{37B4B2E9-E146-4FF8-85C7-98FE41BDD687}"/>
    <cellStyle name="Note 6 6 2 6 3" xfId="26003" xr:uid="{E2CE939B-C6EA-4C86-8D35-EF4F4536FB12}"/>
    <cellStyle name="Note 6 6 2 7" xfId="11092" xr:uid="{7B127F80-0911-462F-8BF5-CDB6B3F54931}"/>
    <cellStyle name="Note 6 6 2 7 2" xfId="16240" xr:uid="{429864F1-F086-4864-B1F6-E087E73C88FB}"/>
    <cellStyle name="Note 6 6 2 7 3" xfId="26175" xr:uid="{991BDB8A-59FE-4A17-813B-B290A7AAF9A5}"/>
    <cellStyle name="Note 6 6 2 8" xfId="7109" xr:uid="{109FE004-E1D2-47B7-B5CF-8729E4CA1B11}"/>
    <cellStyle name="Note 6 6 2 8 2" xfId="12270" xr:uid="{8C98AC13-A0D9-452F-B042-84AA860EE50A}"/>
    <cellStyle name="Note 6 6 2 8 3" xfId="24778" xr:uid="{488A7E64-A522-4E29-8D34-49AF06BD2F4A}"/>
    <cellStyle name="Note 6 6 2 9" xfId="6435" xr:uid="{36BB175B-62E1-4FC9-BF46-76DF700325C8}"/>
    <cellStyle name="Note 6 6 3" xfId="3823" xr:uid="{00000000-0005-0000-0000-00002E0E0000}"/>
    <cellStyle name="Note 6 6 3 2" xfId="5050" xr:uid="{00000000-0005-0000-0000-0000300E0000}"/>
    <cellStyle name="Note 6 6 3 2 2" xfId="41374" xr:uid="{A6D82908-6AF1-4A84-843D-A0E7BCBC7B2D}"/>
    <cellStyle name="Note 6 6 3 2 3" xfId="13168" xr:uid="{DDF1ACC7-C0E3-403F-AB53-FD5F0F97E460}"/>
    <cellStyle name="Note 6 6 3 3" xfId="25077" xr:uid="{C1B7CCD5-57C4-44DA-AA8B-B9476EC89818}"/>
    <cellStyle name="Note 6 6 3 4" xfId="36210" xr:uid="{70D51EC8-50C6-4927-8653-F48EE71E6947}"/>
    <cellStyle name="Note 6 6 3 5" xfId="8010" xr:uid="{8E464CD8-7F8F-4813-AFA6-FEB9D35A85A8}"/>
    <cellStyle name="Note 6 6 4" xfId="7601" xr:uid="{03A740AD-2BDC-40FA-8236-83DFD4BDF582}"/>
    <cellStyle name="Note 6 6 4 2" xfId="12759" xr:uid="{D54B8401-5E11-44EB-B207-FCD1BC7547A8}"/>
    <cellStyle name="Note 6 6 4 3" xfId="24873" xr:uid="{AE0DFC05-E7DE-44AA-8CCB-59138724532F}"/>
    <cellStyle name="Note 6 6 5" xfId="8647" xr:uid="{E8331C86-DFE4-4DD9-AE8C-9FF75C6546BE}"/>
    <cellStyle name="Note 6 6 5 2" xfId="13802" xr:uid="{8B7D38C3-D888-42B1-A14B-F843F0B752DC}"/>
    <cellStyle name="Note 6 6 5 3" xfId="25605" xr:uid="{3D476DE7-0AD0-4755-A792-AC950BC8C4F4}"/>
    <cellStyle name="Note 6 6 6" xfId="9676" xr:uid="{34A43CA8-97B3-4D86-AD31-388CB0C192B2}"/>
    <cellStyle name="Note 6 6 6 2" xfId="14830" xr:uid="{6F68751F-0F6D-44C9-9B82-D72B4E49F273}"/>
    <cellStyle name="Note 6 6 6 3" xfId="25850" xr:uid="{C79F0632-81EE-4412-92E1-F43B9B32DE60}"/>
    <cellStyle name="Note 6 6 7" xfId="9354" xr:uid="{A01D37D2-6DA8-4AB8-850E-BA319D2DA4B2}"/>
    <cellStyle name="Note 6 6 7 2" xfId="14509" xr:uid="{95C0547A-C6D6-402A-AAD7-E626A4362ED1}"/>
    <cellStyle name="Note 6 6 7 3" xfId="25732" xr:uid="{85EA6B57-4912-43CA-9E14-A11A88EDE429}"/>
    <cellStyle name="Note 6 6 8" xfId="10774" xr:uid="{3053E29A-FE9A-4A93-854D-267694768617}"/>
    <cellStyle name="Note 6 6 8 2" xfId="15922" xr:uid="{4B5C8509-0D7A-4CAD-BEBF-FDC8FA50C7D6}"/>
    <cellStyle name="Note 6 6 8 3" xfId="26095" xr:uid="{2B353FB0-3105-47B0-BE1E-A040A2177076}"/>
    <cellStyle name="Note 6 6 9" xfId="6788" xr:uid="{8EADBC94-7D58-49E3-BC4E-7611935C78F8}"/>
    <cellStyle name="Note 6 6 9 2" xfId="11952" xr:uid="{41718778-16CF-47B4-9393-CE7C8C0657EF}"/>
    <cellStyle name="Note 6 6 9 3" xfId="24698" xr:uid="{0D1E3BC7-A5B8-4171-A427-1E3FE8CC7D16}"/>
    <cellStyle name="Note 6 7" xfId="2980" xr:uid="{00000000-0005-0000-0000-00002F0E0000}"/>
    <cellStyle name="Note 6 7 10" xfId="6087" xr:uid="{09C3BD47-3DA2-4620-9C33-3E34A6BCBE42}"/>
    <cellStyle name="Note 6 7 11" xfId="11297" xr:uid="{E26A41D9-7EB2-4593-B0F1-2E82B5EF9936}"/>
    <cellStyle name="Note 6 7 11 2" xfId="30762" xr:uid="{95CCE559-79E2-41E0-9E74-65ED9189FA8F}"/>
    <cellStyle name="Note 6 7 12" xfId="24371" xr:uid="{8D746727-AA41-41DC-B757-7C19BB93752D}"/>
    <cellStyle name="Note 6 7 13" xfId="34588" xr:uid="{3137450C-9B1A-4A8A-BB11-25C608A450A7}"/>
    <cellStyle name="Note 6 7 2" xfId="3489" xr:uid="{00000000-0005-0000-0000-0000300E0000}"/>
    <cellStyle name="Note 6 7 2 10" xfId="11615" xr:uid="{52F88969-F79D-47B8-9B1A-E82857C23B2A}"/>
    <cellStyle name="Note 6 7 2 10 2" xfId="30431" xr:uid="{8021BC3D-C02B-4A05-B5B6-DE5A7C2F7F30}"/>
    <cellStyle name="Note 6 7 2 11" xfId="24601" xr:uid="{ECB8A0AC-0696-4EBC-8572-C83983EFF635}"/>
    <cellStyle name="Note 6 7 2 12" xfId="34587" xr:uid="{233DAF6A-3818-484A-BD70-1FDB3CDD5C6C}"/>
    <cellStyle name="Note 6 7 2 2" xfId="4146" xr:uid="{00000000-0005-0000-0000-0000310E0000}"/>
    <cellStyle name="Note 6 7 2 2 2" xfId="5369" xr:uid="{00000000-0005-0000-0000-0000330E0000}"/>
    <cellStyle name="Note 6 7 2 2 2 2" xfId="41568" xr:uid="{6D8477D7-09DC-45B9-923C-2240504F8F9C}"/>
    <cellStyle name="Note 6 7 2 2 2 3" xfId="13289" xr:uid="{37DE7D2A-A968-42D3-AE57-8E9F4B5F5001}"/>
    <cellStyle name="Note 6 7 2 2 3" xfId="25286" xr:uid="{6324E1BA-8F17-4AD9-B0C2-AC67CD662967}"/>
    <cellStyle name="Note 6 7 2 2 4" xfId="37982" xr:uid="{97ADBFEC-265D-4143-93F1-156A6556335F}"/>
    <cellStyle name="Note 6 7 2 2 5" xfId="8132" xr:uid="{79273C72-C25C-498D-96D3-568457EE39D7}"/>
    <cellStyle name="Note 6 7 2 3" xfId="7873" xr:uid="{D5174855-7DE8-4FE9-8733-741BADD06DDA}"/>
    <cellStyle name="Note 6 7 2 3 2" xfId="13031" xr:uid="{BD56B1D2-9D5D-4298-A45A-5AC1B2F60CA9}"/>
    <cellStyle name="Note 6 7 2 3 3" xfId="25003" xr:uid="{829A3396-5D41-400F-9622-4012E2458B29}"/>
    <cellStyle name="Note 6 7 2 4" xfId="8294" xr:uid="{2282FFE5-F39B-408E-B865-49F1D77092BD}"/>
    <cellStyle name="Note 6 7 2 4 2" xfId="13450" xr:uid="{FC04AA4B-4E99-40EB-97ED-A1601B1CB330}"/>
    <cellStyle name="Note 6 7 2 4 3" xfId="25451" xr:uid="{10FBA0B2-23D0-44D4-8A21-9E7F5CB21CD5}"/>
    <cellStyle name="Note 6 7 2 5" xfId="10000" xr:uid="{3DF7AF15-8EBA-4093-B50C-F666EE9D37B8}"/>
    <cellStyle name="Note 6 7 2 5 2" xfId="15153" xr:uid="{54927B0A-2DF7-4131-B540-D4B0D972FF2A}"/>
    <cellStyle name="Note 6 7 2 5 3" xfId="25932" xr:uid="{6A1FBE6E-8A34-4C5B-8200-B6863440DBD7}"/>
    <cellStyle name="Note 6 7 2 6" xfId="10374" xr:uid="{3E3FC7B9-229C-417A-9B66-DBFF66F88D2A}"/>
    <cellStyle name="Note 6 7 2 6 2" xfId="15527" xr:uid="{C9B5E1BD-564B-4CBF-862C-2CE9E630DBFA}"/>
    <cellStyle name="Note 6 7 2 6 3" xfId="26004" xr:uid="{16592C3D-77D8-40C8-80FA-C60BF3019AB4}"/>
    <cellStyle name="Note 6 7 2 7" xfId="11093" xr:uid="{731454A0-E039-491B-8A27-8210219C0BB1}"/>
    <cellStyle name="Note 6 7 2 7 2" xfId="16241" xr:uid="{3B613FFD-23B7-4758-B006-E6FF2D0F5CEA}"/>
    <cellStyle name="Note 6 7 2 7 3" xfId="26176" xr:uid="{422326B1-4503-40DC-B1EF-01A3FD5A29D2}"/>
    <cellStyle name="Note 6 7 2 8" xfId="7110" xr:uid="{52FB0B61-0B5A-4532-9520-64314AE359C3}"/>
    <cellStyle name="Note 6 7 2 8 2" xfId="12271" xr:uid="{367FAD27-5CCF-4B5A-B42E-3CE7EF7573AE}"/>
    <cellStyle name="Note 6 7 2 8 3" xfId="24779" xr:uid="{E3D5139E-6561-41CA-87C8-523A451F4D9B}"/>
    <cellStyle name="Note 6 7 2 9" xfId="6436" xr:uid="{334D6124-5400-4321-AF9E-5E1FC85AD22D}"/>
    <cellStyle name="Note 6 7 3" xfId="3824" xr:uid="{00000000-0005-0000-0000-0000320E0000}"/>
    <cellStyle name="Note 6 7 3 2" xfId="5051" xr:uid="{00000000-0005-0000-0000-0000340E0000}"/>
    <cellStyle name="Note 6 7 3 2 2" xfId="41375" xr:uid="{13D55F8E-0B6D-46C9-A959-09135B2DD0B6}"/>
    <cellStyle name="Note 6 7 3 2 3" xfId="13169" xr:uid="{5465F821-E687-4D3B-9E6B-46AD93339B5B}"/>
    <cellStyle name="Note 6 7 3 3" xfId="25078" xr:uid="{CE704EDD-5BC7-464B-80BF-7FAE75DF4B19}"/>
    <cellStyle name="Note 6 7 3 4" xfId="35907" xr:uid="{15A8FE08-02F7-4976-AEC7-E090720A4C99}"/>
    <cellStyle name="Note 6 7 3 5" xfId="8011" xr:uid="{2ECDDAF9-871B-4F08-AC72-9A4B531A14D1}"/>
    <cellStyle name="Note 6 7 4" xfId="7602" xr:uid="{73CFD6D3-18A0-4051-A1A5-92BDB6E09387}"/>
    <cellStyle name="Note 6 7 4 2" xfId="12760" xr:uid="{941E2BBD-0049-4C00-8747-3EFE94EEA632}"/>
    <cellStyle name="Note 6 7 4 3" xfId="24874" xr:uid="{006A55DD-38C0-4A33-93D7-5CBD9BA68554}"/>
    <cellStyle name="Note 6 7 5" xfId="8646" xr:uid="{30208965-F156-4EC7-9305-BC78156BEE04}"/>
    <cellStyle name="Note 6 7 5 2" xfId="13801" xr:uid="{23A0D3C7-3628-4D73-AA13-B11860144B6F}"/>
    <cellStyle name="Note 6 7 5 3" xfId="25604" xr:uid="{44C2DDEE-FC49-4852-8DDF-9CACB2D86B97}"/>
    <cellStyle name="Note 6 7 6" xfId="9677" xr:uid="{2B0D43E8-FF3D-4517-90E7-C90D23A64565}"/>
    <cellStyle name="Note 6 7 6 2" xfId="14831" xr:uid="{CA71B170-8EBE-41C7-A891-47DB6D446136}"/>
    <cellStyle name="Note 6 7 6 3" xfId="25851" xr:uid="{9369688E-554C-4302-93A4-B2AB9AB3E83A}"/>
    <cellStyle name="Note 6 7 7" xfId="9456" xr:uid="{AB11F387-D08E-4FD4-97D6-39B074330A9D}"/>
    <cellStyle name="Note 6 7 7 2" xfId="14610" xr:uid="{05A4587B-46DE-4536-BACB-D4348FDE8081}"/>
    <cellStyle name="Note 6 7 7 3" xfId="25758" xr:uid="{9EA190B5-A034-469E-BCE6-6F71256B60AE}"/>
    <cellStyle name="Note 6 7 8" xfId="10775" xr:uid="{E41FDBFF-EBE1-4485-8859-2A747FA94708}"/>
    <cellStyle name="Note 6 7 8 2" xfId="15923" xr:uid="{7CC6868B-457A-4856-830D-6856B2587CAA}"/>
    <cellStyle name="Note 6 7 8 3" xfId="26096" xr:uid="{C54352B2-9163-4B8B-932C-326A7B7ED9DF}"/>
    <cellStyle name="Note 6 7 9" xfId="6789" xr:uid="{ABA657A6-A11C-4A0C-B648-DAB35D219EA8}"/>
    <cellStyle name="Note 6 7 9 2" xfId="11953" xr:uid="{8EF768A5-F963-48E1-A654-8B34D5D8730B}"/>
    <cellStyle name="Note 6 7 9 3" xfId="24699" xr:uid="{4086D9BD-3E25-4EAE-AFF9-B2DE67029AF2}"/>
    <cellStyle name="Note 6 8" xfId="2981" xr:uid="{00000000-0005-0000-0000-0000330E0000}"/>
    <cellStyle name="Note 6 8 10" xfId="6088" xr:uid="{24FDA99D-DD42-4E2A-A785-E2B12905AF3B}"/>
    <cellStyle name="Note 6 8 11" xfId="11298" xr:uid="{F24C9868-CA81-48F0-8D0C-C7D3207CC7E7}"/>
    <cellStyle name="Note 6 8 11 2" xfId="29393" xr:uid="{2F6FA6AA-49B5-4B34-A1B1-5BCFA822C21F}"/>
    <cellStyle name="Note 6 8 12" xfId="24372" xr:uid="{3DDE497D-3982-4887-A39D-7A9E7343D8AD}"/>
    <cellStyle name="Note 6 8 13" xfId="34586" xr:uid="{DDBFD189-0FE5-45B7-9275-E2CF0B6684C4}"/>
    <cellStyle name="Note 6 8 2" xfId="3490" xr:uid="{00000000-0005-0000-0000-0000340E0000}"/>
    <cellStyle name="Note 6 8 2 10" xfId="11616" xr:uid="{7CF3A057-48D6-4A86-AA61-E2C78DE5DF21}"/>
    <cellStyle name="Note 6 8 2 10 2" xfId="29240" xr:uid="{5A3364CC-D12D-447F-BE02-E58413F82820}"/>
    <cellStyle name="Note 6 8 2 11" xfId="24602" xr:uid="{825FF341-0611-4161-9F63-CB54A068A99C}"/>
    <cellStyle name="Note 6 8 2 12" xfId="34585" xr:uid="{A2796DBB-F32C-4359-A258-346CB0C20011}"/>
    <cellStyle name="Note 6 8 2 2" xfId="4147" xr:uid="{00000000-0005-0000-0000-0000350E0000}"/>
    <cellStyle name="Note 6 8 2 2 2" xfId="5370" xr:uid="{00000000-0005-0000-0000-0000370E0000}"/>
    <cellStyle name="Note 6 8 2 2 2 2" xfId="41569" xr:uid="{667BE706-44DA-418D-8E02-DAACC5C2167D}"/>
    <cellStyle name="Note 6 8 2 2 2 3" xfId="13290" xr:uid="{C33D251C-0756-4C89-AC1E-3ED1CE035093}"/>
    <cellStyle name="Note 6 8 2 2 3" xfId="25287" xr:uid="{95FC1FEB-5F9E-4CC3-99EB-41FC9BE9C03C}"/>
    <cellStyle name="Note 6 8 2 2 4" xfId="37983" xr:uid="{23391A35-6EFA-4DD8-B007-CCD0386F42F2}"/>
    <cellStyle name="Note 6 8 2 2 5" xfId="8133" xr:uid="{8C641F09-6C71-493E-865E-71BDFF42C927}"/>
    <cellStyle name="Note 6 8 2 3" xfId="7874" xr:uid="{C2DB2490-3E94-4ADA-A93D-2561005CB841}"/>
    <cellStyle name="Note 6 8 2 3 2" xfId="13032" xr:uid="{A017BFC1-082C-4682-991B-51353FFF2563}"/>
    <cellStyle name="Note 6 8 2 3 3" xfId="25004" xr:uid="{08943EF9-47E8-4FC1-9739-B54E389ECDA4}"/>
    <cellStyle name="Note 6 8 2 4" xfId="8293" xr:uid="{F99DF4FB-B9F1-4D3F-A8EB-EB48F71FE939}"/>
    <cellStyle name="Note 6 8 2 4 2" xfId="13449" xr:uid="{089C64E7-49B2-4FDB-AC77-0771A98F15DB}"/>
    <cellStyle name="Note 6 8 2 4 3" xfId="25450" xr:uid="{54CAFA3A-E080-48E9-8694-EC193A7CC302}"/>
    <cellStyle name="Note 6 8 2 5" xfId="10001" xr:uid="{E0FBBC63-35D4-4D7A-9534-2F3CCD0B922B}"/>
    <cellStyle name="Note 6 8 2 5 2" xfId="15154" xr:uid="{77600391-27EC-4D57-80FC-3B33FDD70804}"/>
    <cellStyle name="Note 6 8 2 5 3" xfId="25933" xr:uid="{9DDB6962-CF1C-4C0C-B9E4-511E4B4F9E57}"/>
    <cellStyle name="Note 6 8 2 6" xfId="10375" xr:uid="{EFA3FDDD-E25D-4DCA-9A58-1538FB9412B1}"/>
    <cellStyle name="Note 6 8 2 6 2" xfId="15528" xr:uid="{5A17CC85-9DFF-4858-8E39-316022C71878}"/>
    <cellStyle name="Note 6 8 2 6 3" xfId="26005" xr:uid="{0274AA65-996B-422F-BAC4-FF8BC1B11105}"/>
    <cellStyle name="Note 6 8 2 7" xfId="11094" xr:uid="{30D5D4BE-388D-49C6-AFE6-1EE76B88DEFD}"/>
    <cellStyle name="Note 6 8 2 7 2" xfId="16242" xr:uid="{8591226B-3DC6-4CA8-B84D-30AF3D1F05A7}"/>
    <cellStyle name="Note 6 8 2 7 3" xfId="26177" xr:uid="{E2AE7334-8377-437E-ACF7-2DCB04C0B748}"/>
    <cellStyle name="Note 6 8 2 8" xfId="7111" xr:uid="{EAC7FB08-FF3A-46AB-B703-E4547FB27179}"/>
    <cellStyle name="Note 6 8 2 8 2" xfId="12272" xr:uid="{C34BD38C-A445-492A-BC5E-DEC12808051B}"/>
    <cellStyle name="Note 6 8 2 8 3" xfId="24780" xr:uid="{F9E78F7E-1FA9-4CCC-AD51-5921C39811DE}"/>
    <cellStyle name="Note 6 8 2 9" xfId="6437" xr:uid="{7FDD8F36-83EF-4B2C-8D2A-C277E2DB48BF}"/>
    <cellStyle name="Note 6 8 3" xfId="3825" xr:uid="{00000000-0005-0000-0000-0000360E0000}"/>
    <cellStyle name="Note 6 8 3 2" xfId="5052" xr:uid="{00000000-0005-0000-0000-0000380E0000}"/>
    <cellStyle name="Note 6 8 3 2 2" xfId="41376" xr:uid="{A3EC4262-2797-4626-B7A3-C469B3CCFA65}"/>
    <cellStyle name="Note 6 8 3 2 3" xfId="13170" xr:uid="{E2C36F6B-3B10-4F4E-9BC8-54764DABD59C}"/>
    <cellStyle name="Note 6 8 3 3" xfId="25079" xr:uid="{1B9538DD-5E1A-4A36-AEA4-83DF8DE26DC8}"/>
    <cellStyle name="Note 6 8 3 4" xfId="36522" xr:uid="{CACC05DA-DBD8-4FE9-9F56-3B5B032E5F72}"/>
    <cellStyle name="Note 6 8 3 5" xfId="8012" xr:uid="{B06FC69D-0618-4A80-8E42-37C3FB366290}"/>
    <cellStyle name="Note 6 8 4" xfId="7603" xr:uid="{815E8220-9074-41AB-AA7B-3DA69FA16D12}"/>
    <cellStyle name="Note 6 8 4 2" xfId="12761" xr:uid="{CD03C9AA-E517-4199-8D87-37765209A5EC}"/>
    <cellStyle name="Note 6 8 4 3" xfId="24875" xr:uid="{3F2BE965-2E7A-448F-B580-54BD6D0CE7D4}"/>
    <cellStyle name="Note 6 8 5" xfId="8645" xr:uid="{BDB784A0-F263-455C-9BEF-AD6F4300B620}"/>
    <cellStyle name="Note 6 8 5 2" xfId="13800" xr:uid="{0CE75C5B-779B-46AE-9C13-0AE35CF573DA}"/>
    <cellStyle name="Note 6 8 5 3" xfId="25603" xr:uid="{BC89C68C-8575-4798-A73E-802C3F599B88}"/>
    <cellStyle name="Note 6 8 6" xfId="9678" xr:uid="{9D421E84-F843-4639-BB7E-A779D19843D5}"/>
    <cellStyle name="Note 6 8 6 2" xfId="14832" xr:uid="{129677E5-B2AE-4195-8E29-282778DB4AA6}"/>
    <cellStyle name="Note 6 8 6 3" xfId="25852" xr:uid="{042AA806-C2D7-4CFA-A785-B0013E37D89C}"/>
    <cellStyle name="Note 6 8 7" xfId="9357" xr:uid="{2E3CDFC6-1D0A-4B9A-959C-4C0A0862874E}"/>
    <cellStyle name="Note 6 8 7 2" xfId="14512" xr:uid="{50DA2534-29F5-4509-96EA-7CB1D67751B9}"/>
    <cellStyle name="Note 6 8 7 3" xfId="25735" xr:uid="{7CDBD5C5-C6AA-40F0-9888-3EDA008EEAAC}"/>
    <cellStyle name="Note 6 8 8" xfId="10776" xr:uid="{5EB0CA54-6683-41B0-AE09-AF9574B41AF3}"/>
    <cellStyle name="Note 6 8 8 2" xfId="15924" xr:uid="{47F2337F-746D-4A74-B8AC-19192AF457EA}"/>
    <cellStyle name="Note 6 8 8 3" xfId="26097" xr:uid="{8486A9E7-FD41-43AF-B826-CF9D4BCA2BF1}"/>
    <cellStyle name="Note 6 8 9" xfId="6790" xr:uid="{D6C5BFE0-7B7F-4AAE-966F-968647C378AE}"/>
    <cellStyle name="Note 6 8 9 2" xfId="11954" xr:uid="{5F9F7493-75BD-4AD9-9D0F-C7F6C6AC35AB}"/>
    <cellStyle name="Note 6 8 9 3" xfId="24700" xr:uid="{4CD76921-91C4-4F4D-914B-B85DE0B564DA}"/>
    <cellStyle name="Note 6 9" xfId="2982" xr:uid="{00000000-0005-0000-0000-0000370E0000}"/>
    <cellStyle name="Note 6 9 10" xfId="6089" xr:uid="{EB9AE587-6F9A-4CBE-A4E5-E2DC23C8378E}"/>
    <cellStyle name="Note 6 9 11" xfId="11299" xr:uid="{23399557-D398-4AC1-949F-5E4B63C58EA6}"/>
    <cellStyle name="Note 6 9 11 2" xfId="29828" xr:uid="{8B74EC4C-3AF9-4E57-BEF3-4D8F4400CEA6}"/>
    <cellStyle name="Note 6 9 12" xfId="24373" xr:uid="{E008BB11-39C0-4617-8500-C06DDDB4CF26}"/>
    <cellStyle name="Note 6 9 13" xfId="34584" xr:uid="{446214AA-DC2C-4B3D-AB27-6A3826BCABC2}"/>
    <cellStyle name="Note 6 9 2" xfId="3491" xr:uid="{00000000-0005-0000-0000-0000380E0000}"/>
    <cellStyle name="Note 6 9 2 10" xfId="11617" xr:uid="{C5B3DC34-6C84-4238-8EB0-99379E84560D}"/>
    <cellStyle name="Note 6 9 2 10 2" xfId="29782" xr:uid="{0EE6AA09-C217-4D56-A17D-E8C09E4F8BA5}"/>
    <cellStyle name="Note 6 9 2 11" xfId="24603" xr:uid="{FFCA1D98-34A4-4249-9EEF-EEF808A3F543}"/>
    <cellStyle name="Note 6 9 2 12" xfId="34583" xr:uid="{5B6331C1-A0E1-4E5A-B621-5CF9F66653AB}"/>
    <cellStyle name="Note 6 9 2 2" xfId="4148" xr:uid="{00000000-0005-0000-0000-0000390E0000}"/>
    <cellStyle name="Note 6 9 2 2 2" xfId="5371" xr:uid="{00000000-0005-0000-0000-00003B0E0000}"/>
    <cellStyle name="Note 6 9 2 2 2 2" xfId="41570" xr:uid="{E7679167-8D3E-4723-8333-779705A7CF15}"/>
    <cellStyle name="Note 6 9 2 2 2 3" xfId="13291" xr:uid="{BE155369-E1B5-4A07-AA27-8D01C1A98D5F}"/>
    <cellStyle name="Note 6 9 2 2 3" xfId="25288" xr:uid="{B08EAAB2-D405-4474-921E-F0768FAFE165}"/>
    <cellStyle name="Note 6 9 2 2 4" xfId="37984" xr:uid="{4813B1F8-44EF-4755-86EB-8EE390C352E9}"/>
    <cellStyle name="Note 6 9 2 2 5" xfId="8134" xr:uid="{67232146-BA1B-40D9-ABC0-DB54FDA6A43D}"/>
    <cellStyle name="Note 6 9 2 3" xfId="7875" xr:uid="{2536D37F-FC3A-4C52-BC65-202593C4DE0B}"/>
    <cellStyle name="Note 6 9 2 3 2" xfId="13033" xr:uid="{D187EF86-C1BF-48CD-8634-963AD45F91AE}"/>
    <cellStyle name="Note 6 9 2 3 3" xfId="25005" xr:uid="{A80FA607-F45C-4B75-8375-7DDE389A3415}"/>
    <cellStyle name="Note 6 9 2 4" xfId="8292" xr:uid="{10505158-B661-412A-B000-84A7F2B392EF}"/>
    <cellStyle name="Note 6 9 2 4 2" xfId="13448" xr:uid="{3AFEA2D5-497F-4499-ADE2-E1F7BF376750}"/>
    <cellStyle name="Note 6 9 2 4 3" xfId="25449" xr:uid="{312CF44C-8BA2-4974-9F2B-8967F60159C9}"/>
    <cellStyle name="Note 6 9 2 5" xfId="10002" xr:uid="{E94C7CFD-550F-4616-93C5-79B51F4D6482}"/>
    <cellStyle name="Note 6 9 2 5 2" xfId="15155" xr:uid="{4326F38C-4311-423A-AAAD-C9F7C2AF18DF}"/>
    <cellStyle name="Note 6 9 2 5 3" xfId="25934" xr:uid="{FA056001-F85A-4FEF-A1A0-BFA63130F958}"/>
    <cellStyle name="Note 6 9 2 6" xfId="10376" xr:uid="{951B48E4-E0AC-4130-9461-61365F40CB65}"/>
    <cellStyle name="Note 6 9 2 6 2" xfId="15529" xr:uid="{8DFE90EF-880C-4FDE-865C-EF6B33579EF5}"/>
    <cellStyle name="Note 6 9 2 6 3" xfId="26006" xr:uid="{8E8EF32C-C51E-4938-9190-DFA81A6FE2FC}"/>
    <cellStyle name="Note 6 9 2 7" xfId="11095" xr:uid="{D8F58443-5246-4C7B-B25B-0B7258FB8C72}"/>
    <cellStyle name="Note 6 9 2 7 2" xfId="16243" xr:uid="{3E8E2B54-69FD-469B-9CE3-53E5EFA6DE95}"/>
    <cellStyle name="Note 6 9 2 7 3" xfId="26178" xr:uid="{CCE5D328-844F-4916-A540-E1DDAA5034EF}"/>
    <cellStyle name="Note 6 9 2 8" xfId="7112" xr:uid="{E74DEC50-3577-4C1B-AE7A-E2B0551E871F}"/>
    <cellStyle name="Note 6 9 2 8 2" xfId="12273" xr:uid="{13A9C13A-8A7A-454E-9B79-D15A7EB6A8BC}"/>
    <cellStyle name="Note 6 9 2 8 3" xfId="24781" xr:uid="{AFA3A1A2-FE90-4AEA-84A9-502F1975D08A}"/>
    <cellStyle name="Note 6 9 2 9" xfId="6438" xr:uid="{B4F885FB-C737-4237-97A7-603C01E29337}"/>
    <cellStyle name="Note 6 9 3" xfId="3826" xr:uid="{00000000-0005-0000-0000-00003A0E0000}"/>
    <cellStyle name="Note 6 9 3 2" xfId="5053" xr:uid="{00000000-0005-0000-0000-00003C0E0000}"/>
    <cellStyle name="Note 6 9 3 2 2" xfId="41377" xr:uid="{DD6F9BCA-2A9E-4B99-AFBC-38B4FA299228}"/>
    <cellStyle name="Note 6 9 3 2 3" xfId="13171" xr:uid="{B1DA7E85-91D1-464B-82B2-4AFC3DF2FA28}"/>
    <cellStyle name="Note 6 9 3 3" xfId="25080" xr:uid="{8DDCB55B-A935-494A-86FC-D5AF02918B6F}"/>
    <cellStyle name="Note 6 9 3 4" xfId="35632" xr:uid="{532F9C36-C6BA-4130-B66C-08EACE5DF67B}"/>
    <cellStyle name="Note 6 9 3 5" xfId="8013" xr:uid="{601162E7-3FCE-462D-BB12-D18EEB9F61B9}"/>
    <cellStyle name="Note 6 9 4" xfId="7604" xr:uid="{12C3EE37-F852-4B80-8DC3-0E8E7A41D72C}"/>
    <cellStyle name="Note 6 9 4 2" xfId="12762" xr:uid="{953E7E6C-78DE-4094-9D07-D3D3F47B2D1B}"/>
    <cellStyle name="Note 6 9 4 3" xfId="24876" xr:uid="{B99AD7C0-A33A-448B-BF9C-5CD3BD631CAF}"/>
    <cellStyle name="Note 6 9 5" xfId="8644" xr:uid="{E18B6710-BDD1-4B12-8F6E-F21F4360D4EA}"/>
    <cellStyle name="Note 6 9 5 2" xfId="13799" xr:uid="{2E9C8ACD-00EC-45D0-8BBC-7602C3CB6DA6}"/>
    <cellStyle name="Note 6 9 5 3" xfId="25602" xr:uid="{8A00603F-F884-47D3-96D7-68917C2BA194}"/>
    <cellStyle name="Note 6 9 6" xfId="9679" xr:uid="{6B9C2516-9057-4CD3-A0B7-5F3453F3735D}"/>
    <cellStyle name="Note 6 9 6 2" xfId="14833" xr:uid="{42E33A83-FC10-4337-866A-04D6AC83BA9A}"/>
    <cellStyle name="Note 6 9 6 3" xfId="25853" xr:uid="{46FF7408-B3A8-484D-ABE5-A6125AD9D6A9}"/>
    <cellStyle name="Note 6 9 7" xfId="9356" xr:uid="{623A2C37-2B90-4A29-9B81-FC234CB9887C}"/>
    <cellStyle name="Note 6 9 7 2" xfId="14511" xr:uid="{48BDEA01-3D9E-42F1-B28A-7FB621D1595F}"/>
    <cellStyle name="Note 6 9 7 3" xfId="25734" xr:uid="{D4553A15-96EF-47B6-9456-1B07DED2C6BA}"/>
    <cellStyle name="Note 6 9 8" xfId="10777" xr:uid="{A7DC39DB-AE14-4A32-BAEA-C4B917667B46}"/>
    <cellStyle name="Note 6 9 8 2" xfId="15925" xr:uid="{171AE404-B71C-4C44-9CFD-D59523D9308E}"/>
    <cellStyle name="Note 6 9 8 3" xfId="26098" xr:uid="{8554481C-97B4-4F01-9431-D5A5D0248DDD}"/>
    <cellStyle name="Note 6 9 9" xfId="6791" xr:uid="{E8F56E85-8B5F-4F51-B717-F935FE62F79C}"/>
    <cellStyle name="Note 6 9 9 2" xfId="11955" xr:uid="{5056EF34-728A-4EBB-A570-7137B2D079E2}"/>
    <cellStyle name="Note 6 9 9 3" xfId="24701" xr:uid="{58C7DB50-46F4-45A1-BAD2-850BFAE8DBE2}"/>
    <cellStyle name="Note 6_ELC_final" xfId="33608" xr:uid="{D5EC2D81-C0B2-4E6C-906D-03AC5A90BB27}"/>
    <cellStyle name="Note 7" xfId="2983" xr:uid="{00000000-0005-0000-0000-00003B0E0000}"/>
    <cellStyle name="Note 7 10" xfId="6090" xr:uid="{7EEA05B3-1C30-49EF-9E8D-C872DE355769}"/>
    <cellStyle name="Note 7 11" xfId="11300" xr:uid="{904D8D83-8292-472A-A6E4-CE64FD2BF4A1}"/>
    <cellStyle name="Note 7 11 2" xfId="30712" xr:uid="{619CE722-04F6-453F-A32A-2EC79E35AB56}"/>
    <cellStyle name="Note 7 12" xfId="24374" xr:uid="{3FB388DD-99A9-4927-AA03-F12940209DE9}"/>
    <cellStyle name="Note 7 13" xfId="31582" xr:uid="{2DA48D89-00EF-4206-8262-AB212D1C85CF}"/>
    <cellStyle name="Note 7 2" xfId="3492" xr:uid="{00000000-0005-0000-0000-00003C0E0000}"/>
    <cellStyle name="Note 7 2 10" xfId="11618" xr:uid="{08B33BD8-20F8-4E6A-A757-D8E9106C5CBB}"/>
    <cellStyle name="Note 7 2 10 2" xfId="31149" xr:uid="{727DBA7D-5E10-43E1-AE3C-E94108499B88}"/>
    <cellStyle name="Note 7 2 11" xfId="24604" xr:uid="{04A5F39C-7485-4B90-8AED-47ABED675693}"/>
    <cellStyle name="Note 7 2 12" xfId="33609" xr:uid="{C90CF879-CF0D-48EC-8503-C756AF631BD4}"/>
    <cellStyle name="Note 7 2 2" xfId="4149" xr:uid="{00000000-0005-0000-0000-00003D0E0000}"/>
    <cellStyle name="Note 7 2 2 2" xfId="5372" xr:uid="{00000000-0005-0000-0000-00003F0E0000}"/>
    <cellStyle name="Note 7 2 2 2 2" xfId="41571" xr:uid="{25060FFD-EA18-49CE-964C-F786081376FF}"/>
    <cellStyle name="Note 7 2 2 2 3" xfId="13292" xr:uid="{D70209BE-1B3E-45C4-ABBF-F0D0BE2F3BBA}"/>
    <cellStyle name="Note 7 2 2 3" xfId="25289" xr:uid="{BB4360D3-2007-4B37-9067-8AA121CF7A70}"/>
    <cellStyle name="Note 7 2 2 4" xfId="37821" xr:uid="{96B5375D-A9D8-46B6-849D-8705D26AA456}"/>
    <cellStyle name="Note 7 2 2 5" xfId="8135" xr:uid="{D13D5B7B-608A-411B-8D45-F9052DDB72F0}"/>
    <cellStyle name="Note 7 2 3" xfId="7876" xr:uid="{BF58A5D3-ACD6-4F4A-9DFB-581FC9FA9614}"/>
    <cellStyle name="Note 7 2 3 2" xfId="13034" xr:uid="{C57CEC33-B0B6-4581-AA19-E80F1580208C}"/>
    <cellStyle name="Note 7 2 3 3" xfId="25006" xr:uid="{C5EC451E-777E-4970-99A0-7D6D5C7A75C9}"/>
    <cellStyle name="Note 7 2 4" xfId="8291" xr:uid="{716CED9F-5C6F-4E07-BADF-27B8C58271BA}"/>
    <cellStyle name="Note 7 2 4 2" xfId="13447" xr:uid="{E0312E87-020B-456D-96DA-24B018C09E56}"/>
    <cellStyle name="Note 7 2 4 3" xfId="25448" xr:uid="{0054E1B6-6026-41C5-92D7-79BCF42C7E66}"/>
    <cellStyle name="Note 7 2 5" xfId="10003" xr:uid="{D2453737-8487-4693-8990-BE74C3E4648D}"/>
    <cellStyle name="Note 7 2 5 2" xfId="15156" xr:uid="{C91D925B-76B9-448B-8575-3588C30C1976}"/>
    <cellStyle name="Note 7 2 5 3" xfId="25935" xr:uid="{1210A51F-28B8-4A4A-B81C-82A59AE6899D}"/>
    <cellStyle name="Note 7 2 6" xfId="10377" xr:uid="{53195B33-0B88-4EB9-B97E-CEA9935547CB}"/>
    <cellStyle name="Note 7 2 6 2" xfId="15530" xr:uid="{DC66727E-3183-4F9A-9A18-8949726DF65C}"/>
    <cellStyle name="Note 7 2 6 3" xfId="26007" xr:uid="{E2A45A61-C07E-4579-ADAA-09D9FE362D63}"/>
    <cellStyle name="Note 7 2 7" xfId="11096" xr:uid="{FCF9E5A7-AC1C-44B3-AAAB-F4CEC14AFABD}"/>
    <cellStyle name="Note 7 2 7 2" xfId="16244" xr:uid="{CEED9948-2FB2-4CFC-85AE-6F48D8F1BE4C}"/>
    <cellStyle name="Note 7 2 7 3" xfId="26179" xr:uid="{0857BE2E-F7E9-4882-9F43-D4DC1DEC18B4}"/>
    <cellStyle name="Note 7 2 8" xfId="7113" xr:uid="{6A191D84-518D-4E0E-82B4-81B0D656ABB1}"/>
    <cellStyle name="Note 7 2 8 2" xfId="12274" xr:uid="{4AA8934B-49DB-4F12-83FE-8C73B97B3C70}"/>
    <cellStyle name="Note 7 2 8 3" xfId="24782" xr:uid="{2128DE30-EB42-4202-BC62-810A4B8C80BB}"/>
    <cellStyle name="Note 7 2 9" xfId="6439" xr:uid="{1C0D2806-B40D-4874-A141-DE38FA551D7A}"/>
    <cellStyle name="Note 7 3" xfId="3827" xr:uid="{00000000-0005-0000-0000-00003E0E0000}"/>
    <cellStyle name="Note 7 3 2" xfId="5054" xr:uid="{00000000-0005-0000-0000-0000400E0000}"/>
    <cellStyle name="Note 7 3 2 2" xfId="33611" xr:uid="{034F80FE-2E3A-4B6A-80D7-9B8AE2483BC3}"/>
    <cellStyle name="Note 7 3 2 3" xfId="13172" xr:uid="{EE67163A-7646-45EA-B147-133B522FDD68}"/>
    <cellStyle name="Note 7 3 3" xfId="25081" xr:uid="{00B56D04-CB35-4242-8906-BAC9A3011687}"/>
    <cellStyle name="Note 7 3 4" xfId="33610" xr:uid="{762194B1-DE54-4404-A249-75EC5283FB42}"/>
    <cellStyle name="Note 7 3 5" xfId="8014" xr:uid="{82F0AA16-59A0-42ED-8472-4E7307B3C9B1}"/>
    <cellStyle name="Note 7 3_ELC_final" xfId="33612" xr:uid="{FEA78D3E-B699-4E26-8295-7079F7C94C5F}"/>
    <cellStyle name="Note 7 4" xfId="7605" xr:uid="{4942FBAE-574B-4541-9DAF-DAB2762D487C}"/>
    <cellStyle name="Note 7 4 2" xfId="12763" xr:uid="{A4DFF91C-53B6-472F-B492-07D34DD08107}"/>
    <cellStyle name="Note 7 4 3" xfId="24877" xr:uid="{52A9AF69-D3CC-4120-BEE7-87A2A486BA5E}"/>
    <cellStyle name="Note 7 4 4" xfId="33613" xr:uid="{828A1980-F866-4CCC-9BA5-6D09EEAC2BED}"/>
    <cellStyle name="Note 7 5" xfId="8643" xr:uid="{F1D852A9-2226-4EF6-A50C-9EF56DB25988}"/>
    <cellStyle name="Note 7 5 2" xfId="13798" xr:uid="{B2C2BA39-D8F8-4251-97AF-00CF7F79A16D}"/>
    <cellStyle name="Note 7 5 3" xfId="25601" xr:uid="{B1994CE7-A1E5-4B5D-BA48-B897C21D837D}"/>
    <cellStyle name="Note 7 6" xfId="9680" xr:uid="{E5AACD10-B46B-41F8-92EE-F165E5F1C1E1}"/>
    <cellStyle name="Note 7 6 2" xfId="14834" xr:uid="{05EAB285-13E3-4E7F-8CF0-B8FEF3A2D854}"/>
    <cellStyle name="Note 7 6 3" xfId="25854" xr:uid="{D736BC4E-E3AE-4342-9FC7-ADBF2DC829AA}"/>
    <cellStyle name="Note 7 7" xfId="9355" xr:uid="{C2A3D58A-C9E3-4F3D-94D2-268E436BB52A}"/>
    <cellStyle name="Note 7 7 2" xfId="14510" xr:uid="{3C2D512A-A658-4C0E-87A6-898344989FE1}"/>
    <cellStyle name="Note 7 7 3" xfId="25733" xr:uid="{628DF36B-0BF8-4EDE-BA20-4C87A219C025}"/>
    <cellStyle name="Note 7 8" xfId="10778" xr:uid="{32BE8637-3C53-4819-B622-5720C2BFD290}"/>
    <cellStyle name="Note 7 8 2" xfId="15926" xr:uid="{60D692E3-1039-45E7-B25C-B21825CA3EE9}"/>
    <cellStyle name="Note 7 8 3" xfId="26099" xr:uid="{32DCFAF7-8904-4EE7-B662-EE5F5184693E}"/>
    <cellStyle name="Note 7 9" xfId="6792" xr:uid="{90FE37D1-1DB0-40F2-A3C1-70A9C5FA3D47}"/>
    <cellStyle name="Note 7 9 2" xfId="11956" xr:uid="{C0DFD2D3-8B32-491A-B06E-6706441A46D2}"/>
    <cellStyle name="Note 7 9 3" xfId="24702" xr:uid="{9F907CB3-C25E-412B-BAEE-1F230A376B3D}"/>
    <cellStyle name="Note 7_ELC_final" xfId="33614" xr:uid="{BB89F9C9-A6BC-4A6F-96FA-0F1F940CCC58}"/>
    <cellStyle name="Note 8" xfId="2984" xr:uid="{00000000-0005-0000-0000-00003F0E0000}"/>
    <cellStyle name="Note 8 10" xfId="6091" xr:uid="{B3A20A71-E501-481A-A822-D48CA73BFD4B}"/>
    <cellStyle name="Note 8 11" xfId="11301" xr:uid="{2FB9C61E-8B06-4FC3-8E45-4E8D0DC6C538}"/>
    <cellStyle name="Note 8 11 2" xfId="29259" xr:uid="{27C6DADD-A9D4-4964-BB3A-3914D4FD88BA}"/>
    <cellStyle name="Note 8 12" xfId="24375" xr:uid="{E5C0844E-4502-4C2D-9B36-5196EF7382FC}"/>
    <cellStyle name="Note 8 13" xfId="31583" xr:uid="{412862EE-A9C9-42A3-B2E5-9AB6E7CDFA0E}"/>
    <cellStyle name="Note 8 2" xfId="3493" xr:uid="{00000000-0005-0000-0000-0000400E0000}"/>
    <cellStyle name="Note 8 2 10" xfId="11619" xr:uid="{8F184DE5-B01C-444A-96D1-7F76318ED0F4}"/>
    <cellStyle name="Note 8 2 10 2" xfId="31240" xr:uid="{18F038F6-6C05-462C-A46E-73D6E8A6FD86}"/>
    <cellStyle name="Note 8 2 11" xfId="24605" xr:uid="{8D351B84-287C-44A2-B94A-A92D1D483EF4}"/>
    <cellStyle name="Note 8 2 12" xfId="33615" xr:uid="{AF6472CA-E030-469F-B4D7-1189110D504B}"/>
    <cellStyle name="Note 8 2 2" xfId="4150" xr:uid="{00000000-0005-0000-0000-0000410E0000}"/>
    <cellStyle name="Note 8 2 2 2" xfId="5373" xr:uid="{00000000-0005-0000-0000-0000430E0000}"/>
    <cellStyle name="Note 8 2 2 2 2" xfId="41572" xr:uid="{ED0E64ED-21CC-44F3-AB08-690650D41E2A}"/>
    <cellStyle name="Note 8 2 2 2 3" xfId="13293" xr:uid="{58E3F4DE-9BE4-4C3A-B744-4BE00B1A0E2D}"/>
    <cellStyle name="Note 8 2 2 3" xfId="25290" xr:uid="{108BAC63-AFB6-4101-A79E-A82591B19AB6}"/>
    <cellStyle name="Note 8 2 2 4" xfId="37822" xr:uid="{3DA23BA5-72E0-4B72-AA7F-D7FA2A35F5DD}"/>
    <cellStyle name="Note 8 2 2 5" xfId="8136" xr:uid="{A56ECB9E-9D97-4A45-AE1B-AD01D15D475B}"/>
    <cellStyle name="Note 8 2 3" xfId="7877" xr:uid="{8D2FD81D-32DE-4570-947E-8EBA45BBDEBB}"/>
    <cellStyle name="Note 8 2 3 2" xfId="13035" xr:uid="{20EBEBBE-4FC4-41D9-BA35-EB3492B811A6}"/>
    <cellStyle name="Note 8 2 3 3" xfId="25007" xr:uid="{6802006E-A8C3-46AC-B242-FFF9DFE4BEDB}"/>
    <cellStyle name="Note 8 2 4" xfId="8270" xr:uid="{FCD45D95-0E66-4E88-B08D-1B0C67D5963D}"/>
    <cellStyle name="Note 8 2 4 2" xfId="13426" xr:uid="{70972B2C-1660-48B7-BA3B-D5A46184E5B4}"/>
    <cellStyle name="Note 8 2 4 3" xfId="25441" xr:uid="{37521552-6869-468A-AF24-568A3A3E77F7}"/>
    <cellStyle name="Note 8 2 5" xfId="10004" xr:uid="{4BADAFDC-A2B8-4965-8544-47F9B550FFC9}"/>
    <cellStyle name="Note 8 2 5 2" xfId="15157" xr:uid="{324549EB-7551-4C2F-B7E7-9E5D75C583C6}"/>
    <cellStyle name="Note 8 2 5 3" xfId="25936" xr:uid="{353D6680-329F-45B0-BC9D-3550AEDBCFE2}"/>
    <cellStyle name="Note 8 2 6" xfId="10378" xr:uid="{9E199663-C87A-4A20-A3A3-030529E100B3}"/>
    <cellStyle name="Note 8 2 6 2" xfId="15531" xr:uid="{4B8ECEE7-998C-44C4-883F-17E24A7B521A}"/>
    <cellStyle name="Note 8 2 6 3" xfId="26008" xr:uid="{30DFE706-11CE-4A94-BA5B-1A8EAC6A6220}"/>
    <cellStyle name="Note 8 2 7" xfId="11097" xr:uid="{578D10F6-4C97-4F95-B47C-2543585E043A}"/>
    <cellStyle name="Note 8 2 7 2" xfId="16245" xr:uid="{9DEC5F3D-A267-4821-A7F8-F5656BDEF8E1}"/>
    <cellStyle name="Note 8 2 7 3" xfId="26180" xr:uid="{AC79C12B-C0B4-499B-ADAD-417AAAD7F832}"/>
    <cellStyle name="Note 8 2 8" xfId="7114" xr:uid="{73887C14-9BC9-422C-99F2-E8F993814D57}"/>
    <cellStyle name="Note 8 2 8 2" xfId="12275" xr:uid="{C5D03A15-893C-4D70-B9FB-0741F12A35E1}"/>
    <cellStyle name="Note 8 2 8 3" xfId="24783" xr:uid="{8E287253-EE42-40A7-9BCA-44B1EDD15563}"/>
    <cellStyle name="Note 8 2 9" xfId="6440" xr:uid="{3EB1A5BF-A964-437E-9FC0-4839F0CD0EB4}"/>
    <cellStyle name="Note 8 3" xfId="3828" xr:uid="{00000000-0005-0000-0000-0000420E0000}"/>
    <cellStyle name="Note 8 3 2" xfId="5055" xr:uid="{00000000-0005-0000-0000-0000440E0000}"/>
    <cellStyle name="Note 8 3 2 2" xfId="33617" xr:uid="{5993F1B9-588C-4456-9E9B-565BC6CF49D9}"/>
    <cellStyle name="Note 8 3 2 3" xfId="13173" xr:uid="{8B41DF2B-7E28-4BB1-8B31-3F303B50D203}"/>
    <cellStyle name="Note 8 3 3" xfId="25082" xr:uid="{1B89F8AA-9FDC-4E34-96A2-26FDECD028F0}"/>
    <cellStyle name="Note 8 3 4" xfId="33616" xr:uid="{BBD39FF5-CECB-4553-A52D-DFC656DAE79F}"/>
    <cellStyle name="Note 8 3 5" xfId="8015" xr:uid="{1B2DFC7C-1339-4299-B716-E7C66109CB19}"/>
    <cellStyle name="Note 8 3_ELC_final" xfId="33618" xr:uid="{11926332-2E9C-4B64-9753-458BCF07FB69}"/>
    <cellStyle name="Note 8 4" xfId="7606" xr:uid="{73513B68-6162-4E46-875A-374FBD7FE498}"/>
    <cellStyle name="Note 8 4 2" xfId="12764" xr:uid="{252DCD3C-3118-4548-8996-8DD4B6C3023E}"/>
    <cellStyle name="Note 8 4 3" xfId="24878" xr:uid="{B82C2613-C70A-4170-A48E-0E59930DAB84}"/>
    <cellStyle name="Note 8 4 4" xfId="33619" xr:uid="{CCD4AEDA-3B56-4576-A9F6-A470C243E3E3}"/>
    <cellStyle name="Note 8 5" xfId="8642" xr:uid="{D8E9C034-43A5-476C-880E-369D2F4D9723}"/>
    <cellStyle name="Note 8 5 2" xfId="13797" xr:uid="{AC84135D-3CB3-40F5-AC45-0DA3B0114534}"/>
    <cellStyle name="Note 8 5 3" xfId="25600" xr:uid="{DB8CBEC1-3348-4D0B-88D0-D8BB50778A4D}"/>
    <cellStyle name="Note 8 6" xfId="9681" xr:uid="{AB37410F-5313-4CA1-A9A2-6A2D30946A54}"/>
    <cellStyle name="Note 8 6 2" xfId="14835" xr:uid="{5E9D4E28-940A-4963-8B0E-A4224E820637}"/>
    <cellStyle name="Note 8 6 3" xfId="25855" xr:uid="{7EFD0C68-A866-4A5A-A7F1-F9F04EEB534B}"/>
    <cellStyle name="Note 8 7" xfId="8714" xr:uid="{3AEC75E4-60A2-437A-9295-BDB586248662}"/>
    <cellStyle name="Note 8 7 2" xfId="13869" xr:uid="{B6A528CF-BC06-46F2-9382-36BF17BF92D0}"/>
    <cellStyle name="Note 8 7 3" xfId="25664" xr:uid="{3E2D0DF5-E78A-42C2-9E06-37BEB6D5AF1E}"/>
    <cellStyle name="Note 8 8" xfId="10779" xr:uid="{F247D6F7-50F9-4364-AE7C-798B596CD397}"/>
    <cellStyle name="Note 8 8 2" xfId="15927" xr:uid="{2F2F6ADC-F59C-4BF6-9DE3-A4C087275787}"/>
    <cellStyle name="Note 8 8 3" xfId="26100" xr:uid="{F29F41B8-AB66-4EB7-8E48-57E3919C6874}"/>
    <cellStyle name="Note 8 9" xfId="6793" xr:uid="{E99BE000-E0AB-4E3C-B189-BDC5E8301D2A}"/>
    <cellStyle name="Note 8 9 2" xfId="11957" xr:uid="{869C7A4A-6F82-4711-B3FA-F42E7AC01F63}"/>
    <cellStyle name="Note 8 9 3" xfId="24703" xr:uid="{CB9A8C9B-CDB9-41E5-B66A-0F47C51B024F}"/>
    <cellStyle name="Note 8_ELC_final" xfId="33620" xr:uid="{742EA0B0-C5C6-4D67-A016-9190E7EEA93F}"/>
    <cellStyle name="Note 9" xfId="2985" xr:uid="{00000000-0005-0000-0000-0000430E0000}"/>
    <cellStyle name="Note 9 10" xfId="6092" xr:uid="{1B97FCEA-D01A-446C-8129-7586D7FDE7BA}"/>
    <cellStyle name="Note 9 11" xfId="11302" xr:uid="{A528674A-693A-4EEF-9F18-AAB9E0AAC33E}"/>
    <cellStyle name="Note 9 11 2" xfId="30216" xr:uid="{FF87F7AC-599F-4676-9083-792A4B4D6394}"/>
    <cellStyle name="Note 9 12" xfId="24376" xr:uid="{C3A170B9-B39D-41A4-98D3-BA1FC3D18953}"/>
    <cellStyle name="Note 9 13" xfId="33621" xr:uid="{B4DE4D5D-F24B-4DCE-901D-7083BFE83E96}"/>
    <cellStyle name="Note 9 2" xfId="3494" xr:uid="{00000000-0005-0000-0000-0000440E0000}"/>
    <cellStyle name="Note 9 2 10" xfId="11620" xr:uid="{E2320F30-D23E-4B8A-BD4A-7626DF55ABC7}"/>
    <cellStyle name="Note 9 2 10 2" xfId="29583" xr:uid="{46CF428B-CF4D-4F88-A653-F666768846B8}"/>
    <cellStyle name="Note 9 2 11" xfId="24606" xr:uid="{B2057CF4-467D-4D8A-97D9-FDEB5E821DE0}"/>
    <cellStyle name="Note 9 2 12" xfId="33622" xr:uid="{71FB9E45-ADE4-418D-9D53-E673B878D745}"/>
    <cellStyle name="Note 9 2 2" xfId="4151" xr:uid="{00000000-0005-0000-0000-0000450E0000}"/>
    <cellStyle name="Note 9 2 2 2" xfId="5374" xr:uid="{00000000-0005-0000-0000-0000470E0000}"/>
    <cellStyle name="Note 9 2 2 2 2" xfId="41573" xr:uid="{10F2FB65-F539-4AB1-8650-75F8DFF47419}"/>
    <cellStyle name="Note 9 2 2 2 3" xfId="13294" xr:uid="{B4FB4780-95F4-4938-AB2E-4D3BE6BCDF48}"/>
    <cellStyle name="Note 9 2 2 3" xfId="25291" xr:uid="{52789DAF-EAA4-4E50-97B5-EDC9B2F9C7DB}"/>
    <cellStyle name="Note 9 2 2 4" xfId="37823" xr:uid="{40056262-6B1C-485E-897D-A2E36A9D44CB}"/>
    <cellStyle name="Note 9 2 2 5" xfId="8137" xr:uid="{0B24C3F3-D05A-4D44-A757-E69EF4E33F77}"/>
    <cellStyle name="Note 9 2 3" xfId="7878" xr:uid="{7BDFA2FD-A2B7-4CB8-9D0B-AB53EFC3D970}"/>
    <cellStyle name="Note 9 2 3 2" xfId="13036" xr:uid="{191909E0-15BF-43AD-9806-517275E7335D}"/>
    <cellStyle name="Note 9 2 3 3" xfId="25008" xr:uid="{A5BC3486-5D84-4969-91D1-2917540B4AFF}"/>
    <cellStyle name="Note 9 2 4" xfId="8269" xr:uid="{37F3FBDD-6C28-4366-85CF-5C03E407C041}"/>
    <cellStyle name="Note 9 2 4 2" xfId="13425" xr:uid="{433C61F8-5115-4D8E-8B87-EDB5B15A1A8A}"/>
    <cellStyle name="Note 9 2 4 3" xfId="25440" xr:uid="{AF26532B-A3A7-4F9E-9D74-40C30C43C167}"/>
    <cellStyle name="Note 9 2 5" xfId="10005" xr:uid="{FFD3B5AB-0FA9-4766-A6DB-84F917CECC90}"/>
    <cellStyle name="Note 9 2 5 2" xfId="15158" xr:uid="{4CA3CB82-244B-4C2E-9BD1-79DEA9B7FDD1}"/>
    <cellStyle name="Note 9 2 5 3" xfId="25937" xr:uid="{DC3E65F8-A8FF-4E08-B4C5-04E8AE54EACE}"/>
    <cellStyle name="Note 9 2 6" xfId="10379" xr:uid="{66E98813-A525-444C-9C3D-C76E399B325E}"/>
    <cellStyle name="Note 9 2 6 2" xfId="15532" xr:uid="{87F8BF1B-3DE5-42B6-BE53-1931458ED386}"/>
    <cellStyle name="Note 9 2 6 3" xfId="26009" xr:uid="{95E46361-35C4-4E5F-9592-4BAC7C24645B}"/>
    <cellStyle name="Note 9 2 7" xfId="11098" xr:uid="{96E5268E-9EE0-421F-95E2-5ABEBA535129}"/>
    <cellStyle name="Note 9 2 7 2" xfId="16246" xr:uid="{99FCC5D4-3BB6-42F3-8CD0-6258565482D2}"/>
    <cellStyle name="Note 9 2 7 3" xfId="26181" xr:uid="{4E9B8EC5-7E88-4156-A006-F97A94AECF2C}"/>
    <cellStyle name="Note 9 2 8" xfId="7115" xr:uid="{3B724480-513B-43AC-9E4A-5DFE7BE08E80}"/>
    <cellStyle name="Note 9 2 8 2" xfId="12276" xr:uid="{2C4B1CF0-10D2-42E7-9321-64E6A606B993}"/>
    <cellStyle name="Note 9 2 8 3" xfId="24784" xr:uid="{C1B97940-A3D2-4034-8C26-478B82B74686}"/>
    <cellStyle name="Note 9 2 9" xfId="6441" xr:uid="{8B4E8427-41EB-46C8-B503-04D80B73BF90}"/>
    <cellStyle name="Note 9 3" xfId="3829" xr:uid="{00000000-0005-0000-0000-0000460E0000}"/>
    <cellStyle name="Note 9 3 2" xfId="5056" xr:uid="{00000000-0005-0000-0000-0000480E0000}"/>
    <cellStyle name="Note 9 3 2 2" xfId="33624" xr:uid="{44347124-7865-4D33-AA3B-BD30B5EE352D}"/>
    <cellStyle name="Note 9 3 2 3" xfId="13174" xr:uid="{23BE9100-4786-4959-9C88-0BCA69FA848D}"/>
    <cellStyle name="Note 9 3 3" xfId="25083" xr:uid="{EB00F2AE-6173-48C0-AF3F-C32857F055E4}"/>
    <cellStyle name="Note 9 3 4" xfId="33623" xr:uid="{752FB846-FBAA-4FC6-B411-9209331C2A26}"/>
    <cellStyle name="Note 9 3 5" xfId="8016" xr:uid="{CC1045F8-AA62-44F3-84DF-4D876B4596F8}"/>
    <cellStyle name="Note 9 3_ELC_final" xfId="33625" xr:uid="{29E1E80D-58E1-480F-8AB5-6545B94A3481}"/>
    <cellStyle name="Note 9 4" xfId="7607" xr:uid="{BAEFB622-99F8-49BE-8F23-9ACE4104D134}"/>
    <cellStyle name="Note 9 4 2" xfId="12765" xr:uid="{5D04706D-51C1-49BA-A423-ABA226A523CB}"/>
    <cellStyle name="Note 9 4 3" xfId="24879" xr:uid="{1F406A95-2FF0-4997-B80A-BAA0B593AFA6}"/>
    <cellStyle name="Note 9 4 4" xfId="33626" xr:uid="{6EDA3E84-4ED4-40FE-AB7A-34B3C2B05275}"/>
    <cellStyle name="Note 9 5" xfId="8641" xr:uid="{E5C607FC-30DA-4B90-85C0-8ED8261D2FAA}"/>
    <cellStyle name="Note 9 5 2" xfId="13796" xr:uid="{8B41EC6C-D7A7-4FC1-A214-FECA8BEE6EA2}"/>
    <cellStyle name="Note 9 5 3" xfId="25599" xr:uid="{FFA12DFA-3D5F-438C-A715-ACA0B44EC08A}"/>
    <cellStyle name="Note 9 6" xfId="9682" xr:uid="{40C66EEF-A25D-432F-BDB0-47A71D96175C}"/>
    <cellStyle name="Note 9 6 2" xfId="14836" xr:uid="{DFD68D38-A52B-466E-88E6-141BD87A4D2F}"/>
    <cellStyle name="Note 9 6 3" xfId="25856" xr:uid="{9BAA7EA6-6D2C-4BB2-972E-968FD9625603}"/>
    <cellStyle name="Note 9 7" xfId="8713" xr:uid="{3CDD532E-C5FA-4697-9045-4594D858740E}"/>
    <cellStyle name="Note 9 7 2" xfId="13868" xr:uid="{F7380DC1-05E8-4B76-A83F-4D432C7892F8}"/>
    <cellStyle name="Note 9 7 3" xfId="25663" xr:uid="{19E395EE-56E9-4028-A637-674DF524FB64}"/>
    <cellStyle name="Note 9 8" xfId="10780" xr:uid="{DD7BD0B2-AB72-4D92-BA42-D350D7734327}"/>
    <cellStyle name="Note 9 8 2" xfId="15928" xr:uid="{6A199096-E1A4-4502-951B-FD0F14C68FF9}"/>
    <cellStyle name="Note 9 8 3" xfId="26101" xr:uid="{D602663B-72C5-4289-9F02-31AB6153F2B0}"/>
    <cellStyle name="Note 9 9" xfId="6794" xr:uid="{BCECA39D-B37C-403C-B534-DA17D86B2D27}"/>
    <cellStyle name="Note 9 9 2" xfId="11958" xr:uid="{BA0FA93E-A273-4280-A6C0-BC4DB710318E}"/>
    <cellStyle name="Note 9 9 3" xfId="24704" xr:uid="{33D85F1F-C8D9-4D08-A3FD-C925A0E5D896}"/>
    <cellStyle name="Note 9_ELC_final" xfId="33627" xr:uid="{FD5A7475-53FA-481C-B097-F40BC3951920}"/>
    <cellStyle name="Notiz" xfId="28928" xr:uid="{DB0734ED-917B-4828-B2A8-7FC4E24C732A}"/>
    <cellStyle name="Notiz 2" xfId="28929" xr:uid="{F6ADF24A-B5CE-4B85-AB25-F64BC9D95398}"/>
    <cellStyle name="Notiz 2 2" xfId="31119" xr:uid="{01819894-B3C5-4871-8651-DE91895F8BB9}"/>
    <cellStyle name="Notiz 2 2 2" xfId="38981" xr:uid="{E87950C7-74B0-4BD5-9BAC-AC476D603219}"/>
    <cellStyle name="Notiz 2 3" xfId="31212" xr:uid="{08034A37-16B0-434D-A4A5-046E4CECF413}"/>
    <cellStyle name="Notiz 2 4" xfId="29375" xr:uid="{753A8883-88C6-4696-A39A-60F73965D6A7}"/>
    <cellStyle name="Notiz 2 5" xfId="35509" xr:uid="{8715F7FC-D209-4101-A59B-01E669C959E3}"/>
    <cellStyle name="Notiz 3" xfId="31118" xr:uid="{F5E71C96-514A-4263-9ECC-D5DD4BE058FD}"/>
    <cellStyle name="Notiz 3 2" xfId="37824" xr:uid="{3768B0F0-2BF8-415A-AC74-152AB636D8A3}"/>
    <cellStyle name="Notiz 4" xfId="31211" xr:uid="{0F5030BD-AA4F-40DE-A7BB-E202C4D2967E}"/>
    <cellStyle name="Notiz 5" xfId="29558" xr:uid="{D7D79395-AE90-46FB-B41F-FBB1A6CD2AD5}"/>
    <cellStyle name="Notiz 6" xfId="33628" xr:uid="{85B78CED-D4C3-4C14-8671-EB22763BD4B5}"/>
    <cellStyle name="num_note" xfId="3252" xr:uid="{00000000-0005-0000-0000-0000470E0000}"/>
    <cellStyle name="Number [0.0]" xfId="29176" xr:uid="{10B14D45-5ABA-4D89-BC42-832AA34892D7}"/>
    <cellStyle name="Number [0.0] 2" xfId="29177" xr:uid="{AA1C7160-30DB-459C-8200-651BC505ECF1}"/>
    <cellStyle name="Nuovo" xfId="2986" xr:uid="{00000000-0005-0000-0000-0000480E0000}"/>
    <cellStyle name="Nuovo 10" xfId="33629" xr:uid="{FA26C820-C74E-4D57-897B-6478AD441E0F}"/>
    <cellStyle name="Nuovo 11" xfId="33630" xr:uid="{6B5C9A31-4188-4680-8180-512CF3996FB5}"/>
    <cellStyle name="Nuovo 12" xfId="33631" xr:uid="{C7F1BB9E-C069-4EE6-8B26-207199348107}"/>
    <cellStyle name="Nuovo 13" xfId="33632" xr:uid="{46C07530-AE39-46C3-AC80-E4B271460AD9}"/>
    <cellStyle name="Nuovo 14" xfId="33633" xr:uid="{6CEFC704-C810-4F86-8681-0336838A7AA8}"/>
    <cellStyle name="Nuovo 15" xfId="33634" xr:uid="{86D63A9B-D20D-4AB1-8979-C4BC98C7E95E}"/>
    <cellStyle name="Nuovo 16" xfId="33635" xr:uid="{0D52899A-04EA-4CF9-9724-DD12465A154F}"/>
    <cellStyle name="Nuovo 17" xfId="33636" xr:uid="{DB6EE4C3-9F4A-42AF-912C-88C5B192C18C}"/>
    <cellStyle name="Nuovo 18" xfId="33637" xr:uid="{5896F6D8-12F8-4A66-9909-B705AA19DEBE}"/>
    <cellStyle name="Nuovo 19" xfId="33638" xr:uid="{506F3686-FBE4-4E47-9BE2-438BED067D1C}"/>
    <cellStyle name="Nuovo 2" xfId="4326" xr:uid="{00000000-0005-0000-0000-0000490E0000}"/>
    <cellStyle name="Nuovo 20" xfId="33639" xr:uid="{B83662EC-17CA-4279-8A6D-64C7A2D0BF47}"/>
    <cellStyle name="Nuovo 21" xfId="33640" xr:uid="{D71B8B58-645C-4CE9-9AB5-A48024A34E8F}"/>
    <cellStyle name="Nuovo 22" xfId="33641" xr:uid="{F84B38BB-9B0B-4ACD-BFAA-7455B06BDD15}"/>
    <cellStyle name="Nuovo 23" xfId="33642" xr:uid="{54288363-1E8D-40D8-9A55-1AB40195D46C}"/>
    <cellStyle name="Nuovo 24" xfId="33643" xr:uid="{1D763F2B-3907-4224-A7AC-ABE9A13FFEB6}"/>
    <cellStyle name="Nuovo 25" xfId="33644" xr:uid="{CC71E725-7AB1-4E1B-B0F1-74B2D94E9076}"/>
    <cellStyle name="Nuovo 26" xfId="33645" xr:uid="{9CBE466F-0368-4A83-B9B1-46F75CF51369}"/>
    <cellStyle name="Nuovo 27" xfId="33646" xr:uid="{7DEB038A-FC72-4CD3-B658-1F6B07172AAE}"/>
    <cellStyle name="Nuovo 28" xfId="33647" xr:uid="{4325964C-5397-4341-933D-8AD142F7A88D}"/>
    <cellStyle name="Nuovo 29" xfId="33648" xr:uid="{F7E32036-7B76-4557-B297-638D18099B10}"/>
    <cellStyle name="Nuovo 3" xfId="17404" xr:uid="{74A15B77-49D5-456C-878D-B971F2DECC29}"/>
    <cellStyle name="Nuovo 3 2" xfId="21206" xr:uid="{A604B41E-6F4A-486B-87D7-B71F2441E18B}"/>
    <cellStyle name="Nuovo 30" xfId="33649" xr:uid="{D3EAA548-E9F8-4D0B-BF20-D90C84EB4904}"/>
    <cellStyle name="Nuovo 31" xfId="33650" xr:uid="{F79749F4-570A-4C49-B20A-718F9465948F}"/>
    <cellStyle name="Nuovo 32" xfId="33651" xr:uid="{9B497624-5764-4179-AFF4-5FD13E77E59E}"/>
    <cellStyle name="Nuovo 33" xfId="33652" xr:uid="{28C8B7E0-3FE4-4D76-A115-9239FF2DC5D6}"/>
    <cellStyle name="Nuovo 34" xfId="33653" xr:uid="{5BAC5749-D0BC-4E32-B972-77749B40330E}"/>
    <cellStyle name="Nuovo 35" xfId="33654" xr:uid="{06AFEAB3-706B-404C-A617-662A6A91647C}"/>
    <cellStyle name="Nuovo 36" xfId="33655" xr:uid="{D38B0F35-2996-4943-98E0-8959DEF289CA}"/>
    <cellStyle name="Nuovo 37" xfId="33656" xr:uid="{09C4D73E-EED4-4939-8EC1-1A08597DBDAF}"/>
    <cellStyle name="Nuovo 38" xfId="33657" xr:uid="{E1C460CA-3E0E-40FC-9F5F-E98FE94FA732}"/>
    <cellStyle name="Nuovo 4" xfId="33658" xr:uid="{2D3C37C2-D8AD-44E2-BE99-A52CE6BED844}"/>
    <cellStyle name="Nuovo 5" xfId="33659" xr:uid="{49DFC292-EA78-410C-94A2-B7EFB9B846CA}"/>
    <cellStyle name="Nuovo 6" xfId="33660" xr:uid="{B8E883F7-0CCC-4B33-A36A-EA16A1D2D37B}"/>
    <cellStyle name="Nuovo 7" xfId="33661" xr:uid="{6A986938-55AA-4A70-98F0-2256E7CA1787}"/>
    <cellStyle name="Nuovo 8" xfId="33662" xr:uid="{76C9540E-9705-4CA5-9F1C-9E9F2C19AF61}"/>
    <cellStyle name="Nuovo 9" xfId="33663" xr:uid="{0208503F-5D97-4E2B-B533-105758AC475C}"/>
    <cellStyle name="Összesen" xfId="51" xr:uid="{00000000-0005-0000-0000-00004A0E0000}"/>
    <cellStyle name="Összesen 10" xfId="6159" xr:uid="{521633BB-4368-4AB8-B87C-147D1BFC8F9F}"/>
    <cellStyle name="Összesen 10 2" xfId="31250" xr:uid="{140156CC-3639-4028-B76F-31A78D990E29}"/>
    <cellStyle name="Összesen 11" xfId="34749" xr:uid="{93D2CFB2-9DE7-448B-B210-34E6C2249376}"/>
    <cellStyle name="Összesen 2" xfId="3642" xr:uid="{00000000-0005-0000-0000-00004B0E0000}"/>
    <cellStyle name="Összesen 2 2" xfId="4519" xr:uid="{00000000-0005-0000-0000-00004D0E0000}"/>
    <cellStyle name="Összesen 2 2 2" xfId="39606" xr:uid="{F567D2BA-11BE-4AD1-B97A-E8F88EAC3916}"/>
    <cellStyle name="Összesen 2 3" xfId="4507" xr:uid="{00000000-0005-0000-0000-00004D0E0000}"/>
    <cellStyle name="Összesen 2 3 2" xfId="36297" xr:uid="{C19AD3C2-8AFC-42C7-ABAA-191F9EFF01AA}"/>
    <cellStyle name="Összesen 3" xfId="8159" xr:uid="{73764EC8-9E31-4242-9C7F-9FF3F9BC5F4A}"/>
    <cellStyle name="Összesen 3 2" xfId="13318" xr:uid="{8F4279C6-A3EA-4C34-BCB4-69BA71CD19D6}"/>
    <cellStyle name="Összesen 3 3" xfId="37428" xr:uid="{C04F0CAE-36D9-4909-9DDF-7E592C9CA106}"/>
    <cellStyle name="Összesen 4" xfId="9455" xr:uid="{5C57B537-69BF-490F-8033-AFEDAA5A1EE8}"/>
    <cellStyle name="Összesen 4 2" xfId="14609" xr:uid="{F8178608-C0E9-46A7-BB5C-239FD3C4D910}"/>
    <cellStyle name="Összesen 5" xfId="8549" xr:uid="{6CC48975-E149-463A-9A89-BDB3DC595203}"/>
    <cellStyle name="Összesen 5 2" xfId="13704" xr:uid="{0223C5AE-D0D8-4AA6-A9B2-EFEE520D73A0}"/>
    <cellStyle name="Összesen 6" xfId="9743" xr:uid="{1D15565C-39B4-4A3A-A5BA-1F1E16CC9D9A}"/>
    <cellStyle name="Összesen 6 2" xfId="14897" xr:uid="{FBDA0B37-DB07-43C4-AC0A-312FE376BF64}"/>
    <cellStyle name="Összesen 7" xfId="10535" xr:uid="{2257CC97-6FCE-4EAB-A9B0-33F95A664199}"/>
    <cellStyle name="Összesen 7 2" xfId="15684" xr:uid="{DDC08A9C-A89B-4A31-A077-A493DE216E97}"/>
    <cellStyle name="Összesen 8" xfId="6607" xr:uid="{EC5EE6B9-375B-40CA-AFBE-E308BEBFE50C}"/>
    <cellStyle name="Összesen 8 2" xfId="11773" xr:uid="{9DD9110A-A57A-4B94-BCF5-0B4878CD8BCA}"/>
    <cellStyle name="Összesen 9" xfId="5607" xr:uid="{3C31088E-E2C0-4DE2-8DB6-9CE999489C0A}"/>
    <cellStyle name="Összesen 9 2" xfId="31178" xr:uid="{D6310C0D-6A0D-4A9D-B458-9DF6034A45AD}"/>
    <cellStyle name="Output" xfId="5523" builtinId="21" customBuiltin="1"/>
    <cellStyle name="Output 10" xfId="2987" xr:uid="{00000000-0005-0000-0000-00004C0E0000}"/>
    <cellStyle name="Output 10 10" xfId="6093" xr:uid="{9886DC23-A88A-4B15-A858-FB6E40C841FC}"/>
    <cellStyle name="Output 10 10 2" xfId="30961" xr:uid="{54346387-5717-4986-82DB-3F2E52A4F1EE}"/>
    <cellStyle name="Output 10 11" xfId="11303" xr:uid="{3E2D6147-0226-4887-9982-34C9E9004F92}"/>
    <cellStyle name="Output 10 11 2" xfId="29776" xr:uid="{75C4D700-F292-4644-88A0-50D199578A2F}"/>
    <cellStyle name="Output 10 12" xfId="33664" xr:uid="{3B78B399-8B29-4686-891E-A12D0C163210}"/>
    <cellStyle name="Output 10 2" xfId="3495" xr:uid="{00000000-0005-0000-0000-00004D0E0000}"/>
    <cellStyle name="Output 10 2 10" xfId="11621" xr:uid="{83B14DE0-F1DA-4C73-B679-FA181CE7C158}"/>
    <cellStyle name="Output 10 2 10 2" xfId="30767" xr:uid="{3B4D4B59-6F57-4360-9D5B-33D2B93D6C1A}"/>
    <cellStyle name="Output 10 2 11" xfId="34582" xr:uid="{0E4A47C0-C6D1-48B1-8DFF-19AE4D9F0E0C}"/>
    <cellStyle name="Output 10 2 2" xfId="4152" xr:uid="{00000000-0005-0000-0000-00004E0E0000}"/>
    <cellStyle name="Output 10 2 2 2" xfId="4899" xr:uid="{00000000-0005-0000-0000-0000500E0000}"/>
    <cellStyle name="Output 10 2 2 2 2" xfId="39625" xr:uid="{97DB25F4-61FB-4C94-B94E-1091230483F2}"/>
    <cellStyle name="Output 10 2 2 3" xfId="5375" xr:uid="{00000000-0005-0000-0000-0000500E0000}"/>
    <cellStyle name="Output 10 2 2 3 2" xfId="41574" xr:uid="{32AA0AAB-81B2-4834-BB23-709987DE465D}"/>
    <cellStyle name="Output 10 2 2 3 3" xfId="31181" xr:uid="{0324A9B0-925A-4AB1-A9DA-A349B9B7350B}"/>
    <cellStyle name="Output 10 2 2 4" xfId="36317" xr:uid="{386D86B5-A157-4930-A92E-7689BB4276AD}"/>
    <cellStyle name="Output 10 2 3" xfId="7879" xr:uid="{796D6A45-92CF-4AEA-AC5A-C707BE58D0F2}"/>
    <cellStyle name="Output 10 2 3 2" xfId="13037" xr:uid="{24059A23-FDD2-4E4C-A363-ECDC865583FB}"/>
    <cellStyle name="Output 10 2 3 3" xfId="37986" xr:uid="{A96A65D0-406E-4748-BBC4-361A62A0DA0A}"/>
    <cellStyle name="Output 10 2 4" xfId="8268" xr:uid="{E59B484D-2DBA-4C98-8C8C-8289FFA00424}"/>
    <cellStyle name="Output 10 2 4 2" xfId="13424" xr:uid="{0051D067-B3C4-4840-947F-C96D019DAB56}"/>
    <cellStyle name="Output 10 2 5" xfId="10006" xr:uid="{EFCC16F0-EFC6-49F0-B0C7-7FEB3E372DED}"/>
    <cellStyle name="Output 10 2 5 2" xfId="15159" xr:uid="{436A76E9-0202-499D-A88C-8560680C4443}"/>
    <cellStyle name="Output 10 2 6" xfId="10380" xr:uid="{CC3CAF33-1D91-422C-9375-66ABB461197C}"/>
    <cellStyle name="Output 10 2 6 2" xfId="15533" xr:uid="{F655F666-384F-4169-B048-8FE3A5C72B52}"/>
    <cellStyle name="Output 10 2 7" xfId="11099" xr:uid="{1900D0F6-C143-42ED-9EDB-2071D1413131}"/>
    <cellStyle name="Output 10 2 7 2" xfId="16247" xr:uid="{CA0ABE8A-3488-478D-AFBE-B59104B84F73}"/>
    <cellStyle name="Output 10 2 8" xfId="7116" xr:uid="{A1192E0D-B683-46D5-B5DE-113BD0C0C6D7}"/>
    <cellStyle name="Output 10 2 8 2" xfId="12277" xr:uid="{49550AC0-0169-477F-9AB4-59D36B23F334}"/>
    <cellStyle name="Output 10 2 9" xfId="6442" xr:uid="{89A61BE3-2F02-4F85-A0AF-8EDD77A3C1B9}"/>
    <cellStyle name="Output 10 2 9 2" xfId="30753" xr:uid="{CF82C14C-046D-4B03-9CB1-C558E031A62F}"/>
    <cellStyle name="Output 10 3" xfId="3830" xr:uid="{00000000-0005-0000-0000-00004F0E0000}"/>
    <cellStyle name="Output 10 3 2" xfId="4643" xr:uid="{00000000-0005-0000-0000-0000510E0000}"/>
    <cellStyle name="Output 10 3 2 2" xfId="39624" xr:uid="{0124C760-1996-4D93-A5F6-58809A9BA5B7}"/>
    <cellStyle name="Output 10 3 3" xfId="5057" xr:uid="{00000000-0005-0000-0000-0000510E0000}"/>
    <cellStyle name="Output 10 3 3 2" xfId="36316" xr:uid="{4065615E-55BF-44AA-8596-15278C4912FF}"/>
    <cellStyle name="Output 10 4" xfId="7608" xr:uid="{334A73BA-B7F9-46C0-A6D4-F7FD2DD211D7}"/>
    <cellStyle name="Output 10 4 2" xfId="12766" xr:uid="{1A8FDDA1-6177-496D-82D5-1FC3069A109D}"/>
    <cellStyle name="Output 10 4 2 2" xfId="39107" xr:uid="{7BDCB57A-B6D1-4089-9ABE-D5ED295685A2}"/>
    <cellStyle name="Output 10 4 3" xfId="35631" xr:uid="{14330294-2EE4-478B-98B2-D52B680C5E3F}"/>
    <cellStyle name="Output 10 5" xfId="8639" xr:uid="{28DBA16B-6A9D-43F3-865B-A5629EA0DE27}"/>
    <cellStyle name="Output 10 5 2" xfId="13794" xr:uid="{76F1169F-ED53-4B0B-A3EC-2AC9FA1425A4}"/>
    <cellStyle name="Output 10 5 3" xfId="37985" xr:uid="{CDCD09D9-1B82-481F-9317-386B6BB812D6}"/>
    <cellStyle name="Output 10 6" xfId="9683" xr:uid="{BDA284F4-D931-456F-BFA7-B7AD2ABF5EC5}"/>
    <cellStyle name="Output 10 6 2" xfId="14837" xr:uid="{D9AF7BA0-570A-4C04-8B7F-C1CC8179288D}"/>
    <cellStyle name="Output 10 7" xfId="8712" xr:uid="{AB5ED26C-31DC-473A-B12E-7E89E79D8C21}"/>
    <cellStyle name="Output 10 7 2" xfId="13867" xr:uid="{1691263A-927E-442B-B6B0-81DDDBC349E3}"/>
    <cellStyle name="Output 10 8" xfId="10781" xr:uid="{2A688593-C8DB-4A32-ADDE-636DB74972AE}"/>
    <cellStyle name="Output 10 8 2" xfId="15929" xr:uid="{0503FE47-0254-4B83-858D-CF09693E11C0}"/>
    <cellStyle name="Output 10 9" xfId="6795" xr:uid="{3C6137A2-6511-463D-B5C9-9FD23343EC03}"/>
    <cellStyle name="Output 10 9 2" xfId="11959" xr:uid="{732E04C8-2F73-45C3-B4DE-1106E70B7157}"/>
    <cellStyle name="Output 11" xfId="33665" xr:uid="{53ADC2F2-0141-4719-AED3-BCCF3DC15EDE}"/>
    <cellStyle name="Output 12" xfId="33666" xr:uid="{8A6659A4-3FE7-4FE2-99B4-66858AE520AB}"/>
    <cellStyle name="Output 13" xfId="33667" xr:uid="{9C1CF253-A335-4C7A-B6B8-D0CAFA3E750D}"/>
    <cellStyle name="Output 14" xfId="33668" xr:uid="{946CC042-86E2-4C21-848B-0E662BB092F5}"/>
    <cellStyle name="Output 15" xfId="33669" xr:uid="{4DC0B418-6A92-4BC1-BE34-688C8E00E620}"/>
    <cellStyle name="Output 16" xfId="33670" xr:uid="{2DF36087-309D-438B-B158-237ED09296FD}"/>
    <cellStyle name="Output 17" xfId="33671" xr:uid="{E4C2917D-726F-4B95-A21D-F36FDE30A0EC}"/>
    <cellStyle name="Output 18" xfId="33672" xr:uid="{8A9E2118-0DB0-4965-8D37-54634DA44B94}"/>
    <cellStyle name="Output 19" xfId="33673" xr:uid="{33C01A26-E15D-4D14-8528-0A8F33F1269F}"/>
    <cellStyle name="Output 2" xfId="2988" xr:uid="{00000000-0005-0000-0000-0000500E0000}"/>
    <cellStyle name="Output 2 10" xfId="2989" xr:uid="{00000000-0005-0000-0000-0000510E0000}"/>
    <cellStyle name="Output 2 10 10" xfId="6095" xr:uid="{67ECCCC6-B942-453A-8A47-AEF5F14EAE4E}"/>
    <cellStyle name="Output 2 10 10 2" xfId="30751" xr:uid="{17ACF62B-88B3-417B-9815-2FD6FF1A55F2}"/>
    <cellStyle name="Output 2 10 11" xfId="11305" xr:uid="{6F20828B-AC57-4DFF-B031-BD06C4D3F6C0}"/>
    <cellStyle name="Output 2 10 11 2" xfId="29244" xr:uid="{09CA9247-183F-429F-A7E3-A9ABCE871497}"/>
    <cellStyle name="Output 2 10 12" xfId="31585" xr:uid="{A8F45D85-560E-45FA-9F95-6BAFF0F72EB4}"/>
    <cellStyle name="Output 2 10 13" xfId="34581" xr:uid="{6FB461CD-44F1-4B54-906C-EF81342ED5B4}"/>
    <cellStyle name="Output 2 10 2" xfId="3497" xr:uid="{00000000-0005-0000-0000-0000520E0000}"/>
    <cellStyle name="Output 2 10 2 10" xfId="11623" xr:uid="{72F5FDE1-C214-4261-B52A-0044C273AC4E}"/>
    <cellStyle name="Output 2 10 2 10 2" xfId="29248" xr:uid="{7E821565-587A-4F17-B9BD-EFCB1AE33215}"/>
    <cellStyle name="Output 2 10 2 11" xfId="19791" xr:uid="{8C3A0E62-A7AE-4F8A-98FA-8AC169254A9D}"/>
    <cellStyle name="Output 2 10 2 12" xfId="34580" xr:uid="{F63AA186-985C-4C5E-B0D7-21B2554B03F4}"/>
    <cellStyle name="Output 2 10 2 2" xfId="4154" xr:uid="{00000000-0005-0000-0000-0000530E0000}"/>
    <cellStyle name="Output 2 10 2 2 2" xfId="4901" xr:uid="{00000000-0005-0000-0000-0000550E0000}"/>
    <cellStyle name="Output 2 10 2 2 2 2" xfId="28852" xr:uid="{CE0C743E-A69A-4D6F-9820-9E3432E2F7F9}"/>
    <cellStyle name="Output 2 10 2 2 2 2 2" xfId="39799" xr:uid="{A690C74F-B847-4BC7-867A-F928AE34D28B}"/>
    <cellStyle name="Output 2 10 2 2 2 3" xfId="36467" xr:uid="{AB690C96-5364-4F6B-8050-308F05798244}"/>
    <cellStyle name="Output 2 10 2 2 2 4" xfId="41260" xr:uid="{2F49DDD2-8FDF-4B5A-8FD4-C610F601D357}"/>
    <cellStyle name="Output 2 10 2 2 3" xfId="5377" xr:uid="{00000000-0005-0000-0000-0000550E0000}"/>
    <cellStyle name="Output 2 10 2 2 3 2" xfId="38671" xr:uid="{97C88011-CC8A-4A95-AD03-AE47772900BF}"/>
    <cellStyle name="Output 2 10 2 2 3 3" xfId="41576" xr:uid="{7FD7525F-06A8-4D68-88A0-6C16CFF1AF03}"/>
    <cellStyle name="Output 2 10 2 2 3 4" xfId="31096" xr:uid="{BC0D4948-B3A7-43D0-A676-7B5863D21532}"/>
    <cellStyle name="Output 2 10 2 2 4" xfId="29473" xr:uid="{8277A5DC-5E41-465F-8BD2-C96C102CD555}"/>
    <cellStyle name="Output 2 10 2 2 5" xfId="25292" xr:uid="{BBA8CCAD-B83F-4A97-8136-02F2FB96963D}"/>
    <cellStyle name="Output 2 10 2 2 6" xfId="23506" xr:uid="{BBB75F7B-9CF5-4DBE-9F2A-47E38DFF165C}"/>
    <cellStyle name="Output 2 10 2 2 7" xfId="35176" xr:uid="{5DAAFC9A-4002-47EC-B710-5D08481F197B}"/>
    <cellStyle name="Output 2 10 2 2 8" xfId="40780" xr:uid="{BE9DF994-689C-4FC4-BC59-356D09226B86}"/>
    <cellStyle name="Output 2 10 2 3" xfId="7881" xr:uid="{C822FB0A-483F-453E-84BE-4DF06F599C39}"/>
    <cellStyle name="Output 2 10 2 3 2" xfId="13039" xr:uid="{8AC9C413-D483-4278-B32C-9D7B26AE619F}"/>
    <cellStyle name="Output 2 10 2 3 2 2" xfId="28211" xr:uid="{2BE85911-F598-4053-9EFB-BB806CA8EEEA}"/>
    <cellStyle name="Output 2 10 2 3 2 3" xfId="39725" xr:uid="{D2733E1C-12A8-4C31-8544-432233879B96}"/>
    <cellStyle name="Output 2 10 2 3 3" xfId="29312" xr:uid="{0C3235E2-2A8D-4FDF-A999-222B7B8EA790}"/>
    <cellStyle name="Output 2 10 2 3 4" xfId="30730" xr:uid="{69CEE087-A378-4EBA-A564-C7BB8F42CFEB}"/>
    <cellStyle name="Output 2 10 2 3 5" xfId="25009" xr:uid="{70CAEC57-C486-452E-A9FE-19CD6AC2B115}"/>
    <cellStyle name="Output 2 10 2 3 6" xfId="36403" xr:uid="{EABD47B2-4F1C-4505-A3CC-5830BE7CE395}"/>
    <cellStyle name="Output 2 10 2 4" xfId="8266" xr:uid="{DF01B199-29DC-4DD2-8BB1-D9444A5E1A3E}"/>
    <cellStyle name="Output 2 10 2 4 2" xfId="13422" xr:uid="{776E21AE-24D2-4BDD-B821-33B258BDBC02}"/>
    <cellStyle name="Output 2 10 2 4 2 2" xfId="39843" xr:uid="{19745FBD-6BB9-438A-B83E-E1015F21D537}"/>
    <cellStyle name="Output 2 10 2 4 3" xfId="36505" xr:uid="{4BC9733A-41AD-493E-86AA-BBA22BD3D2C2}"/>
    <cellStyle name="Output 2 10 2 5" xfId="10008" xr:uid="{20A86FC8-7FDC-44EC-813A-67EF24BC00D0}"/>
    <cellStyle name="Output 2 10 2 5 2" xfId="15161" xr:uid="{D34E3AA9-6F81-43B8-9B04-DAD9EA5D848D}"/>
    <cellStyle name="Output 2 10 2 5 3" xfId="37988" xr:uid="{107F2612-D86D-4113-899D-C17DF44407B3}"/>
    <cellStyle name="Output 2 10 2 6" xfId="10382" xr:uid="{5697AFAB-DE95-4FEF-BB99-B3C516CD50A1}"/>
    <cellStyle name="Output 2 10 2 6 2" xfId="15535" xr:uid="{23645D68-31A3-415F-A843-577DD8922EA5}"/>
    <cellStyle name="Output 2 10 2 7" xfId="11101" xr:uid="{64DD1526-C963-4066-800A-2B832C82EF76}"/>
    <cellStyle name="Output 2 10 2 7 2" xfId="16249" xr:uid="{23627C59-C99A-42A8-820D-B9D72B4B8109}"/>
    <cellStyle name="Output 2 10 2 8" xfId="7118" xr:uid="{1CE7E408-F3A2-4465-BF38-CA6D9D9AB53D}"/>
    <cellStyle name="Output 2 10 2 8 2" xfId="12279" xr:uid="{35326A19-3E10-4200-85EC-D6F6121347E2}"/>
    <cellStyle name="Output 2 10 2 9" xfId="6444" xr:uid="{E4255F62-1EB8-4134-8561-53FA95C12782}"/>
    <cellStyle name="Output 2 10 2 9 2" xfId="30750" xr:uid="{F3606461-8BBE-4EAC-BD1B-0405E405E4FB}"/>
    <cellStyle name="Output 2 10 3" xfId="3832" xr:uid="{00000000-0005-0000-0000-0000540E0000}"/>
    <cellStyle name="Output 2 10 3 2" xfId="4645" xr:uid="{00000000-0005-0000-0000-0000560E0000}"/>
    <cellStyle name="Output 2 10 3 2 2" xfId="38958" xr:uid="{8CEDAB4C-458A-4C94-8D35-FF95176CEF90}"/>
    <cellStyle name="Output 2 10 3 3" xfId="5059" xr:uid="{00000000-0005-0000-0000-0000560E0000}"/>
    <cellStyle name="Output 2 10 3 3 2" xfId="41378" xr:uid="{58E49D36-1465-4BD2-9602-9B8587D62F34}"/>
    <cellStyle name="Output 2 10 3 3 3" xfId="30203" xr:uid="{7AC72980-2044-4074-97B6-BD7D19EECCA8}"/>
    <cellStyle name="Output 2 10 3 4" xfId="35487" xr:uid="{D3F826DB-87CB-4E34-B2A8-95281D44A55D}"/>
    <cellStyle name="Output 2 10 4" xfId="7610" xr:uid="{8E1AEA9C-E3D7-43B7-981F-8431CCB0D050}"/>
    <cellStyle name="Output 2 10 4 2" xfId="12768" xr:uid="{C83742CE-5E2E-4825-95F9-2A1C9E083C4A}"/>
    <cellStyle name="Output 2 10 4 2 2" xfId="39685" xr:uid="{B0ADB4F0-177C-4A29-A65E-BFC61E9410F4}"/>
    <cellStyle name="Output 2 10 4 3" xfId="36366" xr:uid="{3B0472F9-6CBF-4F4E-8FE7-14C2A5C90B8A}"/>
    <cellStyle name="Output 2 10 5" xfId="8637" xr:uid="{03B0E1E2-BC8F-4AB9-B568-B055460AEB50}"/>
    <cellStyle name="Output 2 10 5 2" xfId="13792" xr:uid="{F6B70C7A-9476-4B11-947D-BB2885374B50}"/>
    <cellStyle name="Output 2 10 5 2 2" xfId="39537" xr:uid="{E6EF750E-5739-4F0C-8460-84C9E3EB7814}"/>
    <cellStyle name="Output 2 10 5 3" xfId="36225" xr:uid="{4D731E51-7D24-4B10-AA94-E33BB6982B9E}"/>
    <cellStyle name="Output 2 10 6" xfId="9685" xr:uid="{0C9BB8F9-003F-4991-B140-3AF0CE8B180A}"/>
    <cellStyle name="Output 2 10 6 2" xfId="14839" xr:uid="{DAE15784-4E8A-493B-9F99-9A14F461C760}"/>
    <cellStyle name="Output 2 10 6 3" xfId="37403" xr:uid="{FF8D8565-2AAE-4551-9F41-65404DADF594}"/>
    <cellStyle name="Output 2 10 7" xfId="8711" xr:uid="{BAD938A4-70FF-4939-929B-71C9A3488F6E}"/>
    <cellStyle name="Output 2 10 7 2" xfId="13866" xr:uid="{95615823-8DF2-426F-9FFF-C7F3E9D82A6E}"/>
    <cellStyle name="Output 2 10 7 3" xfId="37987" xr:uid="{1A70D838-9196-4235-9C6E-652F3E1511FA}"/>
    <cellStyle name="Output 2 10 8" xfId="10783" xr:uid="{DFD0A6A8-EF38-4E03-A2EC-6753BA0E736D}"/>
    <cellStyle name="Output 2 10 8 2" xfId="15931" xr:uid="{A321D4E8-9579-4925-B42C-6406C4A7E2CD}"/>
    <cellStyle name="Output 2 10 9" xfId="6797" xr:uid="{2AE6DB96-C1D8-49E3-AAC3-924E4F9860EE}"/>
    <cellStyle name="Output 2 10 9 2" xfId="11961" xr:uid="{D693F85F-06E0-4509-823D-252EEA25C1DA}"/>
    <cellStyle name="Output 2 11" xfId="2990" xr:uid="{00000000-0005-0000-0000-0000550E0000}"/>
    <cellStyle name="Output 2 11 10" xfId="6096" xr:uid="{3D9BA7F1-E143-48BC-A29F-1FAA62BDAF80}"/>
    <cellStyle name="Output 2 11 10 2" xfId="30749" xr:uid="{03B1E8B4-A925-4B34-8B60-1ABAE83CC2E0}"/>
    <cellStyle name="Output 2 11 11" xfId="11306" xr:uid="{F4D8C258-F70A-4D39-BEB6-83D4CCF281B5}"/>
    <cellStyle name="Output 2 11 11 2" xfId="31175" xr:uid="{73ADC08C-96A9-45F3-B78E-8A6C064E4529}"/>
    <cellStyle name="Output 2 11 12" xfId="33674" xr:uid="{04BC847C-2731-43EA-958C-9E47EB25F41D}"/>
    <cellStyle name="Output 2 11 2" xfId="3498" xr:uid="{00000000-0005-0000-0000-0000560E0000}"/>
    <cellStyle name="Output 2 11 2 10" xfId="11624" xr:uid="{6225B211-4EA2-41EA-9991-E675B1816A01}"/>
    <cellStyle name="Output 2 11 2 10 2" xfId="30713" xr:uid="{757560ED-F6D9-49FF-A354-A47865C068A9}"/>
    <cellStyle name="Output 2 11 2 11" xfId="34579" xr:uid="{682B0F68-1D8E-4CB3-9FFC-9BC8C1A02B4D}"/>
    <cellStyle name="Output 2 11 2 2" xfId="4155" xr:uid="{00000000-0005-0000-0000-0000570E0000}"/>
    <cellStyle name="Output 2 11 2 2 2" xfId="4902" xr:uid="{00000000-0005-0000-0000-0000590E0000}"/>
    <cellStyle name="Output 2 11 2 2 2 2" xfId="39686" xr:uid="{56F63005-F344-4EA2-8218-1242CDFF3968}"/>
    <cellStyle name="Output 2 11 2 2 3" xfId="5378" xr:uid="{00000000-0005-0000-0000-0000590E0000}"/>
    <cellStyle name="Output 2 11 2 2 3 2" xfId="41577" xr:uid="{F2D720E9-E509-49F7-ABBB-BC87BAD72255}"/>
    <cellStyle name="Output 2 11 2 2 3 3" xfId="29396" xr:uid="{650AD576-6E63-4A3A-B579-F3CCA7CC4C86}"/>
    <cellStyle name="Output 2 11 2 2 4" xfId="36367" xr:uid="{2D8C05A8-816A-485B-8165-35717B6A8FA3}"/>
    <cellStyle name="Output 2 11 2 3" xfId="7882" xr:uid="{4218E3C4-D83C-4414-89AD-FDA35553C1D7}"/>
    <cellStyle name="Output 2 11 2 3 2" xfId="13040" xr:uid="{7D0AB9EB-596B-4C26-B0DB-0D5223818958}"/>
    <cellStyle name="Output 2 11 2 3 3" xfId="37990" xr:uid="{39B75798-C8D5-462C-A54D-C3AB8C21B4E5}"/>
    <cellStyle name="Output 2 11 2 4" xfId="8265" xr:uid="{FC30C431-90DB-4811-913C-93841A5A176F}"/>
    <cellStyle name="Output 2 11 2 4 2" xfId="13421" xr:uid="{9A6B473B-050B-4040-B687-14B4BEF9FDAA}"/>
    <cellStyle name="Output 2 11 2 5" xfId="10009" xr:uid="{237BE859-263E-4C16-ADA2-446E72C03938}"/>
    <cellStyle name="Output 2 11 2 5 2" xfId="15162" xr:uid="{476253EA-BA8B-407E-887E-6C16C173B669}"/>
    <cellStyle name="Output 2 11 2 6" xfId="10383" xr:uid="{D8062F8A-8169-4C09-970E-760B544A900E}"/>
    <cellStyle name="Output 2 11 2 6 2" xfId="15536" xr:uid="{7C4EF370-0DFD-4951-98A4-B74DCD414A95}"/>
    <cellStyle name="Output 2 11 2 7" xfId="11102" xr:uid="{B61CE15E-3196-4608-AB9C-2478D078F5E1}"/>
    <cellStyle name="Output 2 11 2 7 2" xfId="16250" xr:uid="{A6276BD4-F694-46E4-BE3A-2BB043B7F234}"/>
    <cellStyle name="Output 2 11 2 8" xfId="7119" xr:uid="{5A6BFA38-E635-4CBC-9450-279BDEF9F02F}"/>
    <cellStyle name="Output 2 11 2 8 2" xfId="12280" xr:uid="{FCBAD7E1-5A6E-42C1-864E-BDC2E505D290}"/>
    <cellStyle name="Output 2 11 2 9" xfId="6445" xr:uid="{0A0144FC-5BD9-4CFD-B3A6-760E4C16E810}"/>
    <cellStyle name="Output 2 11 2 9 2" xfId="30036" xr:uid="{179AF9E3-FAE1-4E42-A365-50B7D6DC3D82}"/>
    <cellStyle name="Output 2 11 3" xfId="3833" xr:uid="{00000000-0005-0000-0000-0000580E0000}"/>
    <cellStyle name="Output 2 11 3 2" xfId="4646" xr:uid="{00000000-0005-0000-0000-00005A0E0000}"/>
    <cellStyle name="Output 2 11 3 2 2" xfId="39844" xr:uid="{88845815-E8E7-4272-8B4B-3C576B63930B}"/>
    <cellStyle name="Output 2 11 3 3" xfId="5060" xr:uid="{00000000-0005-0000-0000-00005A0E0000}"/>
    <cellStyle name="Output 2 11 3 3 2" xfId="36506" xr:uid="{3C14C859-BFF8-4215-BD2C-144C0178DED4}"/>
    <cellStyle name="Output 2 11 4" xfId="7611" xr:uid="{5CFC1CCD-9620-4C0C-9CB3-DBE0542BA432}"/>
    <cellStyle name="Output 2 11 4 2" xfId="12769" xr:uid="{E7495E6D-714E-48BC-92CD-9389CA1462DF}"/>
    <cellStyle name="Output 2 11 4 2 2" xfId="39527" xr:uid="{1AE230FF-8780-43B0-BB64-3E40ECB66E8C}"/>
    <cellStyle name="Output 2 11 4 3" xfId="36211" xr:uid="{CA3965C6-C178-4F13-A8E3-25E6185D2363}"/>
    <cellStyle name="Output 2 11 5" xfId="8636" xr:uid="{1E2D5EE9-E9E0-4376-BE24-E47F42E7A0B7}"/>
    <cellStyle name="Output 2 11 5 2" xfId="13791" xr:uid="{E153FD0F-8B39-454B-8D42-EC19D27D61DB}"/>
    <cellStyle name="Output 2 11 5 3" xfId="37989" xr:uid="{7B3DCA24-7FB7-4024-B96C-2732BD24413F}"/>
    <cellStyle name="Output 2 11 6" xfId="9686" xr:uid="{63B98FC3-1CF0-4162-A94E-FD6CE14B5A13}"/>
    <cellStyle name="Output 2 11 6 2" xfId="14840" xr:uid="{277FE69A-8369-4411-91F6-E5014A199DFC}"/>
    <cellStyle name="Output 2 11 7" xfId="8710" xr:uid="{2E49D619-8C60-44AD-A7B4-4CBE72273A99}"/>
    <cellStyle name="Output 2 11 7 2" xfId="13865" xr:uid="{2744FF49-1407-4AC7-97B1-54303BFB4293}"/>
    <cellStyle name="Output 2 11 8" xfId="10784" xr:uid="{CC7F02D6-B4F5-4474-90A3-FEE83889CCF9}"/>
    <cellStyle name="Output 2 11 8 2" xfId="15932" xr:uid="{6144D3CC-6C55-4CA9-AE18-5A3605C89EBD}"/>
    <cellStyle name="Output 2 11 9" xfId="6798" xr:uid="{C51E398F-4215-4FDD-8E53-C1A62C7545A6}"/>
    <cellStyle name="Output 2 11 9 2" xfId="11962" xr:uid="{11D8F63F-A5F9-461B-9F99-BEA06EA3E989}"/>
    <cellStyle name="Output 2 12" xfId="3496" xr:uid="{00000000-0005-0000-0000-0000590E0000}"/>
    <cellStyle name="Output 2 12 10" xfId="11622" xr:uid="{01285967-3F26-4885-817D-4A527049748B}"/>
    <cellStyle name="Output 2 12 10 2" xfId="29516" xr:uid="{1D87191B-3B86-4282-B957-ACE9E5BB8A59}"/>
    <cellStyle name="Output 2 12 11" xfId="31633" xr:uid="{163E8217-00C6-4280-9337-C44A536D35A4}"/>
    <cellStyle name="Output 2 12 2" xfId="4153" xr:uid="{00000000-0005-0000-0000-00005A0E0000}"/>
    <cellStyle name="Output 2 12 2 2" xfId="4900" xr:uid="{00000000-0005-0000-0000-00005C0E0000}"/>
    <cellStyle name="Output 2 12 2 2 2" xfId="39687" xr:uid="{9DC8F92D-1943-4A28-B69B-E119E490DFD1}"/>
    <cellStyle name="Output 2 12 2 3" xfId="5376" xr:uid="{00000000-0005-0000-0000-00005C0E0000}"/>
    <cellStyle name="Output 2 12 2 3 2" xfId="41575" xr:uid="{A48C48F2-333C-4F34-A8F9-24872B79D004}"/>
    <cellStyle name="Output 2 12 2 3 3" xfId="29996" xr:uid="{A2ADBD6B-A86F-46C5-A1C0-95CEEB172715}"/>
    <cellStyle name="Output 2 12 2 4" xfId="36368" xr:uid="{8AE95BA1-E225-43A0-A249-658AC2BE4E1E}"/>
    <cellStyle name="Output 2 12 3" xfId="7880" xr:uid="{BB9BA37F-695E-4FC8-BC6A-A6DFDFC6A220}"/>
    <cellStyle name="Output 2 12 3 2" xfId="13038" xr:uid="{B2AC0493-6D20-4C9A-8A29-115C4E97A6E3}"/>
    <cellStyle name="Output 2 12 3 3" xfId="37991" xr:uid="{B55EDE1A-14E3-4E8B-9F6F-892C882F066B}"/>
    <cellStyle name="Output 2 12 4" xfId="8267" xr:uid="{9328EE32-4D05-4A6A-81C8-11019354BD75}"/>
    <cellStyle name="Output 2 12 4 2" xfId="13423" xr:uid="{20BF407A-7DA9-4153-83B6-E11B885430D5}"/>
    <cellStyle name="Output 2 12 5" xfId="10007" xr:uid="{89596E76-3DE1-4027-9D87-BF70F9B922E2}"/>
    <cellStyle name="Output 2 12 5 2" xfId="15160" xr:uid="{47A0E3C8-F066-4119-84B4-16074E65FE5A}"/>
    <cellStyle name="Output 2 12 6" xfId="10381" xr:uid="{909D5150-0658-442D-9DBD-87AF337BAC09}"/>
    <cellStyle name="Output 2 12 6 2" xfId="15534" xr:uid="{96323125-741D-4BC1-8434-E59F18BA6E1E}"/>
    <cellStyle name="Output 2 12 7" xfId="11100" xr:uid="{D85B9E31-98CB-4EDB-BD21-0FB6C1B504AB}"/>
    <cellStyle name="Output 2 12 7 2" xfId="16248" xr:uid="{C1873541-9449-42C4-B293-CBEAA5516B9B}"/>
    <cellStyle name="Output 2 12 8" xfId="7117" xr:uid="{F28CFE6F-99EE-4B23-904A-600A72D98395}"/>
    <cellStyle name="Output 2 12 8 2" xfId="12278" xr:uid="{4435B3B1-CFA4-498F-AA32-33640059B880}"/>
    <cellStyle name="Output 2 12 9" xfId="6443" xr:uid="{766C8045-563B-4E3B-807B-E973BA0A483B}"/>
    <cellStyle name="Output 2 12 9 2" xfId="31041" xr:uid="{5657434C-25C7-4F17-9512-121E0EF23798}"/>
    <cellStyle name="Output 2 13" xfId="3831" xr:uid="{00000000-0005-0000-0000-00005B0E0000}"/>
    <cellStyle name="Output 2 13 2" xfId="4644" xr:uid="{00000000-0005-0000-0000-00005D0E0000}"/>
    <cellStyle name="Output 2 13 2 2" xfId="39605" xr:uid="{00A7D249-53CE-4025-AEDC-D079A85E4EE1}"/>
    <cellStyle name="Output 2 13 3" xfId="5058" xr:uid="{00000000-0005-0000-0000-00005D0E0000}"/>
    <cellStyle name="Output 2 13 3 2" xfId="36296" xr:uid="{70F684DB-5849-4FDE-9242-4D37869D1F43}"/>
    <cellStyle name="Output 2 14" xfId="7609" xr:uid="{AD9AA136-0C65-408B-A982-159CE1394702}"/>
    <cellStyle name="Output 2 14 2" xfId="12767" xr:uid="{80AFC516-1DA9-4AB1-BCBA-FA7623F4C532}"/>
    <cellStyle name="Output 2 14 2 2" xfId="39544" xr:uid="{312C3FA4-7394-429B-86EC-7A2D32F585D8}"/>
    <cellStyle name="Output 2 14 3" xfId="36237" xr:uid="{EA48DEED-8882-4148-B178-450219A79EE3}"/>
    <cellStyle name="Output 2 15" xfId="8638" xr:uid="{1F7DE9F1-BA29-406C-9592-2FEB54CFDE8D}"/>
    <cellStyle name="Output 2 15 2" xfId="13793" xr:uid="{7B5CB30F-21D7-40D2-A1D9-F2C1AA943755}"/>
    <cellStyle name="Output 2 15 3" xfId="37872" xr:uid="{DB99A70C-460D-4F6D-8F24-2AF14DF371B7}"/>
    <cellStyle name="Output 2 16" xfId="9684" xr:uid="{0A7ED3E4-8880-4759-9C1F-A43503578A14}"/>
    <cellStyle name="Output 2 16 2" xfId="14838" xr:uid="{AB5A2226-0CDE-4E90-9E71-7D98A275A9F9}"/>
    <cellStyle name="Output 2 17" xfId="8353" xr:uid="{E212026A-8E6B-4FE8-892B-777D9936D771}"/>
    <cellStyle name="Output 2 17 2" xfId="13509" xr:uid="{EF96F26D-0B6A-4C38-8623-F43C8877E112}"/>
    <cellStyle name="Output 2 18" xfId="10782" xr:uid="{5A9DBFFC-F9D9-4C5D-B5C8-23D5D684B330}"/>
    <cellStyle name="Output 2 18 2" xfId="15930" xr:uid="{F7ED377E-F1A2-435A-8FA0-E2D7F2AB8BA4}"/>
    <cellStyle name="Output 2 19" xfId="6796" xr:uid="{547A6725-4459-42FB-9D27-23EE7C57F7DD}"/>
    <cellStyle name="Output 2 19 2" xfId="11960" xr:uid="{8825A553-190C-4502-B691-F5B22F4EFA4F}"/>
    <cellStyle name="Output 2 2" xfId="2991" xr:uid="{00000000-0005-0000-0000-00005C0E0000}"/>
    <cellStyle name="Output 2 2 10" xfId="6097" xr:uid="{507E44B3-39F2-44E1-B6EB-A2CC74FB0E90}"/>
    <cellStyle name="Output 2 2 10 2" xfId="30035" xr:uid="{F10443B8-FA97-453E-88E5-FBA82032F6D0}"/>
    <cellStyle name="Output 2 2 11" xfId="11307" xr:uid="{F02143B5-071E-4157-AB1E-45462CA13543}"/>
    <cellStyle name="Output 2 2 11 2" xfId="29607" xr:uid="{0278BF1E-BD03-4053-BBBC-4324DE9E7288}"/>
    <cellStyle name="Output 2 2 12" xfId="31586" xr:uid="{D5280E64-A42D-46C2-B83C-238E24ED9D29}"/>
    <cellStyle name="Output 2 2 13" xfId="34578" xr:uid="{51E88800-2DC7-4371-9AB4-2D556BDCF2D0}"/>
    <cellStyle name="Output 2 2 2" xfId="3499" xr:uid="{00000000-0005-0000-0000-00005D0E0000}"/>
    <cellStyle name="Output 2 2 2 10" xfId="11625" xr:uid="{09FB0B22-C69E-48A9-9D21-D1EC84003E86}"/>
    <cellStyle name="Output 2 2 2 10 2" xfId="30726" xr:uid="{284D4DD8-F6D9-426F-9EF0-FCD6B1B7F4EF}"/>
    <cellStyle name="Output 2 2 2 11" xfId="19792" xr:uid="{96161326-74F6-43FF-A8CE-D85122EFEC5D}"/>
    <cellStyle name="Output 2 2 2 12" xfId="34577" xr:uid="{3C3C6E9B-89C4-4BEA-8EE6-D44B838A5A65}"/>
    <cellStyle name="Output 2 2 2 2" xfId="4156" xr:uid="{00000000-0005-0000-0000-00005E0E0000}"/>
    <cellStyle name="Output 2 2 2 2 2" xfId="4903" xr:uid="{00000000-0005-0000-0000-0000600E0000}"/>
    <cellStyle name="Output 2 2 2 2 2 2" xfId="28858" xr:uid="{969237D3-E0A9-47F3-85B7-1A073FF3ACE5}"/>
    <cellStyle name="Output 2 2 2 2 2 2 2" xfId="40542" xr:uid="{F403A8AB-D5F4-4281-9183-0E0B475C7D6E}"/>
    <cellStyle name="Output 2 2 2 2 2 3" xfId="37210" xr:uid="{A5697D77-0F40-417C-A735-14386BC8462B}"/>
    <cellStyle name="Output 2 2 2 2 2 4" xfId="41261" xr:uid="{1F816247-49B4-4920-A5F1-1AD9D5D631E7}"/>
    <cellStyle name="Output 2 2 2 2 3" xfId="5379" xr:uid="{00000000-0005-0000-0000-0000600E0000}"/>
    <cellStyle name="Output 2 2 2 2 3 2" xfId="38672" xr:uid="{A2A7B8D7-AAFA-4CC8-A836-DF7FB45F63AC}"/>
    <cellStyle name="Output 2 2 2 2 3 3" xfId="41578" xr:uid="{E18EB44B-82A8-42F9-B912-12E96F0414E6}"/>
    <cellStyle name="Output 2 2 2 2 3 4" xfId="31102" xr:uid="{092461FC-8EA0-4296-AB42-20434ED4B960}"/>
    <cellStyle name="Output 2 2 2 2 4" xfId="29386" xr:uid="{C1C53A12-069C-41E7-9C51-A62F80EBE547}"/>
    <cellStyle name="Output 2 2 2 2 5" xfId="25293" xr:uid="{1CFB8B4E-B5F6-4948-86DF-608FD2AA99A4}"/>
    <cellStyle name="Output 2 2 2 2 6" xfId="23507" xr:uid="{246AF619-90B2-4928-B411-E3C6A3DFDA95}"/>
    <cellStyle name="Output 2 2 2 2 7" xfId="35177" xr:uid="{7A26EFD6-D852-4934-9EF6-4B8FC203718D}"/>
    <cellStyle name="Output 2 2 2 2 8" xfId="40781" xr:uid="{849EB9C9-BC4F-4799-B083-A89642D6DC0F}"/>
    <cellStyle name="Output 2 2 2 3" xfId="7883" xr:uid="{CE22CEBB-E592-4859-B74D-8A8887CC7459}"/>
    <cellStyle name="Output 2 2 2 3 2" xfId="13041" xr:uid="{5723538A-A0B7-442A-87EC-B4D6E3A5450F}"/>
    <cellStyle name="Output 2 2 2 3 2 2" xfId="28212" xr:uid="{BE712DC7-1D29-4612-BB05-EE9AD395DAED}"/>
    <cellStyle name="Output 2 2 2 3 2 3" xfId="39726" xr:uid="{DD8B5AB3-4E64-41A7-B779-7B4EA329FA70}"/>
    <cellStyle name="Output 2 2 2 3 3" xfId="30463" xr:uid="{30DACF75-0759-4419-AEB1-A5CE1969E958}"/>
    <cellStyle name="Output 2 2 2 3 4" xfId="30780" xr:uid="{46966446-9E76-450A-80E6-FFE4A5DA8C8E}"/>
    <cellStyle name="Output 2 2 2 3 5" xfId="25010" xr:uid="{1DE4EF96-01AB-45D3-AEAB-85B39649C86F}"/>
    <cellStyle name="Output 2 2 2 3 6" xfId="36404" xr:uid="{5BE98FD8-02AA-44C4-B518-6A01C614B277}"/>
    <cellStyle name="Output 2 2 2 4" xfId="8246" xr:uid="{FD90F7DD-BE18-4D73-81AB-69F7FAFFAA4A}"/>
    <cellStyle name="Output 2 2 2 4 2" xfId="13403" xr:uid="{D4CF61A4-A864-4CAD-A139-9F2711D06114}"/>
    <cellStyle name="Output 2 2 2 4 2 2" xfId="39689" xr:uid="{D71F7F3A-274E-449C-A8C8-5AFB375041E7}"/>
    <cellStyle name="Output 2 2 2 4 3" xfId="36370" xr:uid="{71A443C0-DEB0-4050-ABDA-F54E139375DF}"/>
    <cellStyle name="Output 2 2 2 5" xfId="10010" xr:uid="{C14FA2F5-8DEC-4C67-9FF4-40EB6BBFE23A}"/>
    <cellStyle name="Output 2 2 2 5 2" xfId="15163" xr:uid="{8B0BBEE7-7357-42EA-8CF7-5A4C3EC79AE5}"/>
    <cellStyle name="Output 2 2 2 5 3" xfId="37993" xr:uid="{E4AD7C14-1887-442C-AE47-0558AA90C8F6}"/>
    <cellStyle name="Output 2 2 2 6" xfId="10384" xr:uid="{79A86221-29C2-40FF-A47F-815965CCAE58}"/>
    <cellStyle name="Output 2 2 2 6 2" xfId="15537" xr:uid="{86363926-44CC-4952-A246-EB077B563F93}"/>
    <cellStyle name="Output 2 2 2 7" xfId="11103" xr:uid="{3AB17E4C-7CD8-4600-BA01-314C83E24B6D}"/>
    <cellStyle name="Output 2 2 2 7 2" xfId="16251" xr:uid="{9E9A1417-43B2-41F3-B771-D5897D6365CF}"/>
    <cellStyle name="Output 2 2 2 8" xfId="7120" xr:uid="{A9D56259-6800-42F1-AE1A-E5E715C54EB5}"/>
    <cellStyle name="Output 2 2 2 8 2" xfId="12281" xr:uid="{22B2603D-DF3C-444A-B44F-34A43DD0E143}"/>
    <cellStyle name="Output 2 2 2 9" xfId="6446" xr:uid="{81CD7ED8-4416-4B01-BCFC-DDE085F4D8AF}"/>
    <cellStyle name="Output 2 2 2 9 2" xfId="29714" xr:uid="{98E6D5A4-C4B9-4A83-848E-B0B703ED73E4}"/>
    <cellStyle name="Output 2 2 3" xfId="3834" xr:uid="{00000000-0005-0000-0000-00005F0E0000}"/>
    <cellStyle name="Output 2 2 3 2" xfId="4647" xr:uid="{00000000-0005-0000-0000-0000610E0000}"/>
    <cellStyle name="Output 2 2 3 2 2" xfId="38959" xr:uid="{49734412-4EDB-483A-8CD1-60537B2B25BF}"/>
    <cellStyle name="Output 2 2 3 3" xfId="5061" xr:uid="{00000000-0005-0000-0000-0000610E0000}"/>
    <cellStyle name="Output 2 2 3 3 2" xfId="41379" xr:uid="{CBA970F9-CFCF-4679-A95B-F804C8CBD9F1}"/>
    <cellStyle name="Output 2 2 3 3 3" xfId="30214" xr:uid="{1CDEE156-A656-4DA8-A473-F288E056F421}"/>
    <cellStyle name="Output 2 2 3 4" xfId="35488" xr:uid="{51D14389-DF69-43B4-B7BA-3D961DE31DFD}"/>
    <cellStyle name="Output 2 2 4" xfId="7612" xr:uid="{8C2EEA0F-EB52-4B52-8571-D55DC9856A4D}"/>
    <cellStyle name="Output 2 2 4 2" xfId="12770" xr:uid="{F1927DF8-AF6A-4E02-A450-7C5BE460F0F5}"/>
    <cellStyle name="Output 2 2 4 2 2" xfId="39688" xr:uid="{BBD7C390-345E-408C-93E5-D01C5AF4F3B1}"/>
    <cellStyle name="Output 2 2 4 3" xfId="36369" xr:uid="{B1B7D373-9CE5-4F5E-A71B-CCA846A85A50}"/>
    <cellStyle name="Output 2 2 5" xfId="8635" xr:uid="{E3B86017-61D6-4975-B6BB-A2A7BF63CB4F}"/>
    <cellStyle name="Output 2 2 5 2" xfId="13790" xr:uid="{933CAE52-A99C-46D6-81F7-EBB5E16433B6}"/>
    <cellStyle name="Output 2 2 5 2 2" xfId="39519" xr:uid="{570F0801-FCF0-459E-AC6B-D762E52E35AC}"/>
    <cellStyle name="Output 2 2 5 3" xfId="36198" xr:uid="{495239CD-F888-4AC2-A4BD-E12D81900CB5}"/>
    <cellStyle name="Output 2 2 6" xfId="9687" xr:uid="{4ADDE8CD-0527-4A66-AC36-D08AE722F5D5}"/>
    <cellStyle name="Output 2 2 6 2" xfId="14841" xr:uid="{8566177C-2A4D-437B-BF5D-F605D5DFD90E}"/>
    <cellStyle name="Output 2 2 6 3" xfId="37404" xr:uid="{E8C83A5C-D4B3-4F87-85B2-39A11155014E}"/>
    <cellStyle name="Output 2 2 7" xfId="8709" xr:uid="{0B946E97-B3D6-4CDF-8E64-329BA397D01F}"/>
    <cellStyle name="Output 2 2 7 2" xfId="13864" xr:uid="{A9931FF2-D38D-487E-89F8-CC736360FDD6}"/>
    <cellStyle name="Output 2 2 7 3" xfId="37992" xr:uid="{902A70C4-5D66-41C7-8C89-476899E70916}"/>
    <cellStyle name="Output 2 2 8" xfId="10785" xr:uid="{362EB628-F9E1-48C5-87F5-5C7C004507DB}"/>
    <cellStyle name="Output 2 2 8 2" xfId="15933" xr:uid="{2C968377-D364-454D-9142-12092A849435}"/>
    <cellStyle name="Output 2 2 9" xfId="6799" xr:uid="{04BD847E-7E9D-4696-AF26-2FFE5F3CE399}"/>
    <cellStyle name="Output 2 2 9 2" xfId="11963" xr:uid="{1AD170E9-5C45-42FA-BAF0-36281CAC1273}"/>
    <cellStyle name="Output 2 20" xfId="6094" xr:uid="{887C147A-DEBF-4086-B838-7560D45BE506}"/>
    <cellStyle name="Output 2 20 2" xfId="30752" xr:uid="{5FF7434A-EBC6-405E-B925-36AF8FF5DE07}"/>
    <cellStyle name="Output 2 21" xfId="11304" xr:uid="{D30B19BE-4CBA-4EA1-8636-86D02206C192}"/>
    <cellStyle name="Output 2 21 2" xfId="29418" xr:uid="{0772FFA8-4F8E-4397-8E43-4EC5BB78367F}"/>
    <cellStyle name="Output 2 22" xfId="31584" xr:uid="{0179D9F5-E152-4131-B12A-973E9EDA164D}"/>
    <cellStyle name="Output 2 3" xfId="2992" xr:uid="{00000000-0005-0000-0000-0000600E0000}"/>
    <cellStyle name="Output 2 3 10" xfId="6098" xr:uid="{FCF00F65-FDBD-4AC8-85AA-1815A6CE6010}"/>
    <cellStyle name="Output 2 3 10 2" xfId="30817" xr:uid="{79AAFA74-1B8E-48C8-8AEF-3A415CC89316}"/>
    <cellStyle name="Output 2 3 11" xfId="11308" xr:uid="{55A9E255-D2EE-46DE-8EE1-F8EBB619F178}"/>
    <cellStyle name="Output 2 3 11 2" xfId="30996" xr:uid="{2E701C01-DCE2-4F99-A533-EF697E4F2E47}"/>
    <cellStyle name="Output 2 3 12" xfId="31587" xr:uid="{B7CB3F3E-FF49-4DF3-A8C8-14105AE0BC3C}"/>
    <cellStyle name="Output 2 3 13" xfId="34576" xr:uid="{5AFFA929-349B-4422-8AB3-3C9279973341}"/>
    <cellStyle name="Output 2 3 2" xfId="3500" xr:uid="{00000000-0005-0000-0000-0000610E0000}"/>
    <cellStyle name="Output 2 3 2 10" xfId="11626" xr:uid="{41FBEE57-DCF4-4736-A0CA-9FA6B953EEA6}"/>
    <cellStyle name="Output 2 3 2 10 2" xfId="29241" xr:uid="{20FA031A-3372-446F-884B-AC6A979A7993}"/>
    <cellStyle name="Output 2 3 2 11" xfId="19793" xr:uid="{1EF318D1-5A89-424C-996D-B2B340F85427}"/>
    <cellStyle name="Output 2 3 2 12" xfId="34575" xr:uid="{C373F4F7-0957-417A-9233-8B2C058A0125}"/>
    <cellStyle name="Output 2 3 2 2" xfId="4157" xr:uid="{00000000-0005-0000-0000-0000620E0000}"/>
    <cellStyle name="Output 2 3 2 2 2" xfId="4904" xr:uid="{00000000-0005-0000-0000-0000640E0000}"/>
    <cellStyle name="Output 2 3 2 2 2 2" xfId="28855" xr:uid="{49E5CC6E-A8B9-4DCE-8335-9A086AE702AF}"/>
    <cellStyle name="Output 2 3 2 2 2 2 2" xfId="40218" xr:uid="{24354CE6-01F2-4BE0-8EAC-7B27875EB71B}"/>
    <cellStyle name="Output 2 3 2 2 2 3" xfId="36890" xr:uid="{A50ADE63-39B1-44E6-8C6B-D2581F494311}"/>
    <cellStyle name="Output 2 3 2 2 2 4" xfId="41262" xr:uid="{A0DE92EF-B8EB-4AA7-A4F4-DBA340099555}"/>
    <cellStyle name="Output 2 3 2 2 3" xfId="5380" xr:uid="{00000000-0005-0000-0000-0000640E0000}"/>
    <cellStyle name="Output 2 3 2 2 3 2" xfId="38673" xr:uid="{1E89D414-AE94-4918-9D64-BCFDF7B9F2E3}"/>
    <cellStyle name="Output 2 3 2 2 3 3" xfId="41579" xr:uid="{CB5163FA-386A-4A0A-87ED-3E9922DB31E1}"/>
    <cellStyle name="Output 2 3 2 2 3 4" xfId="31099" xr:uid="{8CE81E89-8D22-4FCB-B701-FD741C4F7F99}"/>
    <cellStyle name="Output 2 3 2 2 4" xfId="29528" xr:uid="{2821A423-C612-4991-A3FF-F5B0B0F91B61}"/>
    <cellStyle name="Output 2 3 2 2 5" xfId="25294" xr:uid="{1CF8BB7E-89B6-4F3E-A56E-CF802663B4D5}"/>
    <cellStyle name="Output 2 3 2 2 6" xfId="23508" xr:uid="{61E16380-84B2-4153-8D5E-4B8E7881A905}"/>
    <cellStyle name="Output 2 3 2 2 7" xfId="35178" xr:uid="{5D2263F2-4227-4999-96DE-AB809D013187}"/>
    <cellStyle name="Output 2 3 2 2 8" xfId="40782" xr:uid="{6A61543B-60C0-49BB-9C39-968C81BE46C0}"/>
    <cellStyle name="Output 2 3 2 3" xfId="7884" xr:uid="{7644C62D-7DD5-4AC2-BD4E-357F9760E874}"/>
    <cellStyle name="Output 2 3 2 3 2" xfId="13042" xr:uid="{B8C0114A-5522-4160-918D-65D9757B4AFA}"/>
    <cellStyle name="Output 2 3 2 3 2 2" xfId="28213" xr:uid="{5EC0AB32-B5A6-4213-924B-4170A9FB724B}"/>
    <cellStyle name="Output 2 3 2 3 2 3" xfId="39727" xr:uid="{D4D0CFE7-8CD2-4756-B16E-A3C3F0391C36}"/>
    <cellStyle name="Output 2 3 2 3 3" xfId="30462" xr:uid="{FDB41AD7-448D-4F9A-9747-19CCE342FC12}"/>
    <cellStyle name="Output 2 3 2 3 4" xfId="31177" xr:uid="{12717241-3555-4B83-B2FD-63A7839C31C7}"/>
    <cellStyle name="Output 2 3 2 3 5" xfId="25011" xr:uid="{7FD222E8-4F2A-4E79-92F0-1ADB4812605A}"/>
    <cellStyle name="Output 2 3 2 3 6" xfId="36405" xr:uid="{826ADA21-F811-4F5F-8608-C143686846F7}"/>
    <cellStyle name="Output 2 3 2 4" xfId="8245" xr:uid="{ADA337D6-83CD-422B-8214-9F5F4B7DD6A2}"/>
    <cellStyle name="Output 2 3 2 4 2" xfId="13402" xr:uid="{4685D8CB-A82E-4681-9117-227DCF8F82F3}"/>
    <cellStyle name="Output 2 3 2 4 2 2" xfId="39627" xr:uid="{CAACE177-00C1-4898-91D1-17EECC032E32}"/>
    <cellStyle name="Output 2 3 2 4 3" xfId="36319" xr:uid="{97D3CD6E-CAD9-4997-97ED-60BB6680CCD1}"/>
    <cellStyle name="Output 2 3 2 5" xfId="10011" xr:uid="{5F727A43-F159-41C3-8BCD-C1DD204315A9}"/>
    <cellStyle name="Output 2 3 2 5 2" xfId="15164" xr:uid="{8B64AD63-1FED-4472-A4B3-9EF37182D2B2}"/>
    <cellStyle name="Output 2 3 2 5 3" xfId="37995" xr:uid="{484ECF7F-A50C-498D-A7C2-7753179CF8FA}"/>
    <cellStyle name="Output 2 3 2 6" xfId="10385" xr:uid="{22128368-1E92-4812-8165-C48037E8BD88}"/>
    <cellStyle name="Output 2 3 2 6 2" xfId="15538" xr:uid="{15A307E7-8F48-4D14-90C4-03471DA37559}"/>
    <cellStyle name="Output 2 3 2 7" xfId="11104" xr:uid="{3227037D-6DE7-4CD0-A380-3C268EA56538}"/>
    <cellStyle name="Output 2 3 2 7 2" xfId="16252" xr:uid="{6353EA13-EDFF-4AAD-BA6B-A6E01E79D407}"/>
    <cellStyle name="Output 2 3 2 8" xfId="7121" xr:uid="{F8CE2F80-005E-4481-B1DD-946EF5DEEA90}"/>
    <cellStyle name="Output 2 3 2 8 2" xfId="12282" xr:uid="{97A8BE63-5713-4C1C-8E14-09E2BE0EAA27}"/>
    <cellStyle name="Output 2 3 2 9" xfId="6447" xr:uid="{8F9FAD9C-4996-4EB4-9BD3-7738E0E52479}"/>
    <cellStyle name="Output 2 3 2 9 2" xfId="30748" xr:uid="{F911C604-2F71-4DA9-83FC-E9FCD1F4D4EE}"/>
    <cellStyle name="Output 2 3 3" xfId="3835" xr:uid="{00000000-0005-0000-0000-0000630E0000}"/>
    <cellStyle name="Output 2 3 3 2" xfId="4648" xr:uid="{00000000-0005-0000-0000-0000650E0000}"/>
    <cellStyle name="Output 2 3 3 2 2" xfId="38960" xr:uid="{95E5EAC4-B109-46B3-BAEC-8F0B99DF2F26}"/>
    <cellStyle name="Output 2 3 3 3" xfId="5062" xr:uid="{00000000-0005-0000-0000-0000650E0000}"/>
    <cellStyle name="Output 2 3 3 3 2" xfId="41380" xr:uid="{8CAB09CD-DEE7-46E0-9AE0-E3F099CACA42}"/>
    <cellStyle name="Output 2 3 3 3 3" xfId="29614" xr:uid="{F9B5CE08-D3AD-4552-99AA-66AC3C61680F}"/>
    <cellStyle name="Output 2 3 3 4" xfId="35489" xr:uid="{11E2E47A-6359-46F8-81D0-8C7E581D17F1}"/>
    <cellStyle name="Output 2 3 4" xfId="7613" xr:uid="{2E533B8F-FA7D-4808-86B6-7E786077B33E}"/>
    <cellStyle name="Output 2 3 4 2" xfId="12771" xr:uid="{0AF678B0-680D-488F-BD8F-6E28C216484D}"/>
    <cellStyle name="Output 2 3 4 2 2" xfId="39626" xr:uid="{AEA50BF6-D587-404F-ADFA-DE8471606F81}"/>
    <cellStyle name="Output 2 3 4 3" xfId="36318" xr:uid="{03794A04-3F9B-4E5A-9C4E-EC443CF011A5}"/>
    <cellStyle name="Output 2 3 5" xfId="8634" xr:uid="{50E3CF58-C76F-4E32-97D4-02FD516CBF63}"/>
    <cellStyle name="Output 2 3 5 2" xfId="13789" xr:uid="{0B971DA8-E20B-46F0-99C7-9F7CB20057CF}"/>
    <cellStyle name="Output 2 3 5 2 2" xfId="39508" xr:uid="{7DED245F-D582-48C8-A640-F0A77FED025A}"/>
    <cellStyle name="Output 2 3 5 3" xfId="36182" xr:uid="{93793769-1B9A-4610-9245-94ED354B9F6F}"/>
    <cellStyle name="Output 2 3 6" xfId="9688" xr:uid="{535A5180-DE75-4A07-B134-6C2B584C1D9D}"/>
    <cellStyle name="Output 2 3 6 2" xfId="14842" xr:uid="{B97C96C6-AD37-4CD3-BDC7-E833304308A2}"/>
    <cellStyle name="Output 2 3 6 3" xfId="37405" xr:uid="{876346E7-8D6D-4A3C-8AEF-B06D7F3C392B}"/>
    <cellStyle name="Output 2 3 7" xfId="8708" xr:uid="{F133648A-A7F9-4228-963E-AB4D5BABC6EB}"/>
    <cellStyle name="Output 2 3 7 2" xfId="13863" xr:uid="{B72D15B2-3D27-41A3-87EE-69C52C8AD9D9}"/>
    <cellStyle name="Output 2 3 7 3" xfId="37994" xr:uid="{B2523485-DA51-4518-A063-8F4CC82DDFA8}"/>
    <cellStyle name="Output 2 3 8" xfId="10786" xr:uid="{DC9F55DC-B58C-4022-BBB0-6834709FD6E4}"/>
    <cellStyle name="Output 2 3 8 2" xfId="15934" xr:uid="{AD83C847-E49F-4778-9A1C-FA2258CA40B4}"/>
    <cellStyle name="Output 2 3 9" xfId="6800" xr:uid="{D773476E-EE20-41DF-B1AD-0F173B2B4289}"/>
    <cellStyle name="Output 2 3 9 2" xfId="11964" xr:uid="{4A635EDB-02DF-45C2-83FE-A77D5BAD1F15}"/>
    <cellStyle name="Output 2 4" xfId="2993" xr:uid="{00000000-0005-0000-0000-0000640E0000}"/>
    <cellStyle name="Output 2 4 10" xfId="6099" xr:uid="{10C52547-FBFD-46C9-9ABB-0E7538F21B83}"/>
    <cellStyle name="Output 2 4 10 2" xfId="30747" xr:uid="{4A388901-21A3-43A4-B62B-F1FE70311A35}"/>
    <cellStyle name="Output 2 4 11" xfId="11309" xr:uid="{27000CD3-2ED8-4AEF-A2B9-D34FD4D5F3A2}"/>
    <cellStyle name="Output 2 4 11 2" xfId="29829" xr:uid="{2EBCC55B-E0A1-4C70-A89A-8BC9C3450465}"/>
    <cellStyle name="Output 2 4 12" xfId="31588" xr:uid="{262B0679-DAAD-4E1A-B034-10FA0033D3E2}"/>
    <cellStyle name="Output 2 4 13" xfId="34574" xr:uid="{B59F831E-6A8A-48E8-9FBD-5206F664D1D5}"/>
    <cellStyle name="Output 2 4 2" xfId="3501" xr:uid="{00000000-0005-0000-0000-0000650E0000}"/>
    <cellStyle name="Output 2 4 2 10" xfId="11627" xr:uid="{8971A766-F366-467C-9AEB-1D01E58ED902}"/>
    <cellStyle name="Output 2 4 2 10 2" xfId="30237" xr:uid="{0E30385F-2FC1-403C-B2E7-34EFA6440B55}"/>
    <cellStyle name="Output 2 4 2 11" xfId="19794" xr:uid="{CA89B7D1-5B74-4623-87EF-30893669E976}"/>
    <cellStyle name="Output 2 4 2 12" xfId="34573" xr:uid="{0AD84A95-C4A3-4F56-A70B-E771AC1E7D48}"/>
    <cellStyle name="Output 2 4 2 2" xfId="4158" xr:uid="{00000000-0005-0000-0000-0000660E0000}"/>
    <cellStyle name="Output 2 4 2 2 2" xfId="4905" xr:uid="{00000000-0005-0000-0000-0000680E0000}"/>
    <cellStyle name="Output 2 4 2 2 2 2" xfId="28859" xr:uid="{E69222DE-0198-43B9-A467-0B023610F02F}"/>
    <cellStyle name="Output 2 4 2 2 2 2 2" xfId="39670" xr:uid="{0EBCD7BD-AFC4-4041-A85F-8295B9F928B6}"/>
    <cellStyle name="Output 2 4 2 2 2 3" xfId="36362" xr:uid="{E48AD310-4169-4FC4-98A2-F939F18A256A}"/>
    <cellStyle name="Output 2 4 2 2 2 4" xfId="41263" xr:uid="{5C772D9E-B408-431B-B441-2CDCB0808968}"/>
    <cellStyle name="Output 2 4 2 2 3" xfId="5381" xr:uid="{00000000-0005-0000-0000-0000680E0000}"/>
    <cellStyle name="Output 2 4 2 2 3 2" xfId="38674" xr:uid="{86377542-CBE5-4E23-9BB8-3C6C1C2728D0}"/>
    <cellStyle name="Output 2 4 2 2 3 3" xfId="41580" xr:uid="{3E6829DC-C0A0-4035-965D-027389959F78}"/>
    <cellStyle name="Output 2 4 2 2 3 4" xfId="31103" xr:uid="{0290CE7B-7219-4653-9002-18EF32B6FB73}"/>
    <cellStyle name="Output 2 4 2 2 4" xfId="30213" xr:uid="{49F9AABE-457F-4D5D-BABB-2A7DE4F2228B}"/>
    <cellStyle name="Output 2 4 2 2 5" xfId="25295" xr:uid="{EAE0847C-18FD-4B28-9926-407A518CA286}"/>
    <cellStyle name="Output 2 4 2 2 6" xfId="23509" xr:uid="{6C3806A7-B7BA-44B5-B8DB-CF986AC51B0B}"/>
    <cellStyle name="Output 2 4 2 2 7" xfId="35179" xr:uid="{DBC3BBE3-4A3D-41CB-9E79-BC1B4A7784D5}"/>
    <cellStyle name="Output 2 4 2 2 8" xfId="40783" xr:uid="{5F7F8500-5326-4362-8719-49AE2E8B8852}"/>
    <cellStyle name="Output 2 4 2 3" xfId="7885" xr:uid="{E20DC31E-E5C8-4053-A761-3267FA0AE776}"/>
    <cellStyle name="Output 2 4 2 3 2" xfId="13043" xr:uid="{82F873AD-01E7-46B9-B8CC-F0127EC96059}"/>
    <cellStyle name="Output 2 4 2 3 2 2" xfId="28214" xr:uid="{9F610375-A2FE-4213-984A-1E236FFFABFE}"/>
    <cellStyle name="Output 2 4 2 3 2 3" xfId="39728" xr:uid="{DDD9F9A6-250A-4B50-A314-5F213621D0A1}"/>
    <cellStyle name="Output 2 4 2 3 3" xfId="30461" xr:uid="{8E98FAF5-37FC-49F4-A482-275E08492A7F}"/>
    <cellStyle name="Output 2 4 2 3 4" xfId="29938" xr:uid="{4219310B-B657-407E-808E-BC0106699AB7}"/>
    <cellStyle name="Output 2 4 2 3 5" xfId="25012" xr:uid="{6CD18C67-FA4B-4E5C-ADC4-635DCE8B83F8}"/>
    <cellStyle name="Output 2 4 2 3 6" xfId="36406" xr:uid="{E3055DCF-F46D-4E26-902F-13EC203D8AB0}"/>
    <cellStyle name="Output 2 4 2 4" xfId="8244" xr:uid="{F3F6A196-D55D-4CD4-BDB3-A4B21D4987FA}"/>
    <cellStyle name="Output 2 4 2 4 2" xfId="13401" xr:uid="{7AD8D157-B423-4A80-969F-3A46FDA56CDA}"/>
    <cellStyle name="Output 2 4 2 4 2 2" xfId="39690" xr:uid="{EBE3D81B-94BD-4E75-96AF-D3C99B91CDD5}"/>
    <cellStyle name="Output 2 4 2 4 3" xfId="36371" xr:uid="{4359F57C-D6D8-4699-816F-54CE5EA477C6}"/>
    <cellStyle name="Output 2 4 2 5" xfId="10012" xr:uid="{D4A2BBA8-4C04-4175-ACAB-66BF3B40DD5E}"/>
    <cellStyle name="Output 2 4 2 5 2" xfId="15165" xr:uid="{F785DB0F-F4AB-48D2-9203-DAC7A532714D}"/>
    <cellStyle name="Output 2 4 2 5 3" xfId="37997" xr:uid="{94708520-7301-4F5F-ABD9-4075A02F54CD}"/>
    <cellStyle name="Output 2 4 2 6" xfId="10386" xr:uid="{24C6C955-E2E1-4779-B83B-1A58E3A41926}"/>
    <cellStyle name="Output 2 4 2 6 2" xfId="15539" xr:uid="{20AE1818-C156-4868-BE4F-60746347AE70}"/>
    <cellStyle name="Output 2 4 2 7" xfId="11105" xr:uid="{8895FB65-FE04-45CF-B434-01E7A3A13A3D}"/>
    <cellStyle name="Output 2 4 2 7 2" xfId="16253" xr:uid="{3A6C9DBF-58EC-4683-8330-5D9D5856F492}"/>
    <cellStyle name="Output 2 4 2 8" xfId="7122" xr:uid="{87E68750-8C4E-4396-8579-1AD8FBF13A70}"/>
    <cellStyle name="Output 2 4 2 8 2" xfId="12283" xr:uid="{01A26D6F-FE3D-464E-8DC8-D0DB1B8C4C2C}"/>
    <cellStyle name="Output 2 4 2 9" xfId="6448" xr:uid="{F968D204-5456-45A9-8B39-FA4629B43235}"/>
    <cellStyle name="Output 2 4 2 9 2" xfId="30746" xr:uid="{F1B2EA12-1F7D-4926-979C-76574385977D}"/>
    <cellStyle name="Output 2 4 3" xfId="3836" xr:uid="{00000000-0005-0000-0000-0000670E0000}"/>
    <cellStyle name="Output 2 4 3 2" xfId="4649" xr:uid="{00000000-0005-0000-0000-0000690E0000}"/>
    <cellStyle name="Output 2 4 3 2 2" xfId="38961" xr:uid="{CD76C195-B906-4DA2-812B-711393F229D9}"/>
    <cellStyle name="Output 2 4 3 3" xfId="5063" xr:uid="{00000000-0005-0000-0000-0000690E0000}"/>
    <cellStyle name="Output 2 4 3 3 2" xfId="41381" xr:uid="{1C9B41E1-22FE-4EE7-A1B9-BB5E41E88F64}"/>
    <cellStyle name="Output 2 4 3 3 3" xfId="31207" xr:uid="{0CD02DE0-4FE5-414A-A5B6-1527C15FE553}"/>
    <cellStyle name="Output 2 4 3 4" xfId="35490" xr:uid="{32876AB9-0B28-41A2-9119-361889EC7B13}"/>
    <cellStyle name="Output 2 4 4" xfId="7614" xr:uid="{FBD86BF4-E378-4C04-855C-0F39B06032E4}"/>
    <cellStyle name="Output 2 4 4 2" xfId="12772" xr:uid="{05067CB7-D54E-443A-924F-F9F28E0045BB}"/>
    <cellStyle name="Output 2 4 4 2 2" xfId="39628" xr:uid="{DFBB569A-C060-44BD-8EA2-C60C8255188E}"/>
    <cellStyle name="Output 2 4 4 3" xfId="36320" xr:uid="{25A21F4A-19A2-4F26-BF7A-C7D4C3C9E2A5}"/>
    <cellStyle name="Output 2 4 5" xfId="8633" xr:uid="{C2E961D5-AA29-4207-814E-BD2FB52EFD2A}"/>
    <cellStyle name="Output 2 4 5 2" xfId="13788" xr:uid="{8E2526B0-848B-4282-B3C9-E1993336243F}"/>
    <cellStyle name="Output 2 4 5 2 2" xfId="39292" xr:uid="{347E1886-A658-4B59-A1BD-955CEBED34A3}"/>
    <cellStyle name="Output 2 4 5 3" xfId="35944" xr:uid="{22373ED3-C04B-4C9C-BC35-22ABDDCAE3A1}"/>
    <cellStyle name="Output 2 4 6" xfId="9689" xr:uid="{BAE16BCE-8533-49A6-BCBD-3FCE226DD937}"/>
    <cellStyle name="Output 2 4 6 2" xfId="14843" xr:uid="{CE640E55-A770-4114-BFFD-F0376EFF1908}"/>
    <cellStyle name="Output 2 4 6 3" xfId="37406" xr:uid="{FD69D4A9-9EF5-4FE7-A397-40EDE2F2B9FB}"/>
    <cellStyle name="Output 2 4 7" xfId="8707" xr:uid="{E037DB87-B01A-4CD0-87C7-D39E429542BD}"/>
    <cellStyle name="Output 2 4 7 2" xfId="13862" xr:uid="{82CBB798-BDC0-4928-A5C0-D04BD0B4A231}"/>
    <cellStyle name="Output 2 4 7 3" xfId="37996" xr:uid="{9F19897F-AFEB-43E3-BB3A-3BEBF64AABA3}"/>
    <cellStyle name="Output 2 4 8" xfId="10787" xr:uid="{56BDCFEF-7F1A-4908-A3D3-AD212646144B}"/>
    <cellStyle name="Output 2 4 8 2" xfId="15935" xr:uid="{06BF4EDC-BF56-43B0-A5D9-4CE44DFF479D}"/>
    <cellStyle name="Output 2 4 9" xfId="6801" xr:uid="{A1A4498D-4F98-456B-B2EA-2FFC091C2467}"/>
    <cellStyle name="Output 2 4 9 2" xfId="11965" xr:uid="{55F96C98-A8E0-4CFB-9A68-9261F1216625}"/>
    <cellStyle name="Output 2 5" xfId="2994" xr:uid="{00000000-0005-0000-0000-0000680E0000}"/>
    <cellStyle name="Output 2 5 10" xfId="6100" xr:uid="{F00124C1-12C6-4879-8B0C-FCD362E63325}"/>
    <cellStyle name="Output 2 5 10 2" xfId="30429" xr:uid="{10A2E98E-933C-40FC-82CA-3EB3A1C1D7DC}"/>
    <cellStyle name="Output 2 5 11" xfId="11310" xr:uid="{01204DC0-C2F7-41C6-AC6E-043F9586A109}"/>
    <cellStyle name="Output 2 5 11 2" xfId="30334" xr:uid="{41A90B1A-81A1-4934-81E6-027184EDAF77}"/>
    <cellStyle name="Output 2 5 12" xfId="31589" xr:uid="{8E2E680C-689C-4322-A5F7-4163B2724272}"/>
    <cellStyle name="Output 2 5 13" xfId="34572" xr:uid="{2152F076-837D-4E85-B3A8-EE62F561E148}"/>
    <cellStyle name="Output 2 5 2" xfId="3502" xr:uid="{00000000-0005-0000-0000-0000690E0000}"/>
    <cellStyle name="Output 2 5 2 10" xfId="11628" xr:uid="{5073555E-6AE1-42AF-9C2F-6D4FDEDF5F03}"/>
    <cellStyle name="Output 2 5 2 10 2" xfId="31150" xr:uid="{9A0DE8D4-3298-473B-948E-AE4AF850AD22}"/>
    <cellStyle name="Output 2 5 2 11" xfId="19795" xr:uid="{83CCC125-619C-4614-ADC9-79B65F11C538}"/>
    <cellStyle name="Output 2 5 2 12" xfId="34571" xr:uid="{E856B3EA-D46A-4961-A4B3-68F851C02D3C}"/>
    <cellStyle name="Output 2 5 2 2" xfId="4159" xr:uid="{00000000-0005-0000-0000-00006A0E0000}"/>
    <cellStyle name="Output 2 5 2 2 2" xfId="4906" xr:uid="{00000000-0005-0000-0000-00006C0E0000}"/>
    <cellStyle name="Output 2 5 2 2 2 2" xfId="28860" xr:uid="{E403E9F5-3391-4EF9-A754-6A61D5DCA196}"/>
    <cellStyle name="Output 2 5 2 2 2 2 2" xfId="39671" xr:uid="{77EED1C9-FBCE-4049-B3E2-DEEFBB38F178}"/>
    <cellStyle name="Output 2 5 2 2 2 3" xfId="36363" xr:uid="{543EE869-D886-4CA5-A298-9C307ECB34C3}"/>
    <cellStyle name="Output 2 5 2 2 2 4" xfId="41264" xr:uid="{5E97D701-FB03-4858-AB08-EEC9C3826EBB}"/>
    <cellStyle name="Output 2 5 2 2 3" xfId="5382" xr:uid="{00000000-0005-0000-0000-00006C0E0000}"/>
    <cellStyle name="Output 2 5 2 2 3 2" xfId="38675" xr:uid="{B25F1AEE-9F2F-45FE-B1A8-E44536F8B885}"/>
    <cellStyle name="Output 2 5 2 2 3 3" xfId="41581" xr:uid="{12BEF989-A124-4B9C-B805-B2A70D49D8B1}"/>
    <cellStyle name="Output 2 5 2 2 3 4" xfId="31104" xr:uid="{A796419A-420E-4C66-BD32-DEB7EAA816C0}"/>
    <cellStyle name="Output 2 5 2 2 4" xfId="29397" xr:uid="{3649ED68-F540-4C48-806F-B098636E1D8F}"/>
    <cellStyle name="Output 2 5 2 2 5" xfId="25296" xr:uid="{23DAEA7A-D909-4F73-95E7-659B14B57ED8}"/>
    <cellStyle name="Output 2 5 2 2 6" xfId="23510" xr:uid="{6E4D1C37-80F8-4C5D-BBD5-943708BB532B}"/>
    <cellStyle name="Output 2 5 2 2 7" xfId="35180" xr:uid="{2BB4425F-52D7-42E2-8451-024E475E4998}"/>
    <cellStyle name="Output 2 5 2 2 8" xfId="40784" xr:uid="{D15B63A2-E9C8-429B-971D-D6288576AE3A}"/>
    <cellStyle name="Output 2 5 2 3" xfId="7886" xr:uid="{61D6694D-6E7D-4448-9A59-6BEA904E1B5E}"/>
    <cellStyle name="Output 2 5 2 3 2" xfId="13044" xr:uid="{D2083772-D5B1-40C0-ABFF-F5690B4DFBFB}"/>
    <cellStyle name="Output 2 5 2 3 2 2" xfId="28215" xr:uid="{68DBE366-9F9B-4CB8-A3FD-C62F54A66F1B}"/>
    <cellStyle name="Output 2 5 2 3 2 3" xfId="39729" xr:uid="{FB263834-428C-4678-905A-681A2E454299}"/>
    <cellStyle name="Output 2 5 2 3 3" xfId="29894" xr:uid="{5F0358F0-AF9E-44C4-AEEE-A74289D968DE}"/>
    <cellStyle name="Output 2 5 2 3 4" xfId="29527" xr:uid="{80D67ECB-F36B-42D5-9812-4D309E657B00}"/>
    <cellStyle name="Output 2 5 2 3 5" xfId="25013" xr:uid="{B767BE3B-F1ED-42DF-A6A6-1BAB66AA3993}"/>
    <cellStyle name="Output 2 5 2 3 6" xfId="36407" xr:uid="{ABAE3D81-3891-49D1-B842-EC676BC82C53}"/>
    <cellStyle name="Output 2 5 2 4" xfId="8243" xr:uid="{7B4B28AC-15F6-49FD-B112-775B2347EC8F}"/>
    <cellStyle name="Output 2 5 2 4 2" xfId="13400" xr:uid="{F3898CBA-F7E9-4394-AF6B-8542090AC792}"/>
    <cellStyle name="Output 2 5 2 4 2 2" xfId="39692" xr:uid="{4D8D2F31-5E95-4306-82BD-58238769148F}"/>
    <cellStyle name="Output 2 5 2 4 3" xfId="36373" xr:uid="{B6A5633B-C713-4825-AC45-B479A52B1CC2}"/>
    <cellStyle name="Output 2 5 2 5" xfId="10013" xr:uid="{F1CBAA3F-B80F-441D-8071-CC7C261D1337}"/>
    <cellStyle name="Output 2 5 2 5 2" xfId="15166" xr:uid="{68284BEC-9C5D-4518-9AA1-9D3B6CAF30D0}"/>
    <cellStyle name="Output 2 5 2 5 3" xfId="37999" xr:uid="{59AED2A9-6AB4-4746-A500-C67523D1EDEE}"/>
    <cellStyle name="Output 2 5 2 6" xfId="10387" xr:uid="{A107B53D-28BC-453F-AABB-B1D5064F2D4B}"/>
    <cellStyle name="Output 2 5 2 6 2" xfId="15540" xr:uid="{E05FE210-A502-423E-AFBC-8999B4AD9BF5}"/>
    <cellStyle name="Output 2 5 2 7" xfId="11106" xr:uid="{51B7833B-6DCC-44E3-BC6B-4C21AA1F6181}"/>
    <cellStyle name="Output 2 5 2 7 2" xfId="16254" xr:uid="{7DD7E5BB-4593-4B64-A121-D838D538F40B}"/>
    <cellStyle name="Output 2 5 2 8" xfId="7123" xr:uid="{2E802154-47FD-4A2A-9B08-053B6F303833}"/>
    <cellStyle name="Output 2 5 2 8 2" xfId="12284" xr:uid="{2F57FCA5-77A4-46D0-89B8-DD9C9CB69C0E}"/>
    <cellStyle name="Output 2 5 2 9" xfId="6449" xr:uid="{E34160FE-5F75-4543-952A-32C9FC87E53A}"/>
    <cellStyle name="Output 2 5 2 9 2" xfId="30745" xr:uid="{0199A27D-5BF7-47A2-8329-F6D85BDB0FF6}"/>
    <cellStyle name="Output 2 5 3" xfId="3837" xr:uid="{00000000-0005-0000-0000-00006B0E0000}"/>
    <cellStyle name="Output 2 5 3 2" xfId="4650" xr:uid="{00000000-0005-0000-0000-00006D0E0000}"/>
    <cellStyle name="Output 2 5 3 2 2" xfId="38964" xr:uid="{1A25B4AB-0605-4626-9412-D3CC98282D5C}"/>
    <cellStyle name="Output 2 5 3 3" xfId="5064" xr:uid="{00000000-0005-0000-0000-00006D0E0000}"/>
    <cellStyle name="Output 2 5 3 3 2" xfId="41382" xr:uid="{8C335110-F860-4E82-9EE1-9ABCB5D80C56}"/>
    <cellStyle name="Output 2 5 3 3 3" xfId="30861" xr:uid="{DB0CA3EC-71D2-42DB-98C5-EE542502D426}"/>
    <cellStyle name="Output 2 5 3 4" xfId="35493" xr:uid="{25912289-A706-4F07-8D21-7839B8B6C093}"/>
    <cellStyle name="Output 2 5 4" xfId="7615" xr:uid="{AB90DE6B-9FFC-4571-9145-069B7D937D1C}"/>
    <cellStyle name="Output 2 5 4 2" xfId="12773" xr:uid="{EA26C627-94F3-4475-A1B8-96EDF20F7BC2}"/>
    <cellStyle name="Output 2 5 4 2 2" xfId="39691" xr:uid="{C0EFE6E5-7891-4C5B-86E7-3FC7A6E4E3CC}"/>
    <cellStyle name="Output 2 5 4 3" xfId="36372" xr:uid="{1686BC16-3F39-4D8E-BF95-4079BD166318}"/>
    <cellStyle name="Output 2 5 5" xfId="8632" xr:uid="{F0FD7F32-E4A4-4CB0-93CB-73D809696101}"/>
    <cellStyle name="Output 2 5 5 2" xfId="13787" xr:uid="{A807FA84-0887-4B88-A408-5042F2ABADCD}"/>
    <cellStyle name="Output 2 5 5 2 2" xfId="39284" xr:uid="{C1291B8E-DE33-4104-AFEF-12CAEE6871D6}"/>
    <cellStyle name="Output 2 5 5 3" xfId="35931" xr:uid="{3DAB53D2-4128-41FA-AF14-512B6A69FB39}"/>
    <cellStyle name="Output 2 5 6" xfId="9690" xr:uid="{B57FCD0D-7F2A-4220-BC43-B78355221974}"/>
    <cellStyle name="Output 2 5 6 2" xfId="14844" xr:uid="{8967449B-F0D7-4CB9-B5D9-19C090FDA419}"/>
    <cellStyle name="Output 2 5 6 3" xfId="37407" xr:uid="{617ECDD3-DDAF-414A-B000-ADDF558CA783}"/>
    <cellStyle name="Output 2 5 7" xfId="8706" xr:uid="{A8039378-42D4-46C3-BDD2-2C19539337EE}"/>
    <cellStyle name="Output 2 5 7 2" xfId="13861" xr:uid="{F1208E8B-BEFA-4268-ADD7-623823773D4F}"/>
    <cellStyle name="Output 2 5 7 3" xfId="37998" xr:uid="{71E7112F-2F76-4B8C-9008-D1430554BA1E}"/>
    <cellStyle name="Output 2 5 8" xfId="10788" xr:uid="{1BAC5213-A7E7-4D66-8366-3FEAC122FF6A}"/>
    <cellStyle name="Output 2 5 8 2" xfId="15936" xr:uid="{EB41A6C1-C939-40DF-93D7-38944FD944C6}"/>
    <cellStyle name="Output 2 5 9" xfId="6802" xr:uid="{24503065-758F-4369-88A3-7839D2A27E19}"/>
    <cellStyle name="Output 2 5 9 2" xfId="11966" xr:uid="{6B8E6249-4052-4A95-BD88-096446BD108D}"/>
    <cellStyle name="Output 2 6" xfId="2995" xr:uid="{00000000-0005-0000-0000-00006C0E0000}"/>
    <cellStyle name="Output 2 6 10" xfId="6101" xr:uid="{797C4FA6-01C4-4568-9747-1E3D1CBDD72F}"/>
    <cellStyle name="Output 2 6 10 2" xfId="30399" xr:uid="{5CD948DA-6C8D-4597-B45A-99B662D20B8E}"/>
    <cellStyle name="Output 2 6 11" xfId="11311" xr:uid="{966826A6-0A74-41EE-9A19-C75EF14D0F17}"/>
    <cellStyle name="Output 2 6 11 2" xfId="29838" xr:uid="{4711E51D-5387-43D7-A351-00D55A12DFBF}"/>
    <cellStyle name="Output 2 6 12" xfId="31590" xr:uid="{ABB27C87-F227-436B-9882-9DE25E8645D4}"/>
    <cellStyle name="Output 2 6 13" xfId="34570" xr:uid="{B02852A4-6328-4D1E-B8FD-45279A230AD0}"/>
    <cellStyle name="Output 2 6 2" xfId="3503" xr:uid="{00000000-0005-0000-0000-00006D0E0000}"/>
    <cellStyle name="Output 2 6 2 10" xfId="11629" xr:uid="{CE14ED15-C555-4A30-B101-C5680E0712A0}"/>
    <cellStyle name="Output 2 6 2 10 2" xfId="30484" xr:uid="{2E89C1F3-3800-4C3A-AA8C-7B1D50030E4E}"/>
    <cellStyle name="Output 2 6 2 11" xfId="19796" xr:uid="{BEC440D6-F113-4606-B460-43CB2CAAFD26}"/>
    <cellStyle name="Output 2 6 2 12" xfId="34569" xr:uid="{91CF46BA-7AE4-4A62-8ED2-C769DE97E006}"/>
    <cellStyle name="Output 2 6 2 2" xfId="4160" xr:uid="{00000000-0005-0000-0000-00006E0E0000}"/>
    <cellStyle name="Output 2 6 2 2 2" xfId="4907" xr:uid="{00000000-0005-0000-0000-0000700E0000}"/>
    <cellStyle name="Output 2 6 2 2 2 2" xfId="28857" xr:uid="{6BE05901-2AF1-4D25-BD85-3A6C1086EC5A}"/>
    <cellStyle name="Output 2 6 2 2 2 2 2" xfId="39860" xr:uid="{6E31653D-994D-4B41-9E79-458321F90C0B}"/>
    <cellStyle name="Output 2 6 2 2 2 3" xfId="36532" xr:uid="{CB08D199-3266-4A51-A436-454C58789DB1}"/>
    <cellStyle name="Output 2 6 2 2 2 4" xfId="41265" xr:uid="{BDF1C01C-420A-467D-A659-C021BFE16EB0}"/>
    <cellStyle name="Output 2 6 2 2 3" xfId="5383" xr:uid="{00000000-0005-0000-0000-0000700E0000}"/>
    <cellStyle name="Output 2 6 2 2 3 2" xfId="38676" xr:uid="{E43217B3-4A16-4FB5-925B-B1B2AEAAB319}"/>
    <cellStyle name="Output 2 6 2 2 3 3" xfId="41582" xr:uid="{4F247E2A-8AD2-4E98-B8EA-B3CE7669BC96}"/>
    <cellStyle name="Output 2 6 2 2 3 4" xfId="31101" xr:uid="{590CE0A4-C867-4460-A0D4-33B140A10545}"/>
    <cellStyle name="Output 2 6 2 2 4" xfId="31170" xr:uid="{8DFC705B-044E-43F1-A275-D67AF2E05A8F}"/>
    <cellStyle name="Output 2 6 2 2 5" xfId="25297" xr:uid="{4DD7496C-58F4-4FC2-BE08-8E76C07616FC}"/>
    <cellStyle name="Output 2 6 2 2 6" xfId="23511" xr:uid="{6E724D3E-C8FC-4D5E-BAB2-9C2CF7A59C83}"/>
    <cellStyle name="Output 2 6 2 2 7" xfId="35181" xr:uid="{41D4A9AF-A659-43F7-8C32-1FB7EEF4774E}"/>
    <cellStyle name="Output 2 6 2 2 8" xfId="40785" xr:uid="{C2AB4A88-493F-4911-8BB5-605CA6335548}"/>
    <cellStyle name="Output 2 6 2 3" xfId="7887" xr:uid="{59BF63AB-013A-49CD-BA6B-04C14C8BE58D}"/>
    <cellStyle name="Output 2 6 2 3 2" xfId="13045" xr:uid="{C6D5B5CB-1203-45E7-A11E-4274FCD09CDA}"/>
    <cellStyle name="Output 2 6 2 3 2 2" xfId="28216" xr:uid="{1AEBD3C1-9C92-4EB0-AEBF-1F57534BC955}"/>
    <cellStyle name="Output 2 6 2 3 2 3" xfId="39730" xr:uid="{94AAC706-4938-49CB-A73F-37E59898ADF3}"/>
    <cellStyle name="Output 2 6 2 3 3" xfId="30460" xr:uid="{30BD3771-5C17-48DB-9457-39C1987F7A08}"/>
    <cellStyle name="Output 2 6 2 3 4" xfId="30731" xr:uid="{F619CAFF-FEE7-4698-9E50-10C34CCDCF09}"/>
    <cellStyle name="Output 2 6 2 3 5" xfId="25014" xr:uid="{14913775-0C53-4710-8EAF-42A0226F72F3}"/>
    <cellStyle name="Output 2 6 2 3 6" xfId="36408" xr:uid="{170FA2F3-933A-4D06-8DB5-53322083AB70}"/>
    <cellStyle name="Output 2 6 2 4" xfId="8242" xr:uid="{4E318EAF-49E2-4B6E-BA92-53EBED60A932}"/>
    <cellStyle name="Output 2 6 2 4 2" xfId="13399" xr:uid="{4220DFF6-9838-42F6-AD11-D3D02A455F48}"/>
    <cellStyle name="Output 2 6 2 4 2 2" xfId="39847" xr:uid="{0188157E-75A7-46EC-94A7-A1687E63F9C9}"/>
    <cellStyle name="Output 2 6 2 4 3" xfId="36509" xr:uid="{FF2D4225-BC95-4AC2-9421-B4C3BF576CDC}"/>
    <cellStyle name="Output 2 6 2 5" xfId="10014" xr:uid="{C8B471E4-B15D-4724-8D88-9712865C1B5E}"/>
    <cellStyle name="Output 2 6 2 5 2" xfId="15167" xr:uid="{07951EE2-4828-4E81-9B2F-9A95C7AF55DD}"/>
    <cellStyle name="Output 2 6 2 5 3" xfId="38001" xr:uid="{1E47A1EE-43CE-4419-BB04-AC82E4D5C852}"/>
    <cellStyle name="Output 2 6 2 6" xfId="10388" xr:uid="{76A855DA-0D27-4DC7-92D4-AC0C8DB0BD8C}"/>
    <cellStyle name="Output 2 6 2 6 2" xfId="15541" xr:uid="{3BDC875D-F06C-4CEF-AB2F-480AE3656CE1}"/>
    <cellStyle name="Output 2 6 2 7" xfId="11107" xr:uid="{7ACEFBCF-3BA0-44E7-A201-AF0633A80DB1}"/>
    <cellStyle name="Output 2 6 2 7 2" xfId="16255" xr:uid="{79AA83B5-2CF2-41E1-9371-EC080447D9AD}"/>
    <cellStyle name="Output 2 6 2 8" xfId="7124" xr:uid="{CC612C80-83A7-44DD-90DA-66CD3AC356C2}"/>
    <cellStyle name="Output 2 6 2 8 2" xfId="12285" xr:uid="{F327D5DC-1C79-4E29-B6BA-5D09CBEBAB1D}"/>
    <cellStyle name="Output 2 6 2 9" xfId="6450" xr:uid="{113D9627-4EDB-40DE-A7DE-6DC4E0026B72}"/>
    <cellStyle name="Output 2 6 2 9 2" xfId="30744" xr:uid="{B8721A2C-E623-4569-B317-142727253B7D}"/>
    <cellStyle name="Output 2 6 3" xfId="3838" xr:uid="{00000000-0005-0000-0000-00006F0E0000}"/>
    <cellStyle name="Output 2 6 3 2" xfId="4651" xr:uid="{00000000-0005-0000-0000-0000710E0000}"/>
    <cellStyle name="Output 2 6 3 2 2" xfId="38965" xr:uid="{D8DDC0B4-0428-4C93-90D1-763F01513DF0}"/>
    <cellStyle name="Output 2 6 3 3" xfId="5065" xr:uid="{00000000-0005-0000-0000-0000710E0000}"/>
    <cellStyle name="Output 2 6 3 3 2" xfId="41383" xr:uid="{7C86AC16-F082-460E-B272-5F5EBFE885E0}"/>
    <cellStyle name="Output 2 6 3 3 3" xfId="29357" xr:uid="{02384BFD-5B71-4321-958D-248DAE498BF8}"/>
    <cellStyle name="Output 2 6 3 4" xfId="35494" xr:uid="{B03F3DB5-A7D6-4709-8CE1-44B36334D5DF}"/>
    <cellStyle name="Output 2 6 4" xfId="7616" xr:uid="{D5DF3851-B9FF-4272-8303-7243AF10C368}"/>
    <cellStyle name="Output 2 6 4 2" xfId="12774" xr:uid="{B30BC2FC-5384-4944-8322-7ABC2ABFDD87}"/>
    <cellStyle name="Output 2 6 4 2 2" xfId="39846" xr:uid="{F21288F4-8401-4B98-9C9B-1B82A7A78698}"/>
    <cellStyle name="Output 2 6 4 3" xfId="36508" xr:uid="{358C1E50-44FE-45A2-88F5-C153ECCAC4CD}"/>
    <cellStyle name="Output 2 6 5" xfId="8631" xr:uid="{C5CFB272-C4CD-4A19-B517-DAAC08862615}"/>
    <cellStyle name="Output 2 6 5 2" xfId="13786" xr:uid="{5C36AF48-2C77-4E23-9FDF-AB0D9ED5381D}"/>
    <cellStyle name="Output 2 6 5 2 2" xfId="39276" xr:uid="{D7E6532A-7617-4940-A613-BA28A618F1C4}"/>
    <cellStyle name="Output 2 6 5 3" xfId="35918" xr:uid="{DD85FD9B-1A64-42DF-A23A-D0DFA517FAFA}"/>
    <cellStyle name="Output 2 6 6" xfId="9691" xr:uid="{6743C658-DD42-4C58-927C-F19006718654}"/>
    <cellStyle name="Output 2 6 6 2" xfId="14845" xr:uid="{575EA53D-303A-4199-90C1-7404D94EB1D1}"/>
    <cellStyle name="Output 2 6 6 3" xfId="37408" xr:uid="{01B66B06-6FFE-4C19-AD21-4EC2386E8EC3}"/>
    <cellStyle name="Output 2 6 7" xfId="9601" xr:uid="{483D0C5B-D398-4007-8632-55DED04778BD}"/>
    <cellStyle name="Output 2 6 7 2" xfId="14755" xr:uid="{4A9957FB-6649-4DEB-B9A3-6AB2BDDE512F}"/>
    <cellStyle name="Output 2 6 7 3" xfId="38000" xr:uid="{961D7565-E4C9-40DC-8F0B-90A85EA946B2}"/>
    <cellStyle name="Output 2 6 8" xfId="10789" xr:uid="{1C38E763-F03E-4CE4-9B22-8E981E38307A}"/>
    <cellStyle name="Output 2 6 8 2" xfId="15937" xr:uid="{B3D2C7BF-EACD-405E-8D17-CC6312058776}"/>
    <cellStyle name="Output 2 6 9" xfId="6803" xr:uid="{97246270-2E06-4F9E-A6F6-416CFB00D521}"/>
    <cellStyle name="Output 2 6 9 2" xfId="11967" xr:uid="{9D166A4C-8EF7-44A7-836A-2CFAAEBB5C22}"/>
    <cellStyle name="Output 2 7" xfId="2996" xr:uid="{00000000-0005-0000-0000-0000700E0000}"/>
    <cellStyle name="Output 2 7 10" xfId="6102" xr:uid="{CD534529-2A75-4AC1-82FA-B0E635FBEC56}"/>
    <cellStyle name="Output 2 7 10 2" xfId="30375" xr:uid="{00E43251-093E-4DCD-B883-29CDA8235D59}"/>
    <cellStyle name="Output 2 7 11" xfId="11312" xr:uid="{C0B3A1C2-4407-40C1-A5D5-3E7EFA1784A3}"/>
    <cellStyle name="Output 2 7 11 2" xfId="30725" xr:uid="{3ED474A4-119E-4C99-9CEF-9E07E76FA124}"/>
    <cellStyle name="Output 2 7 12" xfId="31591" xr:uid="{66F6B4E0-C963-4766-AF18-94AEB12A4319}"/>
    <cellStyle name="Output 2 7 13" xfId="31634" xr:uid="{6EB1AB3D-B6E1-4364-BBD2-E75C67B63F45}"/>
    <cellStyle name="Output 2 7 2" xfId="3504" xr:uid="{00000000-0005-0000-0000-0000710E0000}"/>
    <cellStyle name="Output 2 7 2 10" xfId="11630" xr:uid="{7E2DA831-2089-4E33-B11A-7D615FC10830}"/>
    <cellStyle name="Output 2 7 2 10 2" xfId="29641" xr:uid="{D98E4508-85CD-449F-9891-25697B492AE7}"/>
    <cellStyle name="Output 2 7 2 11" xfId="19797" xr:uid="{6272A380-0B6D-4EBD-8506-2F0CB62DAAC9}"/>
    <cellStyle name="Output 2 7 2 12" xfId="31635" xr:uid="{D0E28CBF-0737-406A-9FD3-BC4C1B5D7C1D}"/>
    <cellStyle name="Output 2 7 2 2" xfId="4161" xr:uid="{00000000-0005-0000-0000-0000720E0000}"/>
    <cellStyle name="Output 2 7 2 2 2" xfId="4908" xr:uid="{00000000-0005-0000-0000-0000740E0000}"/>
    <cellStyle name="Output 2 7 2 2 2 2" xfId="28853" xr:uid="{57E6B1C5-7A57-4180-8DDF-17F4C69287FF}"/>
    <cellStyle name="Output 2 7 2 2 2 2 2" xfId="40543" xr:uid="{A2E096E9-699F-455C-9A33-C12F1CAC6DEA}"/>
    <cellStyle name="Output 2 7 2 2 2 3" xfId="37211" xr:uid="{084517B5-0922-4FF0-B00A-A813C104E832}"/>
    <cellStyle name="Output 2 7 2 2 2 4" xfId="41266" xr:uid="{2C4E305E-99FD-48EA-9F1D-CA8D3BE50629}"/>
    <cellStyle name="Output 2 7 2 2 3" xfId="5384" xr:uid="{00000000-0005-0000-0000-0000740E0000}"/>
    <cellStyle name="Output 2 7 2 2 3 2" xfId="38677" xr:uid="{C2DA9EC8-0F20-41DB-A9BD-6FADE9D9F55C}"/>
    <cellStyle name="Output 2 7 2 2 3 3" xfId="41583" xr:uid="{0CBA910E-5215-48E4-980F-7F74F7C55C0C}"/>
    <cellStyle name="Output 2 7 2 2 3 4" xfId="31097" xr:uid="{C133974B-010D-47EE-BE80-ED22B3A07356}"/>
    <cellStyle name="Output 2 7 2 2 4" xfId="30917" xr:uid="{EEFE1027-A1DE-436E-A58E-CC2DB10CF1A6}"/>
    <cellStyle name="Output 2 7 2 2 5" xfId="25298" xr:uid="{3250462C-D2CD-4C7E-AAC4-D03BF244AEB1}"/>
    <cellStyle name="Output 2 7 2 2 6" xfId="23512" xr:uid="{01AA5153-5D2B-4D37-9604-0949E9F928FC}"/>
    <cellStyle name="Output 2 7 2 2 7" xfId="35182" xr:uid="{C455DCB5-B4FD-4AF1-97F3-D6BA4375EE63}"/>
    <cellStyle name="Output 2 7 2 2 8" xfId="40786" xr:uid="{E1816E9A-6764-431C-9D7D-0E5DC15D73CD}"/>
    <cellStyle name="Output 2 7 2 3" xfId="7888" xr:uid="{708D041E-0B66-4B8D-B919-2B6CDB612E7B}"/>
    <cellStyle name="Output 2 7 2 3 2" xfId="13046" xr:uid="{5F6CABD1-4D15-45B7-B39A-8583A7272C7D}"/>
    <cellStyle name="Output 2 7 2 3 2 2" xfId="28217" xr:uid="{0C109739-FE01-4F3E-8C7F-85D3981DAD26}"/>
    <cellStyle name="Output 2 7 2 3 2 3" xfId="39731" xr:uid="{135377D1-26B8-480F-8CD1-867567AD8725}"/>
    <cellStyle name="Output 2 7 2 3 3" xfId="29893" xr:uid="{0CBA46B9-9788-4423-B2F7-1D78EA862B47}"/>
    <cellStyle name="Output 2 7 2 3 4" xfId="31145" xr:uid="{395E93DB-9132-4102-800F-620CC5CA6AE4}"/>
    <cellStyle name="Output 2 7 2 3 5" xfId="25015" xr:uid="{074B1BD0-194F-4A2A-B3C4-C8C25242295D}"/>
    <cellStyle name="Output 2 7 2 3 6" xfId="36409" xr:uid="{FFDF2D77-496A-4F66-B5A7-A96A4C150380}"/>
    <cellStyle name="Output 2 7 2 4" xfId="8241" xr:uid="{00611866-231F-4F37-B538-5750C1A7ADD1}"/>
    <cellStyle name="Output 2 7 2 4 2" xfId="13398" xr:uid="{C0656E6A-F98A-4342-9766-331F6598770A}"/>
    <cellStyle name="Output 2 7 2 4 2 2" xfId="39694" xr:uid="{39C8B8EC-897D-4EDA-A78D-6B8CC96CFE5E}"/>
    <cellStyle name="Output 2 7 2 4 3" xfId="36375" xr:uid="{69DBC782-3464-4377-9D5A-F426B346CBDE}"/>
    <cellStyle name="Output 2 7 2 5" xfId="10015" xr:uid="{DA8C15EC-EABF-47E6-9226-D425903D339C}"/>
    <cellStyle name="Output 2 7 2 5 2" xfId="15168" xr:uid="{8F37FE01-5827-4E03-8DD0-8B41AE9D8CFF}"/>
    <cellStyle name="Output 2 7 2 5 3" xfId="38003" xr:uid="{30BC701F-59A2-4554-BC94-95D7BF3E67D3}"/>
    <cellStyle name="Output 2 7 2 6" xfId="10389" xr:uid="{5B15C5B5-DEFB-4B2B-9110-274CEE6DD83E}"/>
    <cellStyle name="Output 2 7 2 6 2" xfId="15542" xr:uid="{4C76E872-3842-420D-9D53-A5F5212F7A35}"/>
    <cellStyle name="Output 2 7 2 7" xfId="11108" xr:uid="{07F729C6-854D-4A72-B5AD-94C8B987D9B4}"/>
    <cellStyle name="Output 2 7 2 7 2" xfId="16256" xr:uid="{0E995DB4-E8CD-4F6A-897D-1C27B42BF703}"/>
    <cellStyle name="Output 2 7 2 8" xfId="7125" xr:uid="{6080D8E8-1979-45F4-B227-EFC6954B58AD}"/>
    <cellStyle name="Output 2 7 2 8 2" xfId="12286" xr:uid="{23D25ECD-5EF7-4DEE-B8D6-41C230BCAA27}"/>
    <cellStyle name="Output 2 7 2 9" xfId="6451" xr:uid="{2EE510D5-9A3C-4312-8F31-9ED1729B1793}"/>
    <cellStyle name="Output 2 7 2 9 2" xfId="30743" xr:uid="{D4E0A750-5E14-4432-A3E9-C5419623D946}"/>
    <cellStyle name="Output 2 7 3" xfId="3839" xr:uid="{00000000-0005-0000-0000-0000730E0000}"/>
    <cellStyle name="Output 2 7 3 2" xfId="4652" xr:uid="{00000000-0005-0000-0000-0000750E0000}"/>
    <cellStyle name="Output 2 7 3 2 2" xfId="38966" xr:uid="{FB49AA74-A3DB-4049-BF5E-D81CC3F99407}"/>
    <cellStyle name="Output 2 7 3 3" xfId="5066" xr:uid="{00000000-0005-0000-0000-0000750E0000}"/>
    <cellStyle name="Output 2 7 3 3 2" xfId="41384" xr:uid="{403FB090-6D81-4446-A7F4-A4B902583D1D}"/>
    <cellStyle name="Output 2 7 3 3 3" xfId="29421" xr:uid="{34EE1D1D-FC65-4A3F-AE02-85869515169B}"/>
    <cellStyle name="Output 2 7 3 4" xfId="35495" xr:uid="{9C76B2D6-65D8-4A62-B2F0-A8C28EC4A304}"/>
    <cellStyle name="Output 2 7 4" xfId="7617" xr:uid="{C49929F3-EFA0-4BD4-8D87-5C5ECD88A5B9}"/>
    <cellStyle name="Output 2 7 4 2" xfId="12775" xr:uid="{065D466C-5410-407B-BA8F-D590B109F5C0}"/>
    <cellStyle name="Output 2 7 4 2 2" xfId="39693" xr:uid="{DE4938EB-FBDC-423F-9D5A-B1DF7E3C553A}"/>
    <cellStyle name="Output 2 7 4 3" xfId="36374" xr:uid="{EB0ECEE6-296C-47AA-B668-F7907C54EB13}"/>
    <cellStyle name="Output 2 7 5" xfId="8630" xr:uid="{2D1222B8-DFDB-44EB-93FD-2D81253CCB89}"/>
    <cellStyle name="Output 2 7 5 2" xfId="13785" xr:uid="{EB384BAE-35D6-41D8-B056-51E5A2E38219}"/>
    <cellStyle name="Output 2 7 5 2 2" xfId="39106" xr:uid="{4C864394-D8E2-491B-9979-D9D5912EB7F4}"/>
    <cellStyle name="Output 2 7 5 3" xfId="35630" xr:uid="{8CF938A4-4680-4C8B-8AD8-312813CA6E2A}"/>
    <cellStyle name="Output 2 7 6" xfId="9692" xr:uid="{559448B5-C0B9-4654-BBAF-4A7E6138A8EE}"/>
    <cellStyle name="Output 2 7 6 2" xfId="14846" xr:uid="{A97A50E0-833D-46B3-AF23-349B82F22C4D}"/>
    <cellStyle name="Output 2 7 6 3" xfId="37409" xr:uid="{7E8A17C0-4769-435D-A9E2-C48B1E5B8F7B}"/>
    <cellStyle name="Output 2 7 7" xfId="9607" xr:uid="{71CB51AD-7D05-4200-929B-CBD66C51E097}"/>
    <cellStyle name="Output 2 7 7 2" xfId="14761" xr:uid="{55CFEF93-3583-4115-B19F-B6951D5C7749}"/>
    <cellStyle name="Output 2 7 7 3" xfId="38002" xr:uid="{5332697D-1DAA-4765-AB81-C694E7FA658E}"/>
    <cellStyle name="Output 2 7 8" xfId="10790" xr:uid="{94DC5A40-E281-41BF-94B1-47945E2B0A4A}"/>
    <cellStyle name="Output 2 7 8 2" xfId="15938" xr:uid="{C06E010A-311B-4954-AD6F-750C0AD17EE0}"/>
    <cellStyle name="Output 2 7 9" xfId="6804" xr:uid="{26918477-D06F-43DE-AEDC-9BE5899C73ED}"/>
    <cellStyle name="Output 2 7 9 2" xfId="11968" xr:uid="{B2B11FF8-6674-4C18-B551-00D979F592A5}"/>
    <cellStyle name="Output 2 8" xfId="2997" xr:uid="{00000000-0005-0000-0000-0000740E0000}"/>
    <cellStyle name="Output 2 8 10" xfId="6103" xr:uid="{F89E36A6-E7E8-4A78-89ED-15BEE5716BC2}"/>
    <cellStyle name="Output 2 8 10 2" xfId="30352" xr:uid="{334639DB-DA0A-41B5-8887-093D0DA3330C}"/>
    <cellStyle name="Output 2 8 11" xfId="11313" xr:uid="{C80D6A6D-9A97-45C8-BCD7-2761579F6502}"/>
    <cellStyle name="Output 2 8 11 2" xfId="29592" xr:uid="{9D995AF4-EB9F-410C-B4B3-5DA479B54CF9}"/>
    <cellStyle name="Output 2 8 12" xfId="31592" xr:uid="{D1F6F3C6-6EBF-4AF0-AB56-1AC56F3B286D}"/>
    <cellStyle name="Output 2 8 13" xfId="31636" xr:uid="{F2667672-AE57-4233-B738-B6D9B42A838A}"/>
    <cellStyle name="Output 2 8 2" xfId="3505" xr:uid="{00000000-0005-0000-0000-0000750E0000}"/>
    <cellStyle name="Output 2 8 2 10" xfId="11631" xr:uid="{18A880CE-800D-4213-8AF4-12F2954A7F28}"/>
    <cellStyle name="Output 2 8 2 10 2" xfId="29431" xr:uid="{D59B7AC5-B072-4254-8433-014F44B7C5CD}"/>
    <cellStyle name="Output 2 8 2 11" xfId="19798" xr:uid="{2C64E9EB-21E5-446A-89E2-1F99AD3B533E}"/>
    <cellStyle name="Output 2 8 2 12" xfId="31637" xr:uid="{EB35E20C-BD4A-4A8A-8627-33992639CB68}"/>
    <cellStyle name="Output 2 8 2 2" xfId="4162" xr:uid="{00000000-0005-0000-0000-0000760E0000}"/>
    <cellStyle name="Output 2 8 2 2 2" xfId="4909" xr:uid="{00000000-0005-0000-0000-0000780E0000}"/>
    <cellStyle name="Output 2 8 2 2 2 2" xfId="28854" xr:uid="{E27080B5-710E-4947-8596-AF40459AD832}"/>
    <cellStyle name="Output 2 8 2 2 2 2 2" xfId="40217" xr:uid="{145E2CB6-7F14-48A9-9CED-8CA9C4E69800}"/>
    <cellStyle name="Output 2 8 2 2 2 3" xfId="36889" xr:uid="{C462C2C9-2BC4-4DCD-9D84-B40711CE825C}"/>
    <cellStyle name="Output 2 8 2 2 2 4" xfId="41267" xr:uid="{857F2BB1-EE91-4EF9-BCC9-29AF3948A431}"/>
    <cellStyle name="Output 2 8 2 2 3" xfId="5385" xr:uid="{00000000-0005-0000-0000-0000780E0000}"/>
    <cellStyle name="Output 2 8 2 2 3 2" xfId="38678" xr:uid="{FE76132C-D522-4986-8B62-58EAD79C247C}"/>
    <cellStyle name="Output 2 8 2 2 3 3" xfId="41584" xr:uid="{9163E8A4-F21F-46E3-B764-0158D1C34E91}"/>
    <cellStyle name="Output 2 8 2 2 3 4" xfId="31098" xr:uid="{239BC47B-8316-4A06-8403-37BCCC979F89}"/>
    <cellStyle name="Output 2 8 2 2 4" xfId="29345" xr:uid="{6447EEC2-7AC8-4A87-94C0-EAD5645CF1C7}"/>
    <cellStyle name="Output 2 8 2 2 5" xfId="25299" xr:uid="{9C594E71-4F66-4514-B614-0B7D40EB6D3B}"/>
    <cellStyle name="Output 2 8 2 2 6" xfId="23513" xr:uid="{711DEC79-013A-45A8-A35B-581059FB5872}"/>
    <cellStyle name="Output 2 8 2 2 7" xfId="35183" xr:uid="{E7742801-B5C7-48F5-8B73-905AC405A3E5}"/>
    <cellStyle name="Output 2 8 2 2 8" xfId="40787" xr:uid="{DD1C048A-1B4B-4032-A47C-61F647432CE3}"/>
    <cellStyle name="Output 2 8 2 3" xfId="7889" xr:uid="{A333029F-0816-40FE-8CEE-80DC3783F91A}"/>
    <cellStyle name="Output 2 8 2 3 2" xfId="13047" xr:uid="{CBFB66D2-D2F9-427F-8E60-8B83BA2CE46D}"/>
    <cellStyle name="Output 2 8 2 3 2 2" xfId="28218" xr:uid="{C777EBD1-FD39-4DC9-853C-AAB22C046634}"/>
    <cellStyle name="Output 2 8 2 3 2 3" xfId="39732" xr:uid="{89A634C1-D673-4E10-938F-E0F54EC115E7}"/>
    <cellStyle name="Output 2 8 2 3 3" xfId="29892" xr:uid="{34C2EAE8-7417-4F85-8E01-CD1D3DD9187E}"/>
    <cellStyle name="Output 2 8 2 3 4" xfId="29738" xr:uid="{6B65CDDF-DD87-43FF-B750-4442497428ED}"/>
    <cellStyle name="Output 2 8 2 3 5" xfId="25016" xr:uid="{035CA61F-CE11-4CF3-85F2-AB18BA600CD9}"/>
    <cellStyle name="Output 2 8 2 3 6" xfId="36410" xr:uid="{C6F857D2-84EA-4134-8321-8C4A9B2FA2A5}"/>
    <cellStyle name="Output 2 8 2 4" xfId="9479" xr:uid="{1B70FE7E-F11F-4154-869C-375DE063548F}"/>
    <cellStyle name="Output 2 8 2 4 2" xfId="14633" xr:uid="{C6678C8E-D3E8-42A0-A7BB-AD1C2E54D132}"/>
    <cellStyle name="Output 2 8 2 4 2 2" xfId="39629" xr:uid="{1D94F714-2E01-4731-BF47-891F1099E6F0}"/>
    <cellStyle name="Output 2 8 2 4 3" xfId="36321" xr:uid="{5D6C0C60-842D-4E48-B222-A2B65512C4EA}"/>
    <cellStyle name="Output 2 8 2 5" xfId="10016" xr:uid="{AE0AEA3C-D066-4E6C-B3FF-84898555FA2E}"/>
    <cellStyle name="Output 2 8 2 5 2" xfId="15169" xr:uid="{83FADE36-683B-401B-9427-EBAF2AB8E6C0}"/>
    <cellStyle name="Output 2 8 2 5 3" xfId="38005" xr:uid="{0B697981-5B06-4D30-A598-3642D4732206}"/>
    <cellStyle name="Output 2 8 2 6" xfId="10390" xr:uid="{127B0669-AA24-40FF-8690-CD59CB703FC0}"/>
    <cellStyle name="Output 2 8 2 6 2" xfId="15543" xr:uid="{2878D905-804A-4F53-A259-872948A9EB05}"/>
    <cellStyle name="Output 2 8 2 7" xfId="11109" xr:uid="{2AE1A870-4ABC-413C-A59B-A33D0347FAD0}"/>
    <cellStyle name="Output 2 8 2 7 2" xfId="16257" xr:uid="{18FA6F61-4F31-499C-8BA0-93F81506D737}"/>
    <cellStyle name="Output 2 8 2 8" xfId="7126" xr:uid="{DC946A26-0FD6-4836-8212-8341DEA509C5}"/>
    <cellStyle name="Output 2 8 2 8 2" xfId="12287" xr:uid="{547B3BC7-FCDD-4C30-BD14-12D5C8C5A7BB}"/>
    <cellStyle name="Output 2 8 2 9" xfId="6452" xr:uid="{C866E8A0-4460-432D-8E43-654112AEBC0C}"/>
    <cellStyle name="Output 2 8 2 9 2" xfId="30742" xr:uid="{D585FCC9-2E3D-4D13-B2B7-EF37A3D4A69A}"/>
    <cellStyle name="Output 2 8 3" xfId="3840" xr:uid="{00000000-0005-0000-0000-0000770E0000}"/>
    <cellStyle name="Output 2 8 3 2" xfId="4653" xr:uid="{00000000-0005-0000-0000-0000790E0000}"/>
    <cellStyle name="Output 2 8 3 2 2" xfId="38967" xr:uid="{BB5ED338-8DF1-4900-9B27-6B8A86A73F49}"/>
    <cellStyle name="Output 2 8 3 3" xfId="5067" xr:uid="{00000000-0005-0000-0000-0000790E0000}"/>
    <cellStyle name="Output 2 8 3 3 2" xfId="41385" xr:uid="{1E8B6368-C210-4019-8575-2C3A12F1696E}"/>
    <cellStyle name="Output 2 8 3 3 3" xfId="29926" xr:uid="{E37CC57C-DD0F-4284-A0D5-54D15683232F}"/>
    <cellStyle name="Output 2 8 3 4" xfId="35496" xr:uid="{6E833A6A-D536-46CF-8B48-2D832FBC02C8}"/>
    <cellStyle name="Output 2 8 4" xfId="7618" xr:uid="{61B4D2E4-1F65-4613-9F36-7F34A963767A}"/>
    <cellStyle name="Output 2 8 4 2" xfId="12776" xr:uid="{B24C6610-CAA8-407C-9953-A850BD100926}"/>
    <cellStyle name="Output 2 8 4 2 2" xfId="39819" xr:uid="{93577B7F-AFE0-40D5-8795-B3D6CD9C8A6B}"/>
    <cellStyle name="Output 2 8 4 3" xfId="36485" xr:uid="{FF848347-582E-4DBA-86F0-6ABEA6A11744}"/>
    <cellStyle name="Output 2 8 5" xfId="8629" xr:uid="{A075754F-643D-47CB-87A3-56E6E9D0F681}"/>
    <cellStyle name="Output 2 8 5 2" xfId="13784" xr:uid="{99D6F182-6A48-4DD7-9D1F-4A85920B06B6}"/>
    <cellStyle name="Output 2 8 5 2 2" xfId="39518" xr:uid="{827EF5C5-BB45-4E0F-BFB5-9100686EBA16}"/>
    <cellStyle name="Output 2 8 5 3" xfId="36197" xr:uid="{CC740DF0-80B3-4075-8330-B9E227AFEE51}"/>
    <cellStyle name="Output 2 8 6" xfId="9693" xr:uid="{17FD4914-67ED-469D-93CB-2DB509E26F01}"/>
    <cellStyle name="Output 2 8 6 2" xfId="14847" xr:uid="{DF698972-F1E7-49AC-B559-E13FDD806344}"/>
    <cellStyle name="Output 2 8 6 3" xfId="37410" xr:uid="{0B591885-F381-4CD4-80CC-2E5B1C6D7C04}"/>
    <cellStyle name="Output 2 8 7" xfId="9608" xr:uid="{51FB9C2D-52DB-4AC9-9F72-C785024E4EE5}"/>
    <cellStyle name="Output 2 8 7 2" xfId="14762" xr:uid="{3AA050C2-58B5-4B08-A76A-9E0E5F2E7CA3}"/>
    <cellStyle name="Output 2 8 7 3" xfId="38004" xr:uid="{65D11E6F-4DC4-4277-890B-C442D180F83F}"/>
    <cellStyle name="Output 2 8 8" xfId="10791" xr:uid="{46B74BAE-BE90-4185-A21D-DB705689ABAC}"/>
    <cellStyle name="Output 2 8 8 2" xfId="15939" xr:uid="{30D03C9F-A59F-4918-9860-9261413A270A}"/>
    <cellStyle name="Output 2 8 9" xfId="6805" xr:uid="{B1E0490D-62D8-4C6F-9AB2-8F5B2F2868F6}"/>
    <cellStyle name="Output 2 8 9 2" xfId="11969" xr:uid="{C21CECEB-273D-4C46-93A1-6770E2972A2B}"/>
    <cellStyle name="Output 2 9" xfId="2998" xr:uid="{00000000-0005-0000-0000-0000780E0000}"/>
    <cellStyle name="Output 2 9 10" xfId="6104" xr:uid="{C342C687-E3B9-44C3-A9D5-7BCB6AC6C0A2}"/>
    <cellStyle name="Output 2 9 10 2" xfId="30034" xr:uid="{3702AABD-C5B4-4FF0-AFF3-C8AD8201BBF6}"/>
    <cellStyle name="Output 2 9 11" xfId="11314" xr:uid="{75BF791E-43B5-42B6-ADDF-3A4DB148623A}"/>
    <cellStyle name="Output 2 9 11 2" xfId="29247" xr:uid="{E1A5060F-8075-4F3A-96BA-1D59852CBF09}"/>
    <cellStyle name="Output 2 9 12" xfId="31593" xr:uid="{E2259119-283B-42A7-A8FE-F349CC1C0E00}"/>
    <cellStyle name="Output 2 9 13" xfId="31638" xr:uid="{547F2EB8-5044-4509-8C90-DE9D1736C70D}"/>
    <cellStyle name="Output 2 9 2" xfId="3506" xr:uid="{00000000-0005-0000-0000-0000790E0000}"/>
    <cellStyle name="Output 2 9 2 10" xfId="11632" xr:uid="{D380FDCA-4377-4328-9706-29CB70054CF9}"/>
    <cellStyle name="Output 2 9 2 10 2" xfId="29538" xr:uid="{28D049AB-93BD-4A36-92CC-751F9F515B4B}"/>
    <cellStyle name="Output 2 9 2 11" xfId="19799" xr:uid="{F5F176C6-1C16-40E2-9955-1F62E5A59E5B}"/>
    <cellStyle name="Output 2 9 2 12" xfId="31639" xr:uid="{E83863CF-66D4-4D90-AF1A-B7EF66B2DCD5}"/>
    <cellStyle name="Output 2 9 2 2" xfId="4163" xr:uid="{00000000-0005-0000-0000-00007A0E0000}"/>
    <cellStyle name="Output 2 9 2 2 2" xfId="4910" xr:uid="{00000000-0005-0000-0000-00007C0E0000}"/>
    <cellStyle name="Output 2 9 2 2 2 2" xfId="28856" xr:uid="{AA4A822C-7E9C-4335-BDD5-5BBF6498F82F}"/>
    <cellStyle name="Output 2 9 2 2 2 2 2" xfId="39800" xr:uid="{76FED854-4144-4D2D-9814-7C396C0D3202}"/>
    <cellStyle name="Output 2 9 2 2 2 3" xfId="36468" xr:uid="{CF40279A-E729-4CE9-B7BF-F6AC0137CD08}"/>
    <cellStyle name="Output 2 9 2 2 2 4" xfId="41268" xr:uid="{0B735D95-B066-4AC0-B687-BA2DF139D039}"/>
    <cellStyle name="Output 2 9 2 2 3" xfId="5386" xr:uid="{00000000-0005-0000-0000-00007C0E0000}"/>
    <cellStyle name="Output 2 9 2 2 3 2" xfId="38679" xr:uid="{FBD743D0-0B49-47B7-9F24-EC78B86D773F}"/>
    <cellStyle name="Output 2 9 2 2 3 3" xfId="41585" xr:uid="{3657CA8C-6576-45FD-9062-57C2B3F7A70B}"/>
    <cellStyle name="Output 2 9 2 2 3 4" xfId="31100" xr:uid="{BB4B1CDA-9223-4092-B01D-493F4DE1F672}"/>
    <cellStyle name="Output 2 9 2 2 4" xfId="30940" xr:uid="{11F5F53D-8B1D-4314-A89A-B72B8BEE9A70}"/>
    <cellStyle name="Output 2 9 2 2 5" xfId="25300" xr:uid="{694B25A6-B2B7-4F3E-AC7F-7492E43BA0C6}"/>
    <cellStyle name="Output 2 9 2 2 6" xfId="23514" xr:uid="{82EAE3BF-27E4-412E-B140-BF911E2363BD}"/>
    <cellStyle name="Output 2 9 2 2 7" xfId="35184" xr:uid="{82D07F9F-3A94-48A7-A200-2E2732D8DF82}"/>
    <cellStyle name="Output 2 9 2 2 8" xfId="40788" xr:uid="{DA07F5D2-1C39-4BB0-AAC8-C5085ED28422}"/>
    <cellStyle name="Output 2 9 2 3" xfId="7890" xr:uid="{31A7BDD7-A056-4BC5-B69C-5C9974DD30C8}"/>
    <cellStyle name="Output 2 9 2 3 2" xfId="13048" xr:uid="{4ACD3F79-EFD0-4F8B-9009-30052500CC0C}"/>
    <cellStyle name="Output 2 9 2 3 2 2" xfId="28219" xr:uid="{132AC56A-483B-4D50-8109-8864F6B68DB3}"/>
    <cellStyle name="Output 2 9 2 3 2 3" xfId="39733" xr:uid="{8ECF6BDA-5A8F-4825-B836-C1C2DD584508}"/>
    <cellStyle name="Output 2 9 2 3 3" xfId="30459" xr:uid="{A5C0A3D6-CCC9-483D-B1F6-80105754DFF3}"/>
    <cellStyle name="Output 2 9 2 3 4" xfId="31146" xr:uid="{C06AAF3A-6877-4BB6-A438-A43770539C37}"/>
    <cellStyle name="Output 2 9 2 3 5" xfId="25017" xr:uid="{B4043767-F0D3-4C9F-9C31-731B2D0A1D30}"/>
    <cellStyle name="Output 2 9 2 3 6" xfId="36411" xr:uid="{1F602AF6-556C-48EA-9DF2-6D38B6D763EA}"/>
    <cellStyle name="Output 2 9 2 4" xfId="9480" xr:uid="{66A3AADA-709C-4FEC-8B7B-B85493A3CBCF}"/>
    <cellStyle name="Output 2 9 2 4 2" xfId="14634" xr:uid="{8043BAF4-5EAC-40F3-8467-3FA5C92C8A07}"/>
    <cellStyle name="Output 2 9 2 4 2 2" xfId="39631" xr:uid="{8F5546F4-D45A-4844-917D-F6989C851464}"/>
    <cellStyle name="Output 2 9 2 4 3" xfId="36323" xr:uid="{FA548C6E-76F4-4BD1-8DB5-3E23BC5E16F6}"/>
    <cellStyle name="Output 2 9 2 5" xfId="10017" xr:uid="{F62DCB49-85DB-41F4-9B16-9299CC78C6AE}"/>
    <cellStyle name="Output 2 9 2 5 2" xfId="15170" xr:uid="{8A0D6F50-7D2B-4AEE-83B5-B02D92BDC3AE}"/>
    <cellStyle name="Output 2 9 2 5 3" xfId="38007" xr:uid="{F3B6E068-8911-47AC-8913-BBC5D6191DFF}"/>
    <cellStyle name="Output 2 9 2 6" xfId="10391" xr:uid="{E29C0015-1FAF-475B-9156-683E7BA0CDF7}"/>
    <cellStyle name="Output 2 9 2 6 2" xfId="15544" xr:uid="{22A5B7A0-796C-4B92-A099-DF34BA51B8C1}"/>
    <cellStyle name="Output 2 9 2 7" xfId="11110" xr:uid="{FE8B2BA2-87E1-41C1-AB5F-98273E99AB56}"/>
    <cellStyle name="Output 2 9 2 7 2" xfId="16258" xr:uid="{3984E9FD-51B8-4F3D-9BBE-E814631E3232}"/>
    <cellStyle name="Output 2 9 2 8" xfId="7127" xr:uid="{1F882BFA-8801-47DD-BDF0-F5854DBA870C}"/>
    <cellStyle name="Output 2 9 2 8 2" xfId="12288" xr:uid="{5D2B9687-74BF-4370-ABF0-9B7BEEDBC16B}"/>
    <cellStyle name="Output 2 9 2 9" xfId="6453" xr:uid="{D91A2380-514C-454E-B792-28178CE5DC99}"/>
    <cellStyle name="Output 2 9 2 9 2" xfId="30937" xr:uid="{D51ADB1A-DBD2-4C21-A916-CF59DE418158}"/>
    <cellStyle name="Output 2 9 3" xfId="3841" xr:uid="{00000000-0005-0000-0000-00007B0E0000}"/>
    <cellStyle name="Output 2 9 3 2" xfId="4654" xr:uid="{00000000-0005-0000-0000-00007D0E0000}"/>
    <cellStyle name="Output 2 9 3 2 2" xfId="38968" xr:uid="{46A321BA-2A21-4F69-BE64-B72AE4C4B9FF}"/>
    <cellStyle name="Output 2 9 3 3" xfId="5068" xr:uid="{00000000-0005-0000-0000-00007D0E0000}"/>
    <cellStyle name="Output 2 9 3 3 2" xfId="41386" xr:uid="{39C9ED9F-6694-4CD9-8196-E70383070F01}"/>
    <cellStyle name="Output 2 9 3 3 3" xfId="30042" xr:uid="{A28BE666-A26D-4048-949D-323416BBF888}"/>
    <cellStyle name="Output 2 9 3 4" xfId="35497" xr:uid="{DCDD0B78-FF8C-48A0-A2FA-13990DACBF4A}"/>
    <cellStyle name="Output 2 9 4" xfId="7619" xr:uid="{2D7B6A97-70AE-4DE6-ADE4-A382381D401E}"/>
    <cellStyle name="Output 2 9 4 2" xfId="12777" xr:uid="{A6B292A9-64F8-433F-88DF-1BAC7E1A1CCD}"/>
    <cellStyle name="Output 2 9 4 2 2" xfId="39630" xr:uid="{A213C9AE-E145-4B22-8C83-BCB2624B90B2}"/>
    <cellStyle name="Output 2 9 4 3" xfId="36322" xr:uid="{58596CEB-C375-46C2-A595-F7F108A1DFBF}"/>
    <cellStyle name="Output 2 9 5" xfId="8628" xr:uid="{BC216761-7332-4E01-A123-708848B6737C}"/>
    <cellStyle name="Output 2 9 5 2" xfId="13783" xr:uid="{8839BA48-DB3E-4044-B656-1690910F1C08}"/>
    <cellStyle name="Output 2 9 5 2 2" xfId="39507" xr:uid="{7DC8D63F-6529-49D4-A557-8C9D651109B3}"/>
    <cellStyle name="Output 2 9 5 3" xfId="36181" xr:uid="{6200414E-70E3-4205-8668-F4D61E4943D6}"/>
    <cellStyle name="Output 2 9 6" xfId="9694" xr:uid="{BB05B3E3-EB29-4810-ACB3-AD286F30A849}"/>
    <cellStyle name="Output 2 9 6 2" xfId="14848" xr:uid="{90FC8D5F-FA7B-492B-8E3B-AE16CDF3622F}"/>
    <cellStyle name="Output 2 9 6 3" xfId="37411" xr:uid="{1D9810F9-E0D1-403C-922E-0D4ADE56B561}"/>
    <cellStyle name="Output 2 9 7" xfId="9609" xr:uid="{66B64F8A-4D8C-4A14-90F5-180773E43B54}"/>
    <cellStyle name="Output 2 9 7 2" xfId="14763" xr:uid="{4442A0C5-3619-44DD-8856-45982ACABE95}"/>
    <cellStyle name="Output 2 9 7 3" xfId="38006" xr:uid="{93D87B17-955B-41C1-9FAA-EAD8C555BC43}"/>
    <cellStyle name="Output 2 9 8" xfId="10792" xr:uid="{42DB0F89-C925-4B0B-80C5-8965291D064A}"/>
    <cellStyle name="Output 2 9 8 2" xfId="15940" xr:uid="{8150B52B-F297-434C-8901-3879F0F4E527}"/>
    <cellStyle name="Output 2 9 9" xfId="6806" xr:uid="{0068DA12-135E-43A5-84EF-1D5406D71D33}"/>
    <cellStyle name="Output 2 9 9 2" xfId="11970" xr:uid="{DAE1092B-F504-4194-9676-0903117A46BF}"/>
    <cellStyle name="Output 20" xfId="33675" xr:uid="{ED1CDA56-99C5-4762-8532-FD13AE2DFD01}"/>
    <cellStyle name="Output 21" xfId="33676" xr:uid="{BE1EBC29-4653-4139-B139-F83D8E1F377E}"/>
    <cellStyle name="Output 22" xfId="33677" xr:uid="{BE2176FF-DD19-4033-A2F5-99A3452F3F8B}"/>
    <cellStyle name="Output 23" xfId="33678" xr:uid="{8A0BB35A-7799-4D6E-80B6-72E53738584A}"/>
    <cellStyle name="Output 24" xfId="33679" xr:uid="{FE4468FA-A48C-464A-8BAE-182187BD17EF}"/>
    <cellStyle name="Output 25" xfId="33680" xr:uid="{68F06A1B-7FB4-4E70-A578-551794A6E906}"/>
    <cellStyle name="Output 26" xfId="33681" xr:uid="{7000F898-1F7A-48E7-AE48-2DC89D84C2B6}"/>
    <cellStyle name="Output 27" xfId="33682" xr:uid="{53283314-33FB-4274-9165-2CAD276A8DB3}"/>
    <cellStyle name="Output 28" xfId="33683" xr:uid="{71066C7B-4095-4B9B-A029-6F91EBAD788E}"/>
    <cellStyle name="Output 29" xfId="33684" xr:uid="{C8F887EF-61EF-4F26-867C-8FB54CFE08DF}"/>
    <cellStyle name="Output 3" xfId="2999" xr:uid="{00000000-0005-0000-0000-00007C0E0000}"/>
    <cellStyle name="Output 3 10" xfId="3000" xr:uid="{00000000-0005-0000-0000-00007D0E0000}"/>
    <cellStyle name="Output 3 10 10" xfId="6106" xr:uid="{C11A2C49-6E43-4B9F-BF3D-6F0515888A70}"/>
    <cellStyle name="Output 3 10 10 2" xfId="30881" xr:uid="{D81776B4-DC8E-4D4A-A953-B4CC77AD486C}"/>
    <cellStyle name="Output 3 10 11" xfId="11316" xr:uid="{0E001EE4-F60B-4B12-AA1F-AE3E69867715}"/>
    <cellStyle name="Output 3 10 11 2" xfId="31027" xr:uid="{A81FE97B-A43A-4262-B6BD-CB35308AEEFB}"/>
    <cellStyle name="Output 3 10 12" xfId="31640" xr:uid="{3C843DA6-F01C-432B-B5F6-A613748347C6}"/>
    <cellStyle name="Output 3 10 2" xfId="3508" xr:uid="{00000000-0005-0000-0000-00007E0E0000}"/>
    <cellStyle name="Output 3 10 2 10" xfId="11634" xr:uid="{7AF885B2-C093-4EFE-90C1-2284A1BCE3CA}"/>
    <cellStyle name="Output 3 10 2 10 2" xfId="30776" xr:uid="{AB394DD2-B181-45C7-B024-FAEBB792DF24}"/>
    <cellStyle name="Output 3 10 2 11" xfId="31641" xr:uid="{D9FE4563-6A29-485C-823D-BBBEB032F45D}"/>
    <cellStyle name="Output 3 10 2 2" xfId="4165" xr:uid="{00000000-0005-0000-0000-00007F0E0000}"/>
    <cellStyle name="Output 3 10 2 2 2" xfId="4912" xr:uid="{00000000-0005-0000-0000-0000810E0000}"/>
    <cellStyle name="Output 3 10 2 2 2 2" xfId="39697" xr:uid="{5DD86058-AD4A-4C97-82E0-EFE32962C7C7}"/>
    <cellStyle name="Output 3 10 2 2 3" xfId="5388" xr:uid="{00000000-0005-0000-0000-0000810E0000}"/>
    <cellStyle name="Output 3 10 2 2 3 2" xfId="41587" xr:uid="{A279ACDE-488A-4631-9E56-C2A26EB4BB4F}"/>
    <cellStyle name="Output 3 10 2 2 3 3" xfId="29490" xr:uid="{3672298A-EB96-402D-87B3-2C7423418341}"/>
    <cellStyle name="Output 3 10 2 2 4" xfId="36378" xr:uid="{5567E339-5B6C-4183-9FCC-12B63E4630CD}"/>
    <cellStyle name="Output 3 10 2 3" xfId="7892" xr:uid="{2613E48D-9997-46A8-8A79-46D383297315}"/>
    <cellStyle name="Output 3 10 2 3 2" xfId="13050" xr:uid="{3F0078CC-7E3B-4D0D-A22D-391749C4A370}"/>
    <cellStyle name="Output 3 10 2 3 3" xfId="38010" xr:uid="{6D383AEA-BFB2-4A76-A8B1-AFB0DE528381}"/>
    <cellStyle name="Output 3 10 2 4" xfId="9482" xr:uid="{DC07725C-DAF1-4AE0-B348-6AF531BA5344}"/>
    <cellStyle name="Output 3 10 2 4 2" xfId="14636" xr:uid="{4F186A60-0D58-41CC-B3D4-237AFFDC9D07}"/>
    <cellStyle name="Output 3 10 2 5" xfId="10019" xr:uid="{D5366709-EAC8-48A3-AC5E-1613A520FB29}"/>
    <cellStyle name="Output 3 10 2 5 2" xfId="15172" xr:uid="{6C6FEE29-FCE1-434F-A92C-DCF5186A9BDF}"/>
    <cellStyle name="Output 3 10 2 6" xfId="10393" xr:uid="{13FE9688-1CF9-4ADA-BF64-591C5AAD5CF3}"/>
    <cellStyle name="Output 3 10 2 6 2" xfId="15546" xr:uid="{085CD2D8-A9E1-4B15-9840-D3AD0A402754}"/>
    <cellStyle name="Output 3 10 2 7" xfId="11112" xr:uid="{3AB233F7-2574-491C-8748-2D07DCED4FBA}"/>
    <cellStyle name="Output 3 10 2 7 2" xfId="16260" xr:uid="{A865AD7D-401A-4F2D-9208-F74A3C360A25}"/>
    <cellStyle name="Output 3 10 2 8" xfId="7129" xr:uid="{712C74F4-6A15-410E-AD12-0F34BF6CB585}"/>
    <cellStyle name="Output 3 10 2 8 2" xfId="12290" xr:uid="{6630FF7A-2754-40D0-9D9A-B7C6CFBC7DC2}"/>
    <cellStyle name="Output 3 10 2 9" xfId="6455" xr:uid="{1EDD9B3D-0F1D-407B-8E0E-0AB635806DF0}"/>
    <cellStyle name="Output 3 10 2 9 2" xfId="30851" xr:uid="{577D9ED2-0C94-41D1-8218-EF7C1E2D900B}"/>
    <cellStyle name="Output 3 10 3" xfId="3843" xr:uid="{00000000-0005-0000-0000-0000800E0000}"/>
    <cellStyle name="Output 3 10 3 2" xfId="4656" xr:uid="{00000000-0005-0000-0000-0000820E0000}"/>
    <cellStyle name="Output 3 10 3 2 2" xfId="39696" xr:uid="{7D4AC513-AD6D-434C-8D3D-0565E5DD13C6}"/>
    <cellStyle name="Output 3 10 3 3" xfId="5070" xr:uid="{00000000-0005-0000-0000-0000820E0000}"/>
    <cellStyle name="Output 3 10 3 3 2" xfId="36377" xr:uid="{6F1D27EA-2136-4B97-B865-433AA6DCD546}"/>
    <cellStyle name="Output 3 10 4" xfId="7621" xr:uid="{A22B2E6B-C055-4AF0-A4A2-4725707FF3BF}"/>
    <cellStyle name="Output 3 10 4 2" xfId="12779" xr:uid="{75EA6CBA-CFD0-4AA4-B485-E4EAF14A2CF1}"/>
    <cellStyle name="Output 3 10 4 2 2" xfId="39283" xr:uid="{6EE4F159-C827-4F04-BA2A-1CCED0E4CC47}"/>
    <cellStyle name="Output 3 10 4 3" xfId="35930" xr:uid="{B5A6C88D-F56A-44FB-8F84-5735EB71A519}"/>
    <cellStyle name="Output 3 10 5" xfId="8626" xr:uid="{9AFDC594-BC3B-4EFA-9B34-ED53547A7E80}"/>
    <cellStyle name="Output 3 10 5 2" xfId="13781" xr:uid="{191F674A-3C26-46AC-87A9-6649F83D4BED}"/>
    <cellStyle name="Output 3 10 5 3" xfId="38009" xr:uid="{3C8C6CF4-6D71-4B03-ADEA-C8D70CD18677}"/>
    <cellStyle name="Output 3 10 6" xfId="9696" xr:uid="{E49ACF12-2006-48C5-8125-0D5D716F0111}"/>
    <cellStyle name="Output 3 10 6 2" xfId="14850" xr:uid="{890581AB-0158-45F5-82D1-84DCBB7F97A6}"/>
    <cellStyle name="Output 3 10 7" xfId="8705" xr:uid="{736FDBCE-F663-40E0-A7A6-2049DA0CCD6D}"/>
    <cellStyle name="Output 3 10 7 2" xfId="13860" xr:uid="{EF2A3A71-EE8B-477B-AAE6-408DB60A2D6E}"/>
    <cellStyle name="Output 3 10 8" xfId="10794" xr:uid="{520B4508-EA59-4954-A202-CCE65BDEDB4B}"/>
    <cellStyle name="Output 3 10 8 2" xfId="15942" xr:uid="{E3A3E53D-D0C4-40A9-8A11-15A42567CED1}"/>
    <cellStyle name="Output 3 10 9" xfId="6808" xr:uid="{D0085F27-8D1D-4CD3-96EA-25393BE9D965}"/>
    <cellStyle name="Output 3 10 9 2" xfId="11972" xr:uid="{63016820-B5C7-424B-8160-1D2EDE1BEE72}"/>
    <cellStyle name="Output 3 11" xfId="3001" xr:uid="{00000000-0005-0000-0000-0000810E0000}"/>
    <cellStyle name="Output 3 11 10" xfId="6107" xr:uid="{763313F0-76DA-4AAF-9EEA-7E7316EF3DAA}"/>
    <cellStyle name="Output 3 11 10 2" xfId="29713" xr:uid="{95C4396F-1781-4FB0-8C7E-3B127CD5CC3F}"/>
    <cellStyle name="Output 3 11 11" xfId="11317" xr:uid="{DBB89D1B-F928-4644-9700-05F43017FC1C}"/>
    <cellStyle name="Output 3 11 11 2" xfId="31239" xr:uid="{ED850B44-D8EE-4A41-9712-F64EDE370765}"/>
    <cellStyle name="Output 3 11 12" xfId="34568" xr:uid="{AF90366E-D5F7-4B46-96FD-DCC392935884}"/>
    <cellStyle name="Output 3 11 2" xfId="3509" xr:uid="{00000000-0005-0000-0000-0000820E0000}"/>
    <cellStyle name="Output 3 11 2 10" xfId="11635" xr:uid="{53826374-8390-4F5B-99B1-04A4EB57BDD8}"/>
    <cellStyle name="Output 3 11 2 10 2" xfId="29224" xr:uid="{AB777E42-095E-4D90-8897-C4B42261E5BD}"/>
    <cellStyle name="Output 3 11 2 11" xfId="34567" xr:uid="{C6FEB07F-435F-4627-A82D-2A9EB2644967}"/>
    <cellStyle name="Output 3 11 2 2" xfId="4166" xr:uid="{00000000-0005-0000-0000-0000830E0000}"/>
    <cellStyle name="Output 3 11 2 2 2" xfId="4913" xr:uid="{00000000-0005-0000-0000-0000850E0000}"/>
    <cellStyle name="Output 3 11 2 2 2 2" xfId="39699" xr:uid="{5D182DB5-ABC2-4528-84EE-AC5EA0CC8320}"/>
    <cellStyle name="Output 3 11 2 2 3" xfId="5389" xr:uid="{00000000-0005-0000-0000-0000850E0000}"/>
    <cellStyle name="Output 3 11 2 2 3 2" xfId="41588" xr:uid="{28C99921-7AF2-4FAF-98EE-5823B8C738B2}"/>
    <cellStyle name="Output 3 11 2 2 3 3" xfId="29571" xr:uid="{61341205-1CDB-49E0-99A2-BFE1899070D9}"/>
    <cellStyle name="Output 3 11 2 2 4" xfId="36380" xr:uid="{71B39038-907C-40D2-BD0E-7BDDA38EB5A3}"/>
    <cellStyle name="Output 3 11 2 3" xfId="7893" xr:uid="{1320F3DA-1FB6-4B68-BA07-D1A3A0F3341A}"/>
    <cellStyle name="Output 3 11 2 3 2" xfId="13051" xr:uid="{E0DF81CC-0F9D-4707-ACFA-C83D6D224510}"/>
    <cellStyle name="Output 3 11 2 3 3" xfId="38012" xr:uid="{AC3EA7BB-A3E0-4D97-B407-BB04415CC5AB}"/>
    <cellStyle name="Output 3 11 2 4" xfId="9483" xr:uid="{01A57166-BDEB-4167-B687-5E58F3110D43}"/>
    <cellStyle name="Output 3 11 2 4 2" xfId="14637" xr:uid="{8FA49AF1-0BDA-4E85-8903-D35B92E58546}"/>
    <cellStyle name="Output 3 11 2 5" xfId="10020" xr:uid="{F1E55204-C610-43BC-A1F1-EC11429523CF}"/>
    <cellStyle name="Output 3 11 2 5 2" xfId="15173" xr:uid="{39502848-6E82-4778-AD5C-67BEB9C802C0}"/>
    <cellStyle name="Output 3 11 2 6" xfId="10394" xr:uid="{4C841630-C36E-4680-A2BD-DC37059EE6B2}"/>
    <cellStyle name="Output 3 11 2 6 2" xfId="15547" xr:uid="{5AFA1034-1098-4ED9-9642-202C73C68BFF}"/>
    <cellStyle name="Output 3 11 2 7" xfId="11113" xr:uid="{8E68F345-0DF7-40E1-B433-66B3BC5E277E}"/>
    <cellStyle name="Output 3 11 2 7 2" xfId="16261" xr:uid="{AB4C703E-E235-449D-A8E4-953E3388FB56}"/>
    <cellStyle name="Output 3 11 2 8" xfId="7130" xr:uid="{DDA779BC-D1D4-4DD2-B831-6C6CAB835883}"/>
    <cellStyle name="Output 3 11 2 8 2" xfId="12291" xr:uid="{96E9D7FE-FE37-4C5F-A267-A012E7F133AD}"/>
    <cellStyle name="Output 3 11 2 9" xfId="6456" xr:uid="{E74623F0-1D56-4D78-ACF6-EEFD5C52402A}"/>
    <cellStyle name="Output 3 11 2 9 2" xfId="30398" xr:uid="{E515543B-3BB4-4D14-B00C-6FDB7D6A7172}"/>
    <cellStyle name="Output 3 11 3" xfId="3844" xr:uid="{00000000-0005-0000-0000-0000840E0000}"/>
    <cellStyle name="Output 3 11 3 2" xfId="4657" xr:uid="{00000000-0005-0000-0000-0000860E0000}"/>
    <cellStyle name="Output 3 11 3 2 2" xfId="39698" xr:uid="{E57F01C0-ED0A-4F39-B03E-17C806541C8B}"/>
    <cellStyle name="Output 3 11 3 3" xfId="5071" xr:uid="{00000000-0005-0000-0000-0000860E0000}"/>
    <cellStyle name="Output 3 11 3 3 2" xfId="36379" xr:uid="{B1F2BD74-8A04-475F-89D2-91D4404B9B00}"/>
    <cellStyle name="Output 3 11 4" xfId="7622" xr:uid="{C812AC70-4FE1-4E78-A068-50F6C626C5A3}"/>
    <cellStyle name="Output 3 11 4 2" xfId="12780" xr:uid="{C620F1C5-FF1D-4FFC-8B56-918AD14E5E95}"/>
    <cellStyle name="Output 3 11 4 2 2" xfId="39275" xr:uid="{69D41BD4-121D-4C15-8438-394A493EB776}"/>
    <cellStyle name="Output 3 11 4 3" xfId="35917" xr:uid="{069D96EE-12A3-4AF0-99B4-4C8C6AA01630}"/>
    <cellStyle name="Output 3 11 5" xfId="8625" xr:uid="{07D56EEF-65BC-4D29-BEEA-6BEE3261FE04}"/>
    <cellStyle name="Output 3 11 5 2" xfId="13780" xr:uid="{BBB336CA-94E9-4C6B-8964-3128C1332856}"/>
    <cellStyle name="Output 3 11 5 3" xfId="38011" xr:uid="{0B1CA303-85CB-4C2C-B25E-67FF5A3A8912}"/>
    <cellStyle name="Output 3 11 6" xfId="9697" xr:uid="{71C826F4-3730-4106-BE03-C535D159AECB}"/>
    <cellStyle name="Output 3 11 6 2" xfId="14851" xr:uid="{53315B7F-F541-4CA0-A901-B703045DE8B8}"/>
    <cellStyle name="Output 3 11 7" xfId="9344" xr:uid="{95A70FAA-3B2B-47A3-B1D6-0FC5097BC920}"/>
    <cellStyle name="Output 3 11 7 2" xfId="14499" xr:uid="{6B6039F2-DEC6-4F6F-85F3-D2AC7DAF5E7C}"/>
    <cellStyle name="Output 3 11 8" xfId="10795" xr:uid="{08CB5D12-BDE6-41B2-85D0-881D21EAE779}"/>
    <cellStyle name="Output 3 11 8 2" xfId="15943" xr:uid="{E968B775-0AEF-4798-B9F3-5E0E1AE33A03}"/>
    <cellStyle name="Output 3 11 9" xfId="6809" xr:uid="{1D13B51C-02ED-4462-89D2-D77F427370C5}"/>
    <cellStyle name="Output 3 11 9 2" xfId="11973" xr:uid="{540E63FD-BB66-49A8-A38C-07BD248B9E9C}"/>
    <cellStyle name="Output 3 12" xfId="3507" xr:uid="{00000000-0005-0000-0000-0000850E0000}"/>
    <cellStyle name="Output 3 12 10" xfId="11633" xr:uid="{6C07DE72-D1D2-4A61-BBBB-B97F40C9B98B}"/>
    <cellStyle name="Output 3 12 10 2" xfId="29600" xr:uid="{B4348DBC-AD8E-425C-BD17-FD5A3483B715}"/>
    <cellStyle name="Output 3 12 11" xfId="19800" xr:uid="{D9AB717E-8B90-4B3A-841C-2217C9398912}"/>
    <cellStyle name="Output 3 12 12" xfId="34566" xr:uid="{88E2492E-A97F-47CD-B1CC-A21AF57506C3}"/>
    <cellStyle name="Output 3 12 2" xfId="4164" xr:uid="{00000000-0005-0000-0000-0000860E0000}"/>
    <cellStyle name="Output 3 12 2 2" xfId="4911" xr:uid="{00000000-0005-0000-0000-0000880E0000}"/>
    <cellStyle name="Output 3 12 2 2 2" xfId="28861" xr:uid="{05D26B82-D2D0-43A3-AE85-A41C9854B037}"/>
    <cellStyle name="Output 3 12 2 2 2 2" xfId="39672" xr:uid="{7937D942-4CFB-4290-818B-FD7670E78EF7}"/>
    <cellStyle name="Output 3 12 2 2 3" xfId="36364" xr:uid="{9A94C69B-75F8-48AA-B236-EBF011C61B2B}"/>
    <cellStyle name="Output 3 12 2 2 4" xfId="41269" xr:uid="{B0B43E6D-CE01-49DF-8BC4-E7E24A1ACF50}"/>
    <cellStyle name="Output 3 12 2 3" xfId="5387" xr:uid="{00000000-0005-0000-0000-0000880E0000}"/>
    <cellStyle name="Output 3 12 2 3 2" xfId="38680" xr:uid="{30D07BD9-D9F4-4AE8-A665-7BF66C524F3E}"/>
    <cellStyle name="Output 3 12 2 3 3" xfId="41586" xr:uid="{6C4357AD-AEF9-4536-9F12-0CC5F0F531EA}"/>
    <cellStyle name="Output 3 12 2 3 4" xfId="31105" xr:uid="{17868ADA-2396-4A17-8B26-93763CAA0D6D}"/>
    <cellStyle name="Output 3 12 2 4" xfId="31216" xr:uid="{5792DFC6-808E-4F36-8D81-BAD15C2FA38C}"/>
    <cellStyle name="Output 3 12 2 5" xfId="25301" xr:uid="{F775AD27-C740-47D4-B49E-319AF8D213D5}"/>
    <cellStyle name="Output 3 12 2 6" xfId="23515" xr:uid="{350E4C50-CED7-4760-BEA7-B2C9D8096A3C}"/>
    <cellStyle name="Output 3 12 2 7" xfId="35185" xr:uid="{E3A0B8EC-5128-4B71-88F0-D3992B72B978}"/>
    <cellStyle name="Output 3 12 2 8" xfId="40789" xr:uid="{14DACAF2-E125-4A34-9D3D-3419E6E5CDD5}"/>
    <cellStyle name="Output 3 12 3" xfId="7891" xr:uid="{8A36439F-1F6C-4DBC-A69D-4C4F69E73F29}"/>
    <cellStyle name="Output 3 12 3 2" xfId="13049" xr:uid="{E13254D9-5A96-446D-8C63-701FAB5FD835}"/>
    <cellStyle name="Output 3 12 3 2 2" xfId="28220" xr:uid="{8146574D-65FB-45FA-9EEA-485141822FBE}"/>
    <cellStyle name="Output 3 12 3 2 3" xfId="39734" xr:uid="{7C27CBD2-368C-4CC5-AE39-12A507B0AF32}"/>
    <cellStyle name="Output 3 12 3 3" xfId="29891" xr:uid="{37FB5107-ABC1-443C-904B-719D2B71D473}"/>
    <cellStyle name="Output 3 12 3 4" xfId="30895" xr:uid="{959FCD3D-ACBD-4812-B157-553AECA7CC22}"/>
    <cellStyle name="Output 3 12 3 5" xfId="25018" xr:uid="{70B413E6-078F-414D-B15B-1ABA2D2F7971}"/>
    <cellStyle name="Output 3 12 3 6" xfId="36412" xr:uid="{0F8D97F9-F6A5-47C6-978D-AF1A49E1CBF8}"/>
    <cellStyle name="Output 3 12 4" xfId="9481" xr:uid="{AB648493-99BC-4B92-995D-074330FF0D8C}"/>
    <cellStyle name="Output 3 12 4 2" xfId="14635" xr:uid="{49B7AC72-B710-4D48-B115-52D1DEACD837}"/>
    <cellStyle name="Output 3 12 4 2 2" xfId="39849" xr:uid="{44E16159-6978-4F87-8966-7F3888B122AD}"/>
    <cellStyle name="Output 3 12 4 3" xfId="36511" xr:uid="{297ED2B3-3A2B-4F20-BE06-519AF1969ECC}"/>
    <cellStyle name="Output 3 12 5" xfId="10018" xr:uid="{0FFD0D9E-F4B0-43B4-8EEE-6E50B30A77F1}"/>
    <cellStyle name="Output 3 12 5 2" xfId="15171" xr:uid="{16A7B4B1-1D60-4C35-98DE-B6AE4910B097}"/>
    <cellStyle name="Output 3 12 5 3" xfId="38013" xr:uid="{A0E19133-278E-43D2-AD3C-BAA8FD96045B}"/>
    <cellStyle name="Output 3 12 6" xfId="10392" xr:uid="{51858FD8-D512-42B0-BE7F-4DD8ABA241E0}"/>
    <cellStyle name="Output 3 12 6 2" xfId="15545" xr:uid="{37D87B5C-159A-4581-81F6-343A32BC03E6}"/>
    <cellStyle name="Output 3 12 7" xfId="11111" xr:uid="{FA29EA7C-65B9-466A-8973-2CBC6184F494}"/>
    <cellStyle name="Output 3 12 7 2" xfId="16259" xr:uid="{2C195976-6418-4B01-9246-308336FE390A}"/>
    <cellStyle name="Output 3 12 8" xfId="7128" xr:uid="{F0DF630F-87F6-4247-A2BB-4BA5C4961C37}"/>
    <cellStyle name="Output 3 12 8 2" xfId="12289" xr:uid="{1759053E-CD23-4E51-ABEC-6605A4020A30}"/>
    <cellStyle name="Output 3 12 9" xfId="6454" xr:uid="{642966E6-3618-491C-BE32-45243AF49C37}"/>
    <cellStyle name="Output 3 12 9 2" xfId="30741" xr:uid="{B4FEE6E2-CDAE-4CB1-8E92-B697600C0AA7}"/>
    <cellStyle name="Output 3 13" xfId="3842" xr:uid="{00000000-0005-0000-0000-0000870E0000}"/>
    <cellStyle name="Output 3 13 2" xfId="4655" xr:uid="{00000000-0005-0000-0000-0000890E0000}"/>
    <cellStyle name="Output 3 13 2 2" xfId="38814" xr:uid="{058D195E-FF20-4613-B316-E7F9D4A61FC3}"/>
    <cellStyle name="Output 3 13 3" xfId="5069" xr:uid="{00000000-0005-0000-0000-0000890E0000}"/>
    <cellStyle name="Output 3 13 3 2" xfId="41387" xr:uid="{2407DBBC-0095-4C0C-993E-7CF9EAB292B7}"/>
    <cellStyle name="Output 3 13 3 3" xfId="31179" xr:uid="{F397562F-0895-4481-9366-0EF33A7DC93A}"/>
    <cellStyle name="Output 3 13 4" xfId="35333" xr:uid="{C3E5674A-6638-4878-BEED-04B5F8E7FD96}"/>
    <cellStyle name="Output 3 14" xfId="7620" xr:uid="{CFE6667C-4416-4313-974B-8F9743250369}"/>
    <cellStyle name="Output 3 14 2" xfId="12778" xr:uid="{D00F251D-0353-486D-9547-3A1973CCFD39}"/>
    <cellStyle name="Output 3 14 2 2" xfId="39695" xr:uid="{45A10406-57B0-4CC3-A699-15F8F38EC749}"/>
    <cellStyle name="Output 3 14 3" xfId="36376" xr:uid="{6A5E32DD-4157-4EC4-B8C0-05C9D7FAFC3C}"/>
    <cellStyle name="Output 3 15" xfId="8627" xr:uid="{6B6E84C5-40DF-48A3-830C-DB11C96C772A}"/>
    <cellStyle name="Output 3 15 2" xfId="13782" xr:uid="{15FE9242-0523-4C38-95D2-AE64661CE792}"/>
    <cellStyle name="Output 3 15 2 2" xfId="39291" xr:uid="{2F1A9201-93F6-4C94-9150-FA1E23A702FC}"/>
    <cellStyle name="Output 3 15 3" xfId="35943" xr:uid="{57AAA6E3-1642-49FA-B81B-1B817138EA8D}"/>
    <cellStyle name="Output 3 16" xfId="9695" xr:uid="{B474FE67-E9A7-4F4F-9312-1622EE6C0FC2}"/>
    <cellStyle name="Output 3 16 2" xfId="14849" xr:uid="{305E6617-9AFE-4AB0-A47E-E9F77A801412}"/>
    <cellStyle name="Output 3 16 3" xfId="37412" xr:uid="{975ADFD0-387C-4C19-A843-C771E1043873}"/>
    <cellStyle name="Output 3 17" xfId="9610" xr:uid="{BEAC073E-4ED0-4FE1-882F-3DA079140EE9}"/>
    <cellStyle name="Output 3 17 2" xfId="14764" xr:uid="{F4ECAF42-2747-4CEE-9EFA-68B5433B3CBF}"/>
    <cellStyle name="Output 3 17 3" xfId="38008" xr:uid="{27F1CDF8-2D30-47C7-907C-2CA94913D35E}"/>
    <cellStyle name="Output 3 18" xfId="10793" xr:uid="{FBDA7013-2198-48D7-A76B-7E5A6D344F04}"/>
    <cellStyle name="Output 3 18 2" xfId="15941" xr:uid="{F72D6B13-D220-4F9F-9669-B37AFC084794}"/>
    <cellStyle name="Output 3 19" xfId="6807" xr:uid="{E3D94C4C-7DD1-4657-B410-0F5DD445ABE4}"/>
    <cellStyle name="Output 3 19 2" xfId="11971" xr:uid="{878ABB7C-328E-4237-AEAC-4F4C5C35EEFD}"/>
    <cellStyle name="Output 3 2" xfId="3002" xr:uid="{00000000-0005-0000-0000-0000880E0000}"/>
    <cellStyle name="Output 3 2 10" xfId="6108" xr:uid="{CE496343-4B7E-4E6D-8E96-DF0AF5C6C61E}"/>
    <cellStyle name="Output 3 2 10 2" xfId="30374" xr:uid="{526944FB-A144-4EDF-A871-F951F74DD1B3}"/>
    <cellStyle name="Output 3 2 11" xfId="11318" xr:uid="{E7A33333-9FE6-4B04-AD1C-F00080CC9574}"/>
    <cellStyle name="Output 3 2 11 2" xfId="29605" xr:uid="{A9044896-F72D-4253-AD1E-E85F353C0ABC}"/>
    <cellStyle name="Output 3 2 12" xfId="33686" xr:uid="{6BD908E8-2C5F-4934-9E68-FEB7591680EA}"/>
    <cellStyle name="Output 3 2 13" xfId="34565" xr:uid="{4E5A2B5F-E09E-4F12-B121-60178829BE02}"/>
    <cellStyle name="Output 3 2 2" xfId="3510" xr:uid="{00000000-0005-0000-0000-0000890E0000}"/>
    <cellStyle name="Output 3 2 2 10" xfId="11636" xr:uid="{11F02C27-B8D5-4094-9B3B-08ED6AAB866B}"/>
    <cellStyle name="Output 3 2 2 10 2" xfId="29462" xr:uid="{0C164EEB-FA90-4F97-8C1B-02137C1F286C}"/>
    <cellStyle name="Output 3 2 2 11" xfId="34564" xr:uid="{61E27699-C5CA-4BED-9118-3C3A5DA8CBA8}"/>
    <cellStyle name="Output 3 2 2 2" xfId="4167" xr:uid="{00000000-0005-0000-0000-00008A0E0000}"/>
    <cellStyle name="Output 3 2 2 2 2" xfId="4914" xr:uid="{00000000-0005-0000-0000-00008C0E0000}"/>
    <cellStyle name="Output 3 2 2 2 2 2" xfId="40648" xr:uid="{54D9C135-F607-486D-A46C-A4EF6909A30F}"/>
    <cellStyle name="Output 3 2 2 2 3" xfId="5390" xr:uid="{00000000-0005-0000-0000-00008C0E0000}"/>
    <cellStyle name="Output 3 2 2 2 3 2" xfId="41589" xr:uid="{13ADD6CA-A64F-4391-9BB6-4D4781598DB1}"/>
    <cellStyle name="Output 3 2 2 2 3 3" xfId="30781" xr:uid="{78B6A908-86A7-426A-831A-5955BA126CA8}"/>
    <cellStyle name="Output 3 2 2 2 4" xfId="37319" xr:uid="{07BC9DA0-F4F5-49BA-9015-2C21B11CCD47}"/>
    <cellStyle name="Output 3 2 2 3" xfId="7894" xr:uid="{EE761219-4CDB-4F6E-B4B8-12AC6B616672}"/>
    <cellStyle name="Output 3 2 2 3 2" xfId="13052" xr:uid="{59CC999B-ECD2-434D-A792-5CC7C0A711C4}"/>
    <cellStyle name="Output 3 2 2 3 3" xfId="38015" xr:uid="{DB615FC7-2455-41D6-A8F7-CB821B0DC88A}"/>
    <cellStyle name="Output 3 2 2 4" xfId="9484" xr:uid="{EF525869-6EAA-402F-A778-3738D665A1EB}"/>
    <cellStyle name="Output 3 2 2 4 2" xfId="14638" xr:uid="{F8685011-82C6-41CD-9694-DBD2DC8F9CDA}"/>
    <cellStyle name="Output 3 2 2 5" xfId="10021" xr:uid="{FDBD6E4D-63DF-4028-A8C2-0BDBD7FC677F}"/>
    <cellStyle name="Output 3 2 2 5 2" xfId="15174" xr:uid="{1B7E7763-0382-49D2-9B19-71377B0F76D0}"/>
    <cellStyle name="Output 3 2 2 6" xfId="10395" xr:uid="{8126961C-F6C9-4E50-95F6-0272313B3711}"/>
    <cellStyle name="Output 3 2 2 6 2" xfId="15548" xr:uid="{92B1B3D0-63A8-4BE2-996D-EB597F475D59}"/>
    <cellStyle name="Output 3 2 2 7" xfId="11114" xr:uid="{9FDE832F-2AF4-4710-8231-1B0B73A4C729}"/>
    <cellStyle name="Output 3 2 2 7 2" xfId="16262" xr:uid="{4D72399E-E261-4A25-B9E8-E8DA7E33FC8B}"/>
    <cellStyle name="Output 3 2 2 8" xfId="7131" xr:uid="{187BF4B3-2C16-46AA-B063-8E98634B1C13}"/>
    <cellStyle name="Output 3 2 2 8 2" xfId="12292" xr:uid="{7E4DABC0-69CE-4D7E-B935-7D63FF5E9222}"/>
    <cellStyle name="Output 3 2 2 9" xfId="6457" xr:uid="{277194EF-05CF-4015-AC63-5B54ED5321FE}"/>
    <cellStyle name="Output 3 2 2 9 2" xfId="30740" xr:uid="{623E33F3-BED9-4A1C-8B29-172FBF291A4B}"/>
    <cellStyle name="Output 3 2 3" xfId="3845" xr:uid="{00000000-0005-0000-0000-00008B0E0000}"/>
    <cellStyle name="Output 3 2 3 2" xfId="4658" xr:uid="{00000000-0005-0000-0000-00008D0E0000}"/>
    <cellStyle name="Output 3 2 3 2 2" xfId="40656" xr:uid="{863A785C-7494-479C-AF0B-16007ED1AFC1}"/>
    <cellStyle name="Output 3 2 3 3" xfId="5072" xr:uid="{00000000-0005-0000-0000-00008D0E0000}"/>
    <cellStyle name="Output 3 2 3 3 2" xfId="37327" xr:uid="{6B980B04-FA69-4F9F-BB4D-587F9C8D78E8}"/>
    <cellStyle name="Output 3 2 4" xfId="7623" xr:uid="{218E94F7-7E83-4DF7-AB6A-A9E1FBAB27D2}"/>
    <cellStyle name="Output 3 2 4 2" xfId="12781" xr:uid="{F3841706-B95A-4B90-8C38-F0A0C1C2B2F5}"/>
    <cellStyle name="Output 3 2 4 2 2" xfId="39268" xr:uid="{08AB3282-73E0-44B2-99FB-7273C174E7C8}"/>
    <cellStyle name="Output 3 2 4 3" xfId="35906" xr:uid="{765A8DC7-1620-46DB-916D-07CD18D21B51}"/>
    <cellStyle name="Output 3 2 5" xfId="8624" xr:uid="{1A4673AB-90CA-41F5-B5B6-69C70EEDA54C}"/>
    <cellStyle name="Output 3 2 5 2" xfId="13779" xr:uid="{B6960486-BF65-4559-B361-C8EB68F21BD9}"/>
    <cellStyle name="Output 3 2 5 3" xfId="37825" xr:uid="{4B3FBFD4-4766-4569-B870-E4BDDF3361DA}"/>
    <cellStyle name="Output 3 2 6" xfId="9698" xr:uid="{56F5C0B6-7ECB-488D-AA64-75FC048BF10C}"/>
    <cellStyle name="Output 3 2 6 2" xfId="14852" xr:uid="{648147D4-1D03-4B8C-9912-B1CB4039FA5F}"/>
    <cellStyle name="Output 3 2 6 3" xfId="38014" xr:uid="{18FAA95D-CCB1-49FF-B26A-5789016DF5BE}"/>
    <cellStyle name="Output 3 2 7" xfId="8487" xr:uid="{6B4504FD-67DB-482B-91C2-EC19CBBF7AF2}"/>
    <cellStyle name="Output 3 2 7 2" xfId="13643" xr:uid="{226473E9-F5F0-470D-8AA0-11970DCE175C}"/>
    <cellStyle name="Output 3 2 8" xfId="10796" xr:uid="{06F01590-32D7-4641-9BBA-B18A55E71A38}"/>
    <cellStyle name="Output 3 2 8 2" xfId="15944" xr:uid="{4884A7DA-7991-4E2E-9386-6B47321A6CBF}"/>
    <cellStyle name="Output 3 2 9" xfId="6810" xr:uid="{3EDB072F-B65D-4735-88CB-2260C043CB40}"/>
    <cellStyle name="Output 3 2 9 2" xfId="11974" xr:uid="{2E85B81E-CAF9-4EB7-AE5C-14BC020F68A3}"/>
    <cellStyle name="Output 3 20" xfId="6105" xr:uid="{76D7DC85-81E7-4D42-86A8-320D3A5A0662}"/>
    <cellStyle name="Output 3 20 2" xfId="30913" xr:uid="{967EAFE1-858C-4316-891D-31D017B4830E}"/>
    <cellStyle name="Output 3 21" xfId="11315" xr:uid="{D6F4A26C-0F93-4381-826D-DD2D3FB1EC47}"/>
    <cellStyle name="Output 3 21 2" xfId="31107" xr:uid="{52615C41-6A61-488E-BCC0-ED31C09D9422}"/>
    <cellStyle name="Output 3 22" xfId="31594" xr:uid="{1756D03A-D02B-40EA-893A-23F6FC68BB82}"/>
    <cellStyle name="Output 3 3" xfId="3003" xr:uid="{00000000-0005-0000-0000-00008C0E0000}"/>
    <cellStyle name="Output 3 3 10" xfId="6109" xr:uid="{E204CAC0-E7C7-4647-9CCD-1B041B9E0AE0}"/>
    <cellStyle name="Output 3 3 10 2" xfId="30351" xr:uid="{A0EA39F6-DB31-412E-A774-54A8DDC8D6D2}"/>
    <cellStyle name="Output 3 3 11" xfId="11319" xr:uid="{95ADB188-A752-4C5C-AC43-71840E778825}"/>
    <cellStyle name="Output 3 3 11 2" xfId="30475" xr:uid="{29F46384-1C56-4A65-BE8E-9FDEDD356E13}"/>
    <cellStyle name="Output 3 3 12" xfId="33685" xr:uid="{83AFB808-DB93-4685-B54B-745473F997DD}"/>
    <cellStyle name="Output 3 3 2" xfId="3511" xr:uid="{00000000-0005-0000-0000-00008D0E0000}"/>
    <cellStyle name="Output 3 3 2 10" xfId="11637" xr:uid="{091DA95A-CC19-44AF-8661-A35588551DA9}"/>
    <cellStyle name="Output 3 3 2 10 2" xfId="30068" xr:uid="{324FBE98-D1F7-48D5-B460-C84EC515D5C6}"/>
    <cellStyle name="Output 3 3 2 11" xfId="34563" xr:uid="{C0F27A14-F184-42A5-BA36-B01E5F856317}"/>
    <cellStyle name="Output 3 3 2 2" xfId="4168" xr:uid="{00000000-0005-0000-0000-00008E0E0000}"/>
    <cellStyle name="Output 3 3 2 2 2" xfId="4915" xr:uid="{00000000-0005-0000-0000-0000900E0000}"/>
    <cellStyle name="Output 3 3 2 2 2 2" xfId="40632" xr:uid="{FDB99780-D589-4EE6-8409-E07ECFEA1DCE}"/>
    <cellStyle name="Output 3 3 2 2 3" xfId="5391" xr:uid="{00000000-0005-0000-0000-0000900E0000}"/>
    <cellStyle name="Output 3 3 2 2 3 2" xfId="41590" xr:uid="{0668968F-FC45-4D2F-8C1A-333037E04C37}"/>
    <cellStyle name="Output 3 3 2 2 3 3" xfId="29409" xr:uid="{926FF303-C8BA-4641-A0C3-6C352C7EC6D6}"/>
    <cellStyle name="Output 3 3 2 2 4" xfId="37303" xr:uid="{CCBA0E8D-BC6F-47F5-AFF6-AE842862093F}"/>
    <cellStyle name="Output 3 3 2 3" xfId="7895" xr:uid="{43BFAC8C-557D-4085-9A15-5FB37F34F875}"/>
    <cellStyle name="Output 3 3 2 3 2" xfId="13053" xr:uid="{5CA52AC7-563A-41ED-A5A0-98326B4E915A}"/>
    <cellStyle name="Output 3 3 2 3 3" xfId="38017" xr:uid="{7A5133A9-0EF6-42C0-8409-2B1720D34990}"/>
    <cellStyle name="Output 3 3 2 4" xfId="9485" xr:uid="{1A3FA1FB-D093-40BF-9000-F970B77849D9}"/>
    <cellStyle name="Output 3 3 2 4 2" xfId="14639" xr:uid="{541983E7-70A8-4E71-BFA4-39F78E3F88CB}"/>
    <cellStyle name="Output 3 3 2 5" xfId="10022" xr:uid="{FCF47E81-3321-41A7-AC7D-AA20726F801D}"/>
    <cellStyle name="Output 3 3 2 5 2" xfId="15175" xr:uid="{08945702-271E-4338-A77F-BF10871CD3F3}"/>
    <cellStyle name="Output 3 3 2 6" xfId="10396" xr:uid="{912E2C82-9A58-4477-AE68-E93ADDF168CF}"/>
    <cellStyle name="Output 3 3 2 6 2" xfId="15549" xr:uid="{6FF80442-E340-4022-AF20-B1BC7D750926}"/>
    <cellStyle name="Output 3 3 2 7" xfId="11115" xr:uid="{51FA6BF3-6180-4B7D-A587-380A2A555167}"/>
    <cellStyle name="Output 3 3 2 7 2" xfId="16263" xr:uid="{1E8A0081-1E38-40CB-9100-C5C23B07C1D7}"/>
    <cellStyle name="Output 3 3 2 8" xfId="7132" xr:uid="{66321527-6D2A-4018-B1C7-004AF3A76B82}"/>
    <cellStyle name="Output 3 3 2 8 2" xfId="12293" xr:uid="{4C32F822-9BC4-43B2-A6CB-D70DAFD8C98B}"/>
    <cellStyle name="Output 3 3 2 9" xfId="6458" xr:uid="{91BCD553-2CC2-44AF-B784-CADBF82406E9}"/>
    <cellStyle name="Output 3 3 2 9 2" xfId="30739" xr:uid="{95772663-6617-40AE-9E4C-F3917F5C9E23}"/>
    <cellStyle name="Output 3 3 3" xfId="3846" xr:uid="{00000000-0005-0000-0000-00008F0E0000}"/>
    <cellStyle name="Output 3 3 3 2" xfId="4659" xr:uid="{00000000-0005-0000-0000-0000910E0000}"/>
    <cellStyle name="Output 3 3 3 2 2" xfId="40640" xr:uid="{3F536737-6779-4D0F-B7AC-3A90141A87B5}"/>
    <cellStyle name="Output 3 3 3 3" xfId="5073" xr:uid="{00000000-0005-0000-0000-0000910E0000}"/>
    <cellStyle name="Output 3 3 3 3 2" xfId="37311" xr:uid="{7511FD75-BF80-4B59-88A2-95E857BAB60D}"/>
    <cellStyle name="Output 3 3 4" xfId="7624" xr:uid="{C24542F0-7802-4E5C-96B7-F750646243C4}"/>
    <cellStyle name="Output 3 3 4 2" xfId="12782" xr:uid="{09331317-DC37-430A-894C-F9E58B1D395F}"/>
    <cellStyle name="Output 3 3 4 2 2" xfId="39857" xr:uid="{DA27AB55-6FD8-4408-BFA7-7EAABB6C7AA5}"/>
    <cellStyle name="Output 3 3 4 3" xfId="36519" xr:uid="{84910269-7ECC-4879-9822-90021AC3FDE2}"/>
    <cellStyle name="Output 3 3 5" xfId="8623" xr:uid="{53AF5BDF-7537-46CC-A118-19C896B3324A}"/>
    <cellStyle name="Output 3 3 5 2" xfId="13778" xr:uid="{0183788B-1450-44DE-B525-9032D12AA372}"/>
    <cellStyle name="Output 3 3 5 3" xfId="38016" xr:uid="{A28E1A1D-29DF-40F2-8905-2CA912B690B1}"/>
    <cellStyle name="Output 3 3 6" xfId="9699" xr:uid="{1C440AE7-DE26-41F0-8B70-9A57CE3DB22A}"/>
    <cellStyle name="Output 3 3 6 2" xfId="14853" xr:uid="{FDAAB11E-1D3C-45C1-B2B7-1A9ACA513995}"/>
    <cellStyle name="Output 3 3 7" xfId="8640" xr:uid="{4B566BAF-0C1E-4528-AC4E-8F98B0BC93B9}"/>
    <cellStyle name="Output 3 3 7 2" xfId="13795" xr:uid="{F0729ECA-1DCC-4BF7-8EAC-CBF5B3936BC6}"/>
    <cellStyle name="Output 3 3 8" xfId="10797" xr:uid="{CD203821-E184-4EBA-A289-601D8258177A}"/>
    <cellStyle name="Output 3 3 8 2" xfId="15945" xr:uid="{BF17E554-430D-4BE8-91DB-CEDD6CCD22C3}"/>
    <cellStyle name="Output 3 3 9" xfId="6811" xr:uid="{DB283A1D-1A32-4445-B51D-E3E4A5366BAC}"/>
    <cellStyle name="Output 3 3 9 2" xfId="11975" xr:uid="{D3CAF284-9C5B-4C52-B388-27C81B49BF4B}"/>
    <cellStyle name="Output 3 4" xfId="3004" xr:uid="{00000000-0005-0000-0000-0000900E0000}"/>
    <cellStyle name="Output 3 4 10" xfId="6110" xr:uid="{AA535D55-BA52-4C83-8BA6-7B44482A359A}"/>
    <cellStyle name="Output 3 4 10 2" xfId="30296" xr:uid="{E80B5198-7709-4E5C-B904-56973734FA32}"/>
    <cellStyle name="Output 3 4 11" xfId="11320" xr:uid="{925F4742-5A81-4471-B665-9793E47D7D2A}"/>
    <cellStyle name="Output 3 4 11 2" xfId="30769" xr:uid="{EBE36B4D-E597-427C-B107-3D9850DA77EA}"/>
    <cellStyle name="Output 3 4 12" xfId="34562" xr:uid="{D192D50F-16CC-4D61-85A8-8E541BA89E7F}"/>
    <cellStyle name="Output 3 4 2" xfId="3512" xr:uid="{00000000-0005-0000-0000-0000910E0000}"/>
    <cellStyle name="Output 3 4 2 10" xfId="11638" xr:uid="{C5779286-28BF-49FA-A7BE-83319F317A3C}"/>
    <cellStyle name="Output 3 4 2 10 2" xfId="30489" xr:uid="{AF04D57B-2538-4A7C-B2E1-5C43B87A4BFE}"/>
    <cellStyle name="Output 3 4 2 11" xfId="34561" xr:uid="{BA5AEA3C-2FA0-4783-9AE3-024BBD398E85}"/>
    <cellStyle name="Output 3 4 2 2" xfId="4169" xr:uid="{00000000-0005-0000-0000-0000920E0000}"/>
    <cellStyle name="Output 3 4 2 2 2" xfId="4916" xr:uid="{00000000-0005-0000-0000-0000940E0000}"/>
    <cellStyle name="Output 3 4 2 2 2 2" xfId="40175" xr:uid="{455B5536-F82D-481E-B723-B8295498A7FA}"/>
    <cellStyle name="Output 3 4 2 2 3" xfId="5392" xr:uid="{00000000-0005-0000-0000-0000940E0000}"/>
    <cellStyle name="Output 3 4 2 2 3 2" xfId="41591" xr:uid="{52B4AF45-49D9-48B9-AD78-BAE2AF9C690C}"/>
    <cellStyle name="Output 3 4 2 2 3 3" xfId="30058" xr:uid="{728740D4-7A03-4432-9A29-3D63F09DD004}"/>
    <cellStyle name="Output 3 4 2 2 4" xfId="36847" xr:uid="{64A7E48E-C7C6-4170-BFE2-4C1755CFAF0B}"/>
    <cellStyle name="Output 3 4 2 3" xfId="7896" xr:uid="{0DFE1925-4366-4CC3-B7F5-00EE389DE952}"/>
    <cellStyle name="Output 3 4 2 3 2" xfId="13054" xr:uid="{B1A378A4-82DA-4556-99FD-6BE59934787C}"/>
    <cellStyle name="Output 3 4 2 3 3" xfId="38019" xr:uid="{82ABE47F-DF37-40A1-A1FF-FC9B1CE99692}"/>
    <cellStyle name="Output 3 4 2 4" xfId="9486" xr:uid="{2EC738C6-75CE-4FA6-BCF2-12959F5FA5BC}"/>
    <cellStyle name="Output 3 4 2 4 2" xfId="14640" xr:uid="{C153ADA9-EC4C-4627-AAE1-E7FF0995C331}"/>
    <cellStyle name="Output 3 4 2 5" xfId="10023" xr:uid="{3F0C9795-ED8F-43B7-B927-310541C521DC}"/>
    <cellStyle name="Output 3 4 2 5 2" xfId="15176" xr:uid="{E381D5AD-F284-4CE1-A4CA-0F3932F41B06}"/>
    <cellStyle name="Output 3 4 2 6" xfId="10397" xr:uid="{4E123594-0708-45E9-A711-B57E11E3F016}"/>
    <cellStyle name="Output 3 4 2 6 2" xfId="15550" xr:uid="{034C66AC-FED7-4A2F-B6D0-9DB13D2662BE}"/>
    <cellStyle name="Output 3 4 2 7" xfId="11116" xr:uid="{1202DCA6-7E71-4964-BA90-57FBC6472BB7}"/>
    <cellStyle name="Output 3 4 2 7 2" xfId="16264" xr:uid="{F9F89C1A-8F3A-4E11-BE99-F2DAD10B87E4}"/>
    <cellStyle name="Output 3 4 2 8" xfId="7133" xr:uid="{31DABAEF-F676-4C5E-9F4C-A6A10AD1F4C3}"/>
    <cellStyle name="Output 3 4 2 8 2" xfId="12294" xr:uid="{18AC5CDF-D178-4430-BAE4-B05F7A1E943F}"/>
    <cellStyle name="Output 3 4 2 9" xfId="6459" xr:uid="{B42CA7BF-FFE7-450A-9EE8-C5FAC6088211}"/>
    <cellStyle name="Output 3 4 2 9 2" xfId="31040" xr:uid="{55B29380-A1BE-4002-BA56-2C344F2A927A}"/>
    <cellStyle name="Output 3 4 3" xfId="3847" xr:uid="{00000000-0005-0000-0000-0000930E0000}"/>
    <cellStyle name="Output 3 4 3 2" xfId="4660" xr:uid="{00000000-0005-0000-0000-0000950E0000}"/>
    <cellStyle name="Output 3 4 3 2 2" xfId="40624" xr:uid="{DA944BC8-CD3B-494E-A493-A582AD180F11}"/>
    <cellStyle name="Output 3 4 3 3" xfId="5074" xr:uid="{00000000-0005-0000-0000-0000950E0000}"/>
    <cellStyle name="Output 3 4 3 3 2" xfId="37295" xr:uid="{C7442DCB-7C02-4274-95FD-55C3DF79FC6B}"/>
    <cellStyle name="Output 3 4 4" xfId="7625" xr:uid="{E5E53C37-785F-46D0-9B07-70B1F39458CC}"/>
    <cellStyle name="Output 3 4 4 2" xfId="12783" xr:uid="{8EA1789D-F8A0-4522-AF3C-8B375279FB03}"/>
    <cellStyle name="Output 3 4 4 2 2" xfId="39105" xr:uid="{803ABF4C-942E-4F70-8846-E479B6B4F5AF}"/>
    <cellStyle name="Output 3 4 4 3" xfId="35629" xr:uid="{C950F6D1-9F2B-420F-AE96-4BD3A649BEE8}"/>
    <cellStyle name="Output 3 4 5" xfId="8622" xr:uid="{172B6E8B-7409-45FC-9893-9299FDFF8E28}"/>
    <cellStyle name="Output 3 4 5 2" xfId="13777" xr:uid="{8F25C282-4A11-4CA7-BF33-A3708074F5B6}"/>
    <cellStyle name="Output 3 4 5 3" xfId="38018" xr:uid="{F368F52F-B27B-4835-98DC-4FECB44BC25E}"/>
    <cellStyle name="Output 3 4 6" xfId="9700" xr:uid="{3B49E099-D10B-4950-A45B-C823D44A5FEB}"/>
    <cellStyle name="Output 3 4 6 2" xfId="14854" xr:uid="{DED33905-A42F-473B-824A-87C1BEA57524}"/>
    <cellStyle name="Output 3 4 7" xfId="9612" xr:uid="{94BADE51-F2B7-441A-BEDD-6A39D6805A93}"/>
    <cellStyle name="Output 3 4 7 2" xfId="14766" xr:uid="{6FDEAC18-5D94-4ACB-964B-7675139B9316}"/>
    <cellStyle name="Output 3 4 8" xfId="10798" xr:uid="{0B4AFDA6-923E-435D-B850-44B6A34DBD1D}"/>
    <cellStyle name="Output 3 4 8 2" xfId="15946" xr:uid="{78DB55A8-B545-4D5A-AE6A-60F1B93F2851}"/>
    <cellStyle name="Output 3 4 9" xfId="6812" xr:uid="{E29C77A5-71E3-43A9-811B-1B9A2CA1ED4C}"/>
    <cellStyle name="Output 3 4 9 2" xfId="11976" xr:uid="{32F57897-A17D-438C-89C6-A460F3EC52F7}"/>
    <cellStyle name="Output 3 5" xfId="3005" xr:uid="{00000000-0005-0000-0000-0000940E0000}"/>
    <cellStyle name="Output 3 5 10" xfId="6111" xr:uid="{7846E0C4-6809-4DA4-B841-380B8B19311C}"/>
    <cellStyle name="Output 3 5 10 2" xfId="30033" xr:uid="{AECCF5DF-B48F-4469-B6B9-BA428F23F7F1}"/>
    <cellStyle name="Output 3 5 11" xfId="11321" xr:uid="{C68F07EE-C12F-4090-8BF3-5CAADB7363AD}"/>
    <cellStyle name="Output 3 5 11 2" xfId="29824" xr:uid="{31325744-227D-41C7-BCA4-7F07EC0A1DF9}"/>
    <cellStyle name="Output 3 5 12" xfId="34560" xr:uid="{F270ABBC-A8D7-484E-882B-6070CE052C60}"/>
    <cellStyle name="Output 3 5 2" xfId="3513" xr:uid="{00000000-0005-0000-0000-0000950E0000}"/>
    <cellStyle name="Output 3 5 2 10" xfId="11639" xr:uid="{F62D676D-B79D-4176-8F87-6C0EF7F1D8C5}"/>
    <cellStyle name="Output 3 5 2 10 2" xfId="29532" xr:uid="{109045AA-C391-44FE-899C-0646C68F4B3E}"/>
    <cellStyle name="Output 3 5 2 11" xfId="34559" xr:uid="{3E253575-5536-4C36-8666-DB2EFD6007DC}"/>
    <cellStyle name="Output 3 5 2 2" xfId="4170" xr:uid="{00000000-0005-0000-0000-0000960E0000}"/>
    <cellStyle name="Output 3 5 2 2 2" xfId="4917" xr:uid="{00000000-0005-0000-0000-0000980E0000}"/>
    <cellStyle name="Output 3 5 2 2 2 2" xfId="39586" xr:uid="{FA75F016-49F4-4F32-B948-0351BA0B82F9}"/>
    <cellStyle name="Output 3 5 2 2 3" xfId="5393" xr:uid="{00000000-0005-0000-0000-0000980E0000}"/>
    <cellStyle name="Output 3 5 2 2 3 2" xfId="41592" xr:uid="{82E30CD9-1AD7-4D17-BC26-B17E6DFBFD87}"/>
    <cellStyle name="Output 3 5 2 2 3 3" xfId="29740" xr:uid="{2C9860A3-F4EA-422F-9794-B0FF027F51A6}"/>
    <cellStyle name="Output 3 5 2 2 4" xfId="36282" xr:uid="{187D26EB-1019-4F86-B066-74A9EB1B81AE}"/>
    <cellStyle name="Output 3 5 2 3" xfId="7897" xr:uid="{DF5DC7AD-A0F9-420E-BFDC-8E634E82B93B}"/>
    <cellStyle name="Output 3 5 2 3 2" xfId="13055" xr:uid="{B36250AB-2BC6-4890-850C-50DBF6C68F82}"/>
    <cellStyle name="Output 3 5 2 3 3" xfId="38021" xr:uid="{0BE00B8C-3812-4A21-AE0C-F3BE87FA96CB}"/>
    <cellStyle name="Output 3 5 2 4" xfId="9487" xr:uid="{13F1EDD6-1124-4B06-A075-4EC5EAD6E4CE}"/>
    <cellStyle name="Output 3 5 2 4 2" xfId="14641" xr:uid="{203A2346-4B98-4953-92C3-3C9CAA3F7963}"/>
    <cellStyle name="Output 3 5 2 5" xfId="10024" xr:uid="{BEABD62D-BADF-4A41-A0BC-1E18B3D47CF7}"/>
    <cellStyle name="Output 3 5 2 5 2" xfId="15177" xr:uid="{0643A08C-75E4-4897-95A9-06977B2CE46F}"/>
    <cellStyle name="Output 3 5 2 6" xfId="10398" xr:uid="{DF0B14D5-EFE9-42D4-B32F-B7F1C17C08D6}"/>
    <cellStyle name="Output 3 5 2 6 2" xfId="15551" xr:uid="{C56FB63B-45E1-433F-9D73-2A6BD4229054}"/>
    <cellStyle name="Output 3 5 2 7" xfId="11117" xr:uid="{12DF7C6D-A2EE-43D3-8159-C46165C8641F}"/>
    <cellStyle name="Output 3 5 2 7 2" xfId="16265" xr:uid="{8D5BA9EA-0A6D-4010-B943-BF1DB2A11263}"/>
    <cellStyle name="Output 3 5 2 8" xfId="7134" xr:uid="{4FFA2E9F-CD07-42D3-AF9C-F5C09DA9580B}"/>
    <cellStyle name="Output 3 5 2 8 2" xfId="12295" xr:uid="{33C915DE-ACD1-4817-BFB9-AE69521C42D5}"/>
    <cellStyle name="Output 3 5 2 9" xfId="6460" xr:uid="{07A09B00-A4BB-409A-9734-79FDB872D92A}"/>
    <cellStyle name="Output 3 5 2 9 2" xfId="30738" xr:uid="{81D5A406-23F6-4E87-8F3F-6C7C0A7CBF10}"/>
    <cellStyle name="Output 3 5 3" xfId="3848" xr:uid="{00000000-0005-0000-0000-0000970E0000}"/>
    <cellStyle name="Output 3 5 3 2" xfId="4661" xr:uid="{00000000-0005-0000-0000-0000990E0000}"/>
    <cellStyle name="Output 3 5 3 2 2" xfId="39583" xr:uid="{A34D793E-CAFE-4644-AA0D-53502253D968}"/>
    <cellStyle name="Output 3 5 3 3" xfId="5075" xr:uid="{00000000-0005-0000-0000-0000990E0000}"/>
    <cellStyle name="Output 3 5 3 3 2" xfId="36279" xr:uid="{1AC454CC-C06F-46B8-BAEE-E1C755AA24E4}"/>
    <cellStyle name="Output 3 5 4" xfId="7626" xr:uid="{CE68B928-D969-45BD-8E0A-B78F77C3637C}"/>
    <cellStyle name="Output 3 5 4 2" xfId="12784" xr:uid="{28C1D438-61E4-4325-AFC4-550986F6394A}"/>
    <cellStyle name="Output 3 5 4 2 2" xfId="39104" xr:uid="{050EF5CF-AD53-4E15-A01D-3D862F4DCCC4}"/>
    <cellStyle name="Output 3 5 4 3" xfId="35628" xr:uid="{3C3F9C29-DC3C-4B8C-8ECD-736DC64E7257}"/>
    <cellStyle name="Output 3 5 5" xfId="8621" xr:uid="{79EC8745-5031-41E7-96E8-88C596B17851}"/>
    <cellStyle name="Output 3 5 5 2" xfId="13776" xr:uid="{502DB080-9587-4ED4-ACD1-60473FAAC672}"/>
    <cellStyle name="Output 3 5 5 3" xfId="38020" xr:uid="{F65E4C3C-051D-48D5-87CE-FFA4769BFB81}"/>
    <cellStyle name="Output 3 5 6" xfId="9701" xr:uid="{624FC29A-1678-49B6-AA80-C81AA8AEAF78}"/>
    <cellStyle name="Output 3 5 6 2" xfId="14855" xr:uid="{C00BB6A6-4BB0-48DF-941E-8652C4C47095}"/>
    <cellStyle name="Output 3 5 7" xfId="9377" xr:uid="{9B986061-632A-4406-9136-02229922AD91}"/>
    <cellStyle name="Output 3 5 7 2" xfId="14532" xr:uid="{7F282BBA-7581-437E-8124-7D95CA34C0D1}"/>
    <cellStyle name="Output 3 5 8" xfId="10799" xr:uid="{5EA1DBA0-7F48-4916-8656-BF6D3F394EBC}"/>
    <cellStyle name="Output 3 5 8 2" xfId="15947" xr:uid="{C92B4F9C-B835-4B17-9B70-F04F8FF20AE9}"/>
    <cellStyle name="Output 3 5 9" xfId="6813" xr:uid="{6AF15500-2003-4259-A4E1-62BE44D920A3}"/>
    <cellStyle name="Output 3 5 9 2" xfId="11977" xr:uid="{86292A36-8FDC-4853-8320-4CB2129D83B4}"/>
    <cellStyle name="Output 3 6" xfId="3006" xr:uid="{00000000-0005-0000-0000-0000980E0000}"/>
    <cellStyle name="Output 3 6 10" xfId="6112" xr:uid="{A9F58902-B718-44F5-B669-A5EC73F496BC}"/>
    <cellStyle name="Output 3 6 10 2" xfId="29712" xr:uid="{B628F1A7-B4E6-472C-B4F1-DC84DB51473A}"/>
    <cellStyle name="Output 3 6 11" xfId="11322" xr:uid="{1B0C2EAC-F3E5-4D94-9989-793A4273BDDE}"/>
    <cellStyle name="Output 3 6 11 2" xfId="30491" xr:uid="{FA964079-4A8A-4395-BF49-14DB18979385}"/>
    <cellStyle name="Output 3 6 12" xfId="34373" xr:uid="{A6321FDB-9B42-40E2-A52B-6920C5A2E730}"/>
    <cellStyle name="Output 3 6 2" xfId="3514" xr:uid="{00000000-0005-0000-0000-0000990E0000}"/>
    <cellStyle name="Output 3 6 2 10" xfId="11640" xr:uid="{DEE42DA4-0577-4862-9068-9AACCDD370AD}"/>
    <cellStyle name="Output 3 6 2 10 2" xfId="31106" xr:uid="{6BC4F5C4-C7B6-4DEF-860F-0128A9247A4A}"/>
    <cellStyle name="Output 3 6 2 11" xfId="31642" xr:uid="{F8EA48A9-91FE-4364-86C5-4F50FFE66D9B}"/>
    <cellStyle name="Output 3 6 2 2" xfId="4171" xr:uid="{00000000-0005-0000-0000-00009A0E0000}"/>
    <cellStyle name="Output 3 6 2 2 2" xfId="4918" xr:uid="{00000000-0005-0000-0000-00009C0E0000}"/>
    <cellStyle name="Output 3 6 2 2 2 2" xfId="39595" xr:uid="{D862AE40-02D8-4819-81D3-51D6D67C2566}"/>
    <cellStyle name="Output 3 6 2 2 3" xfId="5394" xr:uid="{00000000-0005-0000-0000-00009C0E0000}"/>
    <cellStyle name="Output 3 6 2 2 3 2" xfId="41593" xr:uid="{A9168B3C-59C0-407B-B3AD-856D2CD0C185}"/>
    <cellStyle name="Output 3 6 2 2 3 3" xfId="31092" xr:uid="{BDD04403-D86D-4030-A107-06EB8272E12A}"/>
    <cellStyle name="Output 3 6 2 2 4" xfId="36287" xr:uid="{6AA7E979-46B3-46B9-ADF7-1730A74C5E72}"/>
    <cellStyle name="Output 3 6 2 3" xfId="7898" xr:uid="{63B3DBBD-93FF-4A66-B1CE-5F9881BB0514}"/>
    <cellStyle name="Output 3 6 2 3 2" xfId="13056" xr:uid="{3FDF16D3-1375-4011-A2B8-B3A96E145AC3}"/>
    <cellStyle name="Output 3 6 2 3 3" xfId="38023" xr:uid="{D40883D4-05C3-49AF-AEC6-0A36420F144F}"/>
    <cellStyle name="Output 3 6 2 4" xfId="9488" xr:uid="{4145FAA0-71CE-460D-A09A-A5028ADDC3F1}"/>
    <cellStyle name="Output 3 6 2 4 2" xfId="14642" xr:uid="{D799F6EF-A287-41EC-99AD-9C914694159A}"/>
    <cellStyle name="Output 3 6 2 5" xfId="10025" xr:uid="{2E26817D-749B-4758-B053-7A89020CEFA8}"/>
    <cellStyle name="Output 3 6 2 5 2" xfId="15178" xr:uid="{3AE4B3BB-DB22-40EF-BF7A-7951853901B1}"/>
    <cellStyle name="Output 3 6 2 6" xfId="10399" xr:uid="{2841D82D-A4DF-4072-A3DD-DE29F8777CFC}"/>
    <cellStyle name="Output 3 6 2 6 2" xfId="15552" xr:uid="{6EC29A4B-DC6F-4D2A-8AB5-EBDCEFEF6519}"/>
    <cellStyle name="Output 3 6 2 7" xfId="11118" xr:uid="{11B681FE-F832-4276-98EA-9CB29F47ECD6}"/>
    <cellStyle name="Output 3 6 2 7 2" xfId="16266" xr:uid="{9426D8EE-6FF7-48A9-B6F1-19A07428CE96}"/>
    <cellStyle name="Output 3 6 2 8" xfId="7135" xr:uid="{53B3775B-F0B1-48B6-8CF9-18D2A58116C1}"/>
    <cellStyle name="Output 3 6 2 8 2" xfId="12296" xr:uid="{B400530C-BB0A-4CF6-B3AD-7C48923CD22C}"/>
    <cellStyle name="Output 3 6 2 9" xfId="6461" xr:uid="{F76DEECC-BA31-4886-AC1D-3993735D80F7}"/>
    <cellStyle name="Output 3 6 2 9 2" xfId="29711" xr:uid="{0F8567D3-0154-4182-AAB1-164A28A60172}"/>
    <cellStyle name="Output 3 6 3" xfId="3849" xr:uid="{00000000-0005-0000-0000-00009B0E0000}"/>
    <cellStyle name="Output 3 6 3 2" xfId="4662" xr:uid="{00000000-0005-0000-0000-00009D0E0000}"/>
    <cellStyle name="Output 3 6 3 2 2" xfId="39850" xr:uid="{865DB8AA-FCA0-490D-BD51-100079989FDD}"/>
    <cellStyle name="Output 3 6 3 3" xfId="5076" xr:uid="{00000000-0005-0000-0000-00009D0E0000}"/>
    <cellStyle name="Output 3 6 3 3 2" xfId="36512" xr:uid="{A4A3EFC4-86CD-4A1A-8995-03E0F50E804F}"/>
    <cellStyle name="Output 3 6 4" xfId="7627" xr:uid="{465F9E66-0960-4701-AAC8-FCD837CDD077}"/>
    <cellStyle name="Output 3 6 4 2" xfId="12785" xr:uid="{7C750838-83EF-4473-8638-F67DB0E9D131}"/>
    <cellStyle name="Output 3 6 4 2 2" xfId="39103" xr:uid="{AEFAD8EA-7968-4E78-B217-DBD98B8CF998}"/>
    <cellStyle name="Output 3 6 4 3" xfId="35627" xr:uid="{87028747-FB6E-4BF8-AD34-2DA9C8894D70}"/>
    <cellStyle name="Output 3 6 5" xfId="8620" xr:uid="{9B2EDD4A-7805-44D2-A273-6E26C12847DF}"/>
    <cellStyle name="Output 3 6 5 2" xfId="13775" xr:uid="{2D62529F-CFB4-485E-92B8-09526B96D00C}"/>
    <cellStyle name="Output 3 6 5 3" xfId="38022" xr:uid="{45053620-D882-4106-8A93-2C226ED64112}"/>
    <cellStyle name="Output 3 6 6" xfId="9702" xr:uid="{7E399DA2-9E43-4FD1-9A14-D1EC1EE3B858}"/>
    <cellStyle name="Output 3 6 6 2" xfId="14856" xr:uid="{05487341-E34D-445F-805A-CC6B486C1367}"/>
    <cellStyle name="Output 3 6 7" xfId="9371" xr:uid="{903B832C-A58D-44CE-A397-0A8D4F6DAC8E}"/>
    <cellStyle name="Output 3 6 7 2" xfId="14526" xr:uid="{3FC9EED4-58BA-427E-8ABA-E1A4F98EF715}"/>
    <cellStyle name="Output 3 6 8" xfId="10800" xr:uid="{3155795A-B7C7-40B0-8A5B-854E012C618A}"/>
    <cellStyle name="Output 3 6 8 2" xfId="15948" xr:uid="{012A1C31-3AC8-423F-9FDD-3BFE3EF2FCAF}"/>
    <cellStyle name="Output 3 6 9" xfId="6814" xr:uid="{0DA0188E-B85E-4489-B84D-D482E3F660A8}"/>
    <cellStyle name="Output 3 6 9 2" xfId="11978" xr:uid="{0C78EB7D-C311-426C-8E10-3F35C09B5E33}"/>
    <cellStyle name="Output 3 7" xfId="3007" xr:uid="{00000000-0005-0000-0000-00009C0E0000}"/>
    <cellStyle name="Output 3 7 10" xfId="6113" xr:uid="{2B1FFF93-4ED4-48B5-B085-75657B959FCA}"/>
    <cellStyle name="Output 3 7 10 2" xfId="31039" xr:uid="{238F42C8-5BB3-4C1C-926C-8AE7B86B3A63}"/>
    <cellStyle name="Output 3 7 11" xfId="11323" xr:uid="{DA68733F-2735-4C09-9497-6FDB9DFE20C2}"/>
    <cellStyle name="Output 3 7 11 2" xfId="29410" xr:uid="{B097DBC1-E101-4765-84BE-16BA9EB408DF}"/>
    <cellStyle name="Output 3 7 12" xfId="34558" xr:uid="{E664FF99-9688-4909-B0AC-29A2F2B5AB7C}"/>
    <cellStyle name="Output 3 7 2" xfId="3515" xr:uid="{00000000-0005-0000-0000-00009D0E0000}"/>
    <cellStyle name="Output 3 7 2 10" xfId="11641" xr:uid="{D16F7812-1955-4DDF-B035-DCF983BE7F58}"/>
    <cellStyle name="Output 3 7 2 10 2" xfId="30361" xr:uid="{534AE43F-17EF-4D66-B727-91D226CDD229}"/>
    <cellStyle name="Output 3 7 2 11" xfId="34557" xr:uid="{C1E80568-DBD7-40A4-8474-AD6D4116F77E}"/>
    <cellStyle name="Output 3 7 2 2" xfId="4172" xr:uid="{00000000-0005-0000-0000-00009E0E0000}"/>
    <cellStyle name="Output 3 7 2 2 2" xfId="4919" xr:uid="{00000000-0005-0000-0000-0000A00E0000}"/>
    <cellStyle name="Output 3 7 2 2 2 2" xfId="39633" xr:uid="{87743250-5D93-442A-B86E-2D71550A08EA}"/>
    <cellStyle name="Output 3 7 2 2 3" xfId="5395" xr:uid="{00000000-0005-0000-0000-0000A00E0000}"/>
    <cellStyle name="Output 3 7 2 2 3 2" xfId="41594" xr:uid="{304CE6BD-C263-4C40-85DE-176CDEAB5F5D}"/>
    <cellStyle name="Output 3 7 2 2 3 3" xfId="29443" xr:uid="{07C6160F-001B-4330-9767-9D30BD661C5A}"/>
    <cellStyle name="Output 3 7 2 2 4" xfId="36325" xr:uid="{91CB7F0A-635F-4752-8ACC-C2585061DDFC}"/>
    <cellStyle name="Output 3 7 2 3" xfId="7899" xr:uid="{A45F71EF-8BD7-4F4E-B764-108F61BF4978}"/>
    <cellStyle name="Output 3 7 2 3 2" xfId="13057" xr:uid="{9E31B767-9241-4D86-9CDC-AEFE6790E067}"/>
    <cellStyle name="Output 3 7 2 3 3" xfId="38025" xr:uid="{BA4AA849-E191-46E5-8937-521B5E3DBF0A}"/>
    <cellStyle name="Output 3 7 2 4" xfId="9489" xr:uid="{3C60BE3F-7605-4607-9B39-7B4EC728B7F0}"/>
    <cellStyle name="Output 3 7 2 4 2" xfId="14643" xr:uid="{0A44EEE7-8653-47C4-B63E-91A79E2A3B7E}"/>
    <cellStyle name="Output 3 7 2 5" xfId="10026" xr:uid="{6EA5E663-8F90-4BB5-A40F-316002E3C11F}"/>
    <cellStyle name="Output 3 7 2 5 2" xfId="15179" xr:uid="{A63F03D5-DF37-42A2-8A0F-A1413C736703}"/>
    <cellStyle name="Output 3 7 2 6" xfId="10400" xr:uid="{1B620896-6BC0-4780-ABF2-9A2340B981A3}"/>
    <cellStyle name="Output 3 7 2 6 2" xfId="15553" xr:uid="{4DAC5DD7-C01E-4498-B9C7-B75892A5A346}"/>
    <cellStyle name="Output 3 7 2 7" xfId="11119" xr:uid="{7822F9BF-93A8-4869-8888-935CE70CA070}"/>
    <cellStyle name="Output 3 7 2 7 2" xfId="16267" xr:uid="{E3286CC5-B06E-4EEC-A2CC-5BB60DF10085}"/>
    <cellStyle name="Output 3 7 2 8" xfId="7136" xr:uid="{F1C93823-115F-460C-A0C2-2298FEB69BDB}"/>
    <cellStyle name="Output 3 7 2 8 2" xfId="12297" xr:uid="{5CD597EE-641B-44FC-A1B5-A3F6A543A54E}"/>
    <cellStyle name="Output 3 7 2 9" xfId="6462" xr:uid="{A4DD2728-C821-49BC-8A89-7E0FAD86A325}"/>
    <cellStyle name="Output 3 7 2 9 2" xfId="30297" xr:uid="{F62B0453-396D-40A6-899D-9DE3064D5897}"/>
    <cellStyle name="Output 3 7 3" xfId="3850" xr:uid="{00000000-0005-0000-0000-00009F0E0000}"/>
    <cellStyle name="Output 3 7 3 2" xfId="4663" xr:uid="{00000000-0005-0000-0000-0000A10E0000}"/>
    <cellStyle name="Output 3 7 3 2 2" xfId="39632" xr:uid="{DD59606A-F44E-4319-9C89-5E15FA00FE23}"/>
    <cellStyle name="Output 3 7 3 3" xfId="5077" xr:uid="{00000000-0005-0000-0000-0000A10E0000}"/>
    <cellStyle name="Output 3 7 3 3 2" xfId="36324" xr:uid="{DF7CB1D4-12E4-41D2-BDD0-E77549DE523A}"/>
    <cellStyle name="Output 3 7 4" xfId="7628" xr:uid="{BC0DD727-2C80-4C60-B299-9B22AD607F24}"/>
    <cellStyle name="Output 3 7 4 2" xfId="12786" xr:uid="{FC8D63C2-428D-468A-BBBA-3060ADEFD6ED}"/>
    <cellStyle name="Output 3 7 4 2 2" xfId="39102" xr:uid="{7515886C-8F6B-42FF-A936-E2C5E87859AC}"/>
    <cellStyle name="Output 3 7 4 3" xfId="35626" xr:uid="{BD67BAC9-F9C6-47D6-BC7D-A5041D8FBC1E}"/>
    <cellStyle name="Output 3 7 5" xfId="8619" xr:uid="{2037C489-7099-4809-BCEA-08F8BC7F6CB2}"/>
    <cellStyle name="Output 3 7 5 2" xfId="13774" xr:uid="{E8196E94-EACC-4BCA-BE5F-DA28B5C05156}"/>
    <cellStyle name="Output 3 7 5 3" xfId="38024" xr:uid="{DC2ACF92-2C42-4A96-A9C8-0C3F8DFFF25D}"/>
    <cellStyle name="Output 3 7 6" xfId="9703" xr:uid="{041ED0E0-7DDE-42E9-925A-A42237CA42B7}"/>
    <cellStyle name="Output 3 7 6 2" xfId="14857" xr:uid="{08AD1AA8-44C3-4576-8FDD-25D9271B0664}"/>
    <cellStyle name="Output 3 7 7" xfId="8580" xr:uid="{CBE30051-4355-4C7E-8C47-15053C38C88E}"/>
    <cellStyle name="Output 3 7 7 2" xfId="13735" xr:uid="{D3B4860B-9F35-4FA7-B526-77211E6E2080}"/>
    <cellStyle name="Output 3 7 8" xfId="10801" xr:uid="{1B4EFF5E-CDC6-44C9-B5EA-EB2316B35002}"/>
    <cellStyle name="Output 3 7 8 2" xfId="15949" xr:uid="{9B2C9C83-0052-47F0-9380-1CD97F13F8E2}"/>
    <cellStyle name="Output 3 7 9" xfId="6815" xr:uid="{68E54BFB-50A4-4CBD-985B-31FB0A58E4EE}"/>
    <cellStyle name="Output 3 7 9 2" xfId="11979" xr:uid="{99E1B55A-F055-44BB-8C50-1B5B0F7E3255}"/>
    <cellStyle name="Output 3 8" xfId="3008" xr:uid="{00000000-0005-0000-0000-0000A00E0000}"/>
    <cellStyle name="Output 3 8 10" xfId="6114" xr:uid="{A6787436-FE12-462B-BD5A-0EF65C7D01EF}"/>
    <cellStyle name="Output 3 8 10 2" xfId="30032" xr:uid="{4A6A18C7-0105-4BF4-AE11-74B387D71886}"/>
    <cellStyle name="Output 3 8 11" xfId="11324" xr:uid="{93C35037-D6D8-438F-A1D8-830A848CE639}"/>
    <cellStyle name="Output 3 8 11 2" xfId="29590" xr:uid="{B16D21D4-3B3D-4C53-9F51-20CCA3700401}"/>
    <cellStyle name="Output 3 8 12" xfId="34556" xr:uid="{46068A76-414F-4354-8BCA-D5F8226C05D2}"/>
    <cellStyle name="Output 3 8 2" xfId="3516" xr:uid="{00000000-0005-0000-0000-0000A10E0000}"/>
    <cellStyle name="Output 3 8 2 10" xfId="11642" xr:uid="{6071C619-B8CE-4795-8762-55E9B35851EC}"/>
    <cellStyle name="Output 3 8 2 10 2" xfId="30624" xr:uid="{DF79BA1C-D10F-4EAA-941B-DAAAE054EF2D}"/>
    <cellStyle name="Output 3 8 2 11" xfId="34555" xr:uid="{29BB6C2B-E29D-43E1-9079-9F278D9FF9D5}"/>
    <cellStyle name="Output 3 8 2 2" xfId="4173" xr:uid="{00000000-0005-0000-0000-0000A20E0000}"/>
    <cellStyle name="Output 3 8 2 2 2" xfId="4920" xr:uid="{00000000-0005-0000-0000-0000A40E0000}"/>
    <cellStyle name="Output 3 8 2 2 2 2" xfId="39852" xr:uid="{4CDAF05F-2323-4974-9B8F-F721B69B55B2}"/>
    <cellStyle name="Output 3 8 2 2 3" xfId="5396" xr:uid="{00000000-0005-0000-0000-0000A40E0000}"/>
    <cellStyle name="Output 3 8 2 2 3 2" xfId="41595" xr:uid="{AC81880D-6CE3-458A-87FB-18BF362B4B4F}"/>
    <cellStyle name="Output 3 8 2 2 3 3" xfId="30857" xr:uid="{D0F257EA-56D1-4628-B4CD-7BDC024712AF}"/>
    <cellStyle name="Output 3 8 2 2 4" xfId="36514" xr:uid="{CBB8A6D0-A0E6-4B24-80AA-392894AAF082}"/>
    <cellStyle name="Output 3 8 2 3" xfId="7900" xr:uid="{D432EBA1-98A8-432A-8951-1AD35761D814}"/>
    <cellStyle name="Output 3 8 2 3 2" xfId="13058" xr:uid="{9036BE94-6B2F-42F2-A7B8-0D9A758D2135}"/>
    <cellStyle name="Output 3 8 2 3 3" xfId="38027" xr:uid="{CE2379C1-491E-4E18-8631-546DEA0D0D84}"/>
    <cellStyle name="Output 3 8 2 4" xfId="9490" xr:uid="{FA5B82C0-5AF5-40CF-A5B5-A22078732D82}"/>
    <cellStyle name="Output 3 8 2 4 2" xfId="14644" xr:uid="{AA0BA9A8-132E-41E0-BA1F-EFD1AFFAC940}"/>
    <cellStyle name="Output 3 8 2 5" xfId="10027" xr:uid="{51C587D9-7BA9-4087-8684-CBABAE11D371}"/>
    <cellStyle name="Output 3 8 2 5 2" xfId="15180" xr:uid="{B7B5E05F-C299-4B2C-8888-A2055DD94352}"/>
    <cellStyle name="Output 3 8 2 6" xfId="10401" xr:uid="{A14F2467-9AC3-4877-991A-D26B49BBF1DB}"/>
    <cellStyle name="Output 3 8 2 6 2" xfId="15554" xr:uid="{5461DD61-3898-4672-BDD7-8227EC1097D2}"/>
    <cellStyle name="Output 3 8 2 7" xfId="11120" xr:uid="{E364D7DF-7974-41D7-890D-06D1A7604B4C}"/>
    <cellStyle name="Output 3 8 2 7 2" xfId="16268" xr:uid="{3B544943-99AA-4A8E-9B0A-EF90F589107C}"/>
    <cellStyle name="Output 3 8 2 8" xfId="7137" xr:uid="{05993CFB-FFAF-4728-BF00-E6579AFBFB2A}"/>
    <cellStyle name="Output 3 8 2 8 2" xfId="12298" xr:uid="{69DFB0F1-1C36-4FC6-BBEF-60EB544EB845}"/>
    <cellStyle name="Output 3 8 2 9" xfId="6463" xr:uid="{3B2746C4-43E6-440F-94CF-055FA8793BEA}"/>
    <cellStyle name="Output 3 8 2 9 2" xfId="29710" xr:uid="{535FF169-729B-4377-9FB2-4C25B3502771}"/>
    <cellStyle name="Output 3 8 3" xfId="3851" xr:uid="{00000000-0005-0000-0000-0000A30E0000}"/>
    <cellStyle name="Output 3 8 3 2" xfId="4664" xr:uid="{00000000-0005-0000-0000-0000A50E0000}"/>
    <cellStyle name="Output 3 8 3 2 2" xfId="39634" xr:uid="{151B7F3E-94C5-4A0E-88B7-9BFA59427340}"/>
    <cellStyle name="Output 3 8 3 3" xfId="5078" xr:uid="{00000000-0005-0000-0000-0000A50E0000}"/>
    <cellStyle name="Output 3 8 3 3 2" xfId="36326" xr:uid="{1EF9BEBB-DF59-416B-9BB2-694B0E7A90C7}"/>
    <cellStyle name="Output 3 8 4" xfId="7629" xr:uid="{63261674-CECC-4474-A7D0-8DF345D3C53A}"/>
    <cellStyle name="Output 3 8 4 2" xfId="12787" xr:uid="{304B8674-E192-44F8-B3E1-E7DB6FC78BD6}"/>
    <cellStyle name="Output 3 8 4 2 2" xfId="39101" xr:uid="{8FCD9EC3-92B0-4AFB-9651-4DAACA1F9CBD}"/>
    <cellStyle name="Output 3 8 4 3" xfId="35625" xr:uid="{65AA5976-FD83-4687-92A8-A95C86CB2D1E}"/>
    <cellStyle name="Output 3 8 5" xfId="8618" xr:uid="{DC50408C-25E5-44CA-8C8B-5408D9686F98}"/>
    <cellStyle name="Output 3 8 5 2" xfId="13773" xr:uid="{55A81AB6-B5B8-4ACC-9FA5-9F6D9834179E}"/>
    <cellStyle name="Output 3 8 5 3" xfId="38026" xr:uid="{62B76D63-6D2C-4888-A949-15DCF9B9DE18}"/>
    <cellStyle name="Output 3 8 6" xfId="9704" xr:uid="{D8AC8E43-6C61-466A-86F4-7E22FB643367}"/>
    <cellStyle name="Output 3 8 6 2" xfId="14858" xr:uid="{07587EEB-D1D2-44CC-91FB-A622223C7F6A}"/>
    <cellStyle name="Output 3 8 7" xfId="8579" xr:uid="{84EF7A5B-D810-4194-BB9F-5567F189AF60}"/>
    <cellStyle name="Output 3 8 7 2" xfId="13734" xr:uid="{9F03F43E-D190-4CDC-A676-CAB00A0E2B58}"/>
    <cellStyle name="Output 3 8 8" xfId="10802" xr:uid="{4F811DBC-3FFF-481D-9BFF-E02370944F32}"/>
    <cellStyle name="Output 3 8 8 2" xfId="15950" xr:uid="{0680421A-7425-4EC7-8D75-27B468A232D3}"/>
    <cellStyle name="Output 3 8 9" xfId="6816" xr:uid="{B5800F4D-6D0D-4F93-8EEC-E11C8041B06B}"/>
    <cellStyle name="Output 3 8 9 2" xfId="11980" xr:uid="{8F419388-36F6-415D-8F33-41EE3756ADFA}"/>
    <cellStyle name="Output 3 9" xfId="3009" xr:uid="{00000000-0005-0000-0000-0000A40E0000}"/>
    <cellStyle name="Output 3 9 10" xfId="6115" xr:uid="{B0EBA97D-9D9C-4731-B133-9368DFC9C42E}"/>
    <cellStyle name="Output 3 9 10 2" xfId="31038" xr:uid="{39D2DCA0-0545-4FDC-8B96-330BAC04376E}"/>
    <cellStyle name="Output 3 9 11" xfId="11325" xr:uid="{745C09FF-08A1-42FE-A30C-727607DA5B49}"/>
    <cellStyle name="Output 3 9 11 2" xfId="29823" xr:uid="{F5D15222-F6F5-4135-95E1-E2AB5E5906DE}"/>
    <cellStyle name="Output 3 9 12" xfId="34554" xr:uid="{4BD008E6-0A57-4AC4-858F-D102281674C6}"/>
    <cellStyle name="Output 3 9 2" xfId="3517" xr:uid="{00000000-0005-0000-0000-0000A50E0000}"/>
    <cellStyle name="Output 3 9 2 10" xfId="11643" xr:uid="{F7FFC6DD-EC78-436D-9FF7-E5F202E02C5A}"/>
    <cellStyle name="Output 3 9 2 10 2" xfId="29830" xr:uid="{657EE43F-3E12-4ADF-941E-4DE29B08E798}"/>
    <cellStyle name="Output 3 9 2 11" xfId="34553" xr:uid="{23C76974-3691-421E-8FA5-D2E3901BA8AC}"/>
    <cellStyle name="Output 3 9 2 2" xfId="4174" xr:uid="{00000000-0005-0000-0000-0000A60E0000}"/>
    <cellStyle name="Output 3 9 2 2 2" xfId="4921" xr:uid="{00000000-0005-0000-0000-0000A80E0000}"/>
    <cellStyle name="Output 3 9 2 2 2 2" xfId="40274" xr:uid="{89662DD7-E8D6-4C72-833C-E89AFA650516}"/>
    <cellStyle name="Output 3 9 2 2 3" xfId="5397" xr:uid="{00000000-0005-0000-0000-0000A80E0000}"/>
    <cellStyle name="Output 3 9 2 2 3 2" xfId="41596" xr:uid="{F6C2AE59-4061-4601-85B2-8553ACA6CA81}"/>
    <cellStyle name="Output 3 9 2 2 3 3" xfId="29604" xr:uid="{ABEB6C6E-4E92-4FA3-B196-C5468211B3E5}"/>
    <cellStyle name="Output 3 9 2 2 4" xfId="36944" xr:uid="{E36E4FE6-1555-4A88-8FB8-E69DA11FF275}"/>
    <cellStyle name="Output 3 9 2 3" xfId="7901" xr:uid="{ED9C25B6-AC3E-427A-8C5B-187596577688}"/>
    <cellStyle name="Output 3 9 2 3 2" xfId="13059" xr:uid="{5E383EB4-349C-480C-8E37-9FD718799E64}"/>
    <cellStyle name="Output 3 9 2 3 3" xfId="38029" xr:uid="{9293B4D8-633A-4003-84F0-E19AD36A1017}"/>
    <cellStyle name="Output 3 9 2 4" xfId="9491" xr:uid="{F558B431-220B-4874-994B-B7F6DECB1EB3}"/>
    <cellStyle name="Output 3 9 2 4 2" xfId="14645" xr:uid="{912CD70A-D573-4B5A-B413-5518B854296C}"/>
    <cellStyle name="Output 3 9 2 5" xfId="10028" xr:uid="{FC5ED3DD-9AD3-48E8-AFC7-892805FC6C8D}"/>
    <cellStyle name="Output 3 9 2 5 2" xfId="15181" xr:uid="{8BC8F375-05CB-4B66-A2D8-7126C26A2264}"/>
    <cellStyle name="Output 3 9 2 6" xfId="10402" xr:uid="{E57F1BBB-4B16-49B1-9A08-673C47FF541D}"/>
    <cellStyle name="Output 3 9 2 6 2" xfId="15555" xr:uid="{4FF26A7E-2390-4ADD-B012-BEBB66819326}"/>
    <cellStyle name="Output 3 9 2 7" xfId="11121" xr:uid="{FC3452CE-BC0F-475D-B5FF-6A7BECF0DEEB}"/>
    <cellStyle name="Output 3 9 2 7 2" xfId="16269" xr:uid="{63265035-17FD-4797-857A-2AF3D01ECFE9}"/>
    <cellStyle name="Output 3 9 2 8" xfId="7138" xr:uid="{1CE565BD-F11B-4410-B7BB-F00A3C676738}"/>
    <cellStyle name="Output 3 9 2 8 2" xfId="12299" xr:uid="{39C449E5-B61D-4FD6-AF5A-EAF38C9759FD}"/>
    <cellStyle name="Output 3 9 2 9" xfId="6464" xr:uid="{7B16B782-C6C1-452F-8916-D184BE8F10D2}"/>
    <cellStyle name="Output 3 9 2 9 2" xfId="30960" xr:uid="{A4B793F7-3B91-4DF6-899C-A15F951A7B6E}"/>
    <cellStyle name="Output 3 9 3" xfId="3852" xr:uid="{00000000-0005-0000-0000-0000A70E0000}"/>
    <cellStyle name="Output 3 9 3 2" xfId="4665" xr:uid="{00000000-0005-0000-0000-0000A90E0000}"/>
    <cellStyle name="Output 3 9 3 2 2" xfId="39853" xr:uid="{47AB2F3C-20A2-4F47-A692-55D1C4D467ED}"/>
    <cellStyle name="Output 3 9 3 3" xfId="5079" xr:uid="{00000000-0005-0000-0000-0000A90E0000}"/>
    <cellStyle name="Output 3 9 3 3 2" xfId="36515" xr:uid="{584FCC01-3798-48B6-BED4-C82A5BF6AECA}"/>
    <cellStyle name="Output 3 9 4" xfId="7630" xr:uid="{3C846485-E0DF-48E1-A90E-FA0A0212CD51}"/>
    <cellStyle name="Output 3 9 4 2" xfId="12788" xr:uid="{BCCCDA60-2FFC-4310-878C-92517BFD7B56}"/>
    <cellStyle name="Output 3 9 4 2 2" xfId="39266" xr:uid="{910904BD-C445-48EA-BF0B-3B38AE8724B5}"/>
    <cellStyle name="Output 3 9 4 3" xfId="35904" xr:uid="{F8296DC0-826D-49A6-864D-2ADDEA7F3347}"/>
    <cellStyle name="Output 3 9 5" xfId="8617" xr:uid="{22B8957F-40F6-4F88-B5A0-BB676BA96C65}"/>
    <cellStyle name="Output 3 9 5 2" xfId="13772" xr:uid="{41FB55B3-D7B9-49B8-B201-41424FBC7386}"/>
    <cellStyle name="Output 3 9 5 3" xfId="38028" xr:uid="{8F92E80F-A0E9-4FC5-A50A-CF063A369D3F}"/>
    <cellStyle name="Output 3 9 6" xfId="9705" xr:uid="{91EF823B-8B5B-4B52-BA13-D6F758E7F3A3}"/>
    <cellStyle name="Output 3 9 6 2" xfId="14859" xr:uid="{5D8BFA59-3D54-4FC8-B4CB-3141F5DF26CE}"/>
    <cellStyle name="Output 3 9 7" xfId="8578" xr:uid="{4131AB63-5B03-4215-8616-B5B97BF84280}"/>
    <cellStyle name="Output 3 9 7 2" xfId="13733" xr:uid="{1C7202D6-8074-4697-B33F-59FF4CC0C2F2}"/>
    <cellStyle name="Output 3 9 8" xfId="10803" xr:uid="{163C8DAD-E031-4FEE-A60B-ED8BF4E82C02}"/>
    <cellStyle name="Output 3 9 8 2" xfId="15951" xr:uid="{548532E1-AEEF-42D6-83D4-CFDC4F2EEDFC}"/>
    <cellStyle name="Output 3 9 9" xfId="6817" xr:uid="{BA276A84-77C0-4555-85EA-34235E92E6C9}"/>
    <cellStyle name="Output 3 9 9 2" xfId="11981" xr:uid="{032A2B4E-A681-4CF2-81BA-7DF0CDBAD18E}"/>
    <cellStyle name="Output 30" xfId="33687" xr:uid="{0E21CC2A-E7F2-4067-9E3D-E063389DA4A8}"/>
    <cellStyle name="Output 31" xfId="33688" xr:uid="{2700B286-96CD-46EC-BF50-CCDA34275867}"/>
    <cellStyle name="Output 32" xfId="33689" xr:uid="{F2D914F0-E8B7-452F-A6DB-0F4FD1A24953}"/>
    <cellStyle name="Output 33" xfId="33690" xr:uid="{2F260A41-AB8A-4E3A-9D66-16987102CE33}"/>
    <cellStyle name="Output 34" xfId="33691" xr:uid="{77598D8F-76B8-430D-AE16-A13636FE0704}"/>
    <cellStyle name="Output 35" xfId="33692" xr:uid="{55B33FBA-6AE2-444C-A506-F3D1F51A8B14}"/>
    <cellStyle name="Output 36" xfId="33693" xr:uid="{AA56EFD5-F567-43AF-82C3-93C03C1087AB}"/>
    <cellStyle name="Output 37" xfId="33694" xr:uid="{1B8FB8B4-1BDA-4E24-8864-A3465C2CE73F}"/>
    <cellStyle name="Output 38" xfId="33695" xr:uid="{C2EB9E8C-0B5B-4B8D-ADEA-C50DFC02234F}"/>
    <cellStyle name="Output 39" xfId="33696" xr:uid="{A921CDD7-D1D4-4BC5-944A-A1FC81B7D533}"/>
    <cellStyle name="Output 4" xfId="3010" xr:uid="{00000000-0005-0000-0000-0000A80E0000}"/>
    <cellStyle name="Output 4 10" xfId="3011" xr:uid="{00000000-0005-0000-0000-0000A90E0000}"/>
    <cellStyle name="Output 4 10 10" xfId="6117" xr:uid="{9B1644C4-2247-4E11-B651-C80DB96C8BE2}"/>
    <cellStyle name="Output 4 10 10 2" xfId="31037" xr:uid="{AB733652-CBC5-4869-8F47-B51CE5F45231}"/>
    <cellStyle name="Output 4 10 11" xfId="11327" xr:uid="{8C290F53-AE65-40C3-9020-1C60B92B73A4}"/>
    <cellStyle name="Output 4 10 11 2" xfId="29484" xr:uid="{E7BC2DA4-FD99-459C-88B8-FC4C588B1158}"/>
    <cellStyle name="Output 4 10 12" xfId="34552" xr:uid="{2F908CD0-5BD5-42E7-9420-CC74C599B107}"/>
    <cellStyle name="Output 4 10 2" xfId="3519" xr:uid="{00000000-0005-0000-0000-0000AA0E0000}"/>
    <cellStyle name="Output 4 10 2 10" xfId="11645" xr:uid="{17D3EB41-BF10-4A7F-84FC-80D07D980D1E}"/>
    <cellStyle name="Output 4 10 2 10 2" xfId="29459" xr:uid="{903070AE-C65B-407F-9B23-9427D55FD269}"/>
    <cellStyle name="Output 4 10 2 11" xfId="34551" xr:uid="{5C5725D3-BE36-4E92-8600-59638367A7DE}"/>
    <cellStyle name="Output 4 10 2 2" xfId="4176" xr:uid="{00000000-0005-0000-0000-0000AB0E0000}"/>
    <cellStyle name="Output 4 10 2 2 2" xfId="4923" xr:uid="{00000000-0005-0000-0000-0000AD0E0000}"/>
    <cellStyle name="Output 4 10 2 2 2 2" xfId="39702" xr:uid="{88734DA6-E8E8-42AA-A43A-E64BF29C67AF}"/>
    <cellStyle name="Output 4 10 2 2 3" xfId="5399" xr:uid="{00000000-0005-0000-0000-0000AD0E0000}"/>
    <cellStyle name="Output 4 10 2 2 3 2" xfId="41598" xr:uid="{B70D72D0-E1C9-4FEA-878A-2F81E0CDBDFE}"/>
    <cellStyle name="Output 4 10 2 2 3 3" xfId="31180" xr:uid="{D24A2596-B2C5-4874-82C0-CD0C40EE37E6}"/>
    <cellStyle name="Output 4 10 2 2 4" xfId="36383" xr:uid="{30DD6743-51E2-449F-B7DE-570E002CEAD3}"/>
    <cellStyle name="Output 4 10 2 3" xfId="7903" xr:uid="{669889F8-E3B1-40A6-B11E-ECCB96A105F0}"/>
    <cellStyle name="Output 4 10 2 3 2" xfId="13061" xr:uid="{C8726014-50D4-4738-BEBA-217C65977879}"/>
    <cellStyle name="Output 4 10 2 3 3" xfId="38032" xr:uid="{155E7022-A313-4834-998F-1EF5BBF5BA90}"/>
    <cellStyle name="Output 4 10 2 4" xfId="9493" xr:uid="{2E5B302D-149C-4E85-8976-5CDB68DEAC3F}"/>
    <cellStyle name="Output 4 10 2 4 2" xfId="14647" xr:uid="{A31843E5-CD32-4576-A591-7303ECE3CB17}"/>
    <cellStyle name="Output 4 10 2 5" xfId="10030" xr:uid="{92F643A3-7281-4D17-AF26-108A9D6C5599}"/>
    <cellStyle name="Output 4 10 2 5 2" xfId="15183" xr:uid="{2321B356-50CC-4A89-BCAF-8A442CA9A77C}"/>
    <cellStyle name="Output 4 10 2 6" xfId="10404" xr:uid="{B7880281-7F33-42B9-81B7-E891BFC811FC}"/>
    <cellStyle name="Output 4 10 2 6 2" xfId="15557" xr:uid="{2179BAC9-03B5-4B9B-9E22-E9786CDCC7A0}"/>
    <cellStyle name="Output 4 10 2 7" xfId="11123" xr:uid="{F3299CA4-A6A0-4448-B644-4F5F13507EAE}"/>
    <cellStyle name="Output 4 10 2 7 2" xfId="16271" xr:uid="{75DA106D-A535-4F87-A1F0-910F9F551E51}"/>
    <cellStyle name="Output 4 10 2 8" xfId="7140" xr:uid="{8DB5959D-D0F2-40B6-AEC3-1E7AAE966988}"/>
    <cellStyle name="Output 4 10 2 8 2" xfId="12301" xr:uid="{2E778BF6-4DA0-4046-A9A6-C17C5A50B5F9}"/>
    <cellStyle name="Output 4 10 2 9" xfId="6466" xr:uid="{93A96886-2F73-4368-8480-BE2224A8B683}"/>
    <cellStyle name="Output 4 10 2 9 2" xfId="30031" xr:uid="{B2390F65-D6CE-4DD7-9B97-A7CC3CB26699}"/>
    <cellStyle name="Output 4 10 3" xfId="3854" xr:uid="{00000000-0005-0000-0000-0000AC0E0000}"/>
    <cellStyle name="Output 4 10 3 2" xfId="4667" xr:uid="{00000000-0005-0000-0000-0000AE0E0000}"/>
    <cellStyle name="Output 4 10 3 2 2" xfId="39701" xr:uid="{A251A043-0287-47DB-A3B8-3458CCE43B14}"/>
    <cellStyle name="Output 4 10 3 3" xfId="5081" xr:uid="{00000000-0005-0000-0000-0000AE0E0000}"/>
    <cellStyle name="Output 4 10 3 3 2" xfId="36382" xr:uid="{91F0F8F5-B542-4D73-ADE7-7BA03ACE5825}"/>
    <cellStyle name="Output 4 10 4" xfId="7632" xr:uid="{FAAE7754-3E83-4E92-A9C2-7399CD5F171F}"/>
    <cellStyle name="Output 4 10 4 2" xfId="12790" xr:uid="{0F6ADA33-665F-4605-A9E4-1DF50B6F6500}"/>
    <cellStyle name="Output 4 10 4 2 2" xfId="39100" xr:uid="{D45CB497-6604-4206-B801-CCDE8A103EF7}"/>
    <cellStyle name="Output 4 10 4 3" xfId="35624" xr:uid="{2E8876F8-E9D7-4E43-9D46-E9E3C2932739}"/>
    <cellStyle name="Output 4 10 5" xfId="8615" xr:uid="{41C101F5-C92C-4CB0-B8FB-53066DF4F0AF}"/>
    <cellStyle name="Output 4 10 5 2" xfId="13770" xr:uid="{4583FF5B-A504-4335-8A83-121377C211B5}"/>
    <cellStyle name="Output 4 10 5 3" xfId="38031" xr:uid="{79B9B70D-BB83-4BEE-A70F-F7CCD9983442}"/>
    <cellStyle name="Output 4 10 6" xfId="9707" xr:uid="{0F55AB48-4991-45AD-85BF-5CCD331E07C8}"/>
    <cellStyle name="Output 4 10 6 2" xfId="14861" xr:uid="{28CCA848-3C5A-4FC0-B91C-898B7E184B43}"/>
    <cellStyle name="Output 4 10 7" xfId="8476" xr:uid="{4C676C24-60A4-4037-92D3-EC645FBE9064}"/>
    <cellStyle name="Output 4 10 7 2" xfId="13632" xr:uid="{6D51FA6F-E447-47C0-8670-C6926A022B19}"/>
    <cellStyle name="Output 4 10 8" xfId="10805" xr:uid="{7D50FDCF-C1E4-4DF2-9BFC-326365EFA341}"/>
    <cellStyle name="Output 4 10 8 2" xfId="15953" xr:uid="{26549024-02D6-45EA-872D-D3E42E8F0ECC}"/>
    <cellStyle name="Output 4 10 9" xfId="6819" xr:uid="{774D5D5D-2785-48AF-9AD9-AC0F0C4BB775}"/>
    <cellStyle name="Output 4 10 9 2" xfId="11983" xr:uid="{8F177CE5-1452-4C65-8F9A-2DA3ACE5E844}"/>
    <cellStyle name="Output 4 11" xfId="3012" xr:uid="{00000000-0005-0000-0000-0000AD0E0000}"/>
    <cellStyle name="Output 4 11 10" xfId="6118" xr:uid="{144C5121-19B2-4F30-80B7-60F9A8FC71A0}"/>
    <cellStyle name="Output 4 11 10 2" xfId="30945" xr:uid="{0B2C50F8-9172-4D0C-BFAA-A73BF77C6784}"/>
    <cellStyle name="Output 4 11 11" xfId="11328" xr:uid="{F13347CF-FC52-4BD8-A691-AD53D64BB45B}"/>
    <cellStyle name="Output 4 11 11 2" xfId="29260" xr:uid="{7AB621C1-D193-4342-8462-504C2E5E59E4}"/>
    <cellStyle name="Output 4 11 12" xfId="34550" xr:uid="{D873B3CB-814E-400C-A0EF-85F5C5C65FED}"/>
    <cellStyle name="Output 4 11 2" xfId="3520" xr:uid="{00000000-0005-0000-0000-0000AE0E0000}"/>
    <cellStyle name="Output 4 11 2 10" xfId="11646" xr:uid="{23694539-5906-4F9F-B06C-C21E65EDA3AC}"/>
    <cellStyle name="Output 4 11 2 10 2" xfId="29497" xr:uid="{D4F40F39-6409-4FF0-9249-85D5B821CF85}"/>
    <cellStyle name="Output 4 11 2 11" xfId="34549" xr:uid="{8A41D4B6-AAD9-4EE2-B06B-47C080691C4A}"/>
    <cellStyle name="Output 4 11 2 2" xfId="4177" xr:uid="{00000000-0005-0000-0000-0000AF0E0000}"/>
    <cellStyle name="Output 4 11 2 2 2" xfId="4924" xr:uid="{00000000-0005-0000-0000-0000B10E0000}"/>
    <cellStyle name="Output 4 11 2 2 2 2" xfId="40647" xr:uid="{4F284767-B019-4C34-A119-3151C6D01732}"/>
    <cellStyle name="Output 4 11 2 2 3" xfId="5400" xr:uid="{00000000-0005-0000-0000-0000B10E0000}"/>
    <cellStyle name="Output 4 11 2 2 3 2" xfId="41599" xr:uid="{C64BA20F-8D2E-4C76-9667-8736C3EA8B97}"/>
    <cellStyle name="Output 4 11 2 2 3 3" xfId="30758" xr:uid="{BB2D4AFE-4067-4C8C-8E2B-6804AE44A5E3}"/>
    <cellStyle name="Output 4 11 2 2 4" xfId="37318" xr:uid="{33D9C701-35F2-429C-BA2A-37C9B4C7B6BE}"/>
    <cellStyle name="Output 4 11 2 3" xfId="7904" xr:uid="{B763CC97-2479-47FF-8233-F4EF8AC3F1EE}"/>
    <cellStyle name="Output 4 11 2 3 2" xfId="13062" xr:uid="{8BC23B5C-9CAF-473B-88AC-4C0B0ECBF0EB}"/>
    <cellStyle name="Output 4 11 2 3 3" xfId="38034" xr:uid="{65F9188B-2166-47CA-B43B-96D7903AA21E}"/>
    <cellStyle name="Output 4 11 2 4" xfId="9494" xr:uid="{E93F1300-A18E-4AE0-A5BD-D3D86D8059D6}"/>
    <cellStyle name="Output 4 11 2 4 2" xfId="14648" xr:uid="{829DCFD5-00F3-4058-822F-9885EB6DDBB8}"/>
    <cellStyle name="Output 4 11 2 5" xfId="10031" xr:uid="{DD16D08A-0504-49BF-80E4-DA60DD16A978}"/>
    <cellStyle name="Output 4 11 2 5 2" xfId="15184" xr:uid="{6ECF5471-0346-446B-A4D0-95069F34A166}"/>
    <cellStyle name="Output 4 11 2 6" xfId="10405" xr:uid="{EBB677B7-60F8-4C17-8209-95CA61A0204F}"/>
    <cellStyle name="Output 4 11 2 6 2" xfId="15558" xr:uid="{2359683A-625D-4019-A05F-C0A025AEA7B6}"/>
    <cellStyle name="Output 4 11 2 7" xfId="11124" xr:uid="{8E170F75-F24E-48C1-83ED-2B13FE12C5CE}"/>
    <cellStyle name="Output 4 11 2 7 2" xfId="16272" xr:uid="{6BBC71A2-632C-4FA3-9D99-3A8E07C25948}"/>
    <cellStyle name="Output 4 11 2 8" xfId="7141" xr:uid="{D4CC4A74-B952-4EE9-BF92-56D21ADC2F1F}"/>
    <cellStyle name="Output 4 11 2 8 2" xfId="12302" xr:uid="{8B01AF70-F148-42A0-BCAC-61E6D8C0D021}"/>
    <cellStyle name="Output 4 11 2 9" xfId="6467" xr:uid="{8FCB9E25-7120-4473-BDE3-A2F7F55DDD41}"/>
    <cellStyle name="Output 4 11 2 9 2" xfId="30936" xr:uid="{1CE41D94-1A74-40F5-A612-5110F10879E8}"/>
    <cellStyle name="Output 4 11 3" xfId="3855" xr:uid="{00000000-0005-0000-0000-0000B00E0000}"/>
    <cellStyle name="Output 4 11 3 2" xfId="4668" xr:uid="{00000000-0005-0000-0000-0000B20E0000}"/>
    <cellStyle name="Output 4 11 3 2 2" xfId="40655" xr:uid="{37749C32-9CDA-4F21-8909-7307A854B1B7}"/>
    <cellStyle name="Output 4 11 3 3" xfId="5082" xr:uid="{00000000-0005-0000-0000-0000B20E0000}"/>
    <cellStyle name="Output 4 11 3 3 2" xfId="37326" xr:uid="{B8D98CAF-6915-4B4E-8243-9DC15897C675}"/>
    <cellStyle name="Output 4 11 4" xfId="7633" xr:uid="{3A8A53CF-8B75-4B34-B198-014F1CF5209B}"/>
    <cellStyle name="Output 4 11 4 2" xfId="12791" xr:uid="{D7C451FF-3B52-44D8-9E06-552B555EBC89}"/>
    <cellStyle name="Output 4 11 4 2 2" xfId="39099" xr:uid="{A1C9B71D-FD83-44C2-904D-F423DC8D289A}"/>
    <cellStyle name="Output 4 11 4 3" xfId="35623" xr:uid="{1BC51EC7-60AD-4678-863A-3A6AF48C73F3}"/>
    <cellStyle name="Output 4 11 5" xfId="8614" xr:uid="{A20100B3-0C28-4C86-B0BB-C1B8BC060EBC}"/>
    <cellStyle name="Output 4 11 5 2" xfId="13769" xr:uid="{734F4881-5B26-491E-8BC3-259BEC89182F}"/>
    <cellStyle name="Output 4 11 5 3" xfId="38033" xr:uid="{CD13BD52-4FBF-4CEB-8137-368BDC139D42}"/>
    <cellStyle name="Output 4 11 6" xfId="9708" xr:uid="{EE370B0D-B8CF-4E6D-9E3A-F23C7BD5E072}"/>
    <cellStyle name="Output 4 11 6 2" xfId="14862" xr:uid="{7CEA8845-2932-4590-B9B7-58138F7D1EC1}"/>
    <cellStyle name="Output 4 11 7" xfId="8577" xr:uid="{614DAA28-D278-4BF2-8EFB-65F4DC4D3B06}"/>
    <cellStyle name="Output 4 11 7 2" xfId="13732" xr:uid="{2235AE48-54BA-4C1D-AD59-1222ABA52F62}"/>
    <cellStyle name="Output 4 11 8" xfId="10806" xr:uid="{1CE09E98-C142-4CEC-92B6-752047662420}"/>
    <cellStyle name="Output 4 11 8 2" xfId="15954" xr:uid="{9D7FCB6D-4CAD-4681-9552-4CA99E2A046A}"/>
    <cellStyle name="Output 4 11 9" xfId="6820" xr:uid="{80963F5B-1670-4E5C-B201-C29007301032}"/>
    <cellStyle name="Output 4 11 9 2" xfId="11984" xr:uid="{35BBDC69-9343-4CF8-95B6-F104C3199C2D}"/>
    <cellStyle name="Output 4 12" xfId="3518" xr:uid="{00000000-0005-0000-0000-0000B10E0000}"/>
    <cellStyle name="Output 4 12 10" xfId="11644" xr:uid="{414273D1-8F18-44A1-9965-7C9E51B33065}"/>
    <cellStyle name="Output 4 12 10 2" xfId="29587" xr:uid="{DA96A906-DA52-431F-AA06-A8AC66E4CFE2}"/>
    <cellStyle name="Output 4 12 11" xfId="34548" xr:uid="{027F1737-A731-4753-9CD1-636966739177}"/>
    <cellStyle name="Output 4 12 2" xfId="4175" xr:uid="{00000000-0005-0000-0000-0000B20E0000}"/>
    <cellStyle name="Output 4 12 2 2" xfId="4922" xr:uid="{00000000-0005-0000-0000-0000B40E0000}"/>
    <cellStyle name="Output 4 12 2 2 2" xfId="40639" xr:uid="{FB9A20E0-1C5A-4563-8365-CE2323111C9D}"/>
    <cellStyle name="Output 4 12 2 3" xfId="5398" xr:uid="{00000000-0005-0000-0000-0000B40E0000}"/>
    <cellStyle name="Output 4 12 2 3 2" xfId="41597" xr:uid="{94125E4E-2517-4960-B593-83DA83927DF3}"/>
    <cellStyle name="Output 4 12 2 3 3" xfId="30233" xr:uid="{41355AE0-FC5F-4C31-82C5-234574CE649C}"/>
    <cellStyle name="Output 4 12 2 4" xfId="37310" xr:uid="{1A0E8C5E-C362-45BC-BCF8-EA3BB34054BB}"/>
    <cellStyle name="Output 4 12 3" xfId="7902" xr:uid="{374FFF50-16AA-444A-B538-18C7526E1230}"/>
    <cellStyle name="Output 4 12 3 2" xfId="13060" xr:uid="{A6527E3E-0D7B-4406-A1C5-E631E60FDC75}"/>
    <cellStyle name="Output 4 12 3 3" xfId="38035" xr:uid="{87B2ECE0-272A-4F87-B8B3-F1B0558BDF8A}"/>
    <cellStyle name="Output 4 12 4" xfId="9492" xr:uid="{E4143F24-EB56-421D-83D8-0F2B7BFD6587}"/>
    <cellStyle name="Output 4 12 4 2" xfId="14646" xr:uid="{1B46C6B1-0661-4A98-957B-824AD417B923}"/>
    <cellStyle name="Output 4 12 5" xfId="10029" xr:uid="{4DDFA644-DDDB-4F1D-8ACB-DEF6950E219A}"/>
    <cellStyle name="Output 4 12 5 2" xfId="15182" xr:uid="{0FA80F5B-5702-4A9F-898B-0027FB093E90}"/>
    <cellStyle name="Output 4 12 6" xfId="10403" xr:uid="{B8C2AB37-17CB-400C-850E-02E34A3E331D}"/>
    <cellStyle name="Output 4 12 6 2" xfId="15556" xr:uid="{B78723AB-A710-4EE2-8C16-4C8AA7698543}"/>
    <cellStyle name="Output 4 12 7" xfId="11122" xr:uid="{53D0D05E-616C-41B5-95AC-CDFC517B45C6}"/>
    <cellStyle name="Output 4 12 7 2" xfId="16270" xr:uid="{AFA80B59-F2B3-4B14-AEEB-5E8CCAEC5F6C}"/>
    <cellStyle name="Output 4 12 8" xfId="7139" xr:uid="{1EC13FBC-55AF-4ADA-898C-F36A65A79145}"/>
    <cellStyle name="Output 4 12 8 2" xfId="12300" xr:uid="{1F71C3C1-98F0-4753-A081-E441A388E651}"/>
    <cellStyle name="Output 4 12 9" xfId="6465" xr:uid="{772F80CA-372D-4612-99F2-42DF53B3E3BA}"/>
    <cellStyle name="Output 4 12 9 2" xfId="30912" xr:uid="{B997954B-328E-47E1-A607-7C8C1A1A6FA4}"/>
    <cellStyle name="Output 4 13" xfId="3853" xr:uid="{00000000-0005-0000-0000-0000B30E0000}"/>
    <cellStyle name="Output 4 13 2" xfId="4666" xr:uid="{00000000-0005-0000-0000-0000B50E0000}"/>
    <cellStyle name="Output 4 13 2 2" xfId="39700" xr:uid="{01A3DB6C-6B69-43AD-AA25-C233F80289BB}"/>
    <cellStyle name="Output 4 13 3" xfId="5080" xr:uid="{00000000-0005-0000-0000-0000B50E0000}"/>
    <cellStyle name="Output 4 13 3 2" xfId="36381" xr:uid="{674FF69A-3630-450B-B49E-4E0E50B548E5}"/>
    <cellStyle name="Output 4 14" xfId="7631" xr:uid="{29BC39D6-4065-4212-AADA-6F7D50E1A7A3}"/>
    <cellStyle name="Output 4 14 2" xfId="12789" xr:uid="{99AE5908-A4AC-4ED6-AE5D-5E27D08C2157}"/>
    <cellStyle name="Output 4 14 2 2" xfId="39854" xr:uid="{0DA24095-923B-4CD3-B079-0FD3AC98B8A9}"/>
    <cellStyle name="Output 4 14 3" xfId="36516" xr:uid="{012C35E9-459A-44DA-A4CE-9574B996FFD2}"/>
    <cellStyle name="Output 4 15" xfId="8616" xr:uid="{11882B3D-359F-498D-A67B-EB2013520C10}"/>
    <cellStyle name="Output 4 15 2" xfId="13771" xr:uid="{BD15A9FF-BBDF-4998-8414-2000BBEDE762}"/>
    <cellStyle name="Output 4 15 3" xfId="38030" xr:uid="{EBC9094C-0936-468C-9F80-6570F1F23196}"/>
    <cellStyle name="Output 4 16" xfId="9706" xr:uid="{ED205622-4914-41E1-B17B-A205E39A46DB}"/>
    <cellStyle name="Output 4 16 2" xfId="14860" xr:uid="{659DDA5B-7942-4D36-A584-E173225EA4DA}"/>
    <cellStyle name="Output 4 17" xfId="9528" xr:uid="{A3787649-954A-4BBC-94D8-80359CEA28BF}"/>
    <cellStyle name="Output 4 17 2" xfId="14682" xr:uid="{29364937-6E6A-4402-A88D-7B63A2261EFE}"/>
    <cellStyle name="Output 4 18" xfId="10804" xr:uid="{41F69926-E300-4B97-AABD-AA9BBCFF4F72}"/>
    <cellStyle name="Output 4 18 2" xfId="15952" xr:uid="{0619B9ED-D74F-4BE6-9AAA-29F844D1A7D4}"/>
    <cellStyle name="Output 4 19" xfId="6818" xr:uid="{FBFEA084-CA51-4AEF-8781-A0B593274613}"/>
    <cellStyle name="Output 4 19 2" xfId="11982" xr:uid="{5FE3112E-A62C-41AE-A2B2-6ED8B3A5A638}"/>
    <cellStyle name="Output 4 2" xfId="3013" xr:uid="{00000000-0005-0000-0000-0000B40E0000}"/>
    <cellStyle name="Output 4 2 10" xfId="6119" xr:uid="{DDAF7AB9-DB90-4543-8272-85501F1AF69E}"/>
    <cellStyle name="Output 4 2 10 2" xfId="30880" xr:uid="{817FC721-343D-4B19-8727-A01DE2F67452}"/>
    <cellStyle name="Output 4 2 11" xfId="11329" xr:uid="{C585D576-D66E-4E11-AB28-002172F5921E}"/>
    <cellStyle name="Output 4 2 11 2" xfId="30768" xr:uid="{B48E241D-A2F6-41EE-9150-089E2CB5CA46}"/>
    <cellStyle name="Output 4 2 12" xfId="17405" xr:uid="{8ED99CFD-1268-45B0-99BF-CB55BCD9DC63}"/>
    <cellStyle name="Output 4 2 13" xfId="33698" xr:uid="{C0D80FB3-0AE7-4F39-AD7D-13B4A70FEC06}"/>
    <cellStyle name="Output 4 2 2" xfId="3521" xr:uid="{00000000-0005-0000-0000-0000B50E0000}"/>
    <cellStyle name="Output 4 2 2 10" xfId="11647" xr:uid="{508D6D05-741C-4D0B-AE5F-FCB789733FD1}"/>
    <cellStyle name="Output 4 2 2 10 2" xfId="29439" xr:uid="{8C02CC67-9F5B-4CB5-B1DD-D082B3D0C707}"/>
    <cellStyle name="Output 4 2 2 11" xfId="34547" xr:uid="{2BEB75FD-F66A-4409-9407-42029B6D597C}"/>
    <cellStyle name="Output 4 2 2 2" xfId="4178" xr:uid="{00000000-0005-0000-0000-0000B60E0000}"/>
    <cellStyle name="Output 4 2 2 2 2" xfId="4925" xr:uid="{00000000-0005-0000-0000-0000B80E0000}"/>
    <cellStyle name="Output 4 2 2 2 2 2" xfId="38855" xr:uid="{ED19DDB5-D188-4C6B-93A3-C62C1F60A37E}"/>
    <cellStyle name="Output 4 2 2 2 3" xfId="5401" xr:uid="{00000000-0005-0000-0000-0000B80E0000}"/>
    <cellStyle name="Output 4 2 2 2 3 2" xfId="41600" xr:uid="{62BDA38A-B97B-49EF-AA61-264A16A10BAB}"/>
    <cellStyle name="Output 4 2 2 2 3 3" xfId="29416" xr:uid="{65BFCCB0-D24E-4FA5-BCC6-B77A6583678E}"/>
    <cellStyle name="Output 4 2 2 2 4" xfId="35384" xr:uid="{A3E63198-85AE-4DCC-BC50-7C4DABD555AC}"/>
    <cellStyle name="Output 4 2 2 3" xfId="7905" xr:uid="{46801244-3E13-4189-9F4B-23B5DC951C43}"/>
    <cellStyle name="Output 4 2 2 3 2" xfId="13063" xr:uid="{EC5596A0-0E48-4A4D-9789-E19B6AB44EBB}"/>
    <cellStyle name="Output 4 2 2 3 2 2" xfId="40623" xr:uid="{0B483FE7-E2AF-4CE3-9828-9303F71891E7}"/>
    <cellStyle name="Output 4 2 2 3 3" xfId="37294" xr:uid="{AABB388B-097B-447D-BD36-A5A924469424}"/>
    <cellStyle name="Output 4 2 2 4" xfId="9495" xr:uid="{A5ADBA88-A278-4A6B-9969-78391ADB9EBF}"/>
    <cellStyle name="Output 4 2 2 4 2" xfId="14649" xr:uid="{E45D777D-EBA1-43C3-AC4B-59647FBFFC17}"/>
    <cellStyle name="Output 4 2 2 4 3" xfId="38037" xr:uid="{52A0AF66-909B-4D45-BF11-36D26D724A50}"/>
    <cellStyle name="Output 4 2 2 5" xfId="10032" xr:uid="{2D06D69E-2C70-4ECB-A888-DFC5617130A5}"/>
    <cellStyle name="Output 4 2 2 5 2" xfId="15185" xr:uid="{C2DA97B9-3272-4DEE-8807-5A74BE890364}"/>
    <cellStyle name="Output 4 2 2 6" xfId="10406" xr:uid="{D2FCBF17-03D1-47D2-ADE0-2C91CC5E7984}"/>
    <cellStyle name="Output 4 2 2 6 2" xfId="15559" xr:uid="{D2EB204E-0393-43A6-B9A7-548E5931916A}"/>
    <cellStyle name="Output 4 2 2 7" xfId="11125" xr:uid="{AAEA78C2-DBCB-48D5-9C69-FA4CB2D68149}"/>
    <cellStyle name="Output 4 2 2 7 2" xfId="16273" xr:uid="{AAE71EB7-F977-44F9-90D3-33681949039F}"/>
    <cellStyle name="Output 4 2 2 8" xfId="7142" xr:uid="{EA30A0D0-7690-4A61-B93D-D0E9ED997029}"/>
    <cellStyle name="Output 4 2 2 8 2" xfId="12303" xr:uid="{E419822E-B6C4-4FA8-A6EB-CC75DCB9FF12}"/>
    <cellStyle name="Output 4 2 2 9" xfId="6468" xr:uid="{4AAB8DAB-DCE5-4D1A-9F0A-C16B5BD342F5}"/>
    <cellStyle name="Output 4 2 2 9 2" xfId="30850" xr:uid="{3DAFAC58-253B-4907-8108-785754B0AA33}"/>
    <cellStyle name="Output 4 2 3" xfId="3856" xr:uid="{00000000-0005-0000-0000-0000B70E0000}"/>
    <cellStyle name="Output 4 2 3 2" xfId="4669" xr:uid="{00000000-0005-0000-0000-0000B90E0000}"/>
    <cellStyle name="Output 4 2 3 2 2" xfId="26763" xr:uid="{8F6D0F97-950E-4B16-9855-D0520E4C23D0}"/>
    <cellStyle name="Output 4 2 3 2 3" xfId="41044" xr:uid="{BE30F1A2-5ACB-46C4-8339-E70C40C5AFCC}"/>
    <cellStyle name="Output 4 2 3 3" xfId="5083" xr:uid="{00000000-0005-0000-0000-0000B90E0000}"/>
    <cellStyle name="Output 4 2 3 3 2" xfId="41388" xr:uid="{C50B0594-7538-4EAE-BF86-D7E8C3371371}"/>
    <cellStyle name="Output 4 2 3 3 3" xfId="25084" xr:uid="{B787E2C6-4078-4F1F-8DAE-365E800DD596}"/>
    <cellStyle name="Output 4 2 3 4" xfId="21995" xr:uid="{A9C1DB3F-70D1-4541-9445-2B32C26D952E}"/>
    <cellStyle name="Output 4 2 3 5" xfId="40662" xr:uid="{BA591771-EBF0-4A10-82A2-6C7FE6923736}"/>
    <cellStyle name="Output 4 2 4" xfId="7634" xr:uid="{BEA9FA8D-DA8D-4C55-9F00-217273802A15}"/>
    <cellStyle name="Output 4 2 4 2" xfId="12792" xr:uid="{3402A0BD-E313-41C1-88E3-BC3E27108023}"/>
    <cellStyle name="Output 4 2 4 2 2" xfId="40631" xr:uid="{211F02BA-AD9C-4ECE-A77D-94FF3CAFEF13}"/>
    <cellStyle name="Output 4 2 4 3" xfId="37302" xr:uid="{673A76FF-0456-4EE1-8F8B-305380B1318E}"/>
    <cellStyle name="Output 4 2 5" xfId="8613" xr:uid="{D11DA418-5B0A-49A0-A345-7EF4F732F5D5}"/>
    <cellStyle name="Output 4 2 5 2" xfId="13768" xr:uid="{5F6499FA-DA14-44D0-B413-3702BE5CA497}"/>
    <cellStyle name="Output 4 2 5 2 2" xfId="39851" xr:uid="{75CD8C68-314A-4129-A2BD-E63FA46F8CC3}"/>
    <cellStyle name="Output 4 2 5 3" xfId="36513" xr:uid="{FA043701-F20A-45F3-B7A5-63CC8DDD90AF}"/>
    <cellStyle name="Output 4 2 6" xfId="9709" xr:uid="{CAC4B683-52C7-4314-BA9C-9BF89F78C730}"/>
    <cellStyle name="Output 4 2 6 2" xfId="14863" xr:uid="{BF580469-4BE6-40B4-A0F0-1C4ADDF0BF8B}"/>
    <cellStyle name="Output 4 2 6 3" xfId="38036" xr:uid="{117D5DDA-E04E-4C30-A1A9-2844FFC4F839}"/>
    <cellStyle name="Output 4 2 7" xfId="8576" xr:uid="{B69821CA-F589-4817-B29A-91047CAF428D}"/>
    <cellStyle name="Output 4 2 7 2" xfId="13731" xr:uid="{2B8A0CFB-42D3-4698-B7A0-A6E80F3981ED}"/>
    <cellStyle name="Output 4 2 8" xfId="10807" xr:uid="{C7D003CB-C654-4A1D-964C-86723E873ACB}"/>
    <cellStyle name="Output 4 2 8 2" xfId="15955" xr:uid="{5CD11838-F395-45F3-A90F-D5625CD01FED}"/>
    <cellStyle name="Output 4 2 9" xfId="6821" xr:uid="{92698E1A-E124-4F32-ADF0-F78E57D8728B}"/>
    <cellStyle name="Output 4 2 9 2" xfId="11985" xr:uid="{9CB51532-9A18-40BD-84E4-1A1F1DE7FB20}"/>
    <cellStyle name="Output 4 20" xfId="6116" xr:uid="{37CDDD8E-05A7-4C44-9966-944C33AE474B}"/>
    <cellStyle name="Output 4 20 2" xfId="29709" xr:uid="{B31BBB84-7531-44E9-B36F-A24E1C7AF0F9}"/>
    <cellStyle name="Output 4 21" xfId="11326" xr:uid="{569C97C6-7C1B-4039-A8D5-EB5E22A96C21}"/>
    <cellStyle name="Output 4 21 2" xfId="29430" xr:uid="{9196E0F7-BC27-4C7B-BDAA-001584BA2267}"/>
    <cellStyle name="Output 4 22" xfId="33697" xr:uid="{54EAFF50-9A3C-416B-BB3A-D58DCAC365A3}"/>
    <cellStyle name="Output 4 3" xfId="3014" xr:uid="{00000000-0005-0000-0000-0000B80E0000}"/>
    <cellStyle name="Output 4 3 10" xfId="6120" xr:uid="{077D41A2-BD1F-420E-9715-99B65D10D9F8}"/>
    <cellStyle name="Output 4 3 10 2" xfId="30816" xr:uid="{FAF205CA-D7F6-4B02-BC1F-A2E475804D26}"/>
    <cellStyle name="Output 4 3 11" xfId="11330" xr:uid="{0EBE5804-122B-463C-ABC8-B5AD67D526DF}"/>
    <cellStyle name="Output 4 3 11 2" xfId="29242" xr:uid="{DA8DF461-B2FE-4E0C-9CCC-CCE6D1949863}"/>
    <cellStyle name="Output 4 3 12" xfId="17406" xr:uid="{B936D847-95C6-41E3-A7F0-7A683636A9F3}"/>
    <cellStyle name="Output 4 3 13" xfId="34546" xr:uid="{5EFB2231-B903-4F5B-BB15-7A6637EDB30E}"/>
    <cellStyle name="Output 4 3 2" xfId="3522" xr:uid="{00000000-0005-0000-0000-0000B90E0000}"/>
    <cellStyle name="Output 4 3 2 10" xfId="11648" xr:uid="{F3BBFAB5-364A-4D3A-8580-6009D2B8B854}"/>
    <cellStyle name="Output 4 3 2 10 2" xfId="29477" xr:uid="{1EA304AE-E813-4127-8402-E7CF6008D7F0}"/>
    <cellStyle name="Output 4 3 2 11" xfId="34545" xr:uid="{43DE189C-F382-42CE-9C64-29C7B1E1FF1A}"/>
    <cellStyle name="Output 4 3 2 2" xfId="4179" xr:uid="{00000000-0005-0000-0000-0000BA0E0000}"/>
    <cellStyle name="Output 4 3 2 2 2" xfId="4926" xr:uid="{00000000-0005-0000-0000-0000BC0E0000}"/>
    <cellStyle name="Output 4 3 2 2 2 2" xfId="38963" xr:uid="{5CC68785-8D1D-406D-BC6C-6398C2DB3BA7}"/>
    <cellStyle name="Output 4 3 2 2 3" xfId="5402" xr:uid="{00000000-0005-0000-0000-0000BC0E0000}"/>
    <cellStyle name="Output 4 3 2 2 3 2" xfId="41601" xr:uid="{50C57BCD-0ACF-40B1-89D9-DD0B0C7CDDCC}"/>
    <cellStyle name="Output 4 3 2 2 3 3" xfId="30310" xr:uid="{CA38F61A-86D6-4031-AF93-69CE999F18F5}"/>
    <cellStyle name="Output 4 3 2 2 4" xfId="35492" xr:uid="{938589DA-BE2D-498E-B64F-EE11A0EE7EED}"/>
    <cellStyle name="Output 4 3 2 3" xfId="7906" xr:uid="{7AB77869-A5D9-4B9C-A0D9-D5650EFB3F53}"/>
    <cellStyle name="Output 4 3 2 3 2" xfId="13064" xr:uid="{A70A90A8-1CCD-4528-916B-C7FB12C7594D}"/>
    <cellStyle name="Output 4 3 2 3 2 2" xfId="39811" xr:uid="{B0D803C9-EF67-4EEC-A9C4-4F4BD40444E9}"/>
    <cellStyle name="Output 4 3 2 3 3" xfId="36479" xr:uid="{13475A70-F174-45B9-A319-56A543C5D514}"/>
    <cellStyle name="Output 4 3 2 4" xfId="9496" xr:uid="{4C3C9D3E-DF9E-4251-9C5C-91DEE1462EBE}"/>
    <cellStyle name="Output 4 3 2 4 2" xfId="14650" xr:uid="{3CADBFF0-0595-4583-9A11-4D468CDB625D}"/>
    <cellStyle name="Output 4 3 2 4 3" xfId="38039" xr:uid="{CA62C123-0440-4958-968C-9F639D810B2B}"/>
    <cellStyle name="Output 4 3 2 5" xfId="10033" xr:uid="{C6D55D41-2262-4FE7-B850-C9DAC3F785BA}"/>
    <cellStyle name="Output 4 3 2 5 2" xfId="15186" xr:uid="{DE704B4C-A757-4556-BCE9-FEE36F679543}"/>
    <cellStyle name="Output 4 3 2 6" xfId="10407" xr:uid="{927C4310-41AF-4D46-BA0D-2788996F21D4}"/>
    <cellStyle name="Output 4 3 2 6 2" xfId="15560" xr:uid="{65F8F7DC-7C67-45F4-8E2C-7DF9E7F49AEE}"/>
    <cellStyle name="Output 4 3 2 7" xfId="11126" xr:uid="{3929D5DF-0F01-4A83-917D-40D23AFDE200}"/>
    <cellStyle name="Output 4 3 2 7 2" xfId="16274" xr:uid="{87779799-E63B-4F67-996E-4AD4F6F14E60}"/>
    <cellStyle name="Output 4 3 2 8" xfId="7143" xr:uid="{38544C3B-DB65-4A38-8D8B-12352A800385}"/>
    <cellStyle name="Output 4 3 2 8 2" xfId="12304" xr:uid="{6AC07603-0CD7-487D-BD27-990B3B5A65CA}"/>
    <cellStyle name="Output 4 3 2 9" xfId="6469" xr:uid="{33A78AE4-BC96-492C-9A49-C2C5321C461C}"/>
    <cellStyle name="Output 4 3 2 9 2" xfId="30428" xr:uid="{524A6A3C-27C5-4E68-8988-34324933D12F}"/>
    <cellStyle name="Output 4 3 3" xfId="3857" xr:uid="{00000000-0005-0000-0000-0000BB0E0000}"/>
    <cellStyle name="Output 4 3 3 2" xfId="4670" xr:uid="{00000000-0005-0000-0000-0000BD0E0000}"/>
    <cellStyle name="Output 4 3 3 2 2" xfId="26764" xr:uid="{BE027024-5C52-4EE6-9C5F-804DBA493B7C}"/>
    <cellStyle name="Output 4 3 3 2 3" xfId="41045" xr:uid="{4FAA3AEF-8AF5-44EA-BD1F-27B71A180038}"/>
    <cellStyle name="Output 4 3 3 3" xfId="5084" xr:uid="{00000000-0005-0000-0000-0000BD0E0000}"/>
    <cellStyle name="Output 4 3 3 3 2" xfId="41389" xr:uid="{E908659A-8E74-4624-89A1-9BAA87A76DD0}"/>
    <cellStyle name="Output 4 3 3 3 3" xfId="25085" xr:uid="{A5D9D7F0-15CD-45B8-9659-0EFF11A02041}"/>
    <cellStyle name="Output 4 3 3 4" xfId="21996" xr:uid="{2619A25D-3885-47BC-A080-CCE56AEE249B}"/>
    <cellStyle name="Output 4 3 3 5" xfId="40663" xr:uid="{1D5FD693-CC50-4E25-BB98-C21B7AC31630}"/>
    <cellStyle name="Output 4 3 4" xfId="7635" xr:uid="{878CC0FA-7287-4F96-8926-AEBC8D74AC70}"/>
    <cellStyle name="Output 4 3 4 2" xfId="12793" xr:uid="{14FBCB02-17C6-4E6B-9B7E-DED7B52DF716}"/>
    <cellStyle name="Output 4 3 4 2 2" xfId="40318" xr:uid="{ECDEF5CE-FFB6-4815-AAE5-A63450A539D0}"/>
    <cellStyle name="Output 4 3 4 3" xfId="36982" xr:uid="{1E8A8D35-149A-4C46-9A6E-188B9294A5AA}"/>
    <cellStyle name="Output 4 3 5" xfId="8612" xr:uid="{DE1A9D29-2C50-4603-B601-1C862EC580FE}"/>
    <cellStyle name="Output 4 3 5 2" xfId="13767" xr:uid="{FE6489C0-F4AE-4DB2-B60C-09BC21BA9729}"/>
    <cellStyle name="Output 4 3 5 2 2" xfId="39098" xr:uid="{B44A4F6D-B1D6-4227-B8FA-DB990DC62426}"/>
    <cellStyle name="Output 4 3 5 3" xfId="35622" xr:uid="{A2E9FFC8-1F1D-4CB7-817C-8FF4A803CBA9}"/>
    <cellStyle name="Output 4 3 6" xfId="9710" xr:uid="{A17C2939-FD12-48CE-B3CD-FC090B34B325}"/>
    <cellStyle name="Output 4 3 6 2" xfId="14864" xr:uid="{B122C9E5-C6EE-4A98-88B1-8AAB2C21E295}"/>
    <cellStyle name="Output 4 3 6 3" xfId="38038" xr:uid="{CD3037BE-1F0E-4D1B-8C23-9C36E333474D}"/>
    <cellStyle name="Output 4 3 7" xfId="8575" xr:uid="{9D1F4ED8-81F1-47EC-8138-627D30685F44}"/>
    <cellStyle name="Output 4 3 7 2" xfId="13730" xr:uid="{7564739A-3DDA-47CB-B13F-94028938E4C3}"/>
    <cellStyle name="Output 4 3 8" xfId="10808" xr:uid="{1157CAE1-1795-4851-924E-0ECFCDA30138}"/>
    <cellStyle name="Output 4 3 8 2" xfId="15956" xr:uid="{C53A8548-15BF-4078-BD46-147ACB6269BD}"/>
    <cellStyle name="Output 4 3 9" xfId="6822" xr:uid="{36DFDEDB-9B21-4E80-9EC3-2A76093BA332}"/>
    <cellStyle name="Output 4 3 9 2" xfId="11986" xr:uid="{A2A2F782-E534-47EB-AAA4-652257C6496A}"/>
    <cellStyle name="Output 4 4" xfId="3015" xr:uid="{00000000-0005-0000-0000-0000BC0E0000}"/>
    <cellStyle name="Output 4 4 10" xfId="6121" xr:uid="{B27487BD-1C93-410B-8A0E-AB9FB0B457EB}"/>
    <cellStyle name="Output 4 4 10 2" xfId="29708" xr:uid="{3ABD608C-6C33-4E0A-AA3A-6F7210890D72}"/>
    <cellStyle name="Output 4 4 11" xfId="11331" xr:uid="{A40DB49F-2DAF-4C34-83D9-1B043A08D55C}"/>
    <cellStyle name="Output 4 4 11 2" xfId="31174" xr:uid="{D05A94C8-8405-4B1B-AC67-13227F9639B8}"/>
    <cellStyle name="Output 4 4 12" xfId="17407" xr:uid="{20B86A0F-F195-4A21-B8EF-6980630F1EE9}"/>
    <cellStyle name="Output 4 4 13" xfId="34544" xr:uid="{5522FD69-C900-4F17-A9BD-0FF3791222A0}"/>
    <cellStyle name="Output 4 4 2" xfId="3523" xr:uid="{00000000-0005-0000-0000-0000BD0E0000}"/>
    <cellStyle name="Output 4 4 2 10" xfId="11649" xr:uid="{BE55ADE5-FDB3-40A7-8F7B-EA1667BF2792}"/>
    <cellStyle name="Output 4 4 2 10 2" xfId="31025" xr:uid="{76367C21-F218-4956-A508-286DC7BCAB83}"/>
    <cellStyle name="Output 4 4 2 11" xfId="34543" xr:uid="{D280D6FB-69EB-418E-BBCB-FB21D168D9D4}"/>
    <cellStyle name="Output 4 4 2 2" xfId="4180" xr:uid="{00000000-0005-0000-0000-0000BE0E0000}"/>
    <cellStyle name="Output 4 4 2 2 2" xfId="4927" xr:uid="{00000000-0005-0000-0000-0000C00E0000}"/>
    <cellStyle name="Output 4 4 2 2 2 2" xfId="38854" xr:uid="{8A89072E-9881-4E0D-9C02-C62A6B974DEF}"/>
    <cellStyle name="Output 4 4 2 2 3" xfId="5403" xr:uid="{00000000-0005-0000-0000-0000C00E0000}"/>
    <cellStyle name="Output 4 4 2 2 3 2" xfId="41602" xr:uid="{7405F6BD-5475-4396-A4CD-F0B9F8CB6D91}"/>
    <cellStyle name="Output 4 4 2 2 3 3" xfId="31083" xr:uid="{3A2FEAB6-6EE8-4BBB-9FE3-7CA7E40326EB}"/>
    <cellStyle name="Output 4 4 2 2 4" xfId="35373" xr:uid="{31228794-B0EC-4937-B802-5F7EB7DCDB50}"/>
    <cellStyle name="Output 4 4 2 3" xfId="8071" xr:uid="{B8AF6E74-D28C-4AE2-BB39-FE03DB725ADC}"/>
    <cellStyle name="Output 4 4 2 3 2" xfId="13228" xr:uid="{1D59F61E-6151-4F76-AC43-B6B40E8E2E69}"/>
    <cellStyle name="Output 4 4 2 3 2 2" xfId="39855" xr:uid="{051E8D53-30FB-4904-AFBC-712D0F55410C}"/>
    <cellStyle name="Output 4 4 2 3 3" xfId="36517" xr:uid="{EEFD316C-1F00-422B-95A7-29A25B5630F2}"/>
    <cellStyle name="Output 4 4 2 4" xfId="9497" xr:uid="{06082DBF-CC60-4ACC-806F-1BFC65CBCFCA}"/>
    <cellStyle name="Output 4 4 2 4 2" xfId="14651" xr:uid="{66B7A21C-4A0B-472D-802C-939E6629804A}"/>
    <cellStyle name="Output 4 4 2 4 3" xfId="38041" xr:uid="{84B1A84A-53CB-438D-A272-444F71DF4F66}"/>
    <cellStyle name="Output 4 4 2 5" xfId="10034" xr:uid="{0EA541E4-E486-4545-A71F-610F2DE84442}"/>
    <cellStyle name="Output 4 4 2 5 2" xfId="15187" xr:uid="{05B0781E-227E-4AF2-B159-0BBFCE7C9F29}"/>
    <cellStyle name="Output 4 4 2 6" xfId="10408" xr:uid="{48EE45F0-1908-4003-A2FC-4EB965480D72}"/>
    <cellStyle name="Output 4 4 2 6 2" xfId="15561" xr:uid="{0B619F2A-16D0-41D5-B459-811721C96164}"/>
    <cellStyle name="Output 4 4 2 7" xfId="11127" xr:uid="{B1B1BE1B-9788-4F6B-BFDD-765234707092}"/>
    <cellStyle name="Output 4 4 2 7 2" xfId="16275" xr:uid="{FD919EBD-3542-4F69-968D-C307CD0F3EF6}"/>
    <cellStyle name="Output 4 4 2 8" xfId="7144" xr:uid="{750C6807-EACB-430B-8721-E8BC28E69421}"/>
    <cellStyle name="Output 4 4 2 8 2" xfId="12305" xr:uid="{02B29B42-0C47-453D-9888-F932CBC74A82}"/>
    <cellStyle name="Output 4 4 2 9" xfId="6470" xr:uid="{EB8356E9-A121-46FE-90F4-92F9BADA362C}"/>
    <cellStyle name="Output 4 4 2 9 2" xfId="30935" xr:uid="{777B239F-4690-4EAF-818E-3C5DB43DB489}"/>
    <cellStyle name="Output 4 4 3" xfId="3858" xr:uid="{00000000-0005-0000-0000-0000BF0E0000}"/>
    <cellStyle name="Output 4 4 3 2" xfId="4671" xr:uid="{00000000-0005-0000-0000-0000C10E0000}"/>
    <cellStyle name="Output 4 4 3 2 2" xfId="26765" xr:uid="{EE50896D-59FD-4F6C-849E-B0284A9E6605}"/>
    <cellStyle name="Output 4 4 3 2 3" xfId="41046" xr:uid="{6C8E58B5-A986-46E5-93E8-2C7AACE1DB03}"/>
    <cellStyle name="Output 4 4 3 3" xfId="5085" xr:uid="{00000000-0005-0000-0000-0000C10E0000}"/>
    <cellStyle name="Output 4 4 3 3 2" xfId="41390" xr:uid="{E1EFD6D3-86B4-4994-8567-A8AF3632C749}"/>
    <cellStyle name="Output 4 4 3 3 3" xfId="25086" xr:uid="{FF6BC24E-A0C2-4E3E-BA3B-BE1B1D1946A3}"/>
    <cellStyle name="Output 4 4 3 4" xfId="21997" xr:uid="{0A734179-FF2F-4421-9C7B-59FE6B0C389B}"/>
    <cellStyle name="Output 4 4 3 5" xfId="40664" xr:uid="{9A0AAB31-D085-4DE6-BECD-D617B95C811D}"/>
    <cellStyle name="Output 4 4 4" xfId="7636" xr:uid="{0F446410-6250-4E9D-B466-2A0039D017FB}"/>
    <cellStyle name="Output 4 4 4 2" xfId="12794" xr:uid="{9D53C8D9-E1F1-4937-9D3B-A6B0BA251CD9}"/>
    <cellStyle name="Output 4 4 4 2 2" xfId="39814" xr:uid="{63360AAB-3B45-457D-850E-159197D6F645}"/>
    <cellStyle name="Output 4 4 4 3" xfId="36482" xr:uid="{32E6E277-404A-430F-9ADF-4B5FE93A9718}"/>
    <cellStyle name="Output 4 4 5" xfId="8611" xr:uid="{D0DF8A96-2C15-453F-AD44-08701CDD76AE}"/>
    <cellStyle name="Output 4 4 5 2" xfId="13766" xr:uid="{62DB153D-CB80-4B65-A4B9-D4FEBD7E3F38}"/>
    <cellStyle name="Output 4 4 5 2 2" xfId="39097" xr:uid="{3CB9BBF6-F24A-454D-BA49-13D853C7CFCA}"/>
    <cellStyle name="Output 4 4 5 3" xfId="35621" xr:uid="{81FE5570-3B04-42CB-9637-77FD6F1250EB}"/>
    <cellStyle name="Output 4 4 6" xfId="9711" xr:uid="{369B009E-AF75-4EB8-92B1-4D6DF0F4BF15}"/>
    <cellStyle name="Output 4 4 6 2" xfId="14865" xr:uid="{DDBA87B7-9218-45F9-9FD8-942FA6AE6F00}"/>
    <cellStyle name="Output 4 4 6 3" xfId="38040" xr:uid="{16F364AD-603B-4ACF-B260-19EC7086B974}"/>
    <cellStyle name="Output 4 4 7" xfId="8475" xr:uid="{B0BB36A4-E356-4326-9747-8657687492EB}"/>
    <cellStyle name="Output 4 4 7 2" xfId="13631" xr:uid="{0976B0CE-17AB-410A-AC56-ACD2AD23F383}"/>
    <cellStyle name="Output 4 4 8" xfId="10809" xr:uid="{F515E975-FE97-4CB8-990E-66114FA34EEF}"/>
    <cellStyle name="Output 4 4 8 2" xfId="15957" xr:uid="{01D30B4E-38CF-491A-8A86-1872C732F765}"/>
    <cellStyle name="Output 4 4 9" xfId="6823" xr:uid="{5504174C-C21D-492B-AFA0-C2786B67AABA}"/>
    <cellStyle name="Output 4 4 9 2" xfId="11987" xr:uid="{992A1AE4-653F-4E2F-AB74-83002B0CBBDF}"/>
    <cellStyle name="Output 4 5" xfId="3016" xr:uid="{00000000-0005-0000-0000-0000C00E0000}"/>
    <cellStyle name="Output 4 5 10" xfId="6122" xr:uid="{82FC354C-1955-4DB0-A762-0363B27F2732}"/>
    <cellStyle name="Output 4 5 10 2" xfId="30911" xr:uid="{40572568-2F47-4273-8A92-26FDE66057D7}"/>
    <cellStyle name="Output 4 5 11" xfId="11332" xr:uid="{1AB1D663-D56B-4F29-84CD-C00FB62AD7AE}"/>
    <cellStyle name="Output 4 5 11 2" xfId="30401" xr:uid="{9CF8597B-85C4-4D64-AE79-268AADAC3C7C}"/>
    <cellStyle name="Output 4 5 12" xfId="17408" xr:uid="{C91DAE7C-2A6C-47BC-A9B8-2AD0AF2C2110}"/>
    <cellStyle name="Output 4 5 13" xfId="34542" xr:uid="{E8F07293-5544-462F-AB18-DE9185F7AFC3}"/>
    <cellStyle name="Output 4 5 2" xfId="3524" xr:uid="{00000000-0005-0000-0000-0000C10E0000}"/>
    <cellStyle name="Output 4 5 2 10" xfId="11650" xr:uid="{415A1D34-0E4A-41CB-833A-0862D311B339}"/>
    <cellStyle name="Output 4 5 2 10 2" xfId="29839" xr:uid="{C3D88A12-9AF5-4E29-B080-5ACA017A34AC}"/>
    <cellStyle name="Output 4 5 2 11" xfId="34541" xr:uid="{2C06F1AB-5C6F-4C9C-A02B-5798FE3F13C1}"/>
    <cellStyle name="Output 4 5 2 2" xfId="4181" xr:uid="{00000000-0005-0000-0000-0000C20E0000}"/>
    <cellStyle name="Output 4 5 2 2 2" xfId="4928" xr:uid="{00000000-0005-0000-0000-0000C40E0000}"/>
    <cellStyle name="Output 4 5 2 2 2 2" xfId="38962" xr:uid="{B2EC5DD0-FA99-4E4A-97F1-D851FAC3AA64}"/>
    <cellStyle name="Output 4 5 2 2 3" xfId="5404" xr:uid="{00000000-0005-0000-0000-0000C40E0000}"/>
    <cellStyle name="Output 4 5 2 2 3 2" xfId="41603" xr:uid="{14AA23DB-1C4A-476F-AD32-C09FE1E9E56A}"/>
    <cellStyle name="Output 4 5 2 2 3 3" xfId="30418" xr:uid="{99C135EC-FB4E-4A93-8083-A810BB3F1DE9}"/>
    <cellStyle name="Output 4 5 2 2 4" xfId="35491" xr:uid="{24CD8883-7235-4436-8C00-EDC31AD63069}"/>
    <cellStyle name="Output 4 5 2 3" xfId="7907" xr:uid="{7EB9DF8E-52D5-410B-A585-E4B42FECDE08}"/>
    <cellStyle name="Output 4 5 2 3 2" xfId="13065" xr:uid="{7F661E6E-25A4-4AF8-9D95-CA40AC02529E}"/>
    <cellStyle name="Output 4 5 2 3 2 2" xfId="40646" xr:uid="{64C453BC-B2CC-41AC-9884-452EA1916FF9}"/>
    <cellStyle name="Output 4 5 2 3 3" xfId="37317" xr:uid="{B45DC21F-7FCA-4742-845B-C51D04F6258E}"/>
    <cellStyle name="Output 4 5 2 4" xfId="9498" xr:uid="{872F3F0D-9782-48AD-9E89-2901697CB088}"/>
    <cellStyle name="Output 4 5 2 4 2" xfId="14652" xr:uid="{80A5DD43-B99F-46E2-A09D-4A1A3449BF72}"/>
    <cellStyle name="Output 4 5 2 4 3" xfId="38043" xr:uid="{7C758C9D-A041-469A-A160-970B9AEFDB70}"/>
    <cellStyle name="Output 4 5 2 5" xfId="10035" xr:uid="{6861F929-B4C9-4446-90D2-8648C4CA073E}"/>
    <cellStyle name="Output 4 5 2 5 2" xfId="15188" xr:uid="{5ACCC044-BB30-4B46-934A-8071B202025D}"/>
    <cellStyle name="Output 4 5 2 6" xfId="10409" xr:uid="{77CA421A-1030-4640-A148-A415331C22BB}"/>
    <cellStyle name="Output 4 5 2 6 2" xfId="15562" xr:uid="{FB3A9DDF-FA1D-4240-AF7B-35829A5894FA}"/>
    <cellStyle name="Output 4 5 2 7" xfId="11128" xr:uid="{571C20DC-9C05-4307-A4B3-F72829739E7C}"/>
    <cellStyle name="Output 4 5 2 7 2" xfId="16276" xr:uid="{F5FF9AE0-B785-4F50-8D56-7F9E900AEB81}"/>
    <cellStyle name="Output 4 5 2 8" xfId="7145" xr:uid="{01DCAFB3-F1D3-4201-B862-B7772159B040}"/>
    <cellStyle name="Output 4 5 2 8 2" xfId="12306" xr:uid="{F1910842-CFC7-4933-8983-816C8C82A514}"/>
    <cellStyle name="Output 4 5 2 9" xfId="6471" xr:uid="{734BA09C-185F-4A82-A5B1-595A3F8077C4}"/>
    <cellStyle name="Output 4 5 2 9 2" xfId="30879" xr:uid="{B41A4A2D-5B0D-4568-871A-061DB4A8F12A}"/>
    <cellStyle name="Output 4 5 3" xfId="3859" xr:uid="{00000000-0005-0000-0000-0000C30E0000}"/>
    <cellStyle name="Output 4 5 3 2" xfId="4672" xr:uid="{00000000-0005-0000-0000-0000C50E0000}"/>
    <cellStyle name="Output 4 5 3 2 2" xfId="26766" xr:uid="{BB898926-BC48-458E-A4A8-F4AA01DEE506}"/>
    <cellStyle name="Output 4 5 3 2 3" xfId="41047" xr:uid="{56288C2F-EE6A-44B9-9600-7F9D031C7315}"/>
    <cellStyle name="Output 4 5 3 3" xfId="5086" xr:uid="{00000000-0005-0000-0000-0000C50E0000}"/>
    <cellStyle name="Output 4 5 3 3 2" xfId="41391" xr:uid="{3F94D648-2D4D-49AE-8B8F-34E9AD12BEE3}"/>
    <cellStyle name="Output 4 5 3 3 3" xfId="25087" xr:uid="{B0F3BD33-4007-4046-B317-35553730E9F9}"/>
    <cellStyle name="Output 4 5 3 4" xfId="21998" xr:uid="{5447623F-90DB-4F49-9414-C0FED77D2E49}"/>
    <cellStyle name="Output 4 5 3 5" xfId="40665" xr:uid="{87975FE1-4D8A-462F-9A19-E6BAF160DD62}"/>
    <cellStyle name="Output 4 5 4" xfId="7637" xr:uid="{03312B56-232E-425D-9B49-EEBAF1262926}"/>
    <cellStyle name="Output 4 5 4 2" xfId="12795" xr:uid="{D9B192BD-6CB4-47F8-9481-08C87BC3A4F6}"/>
    <cellStyle name="Output 4 5 4 2 2" xfId="40654" xr:uid="{745D2534-AD14-48D2-88D2-C140E4322B8D}"/>
    <cellStyle name="Output 4 5 4 3" xfId="37325" xr:uid="{11EE0FFC-086C-4A87-8D6C-939C940A340A}"/>
    <cellStyle name="Output 4 5 5" xfId="8610" xr:uid="{54761A0E-3DC0-4A92-A874-6E9658DB625B}"/>
    <cellStyle name="Output 4 5 5 2" xfId="13765" xr:uid="{AE01A69E-ACB3-4991-A83A-C3EAB39412F8}"/>
    <cellStyle name="Output 4 5 5 2 2" xfId="39096" xr:uid="{19E02D83-FD29-4113-ACB9-3642DBB76C07}"/>
    <cellStyle name="Output 4 5 5 3" xfId="35620" xr:uid="{56CF53A3-88A5-43F0-8367-7E3959E2271D}"/>
    <cellStyle name="Output 4 5 6" xfId="9712" xr:uid="{E7C47FC6-0326-4A63-85BB-4E1D123E8874}"/>
    <cellStyle name="Output 4 5 6 2" xfId="14866" xr:uid="{D62E583E-5D40-48BC-BBB6-6893A77EE5D5}"/>
    <cellStyle name="Output 4 5 6 3" xfId="38042" xr:uid="{126B5DB5-D6A7-464D-9DFD-302467ECF7E9}"/>
    <cellStyle name="Output 4 5 7" xfId="8474" xr:uid="{92A1B561-5FB8-45E7-B35C-9EFFAF924C80}"/>
    <cellStyle name="Output 4 5 7 2" xfId="13630" xr:uid="{B2E1FFA1-8E1A-4F2A-B646-07BFEAB77781}"/>
    <cellStyle name="Output 4 5 8" xfId="10810" xr:uid="{3BE4B566-DCD1-4A2D-AEE8-F505569CFBA2}"/>
    <cellStyle name="Output 4 5 8 2" xfId="15958" xr:uid="{0C3802F5-2FFB-4690-9D44-F4258CBAA6CE}"/>
    <cellStyle name="Output 4 5 9" xfId="6824" xr:uid="{D0FC39C3-5FA1-4564-A9AC-9868B1826784}"/>
    <cellStyle name="Output 4 5 9 2" xfId="11988" xr:uid="{CD11023A-8F27-44CE-9E2E-C5BCDB0F3784}"/>
    <cellStyle name="Output 4 6" xfId="3017" xr:uid="{00000000-0005-0000-0000-0000C40E0000}"/>
    <cellStyle name="Output 4 6 10" xfId="6123" xr:uid="{8941C7B2-0DA4-45F9-9686-D808EFAA193D}"/>
    <cellStyle name="Output 4 6 10 2" xfId="30849" xr:uid="{0929176F-3CC8-4871-ABA7-D8EEE217091E}"/>
    <cellStyle name="Output 4 6 11" xfId="11333" xr:uid="{33528502-4467-4B59-92E2-EA014F019366}"/>
    <cellStyle name="Output 4 6 11 2" xfId="29229" xr:uid="{997CAA22-5A7D-4359-9800-9C58CA6DC51F}"/>
    <cellStyle name="Output 4 6 12" xfId="17409" xr:uid="{0B461392-4DB7-489B-96EA-FDE75F261057}"/>
    <cellStyle name="Output 4 6 13" xfId="34540" xr:uid="{16E6737C-AE01-4AF3-A2FA-44832AF1A00B}"/>
    <cellStyle name="Output 4 6 2" xfId="3525" xr:uid="{00000000-0005-0000-0000-0000C50E0000}"/>
    <cellStyle name="Output 4 6 2 10" xfId="11651" xr:uid="{8261AC1D-4986-4F7B-BADE-6F9CB790D682}"/>
    <cellStyle name="Output 4 6 2 10 2" xfId="29495" xr:uid="{33C275FF-45FA-4FD4-8C7A-61D1B86A6423}"/>
    <cellStyle name="Output 4 6 2 11" xfId="34539" xr:uid="{80CC4FB2-3608-4AB5-98E0-01738B3864E8}"/>
    <cellStyle name="Output 4 6 2 2" xfId="4182" xr:uid="{00000000-0005-0000-0000-0000C60E0000}"/>
    <cellStyle name="Output 4 6 2 2 2" xfId="4929" xr:uid="{00000000-0005-0000-0000-0000C80E0000}"/>
    <cellStyle name="Output 4 6 2 2 2 2" xfId="38853" xr:uid="{C8682930-9B7E-49CB-85E8-094C032E992D}"/>
    <cellStyle name="Output 4 6 2 2 3" xfId="5405" xr:uid="{00000000-0005-0000-0000-0000C80E0000}"/>
    <cellStyle name="Output 4 6 2 2 3 2" xfId="41604" xr:uid="{6D746AAD-071B-49A7-BA98-7598E7D62E26}"/>
    <cellStyle name="Output 4 6 2 2 3 3" xfId="30037" xr:uid="{EE08CA8B-546D-4824-880E-2CC7A4EF8ECC}"/>
    <cellStyle name="Output 4 6 2 2 4" xfId="35372" xr:uid="{10279059-E1BB-47DA-86F0-9DB9C7AFB891}"/>
    <cellStyle name="Output 4 6 2 3" xfId="7908" xr:uid="{4FA5741F-ED27-4BE6-8B64-DF1C0254AFA4}"/>
    <cellStyle name="Output 4 6 2 3 2" xfId="13066" xr:uid="{A8D5D1A1-2CF7-455F-8CF4-69300B7D262E}"/>
    <cellStyle name="Output 4 6 2 3 2 2" xfId="40630" xr:uid="{F7D60EFC-CE7C-40A7-AE5A-3A396E61AE6A}"/>
    <cellStyle name="Output 4 6 2 3 3" xfId="37301" xr:uid="{E0083902-3DF8-411C-B97B-F05F22AB4A0F}"/>
    <cellStyle name="Output 4 6 2 4" xfId="9499" xr:uid="{9EE4F2F0-77DE-42DD-8503-7955C64B2A50}"/>
    <cellStyle name="Output 4 6 2 4 2" xfId="14653" xr:uid="{64BC0896-F958-4C3B-B4FF-B7157A8932BD}"/>
    <cellStyle name="Output 4 6 2 4 3" xfId="38045" xr:uid="{4289EE67-2EE1-44FC-A7C0-F79A052635B0}"/>
    <cellStyle name="Output 4 6 2 5" xfId="10036" xr:uid="{938BC701-C7B7-4587-B881-BF40029E32A4}"/>
    <cellStyle name="Output 4 6 2 5 2" xfId="15189" xr:uid="{6CAD9D46-8735-4351-8256-5385AC3AEAE5}"/>
    <cellStyle name="Output 4 6 2 6" xfId="10410" xr:uid="{A20D7674-B044-4A05-8D44-E1FFA9893C0E}"/>
    <cellStyle name="Output 4 6 2 6 2" xfId="15563" xr:uid="{DC79904F-9F7B-424D-95F7-566CF216E78A}"/>
    <cellStyle name="Output 4 6 2 7" xfId="11129" xr:uid="{BC93381F-09D7-4C92-94CD-E156B38FEABB}"/>
    <cellStyle name="Output 4 6 2 7 2" xfId="16277" xr:uid="{CC60600C-8BB8-4BDC-86A5-5239B8F83A7C}"/>
    <cellStyle name="Output 4 6 2 8" xfId="7146" xr:uid="{E6C8826D-E5AD-4CF1-99D5-852082729E8F}"/>
    <cellStyle name="Output 4 6 2 8 2" xfId="12307" xr:uid="{FEB52D61-633D-4C32-B391-0BFA85A7DDA3}"/>
    <cellStyle name="Output 4 6 2 9" xfId="6472" xr:uid="{0E0F138C-B307-43F7-AF98-680417D7ED12}"/>
    <cellStyle name="Output 4 6 2 9 2" xfId="30815" xr:uid="{7ECDC8BD-2C96-45A4-A71C-D3F195481F57}"/>
    <cellStyle name="Output 4 6 3" xfId="3860" xr:uid="{00000000-0005-0000-0000-0000C70E0000}"/>
    <cellStyle name="Output 4 6 3 2" xfId="4673" xr:uid="{00000000-0005-0000-0000-0000C90E0000}"/>
    <cellStyle name="Output 4 6 3 2 2" xfId="26767" xr:uid="{704FFCE2-3EFC-486A-AD86-6D443EAD37D4}"/>
    <cellStyle name="Output 4 6 3 2 3" xfId="41048" xr:uid="{D1564855-83F7-4595-8A90-F754C1BA85DA}"/>
    <cellStyle name="Output 4 6 3 3" xfId="5087" xr:uid="{00000000-0005-0000-0000-0000C90E0000}"/>
    <cellStyle name="Output 4 6 3 3 2" xfId="41392" xr:uid="{1A66B330-23A2-470D-8FA9-EE8F676C4BB0}"/>
    <cellStyle name="Output 4 6 3 3 3" xfId="25088" xr:uid="{9625D32C-5261-44AC-BA4E-C55667E7AA4D}"/>
    <cellStyle name="Output 4 6 3 4" xfId="21999" xr:uid="{15190CAF-45FA-437B-A5D0-FF40551E728E}"/>
    <cellStyle name="Output 4 6 3 5" xfId="40666" xr:uid="{B1847128-80F2-4EE8-95A9-F606E9FE779E}"/>
    <cellStyle name="Output 4 6 4" xfId="7638" xr:uid="{0FECCC95-1441-4B93-8191-27E85B6A5E5C}"/>
    <cellStyle name="Output 4 6 4 2" xfId="12796" xr:uid="{0D0DCC6C-EB3C-44CF-9B4F-EB8C2923F138}"/>
    <cellStyle name="Output 4 6 4 2 2" xfId="40638" xr:uid="{53864CD8-D476-4799-ACD2-A4181AF69870}"/>
    <cellStyle name="Output 4 6 4 3" xfId="37309" xr:uid="{11292FF8-9933-4749-881E-CFE9487947C3}"/>
    <cellStyle name="Output 4 6 5" xfId="8609" xr:uid="{53049F25-DB1D-45FE-9C31-8539409D6B7A}"/>
    <cellStyle name="Output 4 6 5 2" xfId="13764" xr:uid="{0398AC8B-3A4F-410A-B398-8C0DF890C1BF}"/>
    <cellStyle name="Output 4 6 5 2 2" xfId="39095" xr:uid="{64D74D50-6261-4896-BA05-AC7AB16866D8}"/>
    <cellStyle name="Output 4 6 5 3" xfId="35619" xr:uid="{990DBA7C-4703-4136-90A4-1B02B0068581}"/>
    <cellStyle name="Output 4 6 6" xfId="9713" xr:uid="{BFA2C30E-B5CA-4B07-AA1C-FF167F16CD6D}"/>
    <cellStyle name="Output 4 6 6 2" xfId="14867" xr:uid="{67354B7A-D7E1-4614-B670-CB80694580B3}"/>
    <cellStyle name="Output 4 6 6 3" xfId="38044" xr:uid="{5B51F7A0-E026-427B-A54E-BFD01C5C95FE}"/>
    <cellStyle name="Output 4 6 7" xfId="8574" xr:uid="{6CB16DE7-4633-4D7F-8336-884C72677143}"/>
    <cellStyle name="Output 4 6 7 2" xfId="13729" xr:uid="{6A384D4E-B658-49BE-AD16-7DB7DC3B7298}"/>
    <cellStyle name="Output 4 6 8" xfId="10811" xr:uid="{2F7CEFA0-E57D-4478-A5F9-FC256DBE62A8}"/>
    <cellStyle name="Output 4 6 8 2" xfId="15959" xr:uid="{BEBDB71C-1B2A-4DE8-B34E-FE0E8F7BB110}"/>
    <cellStyle name="Output 4 6 9" xfId="6825" xr:uid="{5A9449FA-6B65-4571-9D37-2E9EF46227A3}"/>
    <cellStyle name="Output 4 6 9 2" xfId="11989" xr:uid="{5B97066B-2498-416A-8F1E-2090174A3CAD}"/>
    <cellStyle name="Output 4 7" xfId="3018" xr:uid="{00000000-0005-0000-0000-0000C80E0000}"/>
    <cellStyle name="Output 4 7 10" xfId="6124" xr:uid="{F5C89776-B448-48A9-806E-8F61F53EE906}"/>
    <cellStyle name="Output 4 7 10 2" xfId="30737" xr:uid="{CE38B8FF-4F56-4020-9694-A0DCA42136D2}"/>
    <cellStyle name="Output 4 7 11" xfId="11334" xr:uid="{FF4E3523-A21D-4D84-AB5C-0C68D6034CE4}"/>
    <cellStyle name="Output 4 7 11 2" xfId="29429" xr:uid="{9C7ECFA0-A627-43AD-9DC8-45E306E6399E}"/>
    <cellStyle name="Output 4 7 12" xfId="17410" xr:uid="{CA7A399D-2C31-4F13-B893-D732F4427719}"/>
    <cellStyle name="Output 4 7 13" xfId="34538" xr:uid="{DEFEC7CC-D2FC-428E-9A2F-E25B1ED37F3D}"/>
    <cellStyle name="Output 4 7 2" xfId="3526" xr:uid="{00000000-0005-0000-0000-0000C90E0000}"/>
    <cellStyle name="Output 4 7 2 10" xfId="11652" xr:uid="{7BA1633E-87A6-428E-9D32-838E66E603D8}"/>
    <cellStyle name="Output 4 7 2 10 2" xfId="29492" xr:uid="{DE41CF6B-73C5-450C-B87B-483D2072BC58}"/>
    <cellStyle name="Output 4 7 2 11" xfId="34536" xr:uid="{6C91CC3F-3E4E-41EA-8A13-55378943D003}"/>
    <cellStyle name="Output 4 7 2 2" xfId="4183" xr:uid="{00000000-0005-0000-0000-0000CA0E0000}"/>
    <cellStyle name="Output 4 7 2 2 2" xfId="4930" xr:uid="{00000000-0005-0000-0000-0000CC0E0000}"/>
    <cellStyle name="Output 4 7 2 2 2 2" xfId="38815" xr:uid="{C582254B-A268-4DBA-95FD-269BAB05EF5C}"/>
    <cellStyle name="Output 4 7 2 2 3" xfId="5406" xr:uid="{00000000-0005-0000-0000-0000CC0E0000}"/>
    <cellStyle name="Output 4 7 2 2 3 2" xfId="41605" xr:uid="{4C9A6C86-F551-406F-A670-52D89D25BCDD}"/>
    <cellStyle name="Output 4 7 2 2 3 3" xfId="31184" xr:uid="{978D86DD-4EC6-48E3-A92D-CB6FC3D4F969}"/>
    <cellStyle name="Output 4 7 2 2 4" xfId="35334" xr:uid="{4BFE561E-72F8-4555-A3D2-9001B53C8513}"/>
    <cellStyle name="Output 4 7 2 3" xfId="7909" xr:uid="{69357F7F-3BBB-406E-839C-590DD7A264D4}"/>
    <cellStyle name="Output 4 7 2 3 2" xfId="13067" xr:uid="{30948B7D-CF01-43C3-A005-5289E5E6B8CF}"/>
    <cellStyle name="Output 4 7 2 3 2 2" xfId="40319" xr:uid="{1068753B-E321-4569-A246-EC9CF7ABD1B1}"/>
    <cellStyle name="Output 4 7 2 3 3" xfId="36983" xr:uid="{B9DB5C3A-1814-4E7B-A3D5-083EEC2ED848}"/>
    <cellStyle name="Output 4 7 2 4" xfId="9500" xr:uid="{284EB698-F1C7-4C1C-959F-F27BD8A9591E}"/>
    <cellStyle name="Output 4 7 2 4 2" xfId="14654" xr:uid="{55B78D6C-CE3C-4E55-ADCE-792F27250782}"/>
    <cellStyle name="Output 4 7 2 4 3" xfId="38047" xr:uid="{6F67BF0A-08F9-4686-94FC-9337E6341447}"/>
    <cellStyle name="Output 4 7 2 5" xfId="10037" xr:uid="{0756AAED-3CEC-4B86-B6C6-9E03E7CCBE8E}"/>
    <cellStyle name="Output 4 7 2 5 2" xfId="15190" xr:uid="{0D773787-70EC-4D0E-8273-21AE17E2CBA8}"/>
    <cellStyle name="Output 4 7 2 6" xfId="10411" xr:uid="{C3B49D4E-9C75-4C16-9E47-4AF7701F1B22}"/>
    <cellStyle name="Output 4 7 2 6 2" xfId="15564" xr:uid="{B8D0CE1A-9A35-49AB-9D67-F9DDB1FDA65B}"/>
    <cellStyle name="Output 4 7 2 7" xfId="11130" xr:uid="{6A16D821-05DC-4B50-80DD-2B2A2CAF43FD}"/>
    <cellStyle name="Output 4 7 2 7 2" xfId="16278" xr:uid="{F6B01B8E-9A51-4336-BCC4-7B297EC95CF9}"/>
    <cellStyle name="Output 4 7 2 8" xfId="7147" xr:uid="{FF9E02DF-648C-434D-9CA8-884E1D483A96}"/>
    <cellStyle name="Output 4 7 2 8 2" xfId="12308" xr:uid="{719D3EC7-98A1-4A15-A10E-924496A346A2}"/>
    <cellStyle name="Output 4 7 2 9" xfId="6473" xr:uid="{80D2EDAC-B80A-4F5C-9D3B-EAEED8AAF326}"/>
    <cellStyle name="Output 4 7 2 9 2" xfId="30736" xr:uid="{89EEB4D9-25C3-4ADA-8B36-D43D9A855A1F}"/>
    <cellStyle name="Output 4 7 3" xfId="3861" xr:uid="{00000000-0005-0000-0000-0000CB0E0000}"/>
    <cellStyle name="Output 4 7 3 2" xfId="4674" xr:uid="{00000000-0005-0000-0000-0000CD0E0000}"/>
    <cellStyle name="Output 4 7 3 2 2" xfId="26768" xr:uid="{3262C815-0B06-4E60-94F2-AE45B1D57359}"/>
    <cellStyle name="Output 4 7 3 2 3" xfId="41049" xr:uid="{809A5676-3155-4A6E-B832-A24DC778CA35}"/>
    <cellStyle name="Output 4 7 3 3" xfId="5088" xr:uid="{00000000-0005-0000-0000-0000CD0E0000}"/>
    <cellStyle name="Output 4 7 3 3 2" xfId="41393" xr:uid="{404B97FB-35DC-401B-A732-C52B33BB39E3}"/>
    <cellStyle name="Output 4 7 3 3 3" xfId="25089" xr:uid="{DEEADAF4-1199-479B-AC7B-AE8BFB0B1A97}"/>
    <cellStyle name="Output 4 7 3 4" xfId="22000" xr:uid="{909E7642-FA08-4F50-833F-AF399D6D2B65}"/>
    <cellStyle name="Output 4 7 3 5" xfId="40667" xr:uid="{25EA5CE0-560B-4647-8B89-C44C82E0793A}"/>
    <cellStyle name="Output 4 7 4" xfId="7639" xr:uid="{D91CF075-99B7-4D72-8AC5-0778DD50CEDC}"/>
    <cellStyle name="Output 4 7 4 2" xfId="12797" xr:uid="{B70A5B7D-B15C-4A77-8B74-D7C456079F72}"/>
    <cellStyle name="Output 4 7 4 2 2" xfId="40622" xr:uid="{7B7C7CD2-17CF-4D61-8B2A-F9BD97C612B5}"/>
    <cellStyle name="Output 4 7 4 3" xfId="37293" xr:uid="{EA0BA564-B200-4121-AAAB-52DC1562555C}"/>
    <cellStyle name="Output 4 7 5" xfId="8608" xr:uid="{BAF396CA-4D4B-42E5-BF47-48CF0D2261C7}"/>
    <cellStyle name="Output 4 7 5 2" xfId="13763" xr:uid="{1380536B-2A8A-49DD-9C9B-87146738EC4A}"/>
    <cellStyle name="Output 4 7 5 2 2" xfId="39094" xr:uid="{9574DB94-878E-4700-AAD7-4D57DA570942}"/>
    <cellStyle name="Output 4 7 5 3" xfId="35618" xr:uid="{3E6C8BAD-430E-423F-BC61-284679EEE122}"/>
    <cellStyle name="Output 4 7 6" xfId="9714" xr:uid="{03C61B6F-55B7-4463-BF95-46E2D6FF3C2A}"/>
    <cellStyle name="Output 4 7 6 2" xfId="14868" xr:uid="{BE32F238-C8E7-4EA5-BF7D-6AD484CC6324}"/>
    <cellStyle name="Output 4 7 6 3" xfId="38046" xr:uid="{7D35DFD2-2181-4BF3-9C73-07F29C92CA91}"/>
    <cellStyle name="Output 4 7 7" xfId="8573" xr:uid="{FC358792-699D-4229-A3C3-8DF7323C4E9B}"/>
    <cellStyle name="Output 4 7 7 2" xfId="13728" xr:uid="{45033E34-910D-44B7-AE81-6DD00EDD1F39}"/>
    <cellStyle name="Output 4 7 8" xfId="10812" xr:uid="{507ED708-0921-4FF5-AB6E-E9A70118FA60}"/>
    <cellStyle name="Output 4 7 8 2" xfId="15960" xr:uid="{F6F40DB2-3FF7-4A13-9A45-8638604AA663}"/>
    <cellStyle name="Output 4 7 9" xfId="6826" xr:uid="{274F27DF-BD2F-46AC-B746-95A3320ABF0C}"/>
    <cellStyle name="Output 4 7 9 2" xfId="11990" xr:uid="{02D7B28C-B66E-4A81-BC72-8AE0E426D3C3}"/>
    <cellStyle name="Output 4 8" xfId="3019" xr:uid="{00000000-0005-0000-0000-0000CC0E0000}"/>
    <cellStyle name="Output 4 8 10" xfId="6125" xr:uid="{E6586E50-C0BE-477C-A38B-E881F51EB76D}"/>
    <cellStyle name="Output 4 8 10 2" xfId="30735" xr:uid="{BEC7C53D-D639-4DF6-8DC1-F479718F2083}"/>
    <cellStyle name="Output 4 8 11" xfId="11335" xr:uid="{A7759A35-F1E8-4542-A7C7-7459DC2C8031}"/>
    <cellStyle name="Output 4 8 11 2" xfId="29628" xr:uid="{8CF008E9-D6D4-46AC-A276-453B4594B035}"/>
    <cellStyle name="Output 4 8 12" xfId="17411" xr:uid="{32DE4867-E5E0-484B-BF2F-8B3D163E6625}"/>
    <cellStyle name="Output 4 8 13" xfId="34537" xr:uid="{9D4FDEFB-41EB-47ED-8ECD-B257D8CCE259}"/>
    <cellStyle name="Output 4 8 2" xfId="3527" xr:uid="{00000000-0005-0000-0000-0000CD0E0000}"/>
    <cellStyle name="Output 4 8 2 10" xfId="11653" xr:uid="{F8F52E64-6080-4B46-A486-8CEB8DDDC6D5}"/>
    <cellStyle name="Output 4 8 2 10 2" xfId="30243" xr:uid="{1E7F8D2A-4647-4693-89E4-BE2D0320C5A3}"/>
    <cellStyle name="Output 4 8 2 11" xfId="17412" xr:uid="{782B6F61-A56D-44BC-AE2E-5468CA18A577}"/>
    <cellStyle name="Output 4 8 2 12" xfId="31643" xr:uid="{97EF5902-5393-4EAE-9683-4198E13B2B35}"/>
    <cellStyle name="Output 4 8 2 2" xfId="4184" xr:uid="{00000000-0005-0000-0000-0000CE0E0000}"/>
    <cellStyle name="Output 4 8 2 2 2" xfId="4931" xr:uid="{00000000-0005-0000-0000-0000D00E0000}"/>
    <cellStyle name="Output 4 8 2 2 2 2" xfId="26770" xr:uid="{6E66C802-2C10-425B-9853-7DD06F01F477}"/>
    <cellStyle name="Output 4 8 2 2 2 3" xfId="41270" xr:uid="{072CDEDB-C3F7-4F7C-B2D7-395963D22C2B}"/>
    <cellStyle name="Output 4 8 2 2 3" xfId="5407" xr:uid="{00000000-0005-0000-0000-0000D00E0000}"/>
    <cellStyle name="Output 4 8 2 2 3 2" xfId="41606" xr:uid="{10A8B838-B82A-4AB1-AE7D-9BC6A131B805}"/>
    <cellStyle name="Output 4 8 2 2 3 3" xfId="25302" xr:uid="{C343DDEA-5EF2-4A09-8C22-1562B9D1F0D6}"/>
    <cellStyle name="Output 4 8 2 2 4" xfId="22002" xr:uid="{100CFC85-66AA-4F90-AE7B-AE501BF664AF}"/>
    <cellStyle name="Output 4 8 2 2 5" xfId="40790" xr:uid="{85308302-D371-4C01-948A-F249D059F8FB}"/>
    <cellStyle name="Output 4 8 2 3" xfId="7910" xr:uid="{A2D22A05-0CC3-4F94-8F83-40057228845C}"/>
    <cellStyle name="Output 4 8 2 3 2" xfId="13068" xr:uid="{0EC5CE7F-6258-4964-AAE2-258A5E6596CA}"/>
    <cellStyle name="Output 4 8 2 3 2 2" xfId="39736" xr:uid="{78CB2FD2-6E1C-4AFC-8482-6A53D98F1F30}"/>
    <cellStyle name="Output 4 8 2 3 3" xfId="36414" xr:uid="{7967F8EC-FBA0-42BF-8040-C6FC4B005B67}"/>
    <cellStyle name="Output 4 8 2 4" xfId="9501" xr:uid="{CE634314-6681-4411-8EBA-9AC14F120232}"/>
    <cellStyle name="Output 4 8 2 4 2" xfId="14655" xr:uid="{959CAAF0-B3D0-4A54-9587-12ECC2ADBBFD}"/>
    <cellStyle name="Output 4 8 2 4 2 2" xfId="39587" xr:uid="{BA350C1F-C9EF-40C3-9270-337A3EAB16F9}"/>
    <cellStyle name="Output 4 8 2 4 3" xfId="36283" xr:uid="{6C99BCF7-F175-4C9F-BBC6-AED326149323}"/>
    <cellStyle name="Output 4 8 2 5" xfId="10038" xr:uid="{9C769F36-22FE-4AFF-8FAB-8FDA9581E33D}"/>
    <cellStyle name="Output 4 8 2 5 2" xfId="15191" xr:uid="{72A59AFB-9102-4629-81E2-42B08F9A811D}"/>
    <cellStyle name="Output 4 8 2 5 3" xfId="38049" xr:uid="{722050FC-B346-4584-B018-2694E17BE821}"/>
    <cellStyle name="Output 4 8 2 6" xfId="10412" xr:uid="{0A5A64D5-24EC-46A9-BA12-091AFC97CBFC}"/>
    <cellStyle name="Output 4 8 2 6 2" xfId="15565" xr:uid="{ADC8412C-C4E7-499A-8D59-912F28251E3C}"/>
    <cellStyle name="Output 4 8 2 7" xfId="11131" xr:uid="{FFEF6B52-1013-45A5-AFC1-E23C4569DB38}"/>
    <cellStyle name="Output 4 8 2 7 2" xfId="16279" xr:uid="{504BD95C-9448-4C85-8151-965997F8483B}"/>
    <cellStyle name="Output 4 8 2 8" xfId="7148" xr:uid="{37FC3133-88ED-482C-A2F1-C814BCD08D74}"/>
    <cellStyle name="Output 4 8 2 8 2" xfId="12309" xr:uid="{58435520-237E-437F-99D8-F1D1D78C96C0}"/>
    <cellStyle name="Output 4 8 2 9" xfId="6474" xr:uid="{692CC789-61FD-409A-9A62-87BB6BA5DB3A}"/>
    <cellStyle name="Output 4 8 2 9 2" xfId="30427" xr:uid="{9F6A1410-CE4E-4C39-B40B-4E8E76299247}"/>
    <cellStyle name="Output 4 8 3" xfId="3862" xr:uid="{00000000-0005-0000-0000-0000CF0E0000}"/>
    <cellStyle name="Output 4 8 3 2" xfId="4675" xr:uid="{00000000-0005-0000-0000-0000D10E0000}"/>
    <cellStyle name="Output 4 8 3 2 2" xfId="27055" xr:uid="{D158B69C-E6A5-43AA-BC3F-64F8A360E165}"/>
    <cellStyle name="Output 4 8 3 2 3" xfId="22554" xr:uid="{F0DAEE89-CCAD-46AC-8D36-C83E737E5EE3}"/>
    <cellStyle name="Output 4 8 3 2 4" xfId="41050" xr:uid="{0826BB3F-AB8E-4D23-91A1-F8D68FD205F2}"/>
    <cellStyle name="Output 4 8 3 3" xfId="5089" xr:uid="{00000000-0005-0000-0000-0000D10E0000}"/>
    <cellStyle name="Output 4 8 3 3 2" xfId="41394" xr:uid="{32F1DD4D-F696-4A84-954B-737610D913D4}"/>
    <cellStyle name="Output 4 8 3 3 3" xfId="25090" xr:uid="{6039F51F-B3A6-440C-AE9E-3AE45AA993EB}"/>
    <cellStyle name="Output 4 8 3 4" xfId="17973" xr:uid="{5C06B288-F2D9-4932-B5DB-4D123AE19701}"/>
    <cellStyle name="Output 4 8 3 5" xfId="40668" xr:uid="{E1E3DDA6-CEE0-4954-B630-AA5D212BDE13}"/>
    <cellStyle name="Output 4 8 4" xfId="7640" xr:uid="{E794338A-6FB2-4732-8F5B-1D45C96FD8A1}"/>
    <cellStyle name="Output 4 8 4 2" xfId="12798" xr:uid="{611C20CC-D34B-47A2-97D2-944DEF4C5CFA}"/>
    <cellStyle name="Output 4 8 4 2 2" xfId="26769" xr:uid="{0A4CD565-B986-41AF-B4C6-7386B0F635F4}"/>
    <cellStyle name="Output 4 8 4 3" xfId="24880" xr:uid="{31A33C64-AD95-4794-91DD-5966481D8583}"/>
    <cellStyle name="Output 4 8 4 4" xfId="22001" xr:uid="{906D7551-8FA6-447D-BB51-37ED243AD621}"/>
    <cellStyle name="Output 4 8 5" xfId="8607" xr:uid="{BFD22C2D-C14D-4C92-B3D1-B7DA192A1D47}"/>
    <cellStyle name="Output 4 8 5 2" xfId="13762" xr:uid="{B8907AF5-CCE1-4356-8984-8A327867632F}"/>
    <cellStyle name="Output 4 8 5 2 2" xfId="26369" xr:uid="{3D2B6540-F7C2-40FC-A6CD-85F9BBC95A3A}"/>
    <cellStyle name="Output 4 8 5 2 3" xfId="39735" xr:uid="{58B9A622-5E9C-4FFA-9DB4-3FE8A7247CE0}"/>
    <cellStyle name="Output 4 8 5 3" xfId="25598" xr:uid="{77CD8D32-BCF5-47AE-B748-7691D1601A52}"/>
    <cellStyle name="Output 4 8 5 4" xfId="36413" xr:uid="{1E9D70B6-D225-43FC-BF61-8E133EB9DEAD}"/>
    <cellStyle name="Output 4 8 6" xfId="9715" xr:uid="{1A86B986-4E6E-4056-982F-28822DD7F609}"/>
    <cellStyle name="Output 4 8 6 2" xfId="14869" xr:uid="{D113AF2E-6266-4DF9-AB33-B128E88CF7D4}"/>
    <cellStyle name="Output 4 8 6 2 2" xfId="39584" xr:uid="{0B679AFF-65FB-467B-971E-13B575FB82F1}"/>
    <cellStyle name="Output 4 8 6 3" xfId="36280" xr:uid="{BE4ADE55-B121-468B-BCC4-C37923A7F141}"/>
    <cellStyle name="Output 4 8 7" xfId="8572" xr:uid="{C3D7EFCC-3347-4B41-95E0-1327A090E48E}"/>
    <cellStyle name="Output 4 8 7 2" xfId="13727" xr:uid="{D564F04A-3E03-4BC3-86A2-52D18E27BA4C}"/>
    <cellStyle name="Output 4 8 7 2 2" xfId="39093" xr:uid="{D1AE1B0E-33F6-48CB-A1B3-8BEBCC20E40D}"/>
    <cellStyle name="Output 4 8 7 3" xfId="35617" xr:uid="{920EB2B5-5E7F-437B-8F3A-47C69823526B}"/>
    <cellStyle name="Output 4 8 8" xfId="10813" xr:uid="{A31BE919-7B14-4A8F-803F-CB3A5419CB7F}"/>
    <cellStyle name="Output 4 8 8 2" xfId="15961" xr:uid="{7FB16877-EF7F-4FB9-A89D-BE164F26A958}"/>
    <cellStyle name="Output 4 8 8 3" xfId="38048" xr:uid="{C2907C3C-C4D0-45D3-A11A-842032688F30}"/>
    <cellStyle name="Output 4 8 9" xfId="6827" xr:uid="{D2F57A2B-050C-4794-9788-DB39A66DDE3F}"/>
    <cellStyle name="Output 4 8 9 2" xfId="11991" xr:uid="{070B14FC-7572-41CB-A4A3-58F37624E9BE}"/>
    <cellStyle name="Output 4 9" xfId="3020" xr:uid="{00000000-0005-0000-0000-0000D00E0000}"/>
    <cellStyle name="Output 4 9 10" xfId="6126" xr:uid="{6A0196D8-8255-476F-ACB7-37F5302BE685}"/>
    <cellStyle name="Output 4 9 10 2" xfId="30397" xr:uid="{3740EA20-279C-4A84-96CA-77AF10182062}"/>
    <cellStyle name="Output 4 9 11" xfId="11336" xr:uid="{BBF65C4D-A867-4F34-B4FD-6A98E53E8EE1}"/>
    <cellStyle name="Output 4 9 11 2" xfId="31172" xr:uid="{B3551E98-E8ED-4083-83D0-D84291EF6279}"/>
    <cellStyle name="Output 4 9 12" xfId="17413" xr:uid="{B566BF54-06E5-4E05-A030-F31942ABBE50}"/>
    <cellStyle name="Output 4 9 13" xfId="34535" xr:uid="{433BAA8A-F853-4138-9793-80FCD72B9A13}"/>
    <cellStyle name="Output 4 9 2" xfId="3528" xr:uid="{00000000-0005-0000-0000-0000D10E0000}"/>
    <cellStyle name="Output 4 9 2 10" xfId="11654" xr:uid="{281AA9DC-7241-4BA2-88FC-C78B741A2AF4}"/>
    <cellStyle name="Output 4 9 2 10 2" xfId="29723" xr:uid="{2BDA7097-68ED-46B0-A467-945E3191946B}"/>
    <cellStyle name="Output 4 9 2 11" xfId="17414" xr:uid="{23C44AF0-E285-47B5-9EF8-6FE241366488}"/>
    <cellStyle name="Output 4 9 2 12" xfId="34534" xr:uid="{F6934604-6ADA-47E4-B38F-68BDBB51757E}"/>
    <cellStyle name="Output 4 9 2 2" xfId="4185" xr:uid="{00000000-0005-0000-0000-0000D20E0000}"/>
    <cellStyle name="Output 4 9 2 2 2" xfId="4932" xr:uid="{00000000-0005-0000-0000-0000D40E0000}"/>
    <cellStyle name="Output 4 9 2 2 2 2" xfId="26772" xr:uid="{981CD3B6-BCC9-465E-B00F-A32EAF67B987}"/>
    <cellStyle name="Output 4 9 2 2 2 3" xfId="41271" xr:uid="{1AD3722B-4A77-488B-965B-6A87E9E35927}"/>
    <cellStyle name="Output 4 9 2 2 3" xfId="5408" xr:uid="{00000000-0005-0000-0000-0000D40E0000}"/>
    <cellStyle name="Output 4 9 2 2 3 2" xfId="41607" xr:uid="{9B720588-845B-458F-9B2F-0F36A9631A9F}"/>
    <cellStyle name="Output 4 9 2 2 3 3" xfId="25303" xr:uid="{65ADDEDF-33C9-4514-854F-4DD0296A9C7E}"/>
    <cellStyle name="Output 4 9 2 2 4" xfId="22004" xr:uid="{4B0358DE-3161-4A9B-ADF3-2C05316D5EDD}"/>
    <cellStyle name="Output 4 9 2 2 5" xfId="40791" xr:uid="{7599EFFC-729B-4FBC-B1F1-F673BCF7A8DE}"/>
    <cellStyle name="Output 4 9 2 3" xfId="7911" xr:uid="{EAEC9FF1-F9E7-42F1-991E-0E9496C9CFFB}"/>
    <cellStyle name="Output 4 9 2 3 2" xfId="13069" xr:uid="{E27BE3CC-6576-4E41-998A-1114D9D4A250}"/>
    <cellStyle name="Output 4 9 2 3 2 2" xfId="39738" xr:uid="{18AFE860-90B0-4AA7-B10C-A647FC99F2C8}"/>
    <cellStyle name="Output 4 9 2 3 3" xfId="36416" xr:uid="{4E146D62-B3A7-48EC-B7D9-35DB7E38BFCE}"/>
    <cellStyle name="Output 4 9 2 4" xfId="9502" xr:uid="{89D2683D-DA7B-48CE-AD49-EDCEEF6BB2D9}"/>
    <cellStyle name="Output 4 9 2 4 2" xfId="14656" xr:uid="{B1BB999B-664A-48F5-80A4-C3D85E88700A}"/>
    <cellStyle name="Output 4 9 2 4 2 2" xfId="40275" xr:uid="{9E614D55-0C72-4ACB-B1B8-326E2D47EBDC}"/>
    <cellStyle name="Output 4 9 2 4 3" xfId="36945" xr:uid="{7B21D0AF-121C-40CE-A2DB-0E63B6075CD8}"/>
    <cellStyle name="Output 4 9 2 5" xfId="10039" xr:uid="{43063A77-EDBF-420C-9A31-C71A486A7FC9}"/>
    <cellStyle name="Output 4 9 2 5 2" xfId="15192" xr:uid="{8AAB39F9-D1E2-4CEA-9106-201748DE757F}"/>
    <cellStyle name="Output 4 9 2 5 3" xfId="38051" xr:uid="{E139DD24-C0CE-4358-9D37-7A2AB8C0F2C9}"/>
    <cellStyle name="Output 4 9 2 6" xfId="10413" xr:uid="{9E18CC67-0BEA-4F2F-A141-1752C81C2E09}"/>
    <cellStyle name="Output 4 9 2 6 2" xfId="15566" xr:uid="{4E1AE9D8-56E3-4ED6-9025-FBA02D4E956C}"/>
    <cellStyle name="Output 4 9 2 7" xfId="11132" xr:uid="{80350C1C-7141-4B8A-8614-958DC891EB42}"/>
    <cellStyle name="Output 4 9 2 7 2" xfId="16280" xr:uid="{8902E772-F287-4CB8-AB22-C48E1AE6DE2B}"/>
    <cellStyle name="Output 4 9 2 8" xfId="7149" xr:uid="{9B310311-9122-49DB-94E4-4DCB2C4F5FA2}"/>
    <cellStyle name="Output 4 9 2 8 2" xfId="12310" xr:uid="{27FEC2FB-B0DD-418C-89DB-4468D31F7234}"/>
    <cellStyle name="Output 4 9 2 9" xfId="6475" xr:uid="{1C217CC8-ED86-43BE-993F-E59845B76E3A}"/>
    <cellStyle name="Output 4 9 2 9 2" xfId="30734" xr:uid="{076AFB70-82DC-4DCE-89E6-CEE9FB173506}"/>
    <cellStyle name="Output 4 9 3" xfId="3863" xr:uid="{00000000-0005-0000-0000-0000D30E0000}"/>
    <cellStyle name="Output 4 9 3 2" xfId="4676" xr:uid="{00000000-0005-0000-0000-0000D50E0000}"/>
    <cellStyle name="Output 4 9 3 2 2" xfId="27056" xr:uid="{43E393B4-3333-4A1A-842F-257B4A7DE408}"/>
    <cellStyle name="Output 4 9 3 2 3" xfId="22555" xr:uid="{70672E2C-8443-441C-A3B5-CB81FDEE6DFB}"/>
    <cellStyle name="Output 4 9 3 2 4" xfId="41051" xr:uid="{EF1BDEB7-4787-4F1D-96ED-5F0FADF3681C}"/>
    <cellStyle name="Output 4 9 3 3" xfId="5090" xr:uid="{00000000-0005-0000-0000-0000D50E0000}"/>
    <cellStyle name="Output 4 9 3 3 2" xfId="41395" xr:uid="{CBABD5D1-5BFC-4D1C-A98F-CB108DA808A9}"/>
    <cellStyle name="Output 4 9 3 3 3" xfId="25091" xr:uid="{6DEC45BA-55D5-49DB-AA05-0018567D1FF5}"/>
    <cellStyle name="Output 4 9 3 4" xfId="17974" xr:uid="{C29B1525-E03B-4BD0-B23D-6F33C334A8CE}"/>
    <cellStyle name="Output 4 9 3 5" xfId="40669" xr:uid="{CF79F475-96B0-4DDD-8E3B-227B99C1E7CA}"/>
    <cellStyle name="Output 4 9 4" xfId="7641" xr:uid="{D065AD79-FB82-48A1-AF7E-FC03F26B0A65}"/>
    <cellStyle name="Output 4 9 4 2" xfId="12799" xr:uid="{C09DEB7B-3DEC-47A8-B89F-CB223F106317}"/>
    <cellStyle name="Output 4 9 4 2 2" xfId="26771" xr:uid="{BB901096-C9A2-4D9B-B274-65D1476EBD22}"/>
    <cellStyle name="Output 4 9 4 3" xfId="24881" xr:uid="{65819950-FCD4-4EA2-8AB3-DE06F0AB15F7}"/>
    <cellStyle name="Output 4 9 4 4" xfId="22003" xr:uid="{0836F101-3639-4FAF-9F08-E22214F7FE09}"/>
    <cellStyle name="Output 4 9 5" xfId="8606" xr:uid="{D8E9B0E3-4F4C-4731-87E8-CA3702867C42}"/>
    <cellStyle name="Output 4 9 5 2" xfId="13761" xr:uid="{C64F7385-6839-45C9-BD2F-24869B5927BA}"/>
    <cellStyle name="Output 4 9 5 2 2" xfId="26370" xr:uid="{53887442-93A6-41EE-B553-7F7F844B395B}"/>
    <cellStyle name="Output 4 9 5 2 3" xfId="39737" xr:uid="{F895F9DD-75B8-46D8-BA3E-22721A1E4AE1}"/>
    <cellStyle name="Output 4 9 5 3" xfId="25597" xr:uid="{EEFC2AFF-BA3D-44FD-8F84-7CE9C719CF62}"/>
    <cellStyle name="Output 4 9 5 4" xfId="36415" xr:uid="{BC5D0051-3594-426C-88CC-70E7761501AE}"/>
    <cellStyle name="Output 4 9 6" xfId="9716" xr:uid="{E06D7A26-919A-458B-B169-8B661B19F669}"/>
    <cellStyle name="Output 4 9 6 2" xfId="14870" xr:uid="{18A8F838-1A66-4BDB-B842-BC691D9EC6AA}"/>
    <cellStyle name="Output 4 9 6 2 2" xfId="39856" xr:uid="{4040422E-0FE5-4D37-9129-0562CBFFC999}"/>
    <cellStyle name="Output 4 9 6 3" xfId="36518" xr:uid="{E5B71FF4-A13D-4236-A4D5-28515D4D0C64}"/>
    <cellStyle name="Output 4 9 7" xfId="9343" xr:uid="{8BAA0B84-8114-4A36-86ED-135618113138}"/>
    <cellStyle name="Output 4 9 7 2" xfId="14498" xr:uid="{B66D825A-0BD0-4DB5-AD36-575B327EAEAD}"/>
    <cellStyle name="Output 4 9 7 2 2" xfId="39092" xr:uid="{942C8E3A-E996-452F-9923-BEAE6CA5E00A}"/>
    <cellStyle name="Output 4 9 7 3" xfId="35616" xr:uid="{E5D5DD29-9709-4E54-B907-2E1B0D4A62D8}"/>
    <cellStyle name="Output 4 9 8" xfId="10814" xr:uid="{B6929114-8B0C-4406-A453-5EC25C278C9B}"/>
    <cellStyle name="Output 4 9 8 2" xfId="15962" xr:uid="{D645571C-C6CA-4EB6-9869-0537E1472437}"/>
    <cellStyle name="Output 4 9 8 3" xfId="38050" xr:uid="{08F050CC-E6F5-4DE9-98B0-CE91C347DADF}"/>
    <cellStyle name="Output 4 9 9" xfId="6828" xr:uid="{2AB91943-2DB1-433B-963E-A29108A9BCDB}"/>
    <cellStyle name="Output 4 9 9 2" xfId="11992" xr:uid="{991D2829-159A-4498-A689-39E9CE5A2F48}"/>
    <cellStyle name="Output 40" xfId="33699" xr:uid="{623134E9-53FD-49D9-9A39-C810491CCB67}"/>
    <cellStyle name="Output 41" xfId="33700" xr:uid="{8ADF7FEA-217A-4A3B-9A59-55EFE5438246}"/>
    <cellStyle name="Output 42" xfId="33701" xr:uid="{E3695B9B-BD9D-422F-8E79-EF005F8F7214}"/>
    <cellStyle name="Output 43" xfId="33702" xr:uid="{B1A064FD-FC23-400A-9430-965AA2B14DFF}"/>
    <cellStyle name="Output 5" xfId="3021" xr:uid="{00000000-0005-0000-0000-0000D40E0000}"/>
    <cellStyle name="Output 5 10" xfId="3022" xr:uid="{00000000-0005-0000-0000-0000D50E0000}"/>
    <cellStyle name="Output 5 10 10" xfId="6128" xr:uid="{74B990AA-CA2C-4620-9221-9A1B1DEB768A}"/>
    <cellStyle name="Output 5 10 10 2" xfId="29706" xr:uid="{B2A26770-EE23-4150-894B-D10713AE533F}"/>
    <cellStyle name="Output 5 10 11" xfId="11338" xr:uid="{246E8889-FBE2-4E2E-84CA-B077B4AC10CB}"/>
    <cellStyle name="Output 5 10 11 2" xfId="29539" xr:uid="{892CF760-4434-4003-9CE2-C62540086903}"/>
    <cellStyle name="Output 5 10 12" xfId="17416" xr:uid="{523034F2-33B3-4BC0-B891-626796000563}"/>
    <cellStyle name="Output 5 10 13" xfId="34533" xr:uid="{79D03824-7A08-4588-817E-C890B70A0E5B}"/>
    <cellStyle name="Output 5 10 2" xfId="3530" xr:uid="{00000000-0005-0000-0000-0000D60E0000}"/>
    <cellStyle name="Output 5 10 2 10" xfId="11656" xr:uid="{9A6F1F33-CB5D-42BD-BCE0-431E8F890D3C}"/>
    <cellStyle name="Output 5 10 2 10 2" xfId="29724" xr:uid="{23BBFBF5-9583-4564-AC8F-EB2D32C8862D}"/>
    <cellStyle name="Output 5 10 2 11" xfId="17417" xr:uid="{E44B3EC5-F64A-4FE2-A6A0-E448EAB77F38}"/>
    <cellStyle name="Output 5 10 2 12" xfId="34532" xr:uid="{EBF8E592-A9AD-4E77-8DA5-3202D5E124D2}"/>
    <cellStyle name="Output 5 10 2 2" xfId="4187" xr:uid="{00000000-0005-0000-0000-0000D70E0000}"/>
    <cellStyle name="Output 5 10 2 2 2" xfId="4934" xr:uid="{00000000-0005-0000-0000-0000D90E0000}"/>
    <cellStyle name="Output 5 10 2 2 2 2" xfId="26775" xr:uid="{82CC31C8-80D0-45DE-A29D-9FF4785C5A38}"/>
    <cellStyle name="Output 5 10 2 2 2 3" xfId="41273" xr:uid="{6A798740-2BBC-43CD-B324-7D1BEFBC1CDE}"/>
    <cellStyle name="Output 5 10 2 2 3" xfId="5410" xr:uid="{00000000-0005-0000-0000-0000D90E0000}"/>
    <cellStyle name="Output 5 10 2 2 3 2" xfId="41609" xr:uid="{7B95BC89-B7AD-402D-BC7F-E743AAF53D0A}"/>
    <cellStyle name="Output 5 10 2 2 3 3" xfId="25305" xr:uid="{E69136F6-7621-42CE-AF75-B40619635385}"/>
    <cellStyle name="Output 5 10 2 2 4" xfId="22007" xr:uid="{B2BAD26E-E835-4522-AE3B-A823C503FC6B}"/>
    <cellStyle name="Output 5 10 2 2 5" xfId="40793" xr:uid="{26EAC725-4CF9-4AF6-A8EA-1E9EEC478A1D}"/>
    <cellStyle name="Output 5 10 2 3" xfId="7913" xr:uid="{8DDB56E7-7FDC-4DDC-8A80-EFD0367C241C}"/>
    <cellStyle name="Output 5 10 2 3 2" xfId="13071" xr:uid="{A8CDE612-F130-486D-BBB4-5E725BF2C540}"/>
    <cellStyle name="Output 5 10 2 3 2 2" xfId="39741" xr:uid="{3042611F-4AA3-49D3-907C-63CBA4700B5B}"/>
    <cellStyle name="Output 5 10 2 3 3" xfId="36419" xr:uid="{3FE94707-6E60-4E31-8A7F-0261F1AB4F02}"/>
    <cellStyle name="Output 5 10 2 4" xfId="9504" xr:uid="{D3CCD165-F754-4031-B58B-E778A9953046}"/>
    <cellStyle name="Output 5 10 2 4 2" xfId="14658" xr:uid="{2152DAF9-A258-4E34-B7AC-2E25BB78040D}"/>
    <cellStyle name="Output 5 10 2 4 2 2" xfId="39635" xr:uid="{A18EEA75-E1B2-4D06-8E03-0C468E9750BD}"/>
    <cellStyle name="Output 5 10 2 4 3" xfId="36327" xr:uid="{6A9965A3-7320-423E-A3C3-0FF369CCE3B5}"/>
    <cellStyle name="Output 5 10 2 5" xfId="10041" xr:uid="{28B6E741-D81A-4190-B3F4-E693BE21ED54}"/>
    <cellStyle name="Output 5 10 2 5 2" xfId="15194" xr:uid="{E0F78D07-3168-4A78-8DFA-FF6613497B19}"/>
    <cellStyle name="Output 5 10 2 5 3" xfId="38054" xr:uid="{7657E929-DC8A-4ED7-9BDD-0CF913BD561C}"/>
    <cellStyle name="Output 5 10 2 6" xfId="10415" xr:uid="{7D16BF03-AA93-4558-B7B8-78A0100023E8}"/>
    <cellStyle name="Output 5 10 2 6 2" xfId="15568" xr:uid="{99C79F52-CFC7-4CF7-B4F7-A5ADA701BF14}"/>
    <cellStyle name="Output 5 10 2 7" xfId="11134" xr:uid="{D131AA87-4945-464A-B006-ACCE04432316}"/>
    <cellStyle name="Output 5 10 2 7 2" xfId="16282" xr:uid="{9ED5EE47-18DD-47C0-9CA6-5F6613C9A1A3}"/>
    <cellStyle name="Output 5 10 2 8" xfId="7151" xr:uid="{B3C9C87C-5220-40D2-8B1D-ABBB99580DD5}"/>
    <cellStyle name="Output 5 10 2 8 2" xfId="12312" xr:uid="{8CD65498-1CBB-408D-B1C5-895C5031C157}"/>
    <cellStyle name="Output 5 10 2 9" xfId="6477" xr:uid="{8200740D-65C2-4A2E-91AB-FDDEBC27C4D6}"/>
    <cellStyle name="Output 5 10 2 9 2" xfId="30846" xr:uid="{372441CB-8531-49B9-BA65-F1A77D717CD0}"/>
    <cellStyle name="Output 5 10 3" xfId="3865" xr:uid="{00000000-0005-0000-0000-0000D80E0000}"/>
    <cellStyle name="Output 5 10 3 2" xfId="4678" xr:uid="{00000000-0005-0000-0000-0000DA0E0000}"/>
    <cellStyle name="Output 5 10 3 2 2" xfId="27058" xr:uid="{8AF3647D-777E-4ACF-BCB8-4A29050C4A8F}"/>
    <cellStyle name="Output 5 10 3 2 3" xfId="22557" xr:uid="{87447F1F-5A6E-456E-9AFC-244F9BD4E0E8}"/>
    <cellStyle name="Output 5 10 3 2 4" xfId="41053" xr:uid="{4EA38823-B324-44C1-9AC7-9732BDDFB16B}"/>
    <cellStyle name="Output 5 10 3 3" xfId="5092" xr:uid="{00000000-0005-0000-0000-0000DA0E0000}"/>
    <cellStyle name="Output 5 10 3 3 2" xfId="41397" xr:uid="{BD9312FC-916F-476D-B8EE-A8965DAEEFCD}"/>
    <cellStyle name="Output 5 10 3 3 3" xfId="25093" xr:uid="{1E907F45-DBF7-4930-9B55-E8BB607A24B5}"/>
    <cellStyle name="Output 5 10 3 4" xfId="17976" xr:uid="{6A874BDC-20C7-4321-8AC3-9BDB4CFEF2FD}"/>
    <cellStyle name="Output 5 10 3 5" xfId="40671" xr:uid="{C0916022-A543-401D-B0C3-71658CD20B0D}"/>
    <cellStyle name="Output 5 10 4" xfId="7643" xr:uid="{8F57C43B-50AD-4087-A5C3-5BE39A4FA9C3}"/>
    <cellStyle name="Output 5 10 4 2" xfId="12801" xr:uid="{9BAF2D49-1897-471C-AF3A-A190BBB2E597}"/>
    <cellStyle name="Output 5 10 4 2 2" xfId="26774" xr:uid="{3BA5EE48-EC62-4349-B019-DB8CCBA16F89}"/>
    <cellStyle name="Output 5 10 4 3" xfId="24883" xr:uid="{C836234E-BD9F-4921-8C6F-FA9FD33087E3}"/>
    <cellStyle name="Output 5 10 4 4" xfId="22006" xr:uid="{806FC923-653F-4844-8701-ED2A30F7A742}"/>
    <cellStyle name="Output 5 10 5" xfId="8604" xr:uid="{77C601BA-D391-4F92-8BE5-5CDC24170C18}"/>
    <cellStyle name="Output 5 10 5 2" xfId="13759" xr:uid="{92D74081-D2E2-4C94-BBAE-A2C8C8EE2B75}"/>
    <cellStyle name="Output 5 10 5 2 2" xfId="26372" xr:uid="{BF5A0A44-7C59-4365-980E-D641AAC487B5}"/>
    <cellStyle name="Output 5 10 5 2 3" xfId="39740" xr:uid="{0624CC6E-87D5-4C10-89A2-7A463D3A2428}"/>
    <cellStyle name="Output 5 10 5 3" xfId="25595" xr:uid="{391910F1-B7F7-4BFF-B2AC-63460EA767A9}"/>
    <cellStyle name="Output 5 10 5 4" xfId="36418" xr:uid="{A200F4BA-4330-454A-B9AE-280F8EF58F76}"/>
    <cellStyle name="Output 5 10 6" xfId="9718" xr:uid="{17F5F93F-45B3-45C1-BCB4-93F41D59827E}"/>
    <cellStyle name="Output 5 10 6 2" xfId="14872" xr:uid="{F309480D-4F1C-4A1A-BCDA-8B8238BC7BAF}"/>
    <cellStyle name="Output 5 10 6 2 2" xfId="40301" xr:uid="{4D9F84FC-8745-49A8-9D9E-C84EB3C00053}"/>
    <cellStyle name="Output 5 10 6 3" xfId="36965" xr:uid="{7DBC048F-5B65-485F-AF58-DAE83BCDB7EC}"/>
    <cellStyle name="Output 5 10 7" xfId="9454" xr:uid="{6BA198F4-D3E8-49D6-B1A7-3244D936BFCC}"/>
    <cellStyle name="Output 5 10 7 2" xfId="14608" xr:uid="{7F0FE3B3-BBAC-4DA1-B5FE-31AA9612615D}"/>
    <cellStyle name="Output 5 10 7 2 2" xfId="39090" xr:uid="{865444EA-0044-474F-BFB7-9EDCD8ED580E}"/>
    <cellStyle name="Output 5 10 7 3" xfId="35614" xr:uid="{77FFDA7C-CE7A-4697-A1E4-4B32F04C5CA6}"/>
    <cellStyle name="Output 5 10 8" xfId="10816" xr:uid="{BB2B05D8-CD6D-45E5-9C7C-76C63C6257A2}"/>
    <cellStyle name="Output 5 10 8 2" xfId="15964" xr:uid="{1C457959-0735-4BB6-8AFF-EBEC94D809BE}"/>
    <cellStyle name="Output 5 10 8 3" xfId="38053" xr:uid="{64195CA4-B706-4F5F-A349-158213DAFC6A}"/>
    <cellStyle name="Output 5 10 9" xfId="6830" xr:uid="{67906CB4-875D-4F15-8312-1BC8D8395DDA}"/>
    <cellStyle name="Output 5 10 9 2" xfId="11994" xr:uid="{EE313038-1F0E-47AD-BB25-CD40C3D5D085}"/>
    <cellStyle name="Output 5 11" xfId="3023" xr:uid="{00000000-0005-0000-0000-0000D90E0000}"/>
    <cellStyle name="Output 5 11 10" xfId="6129" xr:uid="{199C2045-58F2-45D4-A1AF-841C3428D7BA}"/>
    <cellStyle name="Output 5 11 10 2" xfId="30812" xr:uid="{AE6D3B27-1503-4D27-89DB-9F286847B200}"/>
    <cellStyle name="Output 5 11 11" xfId="11339" xr:uid="{4A30B5C8-E3D5-486D-9232-9C7A1871965D}"/>
    <cellStyle name="Output 5 11 11 2" xfId="30204" xr:uid="{DC619C7B-3D92-471B-8983-8393C2E6BF88}"/>
    <cellStyle name="Output 5 11 12" xfId="17418" xr:uid="{B1E6DA5F-D1A0-45CF-B898-24D162D1D5CE}"/>
    <cellStyle name="Output 5 11 13" xfId="34531" xr:uid="{68F4CAC9-6450-4A4D-BAA2-F6E1607C28BD}"/>
    <cellStyle name="Output 5 11 2" xfId="3531" xr:uid="{00000000-0005-0000-0000-0000DA0E0000}"/>
    <cellStyle name="Output 5 11 2 10" xfId="11657" xr:uid="{E86284E3-5D87-465A-850A-E05A2A80BB23}"/>
    <cellStyle name="Output 5 11 2 10 2" xfId="31238" xr:uid="{460F1FF1-51E6-4856-9670-2609B738966C}"/>
    <cellStyle name="Output 5 11 2 11" xfId="17419" xr:uid="{D4B1F5AC-517D-4DC1-8162-5F24B8749B8B}"/>
    <cellStyle name="Output 5 11 2 12" xfId="34530" xr:uid="{9C2F1A28-3DEF-4E60-A4CC-7628FADD5317}"/>
    <cellStyle name="Output 5 11 2 2" xfId="4188" xr:uid="{00000000-0005-0000-0000-0000DB0E0000}"/>
    <cellStyle name="Output 5 11 2 2 2" xfId="4935" xr:uid="{00000000-0005-0000-0000-0000DD0E0000}"/>
    <cellStyle name="Output 5 11 2 2 2 2" xfId="26777" xr:uid="{012B7E81-AE86-4D4C-B54B-17E480AA7F22}"/>
    <cellStyle name="Output 5 11 2 2 2 3" xfId="41274" xr:uid="{3953811C-AF62-479D-95FC-4D071FEE1367}"/>
    <cellStyle name="Output 5 11 2 2 3" xfId="5411" xr:uid="{00000000-0005-0000-0000-0000DD0E0000}"/>
    <cellStyle name="Output 5 11 2 2 3 2" xfId="41610" xr:uid="{AB763742-389B-41F1-B316-ADF6EAF81177}"/>
    <cellStyle name="Output 5 11 2 2 3 3" xfId="25306" xr:uid="{64D19714-7EBA-4410-88BF-094649D68BEF}"/>
    <cellStyle name="Output 5 11 2 2 4" xfId="22009" xr:uid="{269F6CF6-5DD6-4824-BD48-6270D9E03FB2}"/>
    <cellStyle name="Output 5 11 2 2 5" xfId="40794" xr:uid="{92533576-083B-46A3-A25F-3BDFEA7D63AE}"/>
    <cellStyle name="Output 5 11 2 3" xfId="7914" xr:uid="{4D3A081D-CBD5-418B-9A33-F7F4C6E6981A}"/>
    <cellStyle name="Output 5 11 2 3 2" xfId="13072" xr:uid="{83E832C0-ABCE-4B80-B2D0-5361442BC49A}"/>
    <cellStyle name="Output 5 11 2 3 2 2" xfId="39743" xr:uid="{5C3BBA44-50C4-4A1B-BA18-EB211AC39596}"/>
    <cellStyle name="Output 5 11 2 3 3" xfId="36421" xr:uid="{F2E45E7D-74A1-439F-BE84-342988DA58D6}"/>
    <cellStyle name="Output 5 11 2 4" xfId="9505" xr:uid="{200A62A5-9291-49A8-8DA4-1D982B9547CF}"/>
    <cellStyle name="Output 5 11 2 4 2" xfId="14659" xr:uid="{8B15C64F-17A0-4E7B-BFA4-6BE47873FF5D}"/>
    <cellStyle name="Output 5 11 2 4 2 2" xfId="39637" xr:uid="{0A372FBC-89D0-4D10-B446-6A359B4F469E}"/>
    <cellStyle name="Output 5 11 2 4 3" xfId="36329" xr:uid="{CBF7CED5-5034-4A60-9584-18932D1AC117}"/>
    <cellStyle name="Output 5 11 2 5" xfId="10042" xr:uid="{9B20AC40-1A88-4505-9712-5BCB46976597}"/>
    <cellStyle name="Output 5 11 2 5 2" xfId="15195" xr:uid="{8A2319F5-5B8B-4485-A876-BEFEE3AB8965}"/>
    <cellStyle name="Output 5 11 2 5 3" xfId="38056" xr:uid="{07C6D20F-9B1A-45BE-BE31-A018407F9F36}"/>
    <cellStyle name="Output 5 11 2 6" xfId="10416" xr:uid="{BD4F93B4-8BAB-4196-8BCD-1E4124350670}"/>
    <cellStyle name="Output 5 11 2 6 2" xfId="15569" xr:uid="{71317ED2-1FF1-44D3-9F88-434F67CFFF54}"/>
    <cellStyle name="Output 5 11 2 7" xfId="11135" xr:uid="{D5FB8BA2-4CFC-43BA-BC7D-17209F5B5DE9}"/>
    <cellStyle name="Output 5 11 2 7 2" xfId="16283" xr:uid="{72E32570-755C-47FB-ABC1-153DA67D870A}"/>
    <cellStyle name="Output 5 11 2 8" xfId="7152" xr:uid="{EE31375E-0360-41E5-A75C-12E0354634A4}"/>
    <cellStyle name="Output 5 11 2 8 2" xfId="12313" xr:uid="{F4ABDAAA-C4C6-4430-A2A9-3B12529E7E4C}"/>
    <cellStyle name="Output 5 11 2 9" xfId="6478" xr:uid="{1C3FFA26-350F-4DC7-86DD-712A5AF708E8}"/>
    <cellStyle name="Output 5 11 2 9 2" xfId="30424" xr:uid="{F0378CCC-A706-4D30-8A27-78F2472B7AF1}"/>
    <cellStyle name="Output 5 11 3" xfId="3866" xr:uid="{00000000-0005-0000-0000-0000DC0E0000}"/>
    <cellStyle name="Output 5 11 3 2" xfId="4679" xr:uid="{00000000-0005-0000-0000-0000DE0E0000}"/>
    <cellStyle name="Output 5 11 3 2 2" xfId="27059" xr:uid="{5D7EBC79-ADA1-4FAD-B2FD-3F06CF0BC6EB}"/>
    <cellStyle name="Output 5 11 3 2 3" xfId="22558" xr:uid="{A52847B3-6C54-4407-AE37-5441A03149BB}"/>
    <cellStyle name="Output 5 11 3 2 4" xfId="41054" xr:uid="{7DB6C0FB-8474-4F24-B01C-3FCBD03A44D4}"/>
    <cellStyle name="Output 5 11 3 3" xfId="5093" xr:uid="{00000000-0005-0000-0000-0000DE0E0000}"/>
    <cellStyle name="Output 5 11 3 3 2" xfId="41398" xr:uid="{0A9BBD24-5543-4670-AD13-FFA72DC5F139}"/>
    <cellStyle name="Output 5 11 3 3 3" xfId="25094" xr:uid="{6CE1DF4A-CD4F-43E0-BC3D-37E9B460F9EA}"/>
    <cellStyle name="Output 5 11 3 4" xfId="17977" xr:uid="{513CB797-1645-47B5-A8EC-450EF6E11C74}"/>
    <cellStyle name="Output 5 11 3 5" xfId="40672" xr:uid="{1EDBFBAA-8946-457D-8EB2-27EA203B1447}"/>
    <cellStyle name="Output 5 11 4" xfId="7644" xr:uid="{756F0D59-1AD8-49B2-B8B0-9E102B8F1B9D}"/>
    <cellStyle name="Output 5 11 4 2" xfId="12802" xr:uid="{9A9B4117-FB34-46BE-9271-11AFA4A3A67C}"/>
    <cellStyle name="Output 5 11 4 2 2" xfId="26776" xr:uid="{322632C1-D523-4A6F-8FC2-55DC3086A418}"/>
    <cellStyle name="Output 5 11 4 3" xfId="24884" xr:uid="{875E58AF-4326-4517-981C-7D7154415C67}"/>
    <cellStyle name="Output 5 11 4 4" xfId="22008" xr:uid="{C0A2B43D-2B5D-4935-BB6D-5FF644BF2112}"/>
    <cellStyle name="Output 5 11 5" xfId="8603" xr:uid="{03B2A292-334A-4549-8A96-B49B487C7843}"/>
    <cellStyle name="Output 5 11 5 2" xfId="13758" xr:uid="{C0A21515-B97E-4098-8128-50AAF9368A41}"/>
    <cellStyle name="Output 5 11 5 2 2" xfId="26373" xr:uid="{A1615C53-E898-45DF-A7F1-0F1D1320BDE0}"/>
    <cellStyle name="Output 5 11 5 2 3" xfId="39742" xr:uid="{AB193D9C-FC94-4CFA-9274-7AFFBD6269F4}"/>
    <cellStyle name="Output 5 11 5 3" xfId="25594" xr:uid="{028D3281-601E-4B89-A47F-4CA6F11F4DEC}"/>
    <cellStyle name="Output 5 11 5 4" xfId="36420" xr:uid="{58B9AE28-589B-4FB0-8A80-E81CCFAEBE2D}"/>
    <cellStyle name="Output 5 11 6" xfId="9719" xr:uid="{149D7BF0-BD95-4EC8-A144-C2E4642C066D}"/>
    <cellStyle name="Output 5 11 6 2" xfId="14873" xr:uid="{DD61E558-140F-48D7-8D82-4F5649D634D1}"/>
    <cellStyle name="Output 5 11 6 2 2" xfId="39636" xr:uid="{2F70ED57-4A86-4CD3-885D-FA0FC3A901C6}"/>
    <cellStyle name="Output 5 11 6 3" xfId="36328" xr:uid="{41E95E99-AC98-4788-A341-6523B78C0D4E}"/>
    <cellStyle name="Output 5 11 7" xfId="9602" xr:uid="{B8FA4D6E-E8E2-44F4-B8D5-BECCA91ECC64}"/>
    <cellStyle name="Output 5 11 7 2" xfId="14756" xr:uid="{7A2849BF-F16E-4556-B635-713A2DBFF010}"/>
    <cellStyle name="Output 5 11 7 2 2" xfId="39848" xr:uid="{8E5DBF34-CE5D-4D79-A087-0C93597F739E}"/>
    <cellStyle name="Output 5 11 7 3" xfId="36510" xr:uid="{0798D6DC-1C31-4E83-823B-FD2AFA7AB32C}"/>
    <cellStyle name="Output 5 11 8" xfId="10817" xr:uid="{0A857D8D-AC49-4391-9B41-DE0C82A74339}"/>
    <cellStyle name="Output 5 11 8 2" xfId="15965" xr:uid="{87AEA435-3656-47A7-8E13-C7C0E90E906E}"/>
    <cellStyle name="Output 5 11 8 3" xfId="38055" xr:uid="{073FBA42-2B8D-4354-8752-089B0D32CE8C}"/>
    <cellStyle name="Output 5 11 9" xfId="6831" xr:uid="{08D91DEB-5939-48F8-B603-4E5FDAC301C2}"/>
    <cellStyle name="Output 5 11 9 2" xfId="11995" xr:uid="{B3F02B26-2187-43E5-9CEE-B8EE525690F3}"/>
    <cellStyle name="Output 5 12" xfId="3529" xr:uid="{00000000-0005-0000-0000-0000DD0E0000}"/>
    <cellStyle name="Output 5 12 10" xfId="11655" xr:uid="{702589C1-8D2A-439F-A6A1-338EB9895626}"/>
    <cellStyle name="Output 5 12 10 2" xfId="29262" xr:uid="{417D4FC7-8649-452D-B4CB-42BE64D5A3AD}"/>
    <cellStyle name="Output 5 12 11" xfId="17420" xr:uid="{0E2C13DE-4339-45BF-AE5B-757E36593AB7}"/>
    <cellStyle name="Output 5 12 12" xfId="34529" xr:uid="{416485B3-0073-4CC0-BD81-0917AE9D03D3}"/>
    <cellStyle name="Output 5 12 2" xfId="4186" xr:uid="{00000000-0005-0000-0000-0000DE0E0000}"/>
    <cellStyle name="Output 5 12 2 2" xfId="4933" xr:uid="{00000000-0005-0000-0000-0000E00E0000}"/>
    <cellStyle name="Output 5 12 2 2 2" xfId="26778" xr:uid="{4AE202B0-625F-43A0-8709-CE325AFA7F55}"/>
    <cellStyle name="Output 5 12 2 2 3" xfId="41272" xr:uid="{ABE40045-8F42-4AB5-AB4A-6316988C4B1B}"/>
    <cellStyle name="Output 5 12 2 3" xfId="5409" xr:uid="{00000000-0005-0000-0000-0000E00E0000}"/>
    <cellStyle name="Output 5 12 2 3 2" xfId="41608" xr:uid="{00E75BA9-55D9-4734-83C1-86029D6F9F09}"/>
    <cellStyle name="Output 5 12 2 3 3" xfId="25304" xr:uid="{52282147-9CBD-47A3-BD91-942B73654D21}"/>
    <cellStyle name="Output 5 12 2 4" xfId="22010" xr:uid="{B91DB727-60AE-4E32-9952-6A4A74F69F7F}"/>
    <cellStyle name="Output 5 12 2 5" xfId="40792" xr:uid="{9DAC3E8C-D6F0-489A-9072-835EA36C0B35}"/>
    <cellStyle name="Output 5 12 3" xfId="7912" xr:uid="{3F5CB06B-2FFF-4F71-BAC1-58F85984DDDB}"/>
    <cellStyle name="Output 5 12 3 2" xfId="13070" xr:uid="{061BD5D7-3E3C-49C7-855F-92281CD186FB}"/>
    <cellStyle name="Output 5 12 3 2 2" xfId="39744" xr:uid="{FC57AC2A-D155-4F0D-AEB9-D98D71C1B6F4}"/>
    <cellStyle name="Output 5 12 3 3" xfId="36422" xr:uid="{8AFE7FE6-6BF8-4DB7-96DE-70D6661ABF5F}"/>
    <cellStyle name="Output 5 12 4" xfId="9503" xr:uid="{1E2F416B-38B5-44F8-A492-CADE4DFDD410}"/>
    <cellStyle name="Output 5 12 4 2" xfId="14657" xr:uid="{E1728761-FA3A-4E37-B81D-9377A06D8503}"/>
    <cellStyle name="Output 5 12 4 2 2" xfId="40311" xr:uid="{C8BF4BA6-731B-4A06-83C0-7F88174EF280}"/>
    <cellStyle name="Output 5 12 4 3" xfId="36975" xr:uid="{AE5DB11A-12DE-40C6-A33C-992380B07564}"/>
    <cellStyle name="Output 5 12 5" xfId="10040" xr:uid="{6C862A81-EC02-4983-A5FE-281D7E5F5F0C}"/>
    <cellStyle name="Output 5 12 5 2" xfId="15193" xr:uid="{998AF771-559E-44B2-9C68-5D8B04767FC6}"/>
    <cellStyle name="Output 5 12 5 3" xfId="38057" xr:uid="{B23F61D6-C694-4B39-8888-5077DE7689C3}"/>
    <cellStyle name="Output 5 12 6" xfId="10414" xr:uid="{5080EBBF-6CDF-426E-94B6-7DBC0306FB99}"/>
    <cellStyle name="Output 5 12 6 2" xfId="15567" xr:uid="{7039FF80-1EFD-4D11-AE59-A7C48815D679}"/>
    <cellStyle name="Output 5 12 7" xfId="11133" xr:uid="{A41A48C6-BDE1-47F2-9D81-1E1DFD2191C4}"/>
    <cellStyle name="Output 5 12 7 2" xfId="16281" xr:uid="{8EAFFEDC-DC31-4C80-967A-7DC9833950CB}"/>
    <cellStyle name="Output 5 12 8" xfId="7150" xr:uid="{C4CED3C4-E3A9-4398-91E6-0C301668D216}"/>
    <cellStyle name="Output 5 12 8 2" xfId="12311" xr:uid="{31659BBC-B083-4DB4-8A43-D411D58964F7}"/>
    <cellStyle name="Output 5 12 9" xfId="6476" xr:uid="{131A916D-56EF-47F6-B725-5D20BD0001DC}"/>
    <cellStyle name="Output 5 12 9 2" xfId="30394" xr:uid="{BE2D0124-2C43-4F7E-B733-F00DFF333E23}"/>
    <cellStyle name="Output 5 13" xfId="3864" xr:uid="{00000000-0005-0000-0000-0000DF0E0000}"/>
    <cellStyle name="Output 5 13 2" xfId="4677" xr:uid="{00000000-0005-0000-0000-0000E10E0000}"/>
    <cellStyle name="Output 5 13 2 2" xfId="27057" xr:uid="{05CF110B-792D-477C-B437-FA34D5618602}"/>
    <cellStyle name="Output 5 13 2 3" xfId="22556" xr:uid="{EFF325AC-5B54-4A75-813E-88C5AEC5B9C5}"/>
    <cellStyle name="Output 5 13 2 4" xfId="41052" xr:uid="{3A0B4308-F70D-48CF-B2AA-E7EE8D4A48AD}"/>
    <cellStyle name="Output 5 13 3" xfId="5091" xr:uid="{00000000-0005-0000-0000-0000E10E0000}"/>
    <cellStyle name="Output 5 13 3 2" xfId="41396" xr:uid="{6394B140-0E23-4166-9E83-CAEB49DA07BC}"/>
    <cellStyle name="Output 5 13 3 3" xfId="25092" xr:uid="{CDEBBC22-69B5-4F6D-9B49-FF82CAAED53D}"/>
    <cellStyle name="Output 5 13 4" xfId="17975" xr:uid="{4456F15E-C929-47DA-A748-1091C4CA5D17}"/>
    <cellStyle name="Output 5 13 5" xfId="40670" xr:uid="{420974FA-A502-425B-BB52-EF5B40D23399}"/>
    <cellStyle name="Output 5 14" xfId="7642" xr:uid="{0977EEFD-4F5B-4839-B490-BD7BCCEBB560}"/>
    <cellStyle name="Output 5 14 2" xfId="12800" xr:uid="{BE6709D6-0D13-40C9-A4E6-34C683CF63AB}"/>
    <cellStyle name="Output 5 14 2 2" xfId="26773" xr:uid="{013B38DC-5309-4CD1-A2F2-98129928790B}"/>
    <cellStyle name="Output 5 14 3" xfId="24882" xr:uid="{502B8DDF-FF73-4E2F-B32D-48D70E0E877E}"/>
    <cellStyle name="Output 5 14 4" xfId="22005" xr:uid="{96A9CEB8-9769-4775-B14A-D6E85133BDC4}"/>
    <cellStyle name="Output 5 15" xfId="8605" xr:uid="{95093BA1-2A9A-42A8-843B-E55410F56428}"/>
    <cellStyle name="Output 5 15 2" xfId="13760" xr:uid="{B25E6841-CDB0-40AC-927C-B97C7BC1D7AF}"/>
    <cellStyle name="Output 5 15 2 2" xfId="26371" xr:uid="{E2B8090E-B98F-4E75-AD39-FB6845FCCA60}"/>
    <cellStyle name="Output 5 15 2 3" xfId="39739" xr:uid="{D50093FC-BC1A-4E18-9B97-ACAFF070532B}"/>
    <cellStyle name="Output 5 15 3" xfId="25596" xr:uid="{E00BA21B-E299-452B-B36C-BB6FFF7F6F46}"/>
    <cellStyle name="Output 5 15 4" xfId="36417" xr:uid="{204ECDB3-16F2-49FD-AAC8-36C197842834}"/>
    <cellStyle name="Output 5 16" xfId="9717" xr:uid="{76AEE91D-0A8E-4053-991E-F691152207ED}"/>
    <cellStyle name="Output 5 16 2" xfId="14871" xr:uid="{A7A2F16F-615C-4A0D-A546-F92113406F21}"/>
    <cellStyle name="Output 5 16 2 2" xfId="40291" xr:uid="{4B3583A5-2C10-46DB-A956-7E153A3D1AE0}"/>
    <cellStyle name="Output 5 16 3" xfId="36955" xr:uid="{BFCEC156-5F6F-4055-BF9E-591B9C45F462}"/>
    <cellStyle name="Output 5 17" xfId="9370" xr:uid="{B71B9B0D-3E17-4B40-BE23-70C8265DF2BA}"/>
    <cellStyle name="Output 5 17 2" xfId="14525" xr:uid="{15172EAD-DE5D-4AF7-9B43-5F19A19FA468}"/>
    <cellStyle name="Output 5 17 2 2" xfId="39091" xr:uid="{2BDF6A87-5907-4FAD-91A8-24A4FE50A2CF}"/>
    <cellStyle name="Output 5 17 3" xfId="35615" xr:uid="{AEDA0B3C-0AFE-404C-9537-1E7FAEA419C9}"/>
    <cellStyle name="Output 5 18" xfId="10815" xr:uid="{7F04C784-1A01-4CC1-9805-69C332DC1E15}"/>
    <cellStyle name="Output 5 18 2" xfId="15963" xr:uid="{FFA50AD4-F3F4-4FEA-919E-E9AF23581269}"/>
    <cellStyle name="Output 5 18 3" xfId="38052" xr:uid="{484A1F7C-C931-4393-85EC-79FFA98B4BA6}"/>
    <cellStyle name="Output 5 19" xfId="6829" xr:uid="{2AC5E7FA-903F-42F5-AD4C-6288EF8F488F}"/>
    <cellStyle name="Output 5 19 2" xfId="11993" xr:uid="{2393378C-1DE6-499F-8356-EF7D1C2FFFD3}"/>
    <cellStyle name="Output 5 2" xfId="3024" xr:uid="{00000000-0005-0000-0000-0000E00E0000}"/>
    <cellStyle name="Output 5 2 10" xfId="6130" xr:uid="{CACAEE96-A9D5-44ED-872E-D0F062C293F0}"/>
    <cellStyle name="Output 5 2 10 2" xfId="30371" xr:uid="{61DD2956-0352-4FD4-945B-B7AC645C95E9}"/>
    <cellStyle name="Output 5 2 11" xfId="11340" xr:uid="{319098CC-83C4-4347-B2C2-C5D8A61CF467}"/>
    <cellStyle name="Output 5 2 11 2" xfId="29369" xr:uid="{85B18489-2C01-41E6-91C0-3800D8E07993}"/>
    <cellStyle name="Output 5 2 12" xfId="17421" xr:uid="{EF4B2E49-5450-485B-B819-B2AED24594A5}"/>
    <cellStyle name="Output 5 2 13" xfId="33704" xr:uid="{388F1DDF-2500-46C8-9C98-B96C6049C7A1}"/>
    <cellStyle name="Output 5 2 2" xfId="3532" xr:uid="{00000000-0005-0000-0000-0000E10E0000}"/>
    <cellStyle name="Output 5 2 2 10" xfId="11658" xr:uid="{D8412F5B-C06D-4B58-B049-8FE7CE17577C}"/>
    <cellStyle name="Output 5 2 2 10 2" xfId="29781" xr:uid="{1973A838-9474-4813-947B-0DDF185A769C}"/>
    <cellStyle name="Output 5 2 2 11" xfId="17422" xr:uid="{D861DF9F-9F46-49CD-94B2-A9DA6B108B8D}"/>
    <cellStyle name="Output 5 2 2 12" xfId="34528" xr:uid="{6534AAB2-6894-4C25-B820-AE1082060A35}"/>
    <cellStyle name="Output 5 2 2 2" xfId="4189" xr:uid="{00000000-0005-0000-0000-0000E20E0000}"/>
    <cellStyle name="Output 5 2 2 2 2" xfId="4936" xr:uid="{00000000-0005-0000-0000-0000E40E0000}"/>
    <cellStyle name="Output 5 2 2 2 2 2" xfId="26780" xr:uid="{74E36994-9892-4AF3-A997-7EEA5121029B}"/>
    <cellStyle name="Output 5 2 2 2 2 3" xfId="41275" xr:uid="{9D697A57-20DB-4479-8210-28A7C48330E7}"/>
    <cellStyle name="Output 5 2 2 2 3" xfId="5412" xr:uid="{00000000-0005-0000-0000-0000E40E0000}"/>
    <cellStyle name="Output 5 2 2 2 3 2" xfId="41611" xr:uid="{F3AD093D-4349-43D5-8652-138060888C63}"/>
    <cellStyle name="Output 5 2 2 2 3 3" xfId="25307" xr:uid="{6B3D421A-7F25-4F66-A9F0-DDEE842D88B5}"/>
    <cellStyle name="Output 5 2 2 2 4" xfId="22012" xr:uid="{53AE5DD6-102C-4EB7-A5FB-19E5FB797060}"/>
    <cellStyle name="Output 5 2 2 2 5" xfId="40795" xr:uid="{7B485266-704F-47D3-B225-2D06FAE5AB07}"/>
    <cellStyle name="Output 5 2 2 3" xfId="7915" xr:uid="{6F686730-BE2E-4ADC-8D4C-BFE54811D296}"/>
    <cellStyle name="Output 5 2 2 3 2" xfId="13073" xr:uid="{A5B359D5-92D9-4423-8B55-8549724B8388}"/>
    <cellStyle name="Output 5 2 2 3 2 2" xfId="39746" xr:uid="{DB31A51B-473F-49D0-8D55-D865E07FBC26}"/>
    <cellStyle name="Output 5 2 2 3 3" xfId="36424" xr:uid="{23799F72-FD49-4780-9B1E-AEE495D4A403}"/>
    <cellStyle name="Output 5 2 2 4" xfId="9506" xr:uid="{196791FD-F532-44C6-A346-F0A063A5BFAD}"/>
    <cellStyle name="Output 5 2 2 4 2" xfId="14660" xr:uid="{43E8E683-67CF-49FA-B7FC-68A84E37BAE7}"/>
    <cellStyle name="Output 5 2 2 4 2 2" xfId="40558" xr:uid="{8A4C0B31-CAA0-4055-8EF1-56553EACFE1A}"/>
    <cellStyle name="Output 5 2 2 4 3" xfId="37226" xr:uid="{90F6C390-BE03-4661-976A-87A642BE8598}"/>
    <cellStyle name="Output 5 2 2 5" xfId="10043" xr:uid="{93A75E48-EB48-4439-8BA0-CE4EBAA795C4}"/>
    <cellStyle name="Output 5 2 2 5 2" xfId="15196" xr:uid="{948D03F6-0FE6-4A38-A1FE-7410EC91FC0D}"/>
    <cellStyle name="Output 5 2 2 5 3" xfId="38059" xr:uid="{CDE38AD9-7BC5-4A38-9666-68346E83C748}"/>
    <cellStyle name="Output 5 2 2 6" xfId="10417" xr:uid="{4B499723-B7B4-4078-8E74-558F88117722}"/>
    <cellStyle name="Output 5 2 2 6 2" xfId="15570" xr:uid="{7D63A69B-15C6-4337-84B4-18A28BADF890}"/>
    <cellStyle name="Output 5 2 2 7" xfId="11136" xr:uid="{2AAB38BA-BC49-402E-95A0-4852A82C341F}"/>
    <cellStyle name="Output 5 2 2 7 2" xfId="16284" xr:uid="{C943F49A-426B-43C6-9EC0-240D7BC1786D}"/>
    <cellStyle name="Output 5 2 2 8" xfId="7153" xr:uid="{7DB31ED0-35BB-4B77-8B68-EABF21ABF35D}"/>
    <cellStyle name="Output 5 2 2 8 2" xfId="12314" xr:uid="{5D818C2D-1C07-4E8A-B880-EE3E24A7DD54}"/>
    <cellStyle name="Output 5 2 2 9" xfId="6479" xr:uid="{5A6FFA84-7776-4855-ABD3-17758EA1EED6}"/>
    <cellStyle name="Output 5 2 2 9 2" xfId="30348" xr:uid="{9DFE8021-708B-409A-BEDA-0A7492AB8115}"/>
    <cellStyle name="Output 5 2 3" xfId="3867" xr:uid="{00000000-0005-0000-0000-0000E30E0000}"/>
    <cellStyle name="Output 5 2 3 2" xfId="4680" xr:uid="{00000000-0005-0000-0000-0000E50E0000}"/>
    <cellStyle name="Output 5 2 3 2 2" xfId="27060" xr:uid="{03272A11-56B9-4164-B28D-C07558A0FA84}"/>
    <cellStyle name="Output 5 2 3 2 3" xfId="22559" xr:uid="{B1CA556F-E76D-4610-8C06-DC123403BC42}"/>
    <cellStyle name="Output 5 2 3 2 4" xfId="41055" xr:uid="{C035CA55-7E6F-4F56-9FB2-0CA813D6BFED}"/>
    <cellStyle name="Output 5 2 3 3" xfId="5094" xr:uid="{00000000-0005-0000-0000-0000E50E0000}"/>
    <cellStyle name="Output 5 2 3 3 2" xfId="41399" xr:uid="{CBB44B96-9A7A-41ED-9433-2F7E67A0A003}"/>
    <cellStyle name="Output 5 2 3 3 3" xfId="25095" xr:uid="{8C4FF14E-08D9-4669-A0E1-0146B47ED3AE}"/>
    <cellStyle name="Output 5 2 3 4" xfId="17978" xr:uid="{E8AA192C-AE4C-49CE-8A94-91231CD125AC}"/>
    <cellStyle name="Output 5 2 3 5" xfId="40673" xr:uid="{9DAE38DF-20AF-4B10-AC60-8AE6C25028A4}"/>
    <cellStyle name="Output 5 2 4" xfId="7645" xr:uid="{F57166C5-E433-4211-B010-5243C3A8AA99}"/>
    <cellStyle name="Output 5 2 4 2" xfId="12803" xr:uid="{8115C9FB-7D72-4F4D-9006-9451CB928997}"/>
    <cellStyle name="Output 5 2 4 2 2" xfId="26779" xr:uid="{119B416A-512C-412C-8C05-E6281AF22878}"/>
    <cellStyle name="Output 5 2 4 3" xfId="24885" xr:uid="{7F2FB3F2-B474-471F-BCD8-0F7290C354CA}"/>
    <cellStyle name="Output 5 2 4 4" xfId="22011" xr:uid="{20938331-D4A8-42C6-BF83-830BB7CF740A}"/>
    <cellStyle name="Output 5 2 5" xfId="8602" xr:uid="{F83548F9-1E6E-494F-A2E1-D0CB0A5685C5}"/>
    <cellStyle name="Output 5 2 5 2" xfId="13757" xr:uid="{0FF80810-855A-44CE-8F12-7A48ED5DA9FE}"/>
    <cellStyle name="Output 5 2 5 2 2" xfId="26374" xr:uid="{8670991B-F20E-4869-B320-D02134CC12AF}"/>
    <cellStyle name="Output 5 2 5 2 3" xfId="39745" xr:uid="{2CDADE10-2F07-4F4A-98DA-5AF517B776E0}"/>
    <cellStyle name="Output 5 2 5 3" xfId="25593" xr:uid="{1BD5DCE1-8492-40F3-9F6B-EC56BD42C860}"/>
    <cellStyle name="Output 5 2 5 4" xfId="36423" xr:uid="{7496E050-98F7-4390-A23E-793B8E2CB955}"/>
    <cellStyle name="Output 5 2 6" xfId="9720" xr:uid="{7074EFBD-5E58-471C-8160-0F9E1DFA3111}"/>
    <cellStyle name="Output 5 2 6 2" xfId="14874" xr:uid="{A8E96AEA-3E28-4302-9012-1F5FED0F168E}"/>
    <cellStyle name="Output 5 2 6 2 2" xfId="40546" xr:uid="{8D7C35F7-EBB1-4F44-8264-0045CC6DE83C}"/>
    <cellStyle name="Output 5 2 6 3" xfId="37214" xr:uid="{4A85E9B2-8374-486D-A6D9-C6ED2E576599}"/>
    <cellStyle name="Output 5 2 7" xfId="8486" xr:uid="{6858FFC1-5F29-4E5A-84F4-8F4D0E02D7F0}"/>
    <cellStyle name="Output 5 2 7 2" xfId="13642" xr:uid="{5BBD089B-1C97-4327-B445-098959E411EA}"/>
    <cellStyle name="Output 5 2 7 2 2" xfId="39089" xr:uid="{A65860CC-4733-4D6E-81F4-94E13D550A5D}"/>
    <cellStyle name="Output 5 2 7 3" xfId="35613" xr:uid="{5FA9EEFC-0724-4939-BB8A-109522B6C32D}"/>
    <cellStyle name="Output 5 2 8" xfId="10818" xr:uid="{BA1F8F89-956C-4EEA-99F3-1E2CAEFF2E18}"/>
    <cellStyle name="Output 5 2 8 2" xfId="15966" xr:uid="{0E1CD2EE-6A6A-4127-8E35-A81F215AF5C3}"/>
    <cellStyle name="Output 5 2 8 3" xfId="38058" xr:uid="{A6302ABB-293D-427A-8A83-24B903803A83}"/>
    <cellStyle name="Output 5 2 9" xfId="6832" xr:uid="{A380B789-3469-47B9-B05A-817053C5AB98}"/>
    <cellStyle name="Output 5 2 9 2" xfId="11996" xr:uid="{C08B153E-1459-4180-A41B-971504296DA9}"/>
    <cellStyle name="Output 5 20" xfId="6127" xr:uid="{F2B1E023-F566-440D-A20C-DDEEB073FDE9}"/>
    <cellStyle name="Output 5 20 2" xfId="29707" xr:uid="{D4EBAF1F-430B-4EF1-AB4F-1E78AD373550}"/>
    <cellStyle name="Output 5 21" xfId="11337" xr:uid="{AE395418-88D3-48BC-A49B-0E3E67A86B21}"/>
    <cellStyle name="Output 5 21 2" xfId="29381" xr:uid="{DAAF50EF-FB3D-4545-BBDE-819A83FBE325}"/>
    <cellStyle name="Output 5 22" xfId="17415" xr:uid="{BC1961FE-7C1D-46E7-9BCE-D803FC2CAD23}"/>
    <cellStyle name="Output 5 23" xfId="33703" xr:uid="{AEA033C5-6543-4166-B26C-507E471762EA}"/>
    <cellStyle name="Output 5 3" xfId="3025" xr:uid="{00000000-0005-0000-0000-0000E40E0000}"/>
    <cellStyle name="Output 5 3 10" xfId="6131" xr:uid="{73F19850-9441-4504-A120-9671F3644A2E}"/>
    <cellStyle name="Output 5 3 10 2" xfId="30910" xr:uid="{4AA6ED07-8E5B-45A4-AB8F-A749C488B8D2}"/>
    <cellStyle name="Output 5 3 11" xfId="11341" xr:uid="{49D070E4-5D7D-4ACC-8188-F59001C4F941}"/>
    <cellStyle name="Output 5 3 11 2" xfId="30786" xr:uid="{785A6E6C-C814-4051-B915-A3B072EB8382}"/>
    <cellStyle name="Output 5 3 12" xfId="17423" xr:uid="{1365039A-1648-4DCC-8837-72B33277D07F}"/>
    <cellStyle name="Output 5 3 13" xfId="31644" xr:uid="{041AF98F-9888-4A44-8608-232F3CE04E82}"/>
    <cellStyle name="Output 5 3 2" xfId="3533" xr:uid="{00000000-0005-0000-0000-0000E50E0000}"/>
    <cellStyle name="Output 5 3 2 10" xfId="11659" xr:uid="{9EC147B0-2AB1-420E-8CB8-7FA36AF11A2D}"/>
    <cellStyle name="Output 5 3 2 10 2" xfId="30075" xr:uid="{1ECF810D-06A6-4A30-BC23-4698E935F172}"/>
    <cellStyle name="Output 5 3 2 11" xfId="17424" xr:uid="{C4A6AE7F-F2A6-44FE-8390-B49D1294B0BF}"/>
    <cellStyle name="Output 5 3 2 12" xfId="31645" xr:uid="{471CB6F3-3DA1-461B-82A7-15F97ECB3CBC}"/>
    <cellStyle name="Output 5 3 2 2" xfId="4190" xr:uid="{00000000-0005-0000-0000-0000E60E0000}"/>
    <cellStyle name="Output 5 3 2 2 2" xfId="4937" xr:uid="{00000000-0005-0000-0000-0000E80E0000}"/>
    <cellStyle name="Output 5 3 2 2 2 2" xfId="26782" xr:uid="{FB9443D5-A454-4FAF-B09D-BBCC66E49D29}"/>
    <cellStyle name="Output 5 3 2 2 2 3" xfId="41276" xr:uid="{6E8E4881-1484-468E-B8A0-8ACE721DE46C}"/>
    <cellStyle name="Output 5 3 2 2 3" xfId="5413" xr:uid="{00000000-0005-0000-0000-0000E80E0000}"/>
    <cellStyle name="Output 5 3 2 2 3 2" xfId="41612" xr:uid="{22D79630-67B6-465B-9F65-5BE1E5936345}"/>
    <cellStyle name="Output 5 3 2 2 3 3" xfId="25308" xr:uid="{583345A5-4303-45D6-B4C3-EB8A40380686}"/>
    <cellStyle name="Output 5 3 2 2 4" xfId="22014" xr:uid="{5E3DB021-230A-4F1E-B1EE-A7932A82704C}"/>
    <cellStyle name="Output 5 3 2 2 5" xfId="40796" xr:uid="{CC12B8B7-7813-4C87-B34A-3BC3C7B0978E}"/>
    <cellStyle name="Output 5 3 2 3" xfId="7916" xr:uid="{87FD0E98-A51C-4C04-A0B0-E605C016C96C}"/>
    <cellStyle name="Output 5 3 2 3 2" xfId="13074" xr:uid="{C53127B2-54FB-465D-B68B-73381EC4BD44}"/>
    <cellStyle name="Output 5 3 2 3 2 2" xfId="39748" xr:uid="{65233E42-4923-4873-928B-8C3FC829C094}"/>
    <cellStyle name="Output 5 3 2 3 3" xfId="36426" xr:uid="{6EB19552-EB08-4B3F-95EE-1F48D69ECFC7}"/>
    <cellStyle name="Output 5 3 2 4" xfId="9507" xr:uid="{A4DE5E72-A589-4F18-A7E2-0BA13ABFD1DE}"/>
    <cellStyle name="Output 5 3 2 4 2" xfId="14661" xr:uid="{C4636D36-6FF5-4472-8A1E-250BD21EA80B}"/>
    <cellStyle name="Output 5 3 2 4 2 2" xfId="40292" xr:uid="{812906C8-6740-4B12-9ADD-4D9EF9A333B5}"/>
    <cellStyle name="Output 5 3 2 4 3" xfId="36956" xr:uid="{C9DDD305-1337-4FBC-ABEC-21AA95F9FC8D}"/>
    <cellStyle name="Output 5 3 2 5" xfId="10044" xr:uid="{8CF13AC7-6778-44E2-80AE-90EA2389B7B7}"/>
    <cellStyle name="Output 5 3 2 5 2" xfId="15197" xr:uid="{8BFBA33A-32BC-44B5-A15C-F519F259CC49}"/>
    <cellStyle name="Output 5 3 2 5 3" xfId="38061" xr:uid="{79D2E600-9527-45E9-A07B-4D4331DF4B8B}"/>
    <cellStyle name="Output 5 3 2 6" xfId="10418" xr:uid="{90F59EE0-A262-4F5C-9C63-59EA578F679D}"/>
    <cellStyle name="Output 5 3 2 6 2" xfId="15571" xr:uid="{F954B8F9-BE1F-435E-BDD1-772004FC0809}"/>
    <cellStyle name="Output 5 3 2 7" xfId="11137" xr:uid="{CC656516-FAF6-4D30-BE0F-7C343BFEB689}"/>
    <cellStyle name="Output 5 3 2 7 2" xfId="16285" xr:uid="{13795AB2-BF8E-45DE-BA01-44F5ED0896BD}"/>
    <cellStyle name="Output 5 3 2 8" xfId="7154" xr:uid="{564C08A0-0771-4DC4-BDD6-1C843A7C8712}"/>
    <cellStyle name="Output 5 3 2 8 2" xfId="12315" xr:uid="{A1CEBDE2-FBCB-471F-B4C6-5048E4760FFF}"/>
    <cellStyle name="Output 5 3 2 9" xfId="6480" xr:uid="{E26A952A-8C38-47B2-A468-5846D430ECBD}"/>
    <cellStyle name="Output 5 3 2 9 2" xfId="30878" xr:uid="{C0B439D1-DC40-4E4F-9C82-78AC8C5BFF2C}"/>
    <cellStyle name="Output 5 3 3" xfId="3868" xr:uid="{00000000-0005-0000-0000-0000E70E0000}"/>
    <cellStyle name="Output 5 3 3 2" xfId="4681" xr:uid="{00000000-0005-0000-0000-0000E90E0000}"/>
    <cellStyle name="Output 5 3 3 2 2" xfId="27061" xr:uid="{2C0D1E9A-B16F-4F1E-AF62-7F3C934CA185}"/>
    <cellStyle name="Output 5 3 3 2 3" xfId="22560" xr:uid="{7A8196DB-0ABE-4A9F-9F97-973ABA713758}"/>
    <cellStyle name="Output 5 3 3 2 4" xfId="41056" xr:uid="{5012E48E-1A8B-4B83-8FD3-363943BFD155}"/>
    <cellStyle name="Output 5 3 3 3" xfId="5095" xr:uid="{00000000-0005-0000-0000-0000E90E0000}"/>
    <cellStyle name="Output 5 3 3 3 2" xfId="41400" xr:uid="{C031F461-BEBD-4EA7-ABED-0BF4BC0C7F4A}"/>
    <cellStyle name="Output 5 3 3 3 3" xfId="25096" xr:uid="{1025FD42-D48C-4FCB-A85E-CCE6DB89934F}"/>
    <cellStyle name="Output 5 3 3 4" xfId="17979" xr:uid="{291FAA9C-0F2F-43BC-9F81-3F71F90BB23C}"/>
    <cellStyle name="Output 5 3 3 5" xfId="40674" xr:uid="{41853227-E950-40B9-BE05-6931CFC4574D}"/>
    <cellStyle name="Output 5 3 4" xfId="7646" xr:uid="{37E57114-1651-46EC-BF43-2AB96BDDC3AE}"/>
    <cellStyle name="Output 5 3 4 2" xfId="12804" xr:uid="{E9A7EA28-2BB5-44DB-AD9A-10D785E49417}"/>
    <cellStyle name="Output 5 3 4 2 2" xfId="26781" xr:uid="{B3F2E5EE-3381-49EE-BC3F-11E97733E7C9}"/>
    <cellStyle name="Output 5 3 4 3" xfId="24886" xr:uid="{2AB24341-CDA9-4EEE-B72F-1BA8E6348C20}"/>
    <cellStyle name="Output 5 3 4 4" xfId="22013" xr:uid="{1F9A89AB-EA3F-40F6-8CCD-3FB7392E0D01}"/>
    <cellStyle name="Output 5 3 5" xfId="8601" xr:uid="{50209ACE-EAFE-484E-8CDA-F729B59832F9}"/>
    <cellStyle name="Output 5 3 5 2" xfId="13756" xr:uid="{C6174D92-DAD0-413F-9720-DF87B150697D}"/>
    <cellStyle name="Output 5 3 5 2 2" xfId="26375" xr:uid="{4BB6FA1F-47A8-4A19-9573-79E77CDD11C7}"/>
    <cellStyle name="Output 5 3 5 2 3" xfId="39747" xr:uid="{866DA4B5-0E67-4D22-94D0-33D236A8DDD1}"/>
    <cellStyle name="Output 5 3 5 3" xfId="25592" xr:uid="{9AC2BA75-D460-404F-8619-76874F6F5946}"/>
    <cellStyle name="Output 5 3 5 4" xfId="36425" xr:uid="{5A992ECD-CB70-44FE-9AA6-BD9001D4145F}"/>
    <cellStyle name="Output 5 3 6" xfId="9721" xr:uid="{D2FD5AB4-9EE2-410B-BBD7-646FB1BF4F85}"/>
    <cellStyle name="Output 5 3 6 2" xfId="14875" xr:uid="{AD2E6C19-C95A-485E-A2A9-8D59AA344A52}"/>
    <cellStyle name="Output 5 3 6 2 2" xfId="39703" xr:uid="{E33D7CA2-1A52-4AD0-82BD-5BA6A94C1CB1}"/>
    <cellStyle name="Output 5 3 6 3" xfId="36384" xr:uid="{40C101B4-566F-445B-9B76-106CEFF84F81}"/>
    <cellStyle name="Output 5 3 7" xfId="9368" xr:uid="{C47BAA5F-5C80-47F1-8179-B78918073376}"/>
    <cellStyle name="Output 5 3 7 2" xfId="14523" xr:uid="{91F24A5D-37B3-4FC8-8EFB-92B17D8958B3}"/>
    <cellStyle name="Output 5 3 7 2 2" xfId="39088" xr:uid="{05132D57-3E35-4B88-8E5E-624EEA4FC834}"/>
    <cellStyle name="Output 5 3 7 3" xfId="35612" xr:uid="{FCE6EA65-853A-4CFF-8A78-92D7ABAEB362}"/>
    <cellStyle name="Output 5 3 8" xfId="10819" xr:uid="{76D30DA8-A359-48AE-8E85-758ADFF395F3}"/>
    <cellStyle name="Output 5 3 8 2" xfId="15967" xr:uid="{13FC56BD-EED0-441B-BD9D-67D3C7DEEDAC}"/>
    <cellStyle name="Output 5 3 8 3" xfId="38060" xr:uid="{FB9D53EA-ADC2-4CB2-BF5B-FCBD4936304F}"/>
    <cellStyle name="Output 5 3 9" xfId="6833" xr:uid="{B6246702-61D3-4725-B5A2-9C941D918CF3}"/>
    <cellStyle name="Output 5 3 9 2" xfId="11997" xr:uid="{601CC234-8099-42F5-8BAA-F920D31030B8}"/>
    <cellStyle name="Output 5 4" xfId="3026" xr:uid="{00000000-0005-0000-0000-0000E80E0000}"/>
    <cellStyle name="Output 5 4 10" xfId="6132" xr:uid="{47FDC06D-F3D2-42B9-96A6-ADA95B31E694}"/>
    <cellStyle name="Output 5 4 10 2" xfId="30848" xr:uid="{FFA242CE-25B0-494B-9007-E85EAC838DE1}"/>
    <cellStyle name="Output 5 4 11" xfId="11342" xr:uid="{511C0519-A019-420D-A806-4CF2B792EAD0}"/>
    <cellStyle name="Output 5 4 11 2" xfId="29725" xr:uid="{59207769-82B4-4A5A-9A18-D2C6FBB4DA67}"/>
    <cellStyle name="Output 5 4 12" xfId="17425" xr:uid="{20D13F52-6324-4B1E-89EF-4591F21CDD80}"/>
    <cellStyle name="Output 5 4 13" xfId="31646" xr:uid="{E59BAC26-7172-4EB1-BAE6-989B72C3707B}"/>
    <cellStyle name="Output 5 4 2" xfId="3534" xr:uid="{00000000-0005-0000-0000-0000E90E0000}"/>
    <cellStyle name="Output 5 4 2 10" xfId="11660" xr:uid="{EB22831F-0A90-4021-86D2-5B6FC06EE89B}"/>
    <cellStyle name="Output 5 4 2 10 2" xfId="30309" xr:uid="{B6C9A56D-F256-46A4-8BDC-504ADDD285FA}"/>
    <cellStyle name="Output 5 4 2 11" xfId="17426" xr:uid="{17072F0A-59FD-4604-9C47-9C24D86609B0}"/>
    <cellStyle name="Output 5 4 2 12" xfId="31647" xr:uid="{BF9B183F-944B-43EF-98D6-1D3AD4965557}"/>
    <cellStyle name="Output 5 4 2 2" xfId="4191" xr:uid="{00000000-0005-0000-0000-0000EA0E0000}"/>
    <cellStyle name="Output 5 4 2 2 2" xfId="4938" xr:uid="{00000000-0005-0000-0000-0000EC0E0000}"/>
    <cellStyle name="Output 5 4 2 2 2 2" xfId="26784" xr:uid="{E247D237-1A71-4FC2-93C4-36DBADEB767A}"/>
    <cellStyle name="Output 5 4 2 2 2 3" xfId="41277" xr:uid="{9E865432-28A7-4CEE-8A8D-F58C9EEA90C6}"/>
    <cellStyle name="Output 5 4 2 2 3" xfId="5414" xr:uid="{00000000-0005-0000-0000-0000EC0E0000}"/>
    <cellStyle name="Output 5 4 2 2 3 2" xfId="41613" xr:uid="{BBDCB8EA-6CB7-4188-869A-954A594C50C1}"/>
    <cellStyle name="Output 5 4 2 2 3 3" xfId="25309" xr:uid="{0B409BA0-9276-4AA8-8897-2EB483C8CBB1}"/>
    <cellStyle name="Output 5 4 2 2 4" xfId="22016" xr:uid="{A58645BE-AA54-44E6-9484-25DCEFB89961}"/>
    <cellStyle name="Output 5 4 2 2 5" xfId="40797" xr:uid="{4ADEE790-D776-4B3A-9A64-E7FC0AB03BA1}"/>
    <cellStyle name="Output 5 4 2 3" xfId="7917" xr:uid="{D10AC9D7-3B10-4512-81EF-C876B8D0EA11}"/>
    <cellStyle name="Output 5 4 2 3 2" xfId="13075" xr:uid="{4AB06614-7130-4D2A-A04C-F7906C6183F5}"/>
    <cellStyle name="Output 5 4 2 3 2 2" xfId="39750" xr:uid="{42816988-B67C-4EB1-AF09-2FDDBB0712DA}"/>
    <cellStyle name="Output 5 4 2 3 3" xfId="36428" xr:uid="{5EBBCDD3-9998-48A0-9705-D692D7666E57}"/>
    <cellStyle name="Output 5 4 2 4" xfId="9508" xr:uid="{83FB7B19-2A5D-4F00-B627-397841BAF2AA}"/>
    <cellStyle name="Output 5 4 2 4 2" xfId="14662" xr:uid="{EAB6BCC7-B7CB-42EE-9CAD-162A0AC12023}"/>
    <cellStyle name="Output 5 4 2 4 2 2" xfId="40312" xr:uid="{609F87D1-36B2-49DD-BAB2-2ACD42A0119E}"/>
    <cellStyle name="Output 5 4 2 4 3" xfId="36976" xr:uid="{09987DCC-6457-4B05-9646-9F46BD9CC950}"/>
    <cellStyle name="Output 5 4 2 5" xfId="10045" xr:uid="{4CBE6F1E-3757-42A6-85A5-C491078F7D1C}"/>
    <cellStyle name="Output 5 4 2 5 2" xfId="15198" xr:uid="{84E84730-71D8-4734-9E28-15751F2ED760}"/>
    <cellStyle name="Output 5 4 2 5 3" xfId="38063" xr:uid="{E68A1065-1C03-4369-8BC3-670CE2F42EE2}"/>
    <cellStyle name="Output 5 4 2 6" xfId="10419" xr:uid="{BAD97C29-CCA8-40D5-86EC-66C76209C3C2}"/>
    <cellStyle name="Output 5 4 2 6 2" xfId="15572" xr:uid="{91E232D7-861C-4B1F-BCE3-A427FA81E0A7}"/>
    <cellStyle name="Output 5 4 2 7" xfId="11138" xr:uid="{9A978C23-60E3-4F92-B49A-B502C61334EB}"/>
    <cellStyle name="Output 5 4 2 7 2" xfId="16286" xr:uid="{C6DF0C8D-A447-45BC-8A6D-3C6397E6CDA9}"/>
    <cellStyle name="Output 5 4 2 8" xfId="7155" xr:uid="{EBE5EB67-BB27-400B-9F76-9884696D04BD}"/>
    <cellStyle name="Output 5 4 2 8 2" xfId="12316" xr:uid="{21E1D146-3D98-452D-86F9-5713F16830FA}"/>
    <cellStyle name="Output 5 4 2 9" xfId="6481" xr:uid="{D8A53DB5-EE88-4401-A5B9-0E7D89207C43}"/>
    <cellStyle name="Output 5 4 2 9 2" xfId="30814" xr:uid="{65B72C62-E8C5-401B-9DAD-8BEC0B01AF1C}"/>
    <cellStyle name="Output 5 4 3" xfId="3869" xr:uid="{00000000-0005-0000-0000-0000EB0E0000}"/>
    <cellStyle name="Output 5 4 3 2" xfId="4682" xr:uid="{00000000-0005-0000-0000-0000ED0E0000}"/>
    <cellStyle name="Output 5 4 3 2 2" xfId="27062" xr:uid="{478FD30C-C008-4EB6-B55C-F66F89C6C93B}"/>
    <cellStyle name="Output 5 4 3 2 3" xfId="22561" xr:uid="{884F969C-10C6-496F-892D-2AC5A9662848}"/>
    <cellStyle name="Output 5 4 3 2 4" xfId="41057" xr:uid="{E06A29F5-AB80-4E31-A4E1-DFF67EF68C9E}"/>
    <cellStyle name="Output 5 4 3 3" xfId="5096" xr:uid="{00000000-0005-0000-0000-0000ED0E0000}"/>
    <cellStyle name="Output 5 4 3 3 2" xfId="41401" xr:uid="{CD174E83-C7BE-4D0A-99A4-6C3BF49ED0A9}"/>
    <cellStyle name="Output 5 4 3 3 3" xfId="25097" xr:uid="{E3EF2874-93D8-4023-962F-601CB987D642}"/>
    <cellStyle name="Output 5 4 3 4" xfId="17980" xr:uid="{C3DD973F-1D54-492E-8611-FFCDE767E7F3}"/>
    <cellStyle name="Output 5 4 3 5" xfId="40675" xr:uid="{B594D5BF-467C-4A81-ABE7-92F852DF7658}"/>
    <cellStyle name="Output 5 4 4" xfId="7647" xr:uid="{286A7775-4935-4CAE-8584-6581F286F048}"/>
    <cellStyle name="Output 5 4 4 2" xfId="12805" xr:uid="{C664E936-AFAF-4BB8-9468-9BA1F6742647}"/>
    <cellStyle name="Output 5 4 4 2 2" xfId="26783" xr:uid="{F1375ED3-E193-4039-9C16-DD31D1072540}"/>
    <cellStyle name="Output 5 4 4 3" xfId="24887" xr:uid="{C7E41503-5AE6-4B00-9C91-7B93D3E77340}"/>
    <cellStyle name="Output 5 4 4 4" xfId="22015" xr:uid="{CA2DAFB6-9FE2-4A67-A77E-1FAF34F54C6C}"/>
    <cellStyle name="Output 5 4 5" xfId="8600" xr:uid="{AD5F020B-13C5-4EF1-A42C-EB3EDAF3417D}"/>
    <cellStyle name="Output 5 4 5 2" xfId="13755" xr:uid="{EFC1333F-D0DA-4437-A050-7CE345B4AFFE}"/>
    <cellStyle name="Output 5 4 5 2 2" xfId="26376" xr:uid="{A58E955B-0499-471C-BDC9-3157AD6E6EAB}"/>
    <cellStyle name="Output 5 4 5 2 3" xfId="39749" xr:uid="{80A87369-848C-4079-910E-06E03F3DEDCE}"/>
    <cellStyle name="Output 5 4 5 3" xfId="25591" xr:uid="{CBD14C12-9084-4887-9D2D-E2F5B129592C}"/>
    <cellStyle name="Output 5 4 5 4" xfId="36427" xr:uid="{F6DE4972-04FD-4019-904A-BFFDAFC48D3E}"/>
    <cellStyle name="Output 5 4 6" xfId="9722" xr:uid="{E68F089F-AAE5-49D3-B340-6FD36AEC6C42}"/>
    <cellStyle name="Output 5 4 6 2" xfId="14876" xr:uid="{41349399-30F3-49EC-8460-C9D1CCA83EC4}"/>
    <cellStyle name="Output 5 4 6 2 2" xfId="40302" xr:uid="{81317B42-E9C8-474B-A8D7-3D838FCF9E7B}"/>
    <cellStyle name="Output 5 4 6 3" xfId="36966" xr:uid="{AFD25589-9598-44B0-9F98-AC245F326227}"/>
    <cellStyle name="Output 5 4 7" xfId="8568" xr:uid="{F2635C41-60FA-4C5C-BD68-BF8B702C2BB5}"/>
    <cellStyle name="Output 5 4 7 2" xfId="13723" xr:uid="{E5D48F77-4167-4A8A-B2BF-10A0FB6F4B62}"/>
    <cellStyle name="Output 5 4 7 2 2" xfId="39087" xr:uid="{09B4C401-C3E4-4AC0-991A-5C649B552580}"/>
    <cellStyle name="Output 5 4 7 3" xfId="35611" xr:uid="{2EC48614-0758-49AB-8884-1737C3E87579}"/>
    <cellStyle name="Output 5 4 8" xfId="10820" xr:uid="{BDFBEFBD-46A3-454A-9093-9E990E050513}"/>
    <cellStyle name="Output 5 4 8 2" xfId="15968" xr:uid="{A6E033F5-9468-4AB1-8330-1B031E5E177D}"/>
    <cellStyle name="Output 5 4 8 3" xfId="38062" xr:uid="{682F2B0A-0F8E-4F16-B6BB-99B20A94941A}"/>
    <cellStyle name="Output 5 4 9" xfId="6834" xr:uid="{6FD058EE-2E28-48BC-BCBC-F1C12D153668}"/>
    <cellStyle name="Output 5 4 9 2" xfId="11998" xr:uid="{FDD23E6B-CF7E-4EC6-ABE6-D2344B8DA992}"/>
    <cellStyle name="Output 5 5" xfId="3027" xr:uid="{00000000-0005-0000-0000-0000EC0E0000}"/>
    <cellStyle name="Output 5 5 10" xfId="6133" xr:uid="{967ECAEC-FE97-4A21-996C-288829E8FEB9}"/>
    <cellStyle name="Output 5 5 10 2" xfId="30426" xr:uid="{46C1218D-7DCF-4C67-8AC4-91CBC557E822}"/>
    <cellStyle name="Output 5 5 11" xfId="11343" xr:uid="{3249DD1D-DC46-4029-9E76-A8061F99D35D}"/>
    <cellStyle name="Output 5 5 11 2" xfId="29954" xr:uid="{1A3437B0-FA2C-4955-9391-A26171B71551}"/>
    <cellStyle name="Output 5 5 12" xfId="17427" xr:uid="{2BA67C74-4B58-4CD8-B40C-41A8E60E2A0E}"/>
    <cellStyle name="Output 5 5 13" xfId="31648" xr:uid="{D19904F9-8A40-4EE7-B43C-4420E5DD2AA5}"/>
    <cellStyle name="Output 5 5 2" xfId="3535" xr:uid="{00000000-0005-0000-0000-0000ED0E0000}"/>
    <cellStyle name="Output 5 5 2 10" xfId="11661" xr:uid="{9E2A212E-5C1D-4430-8DE9-1B2A829F95FA}"/>
    <cellStyle name="Output 5 5 2 10 2" xfId="30211" xr:uid="{6459733D-00B9-41DE-A240-33359C438042}"/>
    <cellStyle name="Output 5 5 2 11" xfId="17428" xr:uid="{8A29F92F-CDCE-46C2-8484-D16791CB8B32}"/>
    <cellStyle name="Output 5 5 2 12" xfId="31649" xr:uid="{A69098B0-2171-40B9-8134-6632B6304012}"/>
    <cellStyle name="Output 5 5 2 2" xfId="4192" xr:uid="{00000000-0005-0000-0000-0000EE0E0000}"/>
    <cellStyle name="Output 5 5 2 2 2" xfId="4939" xr:uid="{00000000-0005-0000-0000-0000F00E0000}"/>
    <cellStyle name="Output 5 5 2 2 2 2" xfId="26786" xr:uid="{A4BF47F7-901D-49A8-8BDA-3FFEDAC3B584}"/>
    <cellStyle name="Output 5 5 2 2 2 3" xfId="41278" xr:uid="{CD64318B-DA29-4637-AF6A-2845E8D1ABB3}"/>
    <cellStyle name="Output 5 5 2 2 3" xfId="5415" xr:uid="{00000000-0005-0000-0000-0000F00E0000}"/>
    <cellStyle name="Output 5 5 2 2 3 2" xfId="41614" xr:uid="{9C79C61A-42D2-4036-B158-6CCDF762C830}"/>
    <cellStyle name="Output 5 5 2 2 3 3" xfId="25310" xr:uid="{D21A7E8C-B1C7-4E13-B1EE-6CCEC3C841D2}"/>
    <cellStyle name="Output 5 5 2 2 4" xfId="22018" xr:uid="{55BC6A25-5C66-43ED-8AB6-C91C167E84B4}"/>
    <cellStyle name="Output 5 5 2 2 5" xfId="40798" xr:uid="{92751B34-83DE-4B6A-990F-E6150BCB9A6C}"/>
    <cellStyle name="Output 5 5 2 3" xfId="7918" xr:uid="{2672C07C-EA9F-42C6-80C1-AD8C36709489}"/>
    <cellStyle name="Output 5 5 2 3 2" xfId="13076" xr:uid="{0E9D0678-4449-4A03-8A07-A885480AB055}"/>
    <cellStyle name="Output 5 5 2 3 2 2" xfId="39752" xr:uid="{7A1BA808-3910-47BB-B62D-43F722F4D83F}"/>
    <cellStyle name="Output 5 5 2 3 3" xfId="36430" xr:uid="{90655AC3-0C0B-458D-A86E-43D0818DE142}"/>
    <cellStyle name="Output 5 5 2 4" xfId="9509" xr:uid="{A23C1CF5-0D83-4369-8657-D1704E14FFCE}"/>
    <cellStyle name="Output 5 5 2 4 2" xfId="14663" xr:uid="{6B46D24C-0951-415A-AC24-C0D02153F4FB}"/>
    <cellStyle name="Output 5 5 2 4 2 2" xfId="39639" xr:uid="{42968CC3-32BE-4728-AA8D-EE84EED0ECC8}"/>
    <cellStyle name="Output 5 5 2 4 3" xfId="36331" xr:uid="{4C7D2075-EEFF-4046-8EE1-C38D9758162A}"/>
    <cellStyle name="Output 5 5 2 5" xfId="10046" xr:uid="{EFE2E624-6C50-4D3F-AC58-835B5B827261}"/>
    <cellStyle name="Output 5 5 2 5 2" xfId="15199" xr:uid="{D6031224-BFF4-4862-9401-34B133E974FE}"/>
    <cellStyle name="Output 5 5 2 5 3" xfId="38065" xr:uid="{7548DDF8-FCE9-43D4-AF2D-99FC983AD5B2}"/>
    <cellStyle name="Output 5 5 2 6" xfId="10420" xr:uid="{583AA230-54C3-453E-A70A-9B54D787E97B}"/>
    <cellStyle name="Output 5 5 2 6 2" xfId="15573" xr:uid="{E425C832-A61C-4E3A-BFC2-C14FD111CECF}"/>
    <cellStyle name="Output 5 5 2 7" xfId="11139" xr:uid="{13F69EFC-EEA6-4E44-9512-8171EC98CFFD}"/>
    <cellStyle name="Output 5 5 2 7 2" xfId="16287" xr:uid="{4845CD94-1A65-4E59-8FD2-EE208C04E892}"/>
    <cellStyle name="Output 5 5 2 8" xfId="7156" xr:uid="{9DC592CD-1FA8-44AC-A495-D4D785EE3966}"/>
    <cellStyle name="Output 5 5 2 8 2" xfId="12317" xr:uid="{70BEAFBD-C00F-4ADB-90D6-804854423EEE}"/>
    <cellStyle name="Output 5 5 2 9" xfId="6482" xr:uid="{B3D5FD4C-DFE8-48DE-BAE3-208DF3091CD8}"/>
    <cellStyle name="Output 5 5 2 9 2" xfId="30396" xr:uid="{320C793D-9D37-476D-A941-A8D42E815F3F}"/>
    <cellStyle name="Output 5 5 3" xfId="3870" xr:uid="{00000000-0005-0000-0000-0000EF0E0000}"/>
    <cellStyle name="Output 5 5 3 2" xfId="4683" xr:uid="{00000000-0005-0000-0000-0000F10E0000}"/>
    <cellStyle name="Output 5 5 3 2 2" xfId="27063" xr:uid="{CB836C48-53FE-4041-868B-7F7E9E5FDFD2}"/>
    <cellStyle name="Output 5 5 3 2 3" xfId="22562" xr:uid="{19F687CA-2888-4DDD-8314-AC8BF7C24AE0}"/>
    <cellStyle name="Output 5 5 3 2 4" xfId="41058" xr:uid="{93E402C4-3A8F-4121-9C21-91CAF2514B1E}"/>
    <cellStyle name="Output 5 5 3 3" xfId="5097" xr:uid="{00000000-0005-0000-0000-0000F10E0000}"/>
    <cellStyle name="Output 5 5 3 3 2" xfId="41402" xr:uid="{DEEFDF0B-EA27-4454-8136-57E2EA25582A}"/>
    <cellStyle name="Output 5 5 3 3 3" xfId="25098" xr:uid="{F2DC7AF9-93A2-4746-ABB0-2B1D0892F51C}"/>
    <cellStyle name="Output 5 5 3 4" xfId="17981" xr:uid="{F368B2FB-D170-48D4-90A5-2F7BF638DB5E}"/>
    <cellStyle name="Output 5 5 3 5" xfId="40676" xr:uid="{D7C15F28-93EA-4A8B-A0E3-F0D2514A440C}"/>
    <cellStyle name="Output 5 5 4" xfId="7648" xr:uid="{7E590DA4-8D99-4D44-B868-8101EC9BB938}"/>
    <cellStyle name="Output 5 5 4 2" xfId="12806" xr:uid="{4CC1200D-B995-44EF-907F-4F0114FDB327}"/>
    <cellStyle name="Output 5 5 4 2 2" xfId="26785" xr:uid="{67CA0608-CD23-4CC1-A67E-448A7BD7D9E1}"/>
    <cellStyle name="Output 5 5 4 3" xfId="24888" xr:uid="{4E7AA26C-145A-44D1-9546-A6246361B16A}"/>
    <cellStyle name="Output 5 5 4 4" xfId="22017" xr:uid="{19EACF2E-21CD-4B02-BCED-0338CE59227D}"/>
    <cellStyle name="Output 5 5 5" xfId="8599" xr:uid="{1C002DC7-1FEE-4A85-8B36-F4DECBED6BB1}"/>
    <cellStyle name="Output 5 5 5 2" xfId="13754" xr:uid="{6C727B55-5E6C-4E31-BD3C-E920B97B8877}"/>
    <cellStyle name="Output 5 5 5 2 2" xfId="26377" xr:uid="{05445632-8CC3-4EE6-A8F4-70E2CF564D03}"/>
    <cellStyle name="Output 5 5 5 2 3" xfId="39751" xr:uid="{2F011C51-E4C7-444F-8E2A-1C50AEA9D1FD}"/>
    <cellStyle name="Output 5 5 5 3" xfId="25590" xr:uid="{D0E8991A-9805-4FCF-A262-59D336437F59}"/>
    <cellStyle name="Output 5 5 5 4" xfId="36429" xr:uid="{6BB3304B-96D7-4540-8A11-AE3982A4F347}"/>
    <cellStyle name="Output 5 5 6" xfId="9723" xr:uid="{20A801FF-CBC4-47B4-ACAF-6C400F7B3B95}"/>
    <cellStyle name="Output 5 5 6 2" xfId="14877" xr:uid="{83EF2A5B-7546-49C6-B569-C49B031E1699}"/>
    <cellStyle name="Output 5 5 6 2 2" xfId="39638" xr:uid="{D8AB382C-417B-4A5E-9A5E-D65762499351}"/>
    <cellStyle name="Output 5 5 6 3" xfId="36330" xr:uid="{4661A392-0D4B-41F2-A7E7-DA5CC41B2E38}"/>
    <cellStyle name="Output 5 5 7" xfId="8564" xr:uid="{C4CFFA0D-0A0A-42E4-87A4-CBA828D76F09}"/>
    <cellStyle name="Output 5 5 7 2" xfId="13719" xr:uid="{FE99DF4A-1A66-4B0F-88ED-BF4829538D2C}"/>
    <cellStyle name="Output 5 5 7 2 2" xfId="39086" xr:uid="{6140DB8E-363A-42BC-A18A-15E510E63877}"/>
    <cellStyle name="Output 5 5 7 3" xfId="35610" xr:uid="{4D701DC5-A95A-4346-9EDE-F94DD4F748CD}"/>
    <cellStyle name="Output 5 5 8" xfId="10821" xr:uid="{4158DD5B-5087-4757-BFBB-46DC09EA0D25}"/>
    <cellStyle name="Output 5 5 8 2" xfId="15969" xr:uid="{C659C60E-B9F5-4365-8C02-4C79C7FB4681}"/>
    <cellStyle name="Output 5 5 8 3" xfId="38064" xr:uid="{BAC0CC87-3D44-4FE5-8FF1-EF3C278CE21B}"/>
    <cellStyle name="Output 5 5 9" xfId="6835" xr:uid="{57F9456F-D644-4255-AA78-C02998D8D620}"/>
    <cellStyle name="Output 5 5 9 2" xfId="11999" xr:uid="{AA2204CA-4FB5-415E-8CF4-0B49C99D037F}"/>
    <cellStyle name="Output 5 6" xfId="3028" xr:uid="{00000000-0005-0000-0000-0000F00E0000}"/>
    <cellStyle name="Output 5 6 10" xfId="6134" xr:uid="{4652CCD9-6AE4-4F5E-B4F4-F68BFD4FD62E}"/>
    <cellStyle name="Output 5 6 10 2" xfId="30373" xr:uid="{EEFC87C4-E5F2-4DDF-9967-AEF5DA31C221}"/>
    <cellStyle name="Output 5 6 11" xfId="11344" xr:uid="{427462A0-9426-4DEC-A500-5131F6816930}"/>
    <cellStyle name="Output 5 6 11 2" xfId="29597" xr:uid="{3F8D4BC0-CE3E-4AD2-B758-12F501C24072}"/>
    <cellStyle name="Output 5 6 12" xfId="17429" xr:uid="{FFD931B7-4207-4E1F-B787-BF3323C5B4D0}"/>
    <cellStyle name="Output 5 6 13" xfId="31650" xr:uid="{2439CE5E-46E4-4FD5-BD37-F0188E27B48F}"/>
    <cellStyle name="Output 5 6 2" xfId="3536" xr:uid="{00000000-0005-0000-0000-0000F10E0000}"/>
    <cellStyle name="Output 5 6 2 10" xfId="11662" xr:uid="{DB374ED4-9AEE-4B1F-9FAB-CDB34C69D732}"/>
    <cellStyle name="Output 5 6 2 10 2" xfId="30038" xr:uid="{66E78126-DF24-4743-B4D0-C1223042A8F0}"/>
    <cellStyle name="Output 5 6 2 11" xfId="17430" xr:uid="{19EBFE68-9BED-4BBE-9304-C2FCB5FF32C0}"/>
    <cellStyle name="Output 5 6 2 12" xfId="31651" xr:uid="{46455A77-6CBF-45D2-961C-8E5775CF368B}"/>
    <cellStyle name="Output 5 6 2 2" xfId="4193" xr:uid="{00000000-0005-0000-0000-0000F20E0000}"/>
    <cellStyle name="Output 5 6 2 2 2" xfId="4940" xr:uid="{00000000-0005-0000-0000-0000F40E0000}"/>
    <cellStyle name="Output 5 6 2 2 2 2" xfId="26788" xr:uid="{96B31114-3C50-4F0F-80DD-4FB5CB626D52}"/>
    <cellStyle name="Output 5 6 2 2 2 3" xfId="41279" xr:uid="{96ADE22E-D42E-4FF9-82D2-ACCA6E2B9093}"/>
    <cellStyle name="Output 5 6 2 2 3" xfId="5416" xr:uid="{00000000-0005-0000-0000-0000F40E0000}"/>
    <cellStyle name="Output 5 6 2 2 3 2" xfId="41615" xr:uid="{18D78EB8-2D54-4A9C-B98A-C16D5248C7EF}"/>
    <cellStyle name="Output 5 6 2 2 3 3" xfId="25311" xr:uid="{3A878739-B873-496A-96F7-833831F187AB}"/>
    <cellStyle name="Output 5 6 2 2 4" xfId="22020" xr:uid="{46D08EDB-39AD-4BD7-83DE-885F8863253C}"/>
    <cellStyle name="Output 5 6 2 2 5" xfId="40799" xr:uid="{2FEBDA97-9B19-428E-871E-66C39BFB76F3}"/>
    <cellStyle name="Output 5 6 2 3" xfId="7919" xr:uid="{EF9F65F9-0C42-41A9-AE35-6262793CEB23}"/>
    <cellStyle name="Output 5 6 2 3 2" xfId="13077" xr:uid="{88A6FF04-1157-49DE-9F9F-EE8598C1F307}"/>
    <cellStyle name="Output 5 6 2 3 2 2" xfId="39754" xr:uid="{21ED4D56-7A09-49F6-9703-8890D55B2AEB}"/>
    <cellStyle name="Output 5 6 2 3 3" xfId="36432" xr:uid="{487AF78A-064F-4327-A122-B7522D0ABFD6}"/>
    <cellStyle name="Output 5 6 2 4" xfId="9510" xr:uid="{B0EF5758-E88B-4EB9-9A4F-D7C8B235781B}"/>
    <cellStyle name="Output 5 6 2 4 2" xfId="14664" xr:uid="{BAEB282B-7C6D-4650-938F-812808EA4570}"/>
    <cellStyle name="Output 5 6 2 4 2 2" xfId="40547" xr:uid="{44685EF9-2475-44C7-9165-1B39BAB1543D}"/>
    <cellStyle name="Output 5 6 2 4 3" xfId="37215" xr:uid="{9837D30D-7AD3-48A7-88B1-74166BC71FE4}"/>
    <cellStyle name="Output 5 6 2 5" xfId="10047" xr:uid="{F50DF396-A167-4CAA-8089-B898B5864465}"/>
    <cellStyle name="Output 5 6 2 5 2" xfId="15200" xr:uid="{FD57B910-C34D-48EA-BBE5-3DC19665FB4A}"/>
    <cellStyle name="Output 5 6 2 5 3" xfId="38067" xr:uid="{CB5EBE0E-D1E2-4120-BEAC-E9DBF9AF27E6}"/>
    <cellStyle name="Output 5 6 2 6" xfId="10421" xr:uid="{AA5912EC-12A3-4A7D-9DD0-0EA06F6DB9FD}"/>
    <cellStyle name="Output 5 6 2 6 2" xfId="15574" xr:uid="{1224A45B-FA6A-4C21-A6F7-2B40DA9D64DC}"/>
    <cellStyle name="Output 5 6 2 7" xfId="11140" xr:uid="{FCBE25BF-8B65-4DA7-B099-E8EB1172F623}"/>
    <cellStyle name="Output 5 6 2 7 2" xfId="16288" xr:uid="{1C8A6FB8-A93E-4990-BBBA-07B77D705CCD}"/>
    <cellStyle name="Output 5 6 2 8" xfId="7157" xr:uid="{502A5DD7-3E07-4C21-AFE3-643529BFE28E}"/>
    <cellStyle name="Output 5 6 2 8 2" xfId="12318" xr:uid="{433D3088-B990-4CDC-86FB-C7EEE28F5352}"/>
    <cellStyle name="Output 5 6 2 9" xfId="6483" xr:uid="{F5EF0DD4-B6FF-4FDC-B5AF-CCE0B3FF38CF}"/>
    <cellStyle name="Output 5 6 2 9 2" xfId="30350" xr:uid="{0878982E-2070-4ACC-8D68-0B53F71DA730}"/>
    <cellStyle name="Output 5 6 3" xfId="3871" xr:uid="{00000000-0005-0000-0000-0000F30E0000}"/>
    <cellStyle name="Output 5 6 3 2" xfId="4684" xr:uid="{00000000-0005-0000-0000-0000F50E0000}"/>
    <cellStyle name="Output 5 6 3 2 2" xfId="27064" xr:uid="{F3D432E2-3370-46CA-A8A6-AF7B6F24ACCF}"/>
    <cellStyle name="Output 5 6 3 2 3" xfId="22563" xr:uid="{16ED8BF0-B51E-484D-ADA7-B6D749447575}"/>
    <cellStyle name="Output 5 6 3 2 4" xfId="41059" xr:uid="{FF78A35B-04EF-4CB9-BBDE-E6D4BB9F38AE}"/>
    <cellStyle name="Output 5 6 3 3" xfId="5098" xr:uid="{00000000-0005-0000-0000-0000F50E0000}"/>
    <cellStyle name="Output 5 6 3 3 2" xfId="41403" xr:uid="{53B622B9-8F0B-4425-88AA-58A5072487C6}"/>
    <cellStyle name="Output 5 6 3 3 3" xfId="25099" xr:uid="{AE5B6C6B-EDE0-4891-ABA7-34CB290731B6}"/>
    <cellStyle name="Output 5 6 3 4" xfId="17982" xr:uid="{A025D891-80AD-437C-9D5F-66B248053E61}"/>
    <cellStyle name="Output 5 6 3 5" xfId="40677" xr:uid="{F38118D1-86DD-48CF-BB22-E1D497A540DD}"/>
    <cellStyle name="Output 5 6 4" xfId="7649" xr:uid="{7C6645D3-E49E-45D0-8965-BC88D02178C7}"/>
    <cellStyle name="Output 5 6 4 2" xfId="12807" xr:uid="{27D953DF-B26B-4E7A-829A-8012450E38F2}"/>
    <cellStyle name="Output 5 6 4 2 2" xfId="26787" xr:uid="{2B83B2A8-2CE8-4F8A-8588-4BE42E864A9A}"/>
    <cellStyle name="Output 5 6 4 3" xfId="24889" xr:uid="{38F2C1DA-2D69-460E-B85E-F053AA327F83}"/>
    <cellStyle name="Output 5 6 4 4" xfId="22019" xr:uid="{4D75BFF1-E685-46A0-B816-811E4C3AA58A}"/>
    <cellStyle name="Output 5 6 5" xfId="8598" xr:uid="{577A4BA4-B55C-49AD-8BC7-D781743F4FB6}"/>
    <cellStyle name="Output 5 6 5 2" xfId="13753" xr:uid="{4500B795-64E5-4AA8-9F7D-36729C0E43F3}"/>
    <cellStyle name="Output 5 6 5 2 2" xfId="26378" xr:uid="{B5348D26-339D-4107-B43E-7DD54CD12C6F}"/>
    <cellStyle name="Output 5 6 5 2 3" xfId="39753" xr:uid="{B0E97730-7575-43C1-BAE8-3A0D00D1697D}"/>
    <cellStyle name="Output 5 6 5 3" xfId="25589" xr:uid="{A47772BF-9BF1-4057-80C4-6125B9C285C7}"/>
    <cellStyle name="Output 5 6 5 4" xfId="36431" xr:uid="{D09FF680-54AF-496E-AC43-D8D09D0B3109}"/>
    <cellStyle name="Output 5 6 6" xfId="9724" xr:uid="{9F8F762E-F23D-4EE0-AAB1-E488B8C61118}"/>
    <cellStyle name="Output 5 6 6 2" xfId="14878" xr:uid="{47DB51E7-1624-4494-9385-09A5882BB649}"/>
    <cellStyle name="Output 5 6 6 2 2" xfId="39640" xr:uid="{B34080DC-5162-4692-B148-BE954198D94B}"/>
    <cellStyle name="Output 5 6 6 3" xfId="36332" xr:uid="{F51837DF-413E-4F37-A077-7C8C5554112E}"/>
    <cellStyle name="Output 5 6 7" xfId="9603" xr:uid="{2B844455-422D-4E9E-A786-9B0D12048609}"/>
    <cellStyle name="Output 5 6 7 2" xfId="14757" xr:uid="{CB526F4D-2025-4235-B318-DC05DA813C30}"/>
    <cellStyle name="Output 5 6 7 2 2" xfId="39085" xr:uid="{6C1F58C5-5CA8-4B47-AA9D-E08E7BF934DE}"/>
    <cellStyle name="Output 5 6 7 3" xfId="35609" xr:uid="{18F9ED3F-265A-45E7-9590-AEE4E83AF82D}"/>
    <cellStyle name="Output 5 6 8" xfId="10822" xr:uid="{67C6A115-F9A9-4BA1-A9D1-0A141967C337}"/>
    <cellStyle name="Output 5 6 8 2" xfId="15970" xr:uid="{1EF8BF33-CCB6-4C21-B979-4A6172B415F2}"/>
    <cellStyle name="Output 5 6 8 3" xfId="38066" xr:uid="{8ED13BD7-7FA6-4851-BE63-31CB2C1344B8}"/>
    <cellStyle name="Output 5 6 9" xfId="6836" xr:uid="{00BB02A9-B417-42D2-A130-EFAE26964508}"/>
    <cellStyle name="Output 5 6 9 2" xfId="12000" xr:uid="{4D13C984-BDB7-4E04-9083-985892802BC6}"/>
    <cellStyle name="Output 5 7" xfId="3029" xr:uid="{00000000-0005-0000-0000-0000F40E0000}"/>
    <cellStyle name="Output 5 7 10" xfId="6135" xr:uid="{B8478E6D-B9B4-4A7E-B296-999C61CE9F98}"/>
    <cellStyle name="Output 5 7 10 2" xfId="30934" xr:uid="{D09ACD1A-04FC-4C38-BA9C-BFEB17B912C4}"/>
    <cellStyle name="Output 5 7 11" xfId="11345" xr:uid="{2AF20C47-EA40-4860-8DFE-8DB4C486B927}"/>
    <cellStyle name="Output 5 7 11 2" xfId="29370" xr:uid="{67767A52-1527-417E-B675-F54D11425716}"/>
    <cellStyle name="Output 5 7 12" xfId="17431" xr:uid="{40E36506-C0FA-4EA7-8236-197D54B97863}"/>
    <cellStyle name="Output 5 7 13" xfId="34527" xr:uid="{DE0C6DDA-BBA8-467F-A01D-18D0CBF4FE08}"/>
    <cellStyle name="Output 5 7 2" xfId="3537" xr:uid="{00000000-0005-0000-0000-0000F50E0000}"/>
    <cellStyle name="Output 5 7 2 10" xfId="11663" xr:uid="{86D733E9-5DBD-4AC3-952A-8E2197C74EC4}"/>
    <cellStyle name="Output 5 7 2 10 2" xfId="29391" xr:uid="{DEA9ADE9-83F1-468C-BCC8-C948382B2964}"/>
    <cellStyle name="Output 5 7 2 11" xfId="17432" xr:uid="{2A5AB67E-5D00-4390-B367-63551DE28CEC}"/>
    <cellStyle name="Output 5 7 2 12" xfId="31652" xr:uid="{40936692-6DF0-4BBF-B120-1CCE2EB99D3F}"/>
    <cellStyle name="Output 5 7 2 2" xfId="4194" xr:uid="{00000000-0005-0000-0000-0000F60E0000}"/>
    <cellStyle name="Output 5 7 2 2 2" xfId="4941" xr:uid="{00000000-0005-0000-0000-0000F80E0000}"/>
    <cellStyle name="Output 5 7 2 2 2 2" xfId="26790" xr:uid="{7C155A0A-C05D-4E22-821F-3D02D41E3AFB}"/>
    <cellStyle name="Output 5 7 2 2 2 3" xfId="41280" xr:uid="{3CF742CB-D7FD-4987-B2C1-5A21A0F3D146}"/>
    <cellStyle name="Output 5 7 2 2 3" xfId="5417" xr:uid="{00000000-0005-0000-0000-0000F80E0000}"/>
    <cellStyle name="Output 5 7 2 2 3 2" xfId="41616" xr:uid="{F2CB2D28-0B5E-4EB5-A4E3-7E9A6DE3DDF2}"/>
    <cellStyle name="Output 5 7 2 2 3 3" xfId="25312" xr:uid="{64CD57C6-B9AA-422A-96DE-7BCA22877383}"/>
    <cellStyle name="Output 5 7 2 2 4" xfId="22022" xr:uid="{C116F39A-10F0-4CC0-8C3E-0B9B72B40328}"/>
    <cellStyle name="Output 5 7 2 2 5" xfId="40800" xr:uid="{343AD1F6-B708-4963-95E2-E39631B3CC13}"/>
    <cellStyle name="Output 5 7 2 3" xfId="7920" xr:uid="{689D9590-8C5E-4489-BDB1-294F6A41DCAE}"/>
    <cellStyle name="Output 5 7 2 3 2" xfId="13078" xr:uid="{47412F60-0829-4E0A-B473-5FC1C5A228FF}"/>
    <cellStyle name="Output 5 7 2 3 2 2" xfId="39756" xr:uid="{BA314D66-3E20-4F9C-8C7A-279B2EFB82F1}"/>
    <cellStyle name="Output 5 7 2 3 3" xfId="36434" xr:uid="{2622488D-3EBB-4087-A5D5-177034949399}"/>
    <cellStyle name="Output 5 7 2 4" xfId="9511" xr:uid="{6C61F070-447E-418C-8CDB-8CEC36559852}"/>
    <cellStyle name="Output 5 7 2 4 2" xfId="14665" xr:uid="{93B8EF6F-12E0-49CC-9B9D-118F6683103F}"/>
    <cellStyle name="Output 5 7 2 4 2 2" xfId="40569" xr:uid="{A7E25895-0B51-4831-AA1B-0DFC5F396917}"/>
    <cellStyle name="Output 5 7 2 4 3" xfId="37237" xr:uid="{A9C9E04B-D103-45DE-8039-9CBB0AA076C7}"/>
    <cellStyle name="Output 5 7 2 5" xfId="10048" xr:uid="{4994FF33-97E9-4121-936C-2824272CD5E9}"/>
    <cellStyle name="Output 5 7 2 5 2" xfId="15201" xr:uid="{5ECD6C21-8B33-4E9D-9718-5BA3905F743D}"/>
    <cellStyle name="Output 5 7 2 5 3" xfId="38069" xr:uid="{A6682DB2-B2D9-4D90-99DC-CCFBD078AC30}"/>
    <cellStyle name="Output 5 7 2 6" xfId="10422" xr:uid="{F6F0A683-A719-45CC-AEC5-0C95396FF94F}"/>
    <cellStyle name="Output 5 7 2 6 2" xfId="15575" xr:uid="{6CBE19D7-8534-4D97-B283-32B73CE8AA63}"/>
    <cellStyle name="Output 5 7 2 7" xfId="11141" xr:uid="{0973B7B5-6DF7-4C48-84D9-2E83CEAC513D}"/>
    <cellStyle name="Output 5 7 2 7 2" xfId="16289" xr:uid="{750534BA-73CF-4824-8729-D483B0A0FB15}"/>
    <cellStyle name="Output 5 7 2 8" xfId="7158" xr:uid="{069E4914-003B-44B0-89AE-D74734E6EBA4}"/>
    <cellStyle name="Output 5 7 2 8 2" xfId="12319" xr:uid="{29020F1B-5891-4B7A-B880-57BC8250205C}"/>
    <cellStyle name="Output 5 7 2 9" xfId="6484" xr:uid="{25BBD90D-0584-4727-8500-41D4D576C4CC}"/>
    <cellStyle name="Output 5 7 2 9 2" xfId="30324" xr:uid="{52EA5571-85A4-4B2A-8D91-8493B4F9E010}"/>
    <cellStyle name="Output 5 7 3" xfId="3872" xr:uid="{00000000-0005-0000-0000-0000F70E0000}"/>
    <cellStyle name="Output 5 7 3 2" xfId="4685" xr:uid="{00000000-0005-0000-0000-0000F90E0000}"/>
    <cellStyle name="Output 5 7 3 2 2" xfId="27065" xr:uid="{6C1015DE-CA91-4996-A73D-D1BB1BA5FF4D}"/>
    <cellStyle name="Output 5 7 3 2 3" xfId="22564" xr:uid="{EEBF817A-C4DF-4225-91C0-B14E5E1C04E7}"/>
    <cellStyle name="Output 5 7 3 2 4" xfId="41060" xr:uid="{9A6C62AE-4C69-4658-AA3D-009A4A0BA8A7}"/>
    <cellStyle name="Output 5 7 3 3" xfId="5099" xr:uid="{00000000-0005-0000-0000-0000F90E0000}"/>
    <cellStyle name="Output 5 7 3 3 2" xfId="41404" xr:uid="{AB8F114F-1B55-4211-92C0-412CCC78AB1B}"/>
    <cellStyle name="Output 5 7 3 3 3" xfId="25100" xr:uid="{3A57E38A-BCFA-4924-A1FA-88B5A578F102}"/>
    <cellStyle name="Output 5 7 3 4" xfId="17983" xr:uid="{86FD2C7E-6A1C-45D9-9F7A-4A368B600D9C}"/>
    <cellStyle name="Output 5 7 3 5" xfId="40678" xr:uid="{608D754D-1911-4073-97F7-60E799BBE617}"/>
    <cellStyle name="Output 5 7 4" xfId="7650" xr:uid="{4C488EDA-C2C0-4794-888C-BBAEBA4E049B}"/>
    <cellStyle name="Output 5 7 4 2" xfId="12808" xr:uid="{5EE4A17F-8886-4ADA-9FEB-DD4556DA0420}"/>
    <cellStyle name="Output 5 7 4 2 2" xfId="26789" xr:uid="{2301F668-6BC8-41D4-9F7D-BFF32B5C00ED}"/>
    <cellStyle name="Output 5 7 4 3" xfId="24890" xr:uid="{E401C2D4-112A-4CD0-A6CF-F260DB63890E}"/>
    <cellStyle name="Output 5 7 4 4" xfId="22021" xr:uid="{711A20B9-5729-412E-840B-A5BB6984003B}"/>
    <cellStyle name="Output 5 7 5" xfId="8597" xr:uid="{F4AE9B02-2E84-4161-B26B-AC8A212E9A9F}"/>
    <cellStyle name="Output 5 7 5 2" xfId="13752" xr:uid="{48FD5BC0-5F74-49DB-8353-220062F80539}"/>
    <cellStyle name="Output 5 7 5 2 2" xfId="26379" xr:uid="{A82FFA9D-F3EE-4822-8BCB-9CC29EF60020}"/>
    <cellStyle name="Output 5 7 5 2 3" xfId="39755" xr:uid="{BB56B9F0-9708-4F4A-B821-D5C62358F939}"/>
    <cellStyle name="Output 5 7 5 3" xfId="25588" xr:uid="{018E72C5-9586-4A26-B8C8-BED739ED8FA0}"/>
    <cellStyle name="Output 5 7 5 4" xfId="36433" xr:uid="{126BECC6-A31D-46C8-B977-7E9E7620BA9E}"/>
    <cellStyle name="Output 5 7 6" xfId="9725" xr:uid="{AC1E951C-DAF7-434D-AFC8-9ECFE7B091FA}"/>
    <cellStyle name="Output 5 7 6 2" xfId="14879" xr:uid="{9D39A957-28A5-4FD7-8FD0-869D2C369376}"/>
    <cellStyle name="Output 5 7 6 2 2" xfId="40559" xr:uid="{C700090B-0CD7-49F1-A9A3-A577F01A1593}"/>
    <cellStyle name="Output 5 7 6 3" xfId="37227" xr:uid="{073CE4C9-7EC5-4418-8D7B-BA65A4193A1C}"/>
    <cellStyle name="Output 5 7 7" xfId="9453" xr:uid="{F485C38B-3785-41CA-82D9-A33B3AD2C16A}"/>
    <cellStyle name="Output 5 7 7 2" xfId="14607" xr:uid="{B3C6E519-353F-423B-BE06-E25801F3A63A}"/>
    <cellStyle name="Output 5 7 7 2 2" xfId="39084" xr:uid="{60B0C03E-1054-4DFB-AB8F-A1C9B6284630}"/>
    <cellStyle name="Output 5 7 7 3" xfId="35608" xr:uid="{941A714F-E5C5-4049-9725-DE9328E9AB1A}"/>
    <cellStyle name="Output 5 7 8" xfId="10823" xr:uid="{C3A22A34-37AF-466F-8788-4385959C6323}"/>
    <cellStyle name="Output 5 7 8 2" xfId="15971" xr:uid="{7FFC0DEA-5A7A-4153-9C4D-538692763C8C}"/>
    <cellStyle name="Output 5 7 8 3" xfId="38068" xr:uid="{587BF0B0-4D3B-4F0C-8F83-13B780F16C25}"/>
    <cellStyle name="Output 5 7 9" xfId="6837" xr:uid="{5223ECD2-3B63-4E25-9E95-465F3F4609A9}"/>
    <cellStyle name="Output 5 7 9 2" xfId="12001" xr:uid="{CA1C5281-95AC-4045-9327-9047191E54FC}"/>
    <cellStyle name="Output 5 8" xfId="3030" xr:uid="{00000000-0005-0000-0000-0000F80E0000}"/>
    <cellStyle name="Output 5 8 10" xfId="6136" xr:uid="{AB527786-5415-4FE8-8063-ED63A5DB9B8C}"/>
    <cellStyle name="Output 5 8 10 2" xfId="30909" xr:uid="{75EAFF7B-0EA8-4B74-99C4-808D63A98746}"/>
    <cellStyle name="Output 5 8 11" xfId="11346" xr:uid="{C9F522D1-0BD1-4FDA-B4C6-AAEE062C6EAF}"/>
    <cellStyle name="Output 5 8 11 2" xfId="30208" xr:uid="{A6307B93-F4A3-4E35-8F4D-B5DC9DCC9ABB}"/>
    <cellStyle name="Output 5 8 12" xfId="17433" xr:uid="{BFC3D7CA-AB0C-49A6-85A4-73FA797E78BD}"/>
    <cellStyle name="Output 5 8 13" xfId="34526" xr:uid="{C91D8174-4E78-4129-BB27-B10C5487CCE1}"/>
    <cellStyle name="Output 5 8 2" xfId="3538" xr:uid="{00000000-0005-0000-0000-0000F90E0000}"/>
    <cellStyle name="Output 5 8 2 10" xfId="11664" xr:uid="{0521565E-A899-4CF6-8A8F-819075A6707B}"/>
    <cellStyle name="Output 5 8 2 10 2" xfId="31228" xr:uid="{C31F459D-4598-4E77-BC5C-47BEBDF13801}"/>
    <cellStyle name="Output 5 8 2 11" xfId="17434" xr:uid="{4E4C79E1-9BC2-4148-AE5B-36F1282BEC4D}"/>
    <cellStyle name="Output 5 8 2 12" xfId="34525" xr:uid="{6C7174B2-C95C-4974-A403-25A9907760F1}"/>
    <cellStyle name="Output 5 8 2 2" xfId="4195" xr:uid="{00000000-0005-0000-0000-0000FA0E0000}"/>
    <cellStyle name="Output 5 8 2 2 2" xfId="4942" xr:uid="{00000000-0005-0000-0000-0000FC0E0000}"/>
    <cellStyle name="Output 5 8 2 2 2 2" xfId="26792" xr:uid="{A07D6A1B-CD41-43E8-9EE0-E71BE3AF98D8}"/>
    <cellStyle name="Output 5 8 2 2 2 3" xfId="41281" xr:uid="{97974898-6B3C-4D63-8754-A768730D6BF7}"/>
    <cellStyle name="Output 5 8 2 2 3" xfId="5418" xr:uid="{00000000-0005-0000-0000-0000FC0E0000}"/>
    <cellStyle name="Output 5 8 2 2 3 2" xfId="41617" xr:uid="{D64C35E9-E4C2-4567-B956-F2C6EEA5B9AD}"/>
    <cellStyle name="Output 5 8 2 2 3 3" xfId="25313" xr:uid="{2A0AC8E4-7748-4752-A390-EAFFFAE8A774}"/>
    <cellStyle name="Output 5 8 2 2 4" xfId="22024" xr:uid="{CA74E880-4F65-43F5-B764-D2D55E11F5B4}"/>
    <cellStyle name="Output 5 8 2 2 5" xfId="40801" xr:uid="{E7546DE8-8D72-4DE1-BB58-80C3FA5F108F}"/>
    <cellStyle name="Output 5 8 2 3" xfId="7921" xr:uid="{4923B264-AC12-493E-BD43-81263363DD55}"/>
    <cellStyle name="Output 5 8 2 3 2" xfId="13079" xr:uid="{1B2E9E08-6F87-44A4-9240-8BD8963CF690}"/>
    <cellStyle name="Output 5 8 2 3 2 2" xfId="39758" xr:uid="{8B84CD43-EE6F-4A22-BB20-E29914F701E3}"/>
    <cellStyle name="Output 5 8 2 3 3" xfId="36436" xr:uid="{FBC24CA7-9E0D-432B-8B22-545633723C73}"/>
    <cellStyle name="Output 5 8 2 4" xfId="9512" xr:uid="{A8A8B158-3CDC-4142-8206-21E4DA4F0761}"/>
    <cellStyle name="Output 5 8 2 4 2" xfId="14666" xr:uid="{4C252430-8C96-44E9-B21F-4C4B6F282B5C}"/>
    <cellStyle name="Output 5 8 2 4 2 2" xfId="40591" xr:uid="{504C2DC7-944A-4EF0-959D-670BC0AF4C6A}"/>
    <cellStyle name="Output 5 8 2 4 3" xfId="37259" xr:uid="{0D4675FB-5184-4D45-BAC1-98CB0EAF60CE}"/>
    <cellStyle name="Output 5 8 2 5" xfId="10049" xr:uid="{84F88C15-8728-4033-BB9C-389B257B4059}"/>
    <cellStyle name="Output 5 8 2 5 2" xfId="15202" xr:uid="{3490E71E-0DF5-485F-94C4-53E6E5E97C06}"/>
    <cellStyle name="Output 5 8 2 5 3" xfId="38071" xr:uid="{E9C1345F-9454-439E-949C-E6B2FFBA9147}"/>
    <cellStyle name="Output 5 8 2 6" xfId="10423" xr:uid="{0D5C482A-673A-4098-A7B2-044747DDC8CC}"/>
    <cellStyle name="Output 5 8 2 6 2" xfId="15576" xr:uid="{4B804131-DB3F-49FE-88B5-F53B6C4A46A6}"/>
    <cellStyle name="Output 5 8 2 7" xfId="11142" xr:uid="{7A95BD2D-B7EA-4959-9E87-CFF771D4080B}"/>
    <cellStyle name="Output 5 8 2 7 2" xfId="16290" xr:uid="{B446F54B-21EF-439B-97F4-D09CE0CC5C0C}"/>
    <cellStyle name="Output 5 8 2 8" xfId="7159" xr:uid="{52D264AD-EF20-4DBD-9654-587987D053B5}"/>
    <cellStyle name="Output 5 8 2 8 2" xfId="12320" xr:uid="{8C758559-96B4-4ABE-8802-7956A78C9813}"/>
    <cellStyle name="Output 5 8 2 9" xfId="6485" xr:uid="{F364E9AA-5F67-485A-B34C-10BE3B58F794}"/>
    <cellStyle name="Output 5 8 2 9 2" xfId="30877" xr:uid="{7B9670C2-E536-4730-9511-AA5BBD6A40C0}"/>
    <cellStyle name="Output 5 8 3" xfId="3873" xr:uid="{00000000-0005-0000-0000-0000FB0E0000}"/>
    <cellStyle name="Output 5 8 3 2" xfId="4686" xr:uid="{00000000-0005-0000-0000-0000FD0E0000}"/>
    <cellStyle name="Output 5 8 3 2 2" xfId="27066" xr:uid="{3C3A1417-1F62-463B-907F-3A57FA874D66}"/>
    <cellStyle name="Output 5 8 3 2 3" xfId="22565" xr:uid="{A3F74144-6F16-476E-AFA6-D483983C675B}"/>
    <cellStyle name="Output 5 8 3 2 4" xfId="41061" xr:uid="{19AF2312-59A8-4C73-872B-3D8FD2071978}"/>
    <cellStyle name="Output 5 8 3 3" xfId="5100" xr:uid="{00000000-0005-0000-0000-0000FD0E0000}"/>
    <cellStyle name="Output 5 8 3 3 2" xfId="41405" xr:uid="{6B8A23B6-6FA0-4EE1-BB0E-941C2910DD41}"/>
    <cellStyle name="Output 5 8 3 3 3" xfId="25101" xr:uid="{B0AFA439-2F72-4740-B3CA-EC391E47A891}"/>
    <cellStyle name="Output 5 8 3 4" xfId="17984" xr:uid="{DB04D98A-D075-4CEF-B425-EB9F8EDA5C0A}"/>
    <cellStyle name="Output 5 8 3 5" xfId="40679" xr:uid="{4EA518D9-FC63-4298-BDBC-F6D796D2F8BC}"/>
    <cellStyle name="Output 5 8 4" xfId="7651" xr:uid="{415163A1-393D-459D-93B7-BA08640BDB18}"/>
    <cellStyle name="Output 5 8 4 2" xfId="12809" xr:uid="{C1840112-4FE0-41E2-96DC-865F3DDCEB46}"/>
    <cellStyle name="Output 5 8 4 2 2" xfId="26791" xr:uid="{5F6433CA-7F5D-4665-A8BD-A4925229EB79}"/>
    <cellStyle name="Output 5 8 4 3" xfId="24891" xr:uid="{236B281C-A3B2-4E01-8360-DA636AD93FA8}"/>
    <cellStyle name="Output 5 8 4 4" xfId="22023" xr:uid="{03F213B0-58A9-4C9F-BDC1-37D6DD1B3B3E}"/>
    <cellStyle name="Output 5 8 5" xfId="8596" xr:uid="{2405E8B9-81E7-46AA-B593-950935038E58}"/>
    <cellStyle name="Output 5 8 5 2" xfId="13751" xr:uid="{E1639AAB-C6EF-48DC-A359-AA3E26E710CB}"/>
    <cellStyle name="Output 5 8 5 2 2" xfId="26380" xr:uid="{CEDC5676-E51F-4E57-8C5E-50E0C67E7951}"/>
    <cellStyle name="Output 5 8 5 2 3" xfId="39757" xr:uid="{27DF12A2-F202-4196-AF13-CB3737591593}"/>
    <cellStyle name="Output 5 8 5 3" xfId="25587" xr:uid="{14939B7D-51E4-4733-B0C5-BA28520550DF}"/>
    <cellStyle name="Output 5 8 5 4" xfId="36435" xr:uid="{F274EE23-4012-4ECB-AE1D-D0BF8A0ACA1C}"/>
    <cellStyle name="Output 5 8 6" xfId="9726" xr:uid="{A189C6A7-C5EB-4C71-8E21-0106EC172E87}"/>
    <cellStyle name="Output 5 8 6 2" xfId="14880" xr:uid="{2E62C009-6859-4610-A63B-164EF013E6C7}"/>
    <cellStyle name="Output 5 8 6 2 2" xfId="40581" xr:uid="{32313966-6DDA-41FA-ADAA-BD6144E3B546}"/>
    <cellStyle name="Output 5 8 6 3" xfId="37249" xr:uid="{9E8A9067-CADB-474E-A228-5A5C40EDE53B}"/>
    <cellStyle name="Output 5 8 7" xfId="9613" xr:uid="{7DD3B73B-47AC-4EDC-A539-EF4F4104A257}"/>
    <cellStyle name="Output 5 8 7 2" xfId="14767" xr:uid="{47BF1A28-3866-40C1-857C-2A0F1205A842}"/>
    <cellStyle name="Output 5 8 7 2 2" xfId="39083" xr:uid="{19DEAA58-9512-4C37-9561-10CD322111FB}"/>
    <cellStyle name="Output 5 8 7 3" xfId="35607" xr:uid="{86F6F9B7-37CE-4FB0-A86B-27BADA974895}"/>
    <cellStyle name="Output 5 8 8" xfId="10824" xr:uid="{9CDD862A-B3A0-49FC-95BA-A2C0CAA8135D}"/>
    <cellStyle name="Output 5 8 8 2" xfId="15972" xr:uid="{CCE4212A-62A0-4DB7-A0B5-AA6A008C4702}"/>
    <cellStyle name="Output 5 8 8 3" xfId="38070" xr:uid="{0DB33D80-3963-4795-9E00-316FA42976EB}"/>
    <cellStyle name="Output 5 8 9" xfId="6838" xr:uid="{E1E672BE-3691-4A9D-A754-2D5EC809D419}"/>
    <cellStyle name="Output 5 8 9 2" xfId="12002" xr:uid="{E403F8F5-2E69-450F-B554-CA67112C7C6E}"/>
    <cellStyle name="Output 5 9" xfId="3031" xr:uid="{00000000-0005-0000-0000-0000FC0E0000}"/>
    <cellStyle name="Output 5 9 10" xfId="6137" xr:uid="{2C7A2FCE-DD19-49A9-809E-D16B2872C6FD}"/>
    <cellStyle name="Output 5 9 10 2" xfId="30847" xr:uid="{FFB3745D-FEC1-4C16-968E-5552929D7288}"/>
    <cellStyle name="Output 5 9 11" xfId="11347" xr:uid="{4934627D-1C86-4FD5-9AB0-AC11DA858BE6}"/>
    <cellStyle name="Output 5 9 11 2" xfId="29526" xr:uid="{DF8C2097-03E5-45CC-B771-346A3324B43C}"/>
    <cellStyle name="Output 5 9 12" xfId="17435" xr:uid="{A104A540-FD2E-4A24-88B0-BF6036043F51}"/>
    <cellStyle name="Output 5 9 13" xfId="34524" xr:uid="{3A1BB061-B700-45E6-8818-C2F411C46766}"/>
    <cellStyle name="Output 5 9 2" xfId="3539" xr:uid="{00000000-0005-0000-0000-0000FD0E0000}"/>
    <cellStyle name="Output 5 9 2 10" xfId="11665" xr:uid="{F8244711-656B-4B2E-81B1-DCBCF3872CCC}"/>
    <cellStyle name="Output 5 9 2 10 2" xfId="29349" xr:uid="{877333D8-B6F2-49FB-9629-2ED939218AF7}"/>
    <cellStyle name="Output 5 9 2 11" xfId="17436" xr:uid="{288018BD-CCBD-484F-A855-549F8F114337}"/>
    <cellStyle name="Output 5 9 2 12" xfId="34523" xr:uid="{52DDB208-5631-4C85-9065-E5AEA0DEFAD8}"/>
    <cellStyle name="Output 5 9 2 2" xfId="4196" xr:uid="{00000000-0005-0000-0000-0000FE0E0000}"/>
    <cellStyle name="Output 5 9 2 2 2" xfId="4943" xr:uid="{00000000-0005-0000-0000-0000000F0000}"/>
    <cellStyle name="Output 5 9 2 2 2 2" xfId="26794" xr:uid="{3F453E64-D5D8-43B6-BF28-E94D8DC20960}"/>
    <cellStyle name="Output 5 9 2 2 2 3" xfId="41282" xr:uid="{F5FDC19F-9F92-4AEE-BD73-C0C5DC6D01B5}"/>
    <cellStyle name="Output 5 9 2 2 3" xfId="5419" xr:uid="{00000000-0005-0000-0000-0000000F0000}"/>
    <cellStyle name="Output 5 9 2 2 3 2" xfId="41618" xr:uid="{462B8EBD-0BF6-4F74-A39D-D76B55069AF1}"/>
    <cellStyle name="Output 5 9 2 2 3 3" xfId="25314" xr:uid="{939D0B15-C2FB-40A0-AF80-B8B7E0C21919}"/>
    <cellStyle name="Output 5 9 2 2 4" xfId="22026" xr:uid="{B98B3A85-3DED-415C-95C0-E80445FA5003}"/>
    <cellStyle name="Output 5 9 2 2 5" xfId="40802" xr:uid="{7F93BCB0-7715-4ADE-B209-F15A4C833C4F}"/>
    <cellStyle name="Output 5 9 2 3" xfId="7922" xr:uid="{6AE850B1-4C4A-4F28-82C4-2F61A5892FB0}"/>
    <cellStyle name="Output 5 9 2 3 2" xfId="13080" xr:uid="{34743C87-9768-48AB-87B0-7124E366464E}"/>
    <cellStyle name="Output 5 9 2 3 2 2" xfId="39760" xr:uid="{49108A38-2005-47DF-BE30-AA7A41F16194}"/>
    <cellStyle name="Output 5 9 2 3 3" xfId="36438" xr:uid="{80A19D8E-F25E-4043-B888-E4548C5DCFAC}"/>
    <cellStyle name="Output 5 9 2 4" xfId="9513" xr:uid="{8D2DF51C-0787-46F4-A30E-E6812B8B2B95}"/>
    <cellStyle name="Output 5 9 2 4 2" xfId="14667" xr:uid="{4D229066-F17B-4598-BF99-7097E31328E3}"/>
    <cellStyle name="Output 5 9 2 4 2 2" xfId="39705" xr:uid="{07E89977-118A-43CE-8B1B-3C1D6CEF61C1}"/>
    <cellStyle name="Output 5 9 2 4 3" xfId="36386" xr:uid="{F8967F70-D2BB-47F6-9A2B-272995B88CCF}"/>
    <cellStyle name="Output 5 9 2 5" xfId="10050" xr:uid="{E517FC3D-0A89-4CC7-8337-B42F134956D7}"/>
    <cellStyle name="Output 5 9 2 5 2" xfId="15203" xr:uid="{3A5F4CF4-1657-498C-A8E8-42C28EC25603}"/>
    <cellStyle name="Output 5 9 2 5 3" xfId="38073" xr:uid="{1E785FEE-C015-42EE-8E1B-BB9346821F50}"/>
    <cellStyle name="Output 5 9 2 6" xfId="10424" xr:uid="{89E4220D-4AC7-4873-9374-0DAC05359E90}"/>
    <cellStyle name="Output 5 9 2 6 2" xfId="15577" xr:uid="{1069F987-A997-432F-80EE-144E5D23C59E}"/>
    <cellStyle name="Output 5 9 2 7" xfId="11143" xr:uid="{48F49B54-8886-479D-8D09-9DAED38BAD8C}"/>
    <cellStyle name="Output 5 9 2 7 2" xfId="16291" xr:uid="{DB75F026-94D2-4301-ABCC-2E4F4198E767}"/>
    <cellStyle name="Output 5 9 2 8" xfId="7160" xr:uid="{B362D7E0-5C71-408A-96FC-DC4CE037BEF9}"/>
    <cellStyle name="Output 5 9 2 8 2" xfId="12321" xr:uid="{7652AAEE-F166-4DC2-B4B6-ED42E625C1C3}"/>
    <cellStyle name="Output 5 9 2 9" xfId="6486" xr:uid="{75513546-73B5-45AD-9EA5-6C957CD1E926}"/>
    <cellStyle name="Output 5 9 2 9 2" xfId="30813" xr:uid="{730BCD65-0C4B-4462-9E76-67135046A272}"/>
    <cellStyle name="Output 5 9 3" xfId="3874" xr:uid="{00000000-0005-0000-0000-0000FF0E0000}"/>
    <cellStyle name="Output 5 9 3 2" xfId="4687" xr:uid="{00000000-0005-0000-0000-0000010F0000}"/>
    <cellStyle name="Output 5 9 3 2 2" xfId="27067" xr:uid="{DE8A3BDC-8996-4A5D-8D22-CA74D0183841}"/>
    <cellStyle name="Output 5 9 3 2 3" xfId="22566" xr:uid="{8FB0F42C-4C1F-429C-8517-A7035725B486}"/>
    <cellStyle name="Output 5 9 3 2 4" xfId="41062" xr:uid="{99D79BA5-2D85-48B1-BFCB-110BC29E1B5C}"/>
    <cellStyle name="Output 5 9 3 3" xfId="5101" xr:uid="{00000000-0005-0000-0000-0000010F0000}"/>
    <cellStyle name="Output 5 9 3 3 2" xfId="41406" xr:uid="{1C4E337C-32D3-4522-AB70-C06B5F9650B8}"/>
    <cellStyle name="Output 5 9 3 3 3" xfId="25102" xr:uid="{ECC591F8-99EC-4D8B-8DC9-8505DE6D4CFC}"/>
    <cellStyle name="Output 5 9 3 4" xfId="17985" xr:uid="{0D78DDB6-307C-4D0F-84F3-B8F16803D26D}"/>
    <cellStyle name="Output 5 9 3 5" xfId="40680" xr:uid="{45A46D6F-8AFF-40E3-AF42-7F7CE1D4C9A2}"/>
    <cellStyle name="Output 5 9 4" xfId="7652" xr:uid="{4957B403-3D81-4AFB-9DF2-EFE3BB9AEC54}"/>
    <cellStyle name="Output 5 9 4 2" xfId="12810" xr:uid="{6D970209-71C4-4DB4-90F0-E4C9C6B8577C}"/>
    <cellStyle name="Output 5 9 4 2 2" xfId="26793" xr:uid="{6830F253-4B00-4FB9-BACC-EFF4A16D3CEC}"/>
    <cellStyle name="Output 5 9 4 3" xfId="24892" xr:uid="{6FE8DA47-E46E-4146-8863-6F282967096D}"/>
    <cellStyle name="Output 5 9 4 4" xfId="22025" xr:uid="{92158F45-21F8-4E33-A175-3B1ED841943B}"/>
    <cellStyle name="Output 5 9 5" xfId="8595" xr:uid="{7995A259-B08A-4B1A-A0B5-88AAD0556DF6}"/>
    <cellStyle name="Output 5 9 5 2" xfId="13750" xr:uid="{9629B206-8C3D-4F6B-8C3A-CAEF182DE10E}"/>
    <cellStyle name="Output 5 9 5 2 2" xfId="26381" xr:uid="{DDD75C32-4784-4AFA-8A84-4BA03911BD17}"/>
    <cellStyle name="Output 5 9 5 2 3" xfId="39759" xr:uid="{3F326EFB-7A05-4D2C-9DBF-8513E53CD425}"/>
    <cellStyle name="Output 5 9 5 3" xfId="25586" xr:uid="{BD3A9658-6AE6-4344-9E66-115F11189A83}"/>
    <cellStyle name="Output 5 9 5 4" xfId="36437" xr:uid="{6200648D-DAEC-459D-99EF-4B23AD0E8D3D}"/>
    <cellStyle name="Output 5 9 6" xfId="9727" xr:uid="{DA357299-B172-4FA8-94B2-ADC92DF08796}"/>
    <cellStyle name="Output 5 9 6 2" xfId="14881" xr:uid="{D6E441B8-9073-431E-AB68-34307A5BE087}"/>
    <cellStyle name="Output 5 9 6 2 2" xfId="39704" xr:uid="{5472FF44-5552-4765-BE0E-D3CD2AC61064}"/>
    <cellStyle name="Output 5 9 6 3" xfId="36385" xr:uid="{8026D225-B2E1-414C-9610-794B6D248B14}"/>
    <cellStyle name="Output 5 9 7" xfId="9614" xr:uid="{76DE72A9-AAD7-4D52-BCEA-5E72CAC57831}"/>
    <cellStyle name="Output 5 9 7 2" xfId="14768" xr:uid="{DDAEA5F1-A33A-4973-8A2B-3B1A65080BC4}"/>
    <cellStyle name="Output 5 9 7 2 2" xfId="39082" xr:uid="{790F6F65-2F5B-4456-B38B-0A6584FB18B7}"/>
    <cellStyle name="Output 5 9 7 3" xfId="35606" xr:uid="{5DBEEA48-E003-41AD-AD08-4F0BFC092179}"/>
    <cellStyle name="Output 5 9 8" xfId="10825" xr:uid="{524A6850-74C4-4E5F-BC33-F096FCB535FC}"/>
    <cellStyle name="Output 5 9 8 2" xfId="15973" xr:uid="{69CA33EC-AFC0-4627-A1F3-A60F9C6771E7}"/>
    <cellStyle name="Output 5 9 8 3" xfId="38072" xr:uid="{D19357BA-C287-44A2-9B25-0388B5787236}"/>
    <cellStyle name="Output 5 9 9" xfId="6839" xr:uid="{2152B683-FF2A-4B10-AFD5-057149368DE7}"/>
    <cellStyle name="Output 5 9 9 2" xfId="12003" xr:uid="{2DD4390F-C37F-4790-9FD5-140D661F5F69}"/>
    <cellStyle name="Output 6" xfId="3032" xr:uid="{00000000-0005-0000-0000-0000000F0000}"/>
    <cellStyle name="Output 6 10" xfId="3033" xr:uid="{00000000-0005-0000-0000-0000010F0000}"/>
    <cellStyle name="Output 6 10 10" xfId="6139" xr:uid="{5F56E549-7BD6-45D3-8262-DA4F3533EDDD}"/>
    <cellStyle name="Output 6 10 10 2" xfId="30395" xr:uid="{3F418ED6-7968-4834-B5E1-30ED18A30AFC}"/>
    <cellStyle name="Output 6 10 11" xfId="11349" xr:uid="{9FBC1B0D-7CEB-4F1E-BF9E-C769EFC20F82}"/>
    <cellStyle name="Output 6 10 11 2" xfId="30327" xr:uid="{63292763-3111-46B9-9AC9-0C8C6DF4E5C9}"/>
    <cellStyle name="Output 6 10 12" xfId="17438" xr:uid="{FAEBD70E-5CBA-4869-A54B-F6DE29540BA5}"/>
    <cellStyle name="Output 6 10 13" xfId="34522" xr:uid="{5A2B633E-8AB5-495F-8195-F6BC5EB45EE2}"/>
    <cellStyle name="Output 6 10 2" xfId="3541" xr:uid="{00000000-0005-0000-0000-0000020F0000}"/>
    <cellStyle name="Output 6 10 2 10" xfId="11667" xr:uid="{47EB6322-447C-44A4-A1DC-62F869FBBC57}"/>
    <cellStyle name="Output 6 10 2 10 2" xfId="29610" xr:uid="{A7587114-7C10-4E35-8B38-D0E60B4ECD79}"/>
    <cellStyle name="Output 6 10 2 11" xfId="17439" xr:uid="{B0174F1E-78B6-463A-9C52-FCC09A490677}"/>
    <cellStyle name="Output 6 10 2 12" xfId="34521" xr:uid="{E287381D-A8B5-4641-9B34-52BD6C7F369D}"/>
    <cellStyle name="Output 6 10 2 2" xfId="4198" xr:uid="{00000000-0005-0000-0000-0000030F0000}"/>
    <cellStyle name="Output 6 10 2 2 2" xfId="4945" xr:uid="{00000000-0005-0000-0000-0000050F0000}"/>
    <cellStyle name="Output 6 10 2 2 2 2" xfId="26797" xr:uid="{18F12F02-910A-4252-A64B-E863E4C9D7BE}"/>
    <cellStyle name="Output 6 10 2 2 2 3" xfId="41284" xr:uid="{BE7C7F3C-6BEF-4CB5-9768-74165FB0A38E}"/>
    <cellStyle name="Output 6 10 2 2 3" xfId="5421" xr:uid="{00000000-0005-0000-0000-0000050F0000}"/>
    <cellStyle name="Output 6 10 2 2 3 2" xfId="41620" xr:uid="{B8D4B057-A321-45D4-944C-C86EAF2E246E}"/>
    <cellStyle name="Output 6 10 2 2 3 3" xfId="25316" xr:uid="{335CADE6-2D54-4F5E-9CF1-2BAE49AD2720}"/>
    <cellStyle name="Output 6 10 2 2 4" xfId="22029" xr:uid="{D01855B9-DADD-45F4-A326-28006188808C}"/>
    <cellStyle name="Output 6 10 2 2 5" xfId="40804" xr:uid="{AB2E5FC8-E466-41E9-8995-3697997A085C}"/>
    <cellStyle name="Output 6 10 2 3" xfId="7924" xr:uid="{37DF7319-A4D0-4BD9-BDBF-84716FACFE34}"/>
    <cellStyle name="Output 6 10 2 3 2" xfId="13082" xr:uid="{F439A2D0-A4D0-4E46-AE23-55F61C8AC9A0}"/>
    <cellStyle name="Output 6 10 2 3 2 2" xfId="39763" xr:uid="{73CD8EF0-869C-4F35-B8B4-EC10BEE2E782}"/>
    <cellStyle name="Output 6 10 2 3 3" xfId="36441" xr:uid="{AAB9A4C1-E7E8-4560-916F-2D4E2D149D42}"/>
    <cellStyle name="Output 6 10 2 4" xfId="9515" xr:uid="{531D86A6-3EE9-4CFE-B1B8-B95BAC277CF6}"/>
    <cellStyle name="Output 6 10 2 4 2" xfId="14669" xr:uid="{8B31A98F-292D-4D52-A5D7-045A17322E83}"/>
    <cellStyle name="Output 6 10 2 4 2 2" xfId="39643" xr:uid="{D5B9E10F-F8FA-4C42-9917-9D901852C56E}"/>
    <cellStyle name="Output 6 10 2 4 3" xfId="36335" xr:uid="{B3ACC81F-51AB-4BA4-A2B7-6014573C6E2A}"/>
    <cellStyle name="Output 6 10 2 5" xfId="10052" xr:uid="{CF4D8A81-6811-4160-8EFD-EAEFDF0A609C}"/>
    <cellStyle name="Output 6 10 2 5 2" xfId="15205" xr:uid="{3F55A728-3910-4C16-81EA-ACBFDC1DC221}"/>
    <cellStyle name="Output 6 10 2 5 3" xfId="38076" xr:uid="{49FB9121-9DE4-432F-9F0C-EBD2A2E99B39}"/>
    <cellStyle name="Output 6 10 2 6" xfId="10426" xr:uid="{3E84A980-28FC-43D3-A6D3-09F85EEAAB66}"/>
    <cellStyle name="Output 6 10 2 6 2" xfId="15579" xr:uid="{D7441EAB-FAC6-4864-93A3-7F100A03DAB9}"/>
    <cellStyle name="Output 6 10 2 7" xfId="11145" xr:uid="{4FB5A08C-06CF-4F47-B64B-002DFC39C7F0}"/>
    <cellStyle name="Output 6 10 2 7 2" xfId="16293" xr:uid="{51C2196E-73AD-4EF2-8D67-22FFE8900CAA}"/>
    <cellStyle name="Output 6 10 2 8" xfId="7162" xr:uid="{327D0E21-32B6-4442-B079-74C432776785}"/>
    <cellStyle name="Output 6 10 2 8 2" xfId="12323" xr:uid="{42BA6A2B-EC1D-43B8-BF8B-2A1B5F75EDA6}"/>
    <cellStyle name="Output 6 10 2 9" xfId="6488" xr:uid="{9BE80A2C-9CA3-42E1-B8FB-D2BA0A85BBDC}"/>
    <cellStyle name="Output 6 10 2 9 2" xfId="30372" xr:uid="{54A75410-344D-403A-9086-861E7840011F}"/>
    <cellStyle name="Output 6 10 3" xfId="3876" xr:uid="{00000000-0005-0000-0000-0000040F0000}"/>
    <cellStyle name="Output 6 10 3 2" xfId="4689" xr:uid="{00000000-0005-0000-0000-0000060F0000}"/>
    <cellStyle name="Output 6 10 3 2 2" xfId="27069" xr:uid="{CE50DED0-4F53-4650-9D03-872AC181C613}"/>
    <cellStyle name="Output 6 10 3 2 3" xfId="22568" xr:uid="{B9E06853-D0DA-4219-9500-FB44043A3DA5}"/>
    <cellStyle name="Output 6 10 3 2 4" xfId="41064" xr:uid="{F856798C-BF5E-4C97-B71C-F3E0ADF8BFF4}"/>
    <cellStyle name="Output 6 10 3 3" xfId="5103" xr:uid="{00000000-0005-0000-0000-0000060F0000}"/>
    <cellStyle name="Output 6 10 3 3 2" xfId="41408" xr:uid="{7112A99A-2C33-4AD1-92A7-C6A01AF9CC73}"/>
    <cellStyle name="Output 6 10 3 3 3" xfId="25104" xr:uid="{4F3D87A6-AACA-48E7-B5C8-CF0C2517FD21}"/>
    <cellStyle name="Output 6 10 3 4" xfId="17987" xr:uid="{906604A7-433A-4BEB-8F16-F6ECF1734F45}"/>
    <cellStyle name="Output 6 10 3 5" xfId="40682" xr:uid="{12075A59-A290-4921-A53E-CAB480A68E88}"/>
    <cellStyle name="Output 6 10 4" xfId="7654" xr:uid="{97F63779-5E50-45C7-9244-412865F46CD3}"/>
    <cellStyle name="Output 6 10 4 2" xfId="12812" xr:uid="{69406A1E-F35F-4117-8C06-AADD3D54BFEC}"/>
    <cellStyle name="Output 6 10 4 2 2" xfId="26796" xr:uid="{0AE3C190-AB0A-4A79-A50D-6B55576CAC52}"/>
    <cellStyle name="Output 6 10 4 3" xfId="24894" xr:uid="{F9A3308E-342F-44F1-A8BD-CAC78BBB38BE}"/>
    <cellStyle name="Output 6 10 4 4" xfId="22028" xr:uid="{4DC72B2C-DD34-4BFF-9DED-1C5755B44478}"/>
    <cellStyle name="Output 6 10 5" xfId="8593" xr:uid="{935266EC-1C42-48EB-B40C-A4FB631C093A}"/>
    <cellStyle name="Output 6 10 5 2" xfId="13748" xr:uid="{04874F21-C8F1-4FD1-9A4F-72DCFE1BF3C5}"/>
    <cellStyle name="Output 6 10 5 2 2" xfId="26383" xr:uid="{EB872C30-8AF8-4EC3-B594-4C5A60657029}"/>
    <cellStyle name="Output 6 10 5 2 3" xfId="39762" xr:uid="{B492EFBF-5AC8-4FF2-90B8-AB452D9E79C1}"/>
    <cellStyle name="Output 6 10 5 3" xfId="25584" xr:uid="{2151034C-CD46-4971-BECB-6D5564D392E8}"/>
    <cellStyle name="Output 6 10 5 4" xfId="36440" xr:uid="{5A432EB0-6907-406A-AA9F-3B40A7EAB6D6}"/>
    <cellStyle name="Output 6 10 6" xfId="9729" xr:uid="{05CAEACF-21D4-4EDE-AAB5-4383BAB6C26D}"/>
    <cellStyle name="Output 6 10 6 2" xfId="14883" xr:uid="{F6B09C82-028D-4874-BC49-EC49FE545CF7}"/>
    <cellStyle name="Output 6 10 6 2 2" xfId="39642" xr:uid="{62B3E62A-B575-44F3-B5A9-9FBBE2F2E0B5}"/>
    <cellStyle name="Output 6 10 6 3" xfId="36334" xr:uid="{3000283F-8E32-4730-B8A3-431F2F50C1ED}"/>
    <cellStyle name="Output 6 10 7" xfId="8563" xr:uid="{69C72CB0-0C30-4C0E-AEA9-3B8C4F856258}"/>
    <cellStyle name="Output 6 10 7 2" xfId="13718" xr:uid="{D0D801FA-23A5-4488-91A2-9EC24D44F0D3}"/>
    <cellStyle name="Output 6 10 7 2 2" xfId="39845" xr:uid="{9CFD8BF9-2877-4BCD-8E25-2C5E0260E72F}"/>
    <cellStyle name="Output 6 10 7 3" xfId="36507" xr:uid="{83ED7E4A-45EC-4EA1-ADDB-3EDBD57DA85D}"/>
    <cellStyle name="Output 6 10 8" xfId="10827" xr:uid="{4A598B1A-89BB-433A-98D5-B6DC393F65E9}"/>
    <cellStyle name="Output 6 10 8 2" xfId="15975" xr:uid="{44719C2C-9762-4E80-BF3E-40D0FA8CB847}"/>
    <cellStyle name="Output 6 10 8 3" xfId="38075" xr:uid="{A9019A5D-C0B1-4061-82E6-CACA49702CCF}"/>
    <cellStyle name="Output 6 10 9" xfId="6841" xr:uid="{B2C5B1E3-4915-4D23-AE50-60DB5B2A70CA}"/>
    <cellStyle name="Output 6 10 9 2" xfId="12005" xr:uid="{92D5A983-EED5-4C46-AA18-1D707D758201}"/>
    <cellStyle name="Output 6 11" xfId="3034" xr:uid="{00000000-0005-0000-0000-0000050F0000}"/>
    <cellStyle name="Output 6 11 10" xfId="6140" xr:uid="{C4795071-0D69-4CED-A5EA-4CF2D21FFCFA}"/>
    <cellStyle name="Output 6 11 10 2" xfId="30349" xr:uid="{EEA0AAAF-E17E-4EA6-B18D-67BB32BDD8B8}"/>
    <cellStyle name="Output 6 11 11" xfId="11350" xr:uid="{0B9015FC-DBDC-4D59-B2ED-85B726451D92}"/>
    <cellStyle name="Output 6 11 11 2" xfId="29340" xr:uid="{6594E1FA-50E7-45A9-AED9-7C8E21BB3001}"/>
    <cellStyle name="Output 6 11 12" xfId="17440" xr:uid="{8E685700-0C81-4DB6-99C4-87BE70FEFEA7}"/>
    <cellStyle name="Output 6 11 13" xfId="34520" xr:uid="{05BA7A1E-166E-444C-9484-0A8E79A970AD}"/>
    <cellStyle name="Output 6 11 2" xfId="3542" xr:uid="{00000000-0005-0000-0000-0000060F0000}"/>
    <cellStyle name="Output 6 11 2 10" xfId="11668" xr:uid="{ADF002E5-ED5B-459A-9029-E0CD6F09CF16}"/>
    <cellStyle name="Output 6 11 2 10 2" xfId="31237" xr:uid="{185132AB-80E7-4F8B-8A14-BAA2A32DC02F}"/>
    <cellStyle name="Output 6 11 2 11" xfId="17441" xr:uid="{ACA12FCB-0C38-44AB-8510-F4EDFDB228E7}"/>
    <cellStyle name="Output 6 11 2 12" xfId="34519" xr:uid="{BBEDD15E-FA1D-4697-A880-EA74555A142A}"/>
    <cellStyle name="Output 6 11 2 2" xfId="4199" xr:uid="{00000000-0005-0000-0000-0000070F0000}"/>
    <cellStyle name="Output 6 11 2 2 2" xfId="4946" xr:uid="{00000000-0005-0000-0000-0000090F0000}"/>
    <cellStyle name="Output 6 11 2 2 2 2" xfId="26799" xr:uid="{9F0CDAE8-E8C0-4550-88C2-C86BD4F29DF8}"/>
    <cellStyle name="Output 6 11 2 2 2 3" xfId="41285" xr:uid="{25BD7295-2478-43A7-95CE-788E28252FD6}"/>
    <cellStyle name="Output 6 11 2 2 3" xfId="5422" xr:uid="{00000000-0005-0000-0000-0000090F0000}"/>
    <cellStyle name="Output 6 11 2 2 3 2" xfId="41621" xr:uid="{47D435E7-54F8-4161-B875-4F8254108AF6}"/>
    <cellStyle name="Output 6 11 2 2 3 3" xfId="25317" xr:uid="{2B05BCD9-EE89-4EC8-AFC4-437815028F8F}"/>
    <cellStyle name="Output 6 11 2 2 4" xfId="22031" xr:uid="{C47C35FF-E7DB-4B50-9A49-1FBAE524441F}"/>
    <cellStyle name="Output 6 11 2 2 5" xfId="40805" xr:uid="{DAE4250C-3EE7-4A25-963C-4E5755AF082D}"/>
    <cellStyle name="Output 6 11 2 3" xfId="7925" xr:uid="{FFCD2B82-A31D-4D3A-9213-4C52A74CA98E}"/>
    <cellStyle name="Output 6 11 2 3 2" xfId="13083" xr:uid="{3D86333D-8B8C-4BA6-A603-D74959CBFDF9}"/>
    <cellStyle name="Output 6 11 2 3 2 2" xfId="39765" xr:uid="{C8E68CAB-9692-4F5C-9497-879AF63E2F08}"/>
    <cellStyle name="Output 6 11 2 3 3" xfId="36443" xr:uid="{B8D20737-C8F8-4CBE-9318-16AF0AACE4B8}"/>
    <cellStyle name="Output 6 11 2 4" xfId="9516" xr:uid="{5723B7C7-1A4E-4F93-85DC-017FF8B11DD3}"/>
    <cellStyle name="Output 6 11 2 4 2" xfId="14670" xr:uid="{F41F1A9C-5402-4F3C-980B-6808D6272163}"/>
    <cellStyle name="Output 6 11 2 4 2 2" xfId="39707" xr:uid="{1C465031-6E83-4090-A7E7-7AB876644136}"/>
    <cellStyle name="Output 6 11 2 4 3" xfId="36388" xr:uid="{DFEA6219-2669-42AE-B6D6-EBA28BBE2C83}"/>
    <cellStyle name="Output 6 11 2 5" xfId="10053" xr:uid="{9ADFBDE2-17B6-497A-B25A-357FCE4A44BC}"/>
    <cellStyle name="Output 6 11 2 5 2" xfId="15206" xr:uid="{D13C7E16-1445-4BF8-A81D-53338D61FE67}"/>
    <cellStyle name="Output 6 11 2 5 3" xfId="38078" xr:uid="{DB905792-B37F-483C-9F7B-A3AC2CBDBE36}"/>
    <cellStyle name="Output 6 11 2 6" xfId="10427" xr:uid="{30894C65-9F92-4F8B-9AD8-639B2B3F07FB}"/>
    <cellStyle name="Output 6 11 2 6 2" xfId="15580" xr:uid="{FD5DCD9B-95DE-4DF5-86BD-FB867962B05A}"/>
    <cellStyle name="Output 6 11 2 7" xfId="11146" xr:uid="{C1D9C9DA-5E8E-4B55-9101-15CD87BAC1D8}"/>
    <cellStyle name="Output 6 11 2 7 2" xfId="16294" xr:uid="{1D835134-CCFD-4861-AA9C-D4B5B8E67D8E}"/>
    <cellStyle name="Output 6 11 2 8" xfId="7163" xr:uid="{42BE84B0-8D20-4CE7-924E-F67D79808874}"/>
    <cellStyle name="Output 6 11 2 8 2" xfId="12324" xr:uid="{A4ACB9EB-BCC5-4195-8F4C-7260D27D2E49}"/>
    <cellStyle name="Output 6 11 2 9" xfId="6489" xr:uid="{560EC2DA-0611-4C87-8436-275EAA52917F}"/>
    <cellStyle name="Output 6 11 2 9 2" xfId="30933" xr:uid="{A4D778D0-F356-46E2-92B2-C212853FCAB3}"/>
    <cellStyle name="Output 6 11 3" xfId="3877" xr:uid="{00000000-0005-0000-0000-0000080F0000}"/>
    <cellStyle name="Output 6 11 3 2" xfId="4690" xr:uid="{00000000-0005-0000-0000-00000A0F0000}"/>
    <cellStyle name="Output 6 11 3 2 2" xfId="27070" xr:uid="{858C4A5B-CB2C-4590-BAEE-C6A5D586C8B8}"/>
    <cellStyle name="Output 6 11 3 2 3" xfId="22569" xr:uid="{B384AD1B-6B66-473D-A0E1-423D929F8CD2}"/>
    <cellStyle name="Output 6 11 3 2 4" xfId="41065" xr:uid="{F0A00E12-1CE7-4E9B-9304-9F751746B7A5}"/>
    <cellStyle name="Output 6 11 3 3" xfId="5104" xr:uid="{00000000-0005-0000-0000-00000A0F0000}"/>
    <cellStyle name="Output 6 11 3 3 2" xfId="41409" xr:uid="{22786538-D896-427F-AD17-085C790208D7}"/>
    <cellStyle name="Output 6 11 3 3 3" xfId="25105" xr:uid="{4A7EC15B-1528-4206-B44D-1B14F1FB7809}"/>
    <cellStyle name="Output 6 11 3 4" xfId="17988" xr:uid="{E56E2058-8F41-4767-B1A1-3B26C7236482}"/>
    <cellStyle name="Output 6 11 3 5" xfId="40683" xr:uid="{0518A8B1-BB7F-4F1A-8E55-27B6B6072BF3}"/>
    <cellStyle name="Output 6 11 4" xfId="7655" xr:uid="{38B72CCC-FE81-4FFB-A6A5-4EF1B5B80AC8}"/>
    <cellStyle name="Output 6 11 4 2" xfId="12813" xr:uid="{7BEDD6D3-B212-4F26-8BBC-2C87FC0289A4}"/>
    <cellStyle name="Output 6 11 4 2 2" xfId="26798" xr:uid="{20103506-C30E-4A7B-AAEB-CD05B78AF67D}"/>
    <cellStyle name="Output 6 11 4 3" xfId="24895" xr:uid="{DF72CD20-0F47-4A7C-863D-CD6BC74BD5DA}"/>
    <cellStyle name="Output 6 11 4 4" xfId="22030" xr:uid="{E6042125-0B39-4364-836E-224883E91130}"/>
    <cellStyle name="Output 6 11 5" xfId="8592" xr:uid="{B3AA0A43-BCB5-424B-9F02-12D2ED84C24C}"/>
    <cellStyle name="Output 6 11 5 2" xfId="13747" xr:uid="{ABEEDC59-DAF5-4A15-A52D-2C7CCC2E15E3}"/>
    <cellStyle name="Output 6 11 5 2 2" xfId="26384" xr:uid="{4F38CFCE-C1E5-47AD-8866-BEDFC5DDA192}"/>
    <cellStyle name="Output 6 11 5 2 3" xfId="39764" xr:uid="{E55A8BC8-4175-471F-9D3F-5E4974B74462}"/>
    <cellStyle name="Output 6 11 5 3" xfId="25583" xr:uid="{8E36C988-A772-4CDB-A144-CF3A06F4C86D}"/>
    <cellStyle name="Output 6 11 5 4" xfId="36442" xr:uid="{2F4AAA16-F22A-4BFA-B264-E7396E326636}"/>
    <cellStyle name="Output 6 11 6" xfId="9730" xr:uid="{15D385A8-4813-448D-9B27-4CE1440E7487}"/>
    <cellStyle name="Output 6 11 6 2" xfId="14884" xr:uid="{AD8CC725-4776-40A7-93CD-1A703A055001}"/>
    <cellStyle name="Output 6 11 6 2 2" xfId="39706" xr:uid="{8A35A302-596A-48B9-850B-2EB3FCE88C2E}"/>
    <cellStyle name="Output 6 11 6 3" xfId="36387" xr:uid="{0732FDFB-83ED-44D4-95F8-6B99DFD6151E}"/>
    <cellStyle name="Output 6 11 7" xfId="8562" xr:uid="{BD15C085-37D8-49E1-96C6-2BBB7663351A}"/>
    <cellStyle name="Output 6 11 7 2" xfId="13717" xr:uid="{89B61ECD-2573-4355-9183-C2E100DEDBE3}"/>
    <cellStyle name="Output 6 11 7 2 2" xfId="39080" xr:uid="{28FB8972-B422-43E8-A6CF-C61F9E206B22}"/>
    <cellStyle name="Output 6 11 7 3" xfId="35604" xr:uid="{B83B84C7-3B62-4C40-9775-802A9A63BC10}"/>
    <cellStyle name="Output 6 11 8" xfId="10828" xr:uid="{030DBE28-1316-40A6-A4D9-2EC3D7826669}"/>
    <cellStyle name="Output 6 11 8 2" xfId="15976" xr:uid="{D531944F-FCED-43DD-A9B1-86194310DDDC}"/>
    <cellStyle name="Output 6 11 8 3" xfId="38077" xr:uid="{8A8FE31B-805F-4E0D-8DEC-D40132AC9A7C}"/>
    <cellStyle name="Output 6 11 9" xfId="6842" xr:uid="{9FBC377E-FAAA-4529-85A9-9927328B37EC}"/>
    <cellStyle name="Output 6 11 9 2" xfId="12006" xr:uid="{AD0A41CF-095D-477B-83A3-DD7FE4FA0DC7}"/>
    <cellStyle name="Output 6 12" xfId="3540" xr:uid="{00000000-0005-0000-0000-0000090F0000}"/>
    <cellStyle name="Output 6 12 10" xfId="11666" xr:uid="{86F41142-4AE4-465D-9820-39DC8B4C232B}"/>
    <cellStyle name="Output 6 12 10 2" xfId="29726" xr:uid="{560E37E1-C5EA-4C34-B3E0-47285C10B8D2}"/>
    <cellStyle name="Output 6 12 11" xfId="17442" xr:uid="{C02DC0C0-D4CD-4E2D-9A75-3AB2A6EDCFEA}"/>
    <cellStyle name="Output 6 12 12" xfId="34518" xr:uid="{AE7F9682-693A-47FD-9898-DC96007017B7}"/>
    <cellStyle name="Output 6 12 2" xfId="4197" xr:uid="{00000000-0005-0000-0000-00000A0F0000}"/>
    <cellStyle name="Output 6 12 2 2" xfId="4944" xr:uid="{00000000-0005-0000-0000-00000C0F0000}"/>
    <cellStyle name="Output 6 12 2 2 2" xfId="26800" xr:uid="{35BF6CA7-560C-49EE-93F3-00D9A96FF63C}"/>
    <cellStyle name="Output 6 12 2 2 3" xfId="41283" xr:uid="{EBAEAD99-7419-4961-B40D-BA23B049F329}"/>
    <cellStyle name="Output 6 12 2 3" xfId="5420" xr:uid="{00000000-0005-0000-0000-00000C0F0000}"/>
    <cellStyle name="Output 6 12 2 3 2" xfId="41619" xr:uid="{711D951C-907E-4084-99D1-D56774F68D1E}"/>
    <cellStyle name="Output 6 12 2 3 3" xfId="25315" xr:uid="{C27A8484-5F05-442E-A57E-3CA45802D387}"/>
    <cellStyle name="Output 6 12 2 4" xfId="22032" xr:uid="{59F7270A-FD44-46C4-BABB-41E282076700}"/>
    <cellStyle name="Output 6 12 2 5" xfId="40803" xr:uid="{6AEB7282-B25D-43FB-AF87-B2B98FC30FC0}"/>
    <cellStyle name="Output 6 12 3" xfId="7923" xr:uid="{4E8E75CD-37D1-4F14-AC18-562A219AA22D}"/>
    <cellStyle name="Output 6 12 3 2" xfId="13081" xr:uid="{700CF84E-40F3-4BB9-B3F7-5DE3DEE72EF6}"/>
    <cellStyle name="Output 6 12 3 2 2" xfId="39766" xr:uid="{40CEDA64-DDE5-4EBA-87C3-A79666C523FC}"/>
    <cellStyle name="Output 6 12 3 3" xfId="36444" xr:uid="{B279F6AF-5550-4C19-8072-9C5097F88294}"/>
    <cellStyle name="Output 6 12 4" xfId="9514" xr:uid="{D09DA051-E6DC-44DC-AC2B-CECAAA15E46E}"/>
    <cellStyle name="Output 6 12 4 2" xfId="14668" xr:uid="{68267F30-C5D6-4410-AD61-69415BBF8F08}"/>
    <cellStyle name="Output 6 12 4 2 2" xfId="39708" xr:uid="{AE3646BE-AFA1-4794-B0D6-86F5AAB90216}"/>
    <cellStyle name="Output 6 12 4 3" xfId="36389" xr:uid="{7810A062-2C5A-4ADA-BE76-468E6348BBEF}"/>
    <cellStyle name="Output 6 12 5" xfId="10051" xr:uid="{55F7B10C-00B4-4D74-AFEF-5C85D1436386}"/>
    <cellStyle name="Output 6 12 5 2" xfId="15204" xr:uid="{33C8FEDA-E114-4350-8E37-6A822B1CA143}"/>
    <cellStyle name="Output 6 12 5 3" xfId="38079" xr:uid="{2C1D26A2-7156-4C56-8FC6-CAD78581D304}"/>
    <cellStyle name="Output 6 12 6" xfId="10425" xr:uid="{9CB91C40-9686-40D3-A201-2994CE98E37E}"/>
    <cellStyle name="Output 6 12 6 2" xfId="15578" xr:uid="{512DEF4C-CF23-4ED2-9362-6B3591965BBA}"/>
    <cellStyle name="Output 6 12 7" xfId="11144" xr:uid="{88BD8F42-DCD1-491B-8CEA-96661E2D5F49}"/>
    <cellStyle name="Output 6 12 7 2" xfId="16292" xr:uid="{408A2FD0-C7C8-41F0-8739-8A749BEE3999}"/>
    <cellStyle name="Output 6 12 8" xfId="7161" xr:uid="{8577E219-4E96-4287-9FDA-E0E28A86015C}"/>
    <cellStyle name="Output 6 12 8 2" xfId="12322" xr:uid="{CCC70F2C-B7DB-4419-9321-0D27B37BBC2E}"/>
    <cellStyle name="Output 6 12 9" xfId="6487" xr:uid="{DE5AA2AE-C200-4EC5-B415-5DA392FEC0AC}"/>
    <cellStyle name="Output 6 12 9 2" xfId="30323" xr:uid="{5802291D-D9D7-4C04-9030-D18AA36C33D3}"/>
    <cellStyle name="Output 6 13" xfId="3875" xr:uid="{00000000-0005-0000-0000-00000B0F0000}"/>
    <cellStyle name="Output 6 13 2" xfId="4688" xr:uid="{00000000-0005-0000-0000-00000D0F0000}"/>
    <cellStyle name="Output 6 13 2 2" xfId="27068" xr:uid="{BC720400-AA72-4F2A-9AFA-21A180CD075B}"/>
    <cellStyle name="Output 6 13 2 3" xfId="22567" xr:uid="{D2B1537F-6410-4529-A419-1CF8195E04EB}"/>
    <cellStyle name="Output 6 13 2 4" xfId="41063" xr:uid="{32A95B39-7FAB-4C8F-BE62-CC0568AEC316}"/>
    <cellStyle name="Output 6 13 3" xfId="5102" xr:uid="{00000000-0005-0000-0000-00000D0F0000}"/>
    <cellStyle name="Output 6 13 3 2" xfId="41407" xr:uid="{D142903F-6E8B-4CD5-A99A-E277DE109A63}"/>
    <cellStyle name="Output 6 13 3 3" xfId="25103" xr:uid="{10D75DF7-47DD-4922-A038-613102F1E878}"/>
    <cellStyle name="Output 6 13 4" xfId="17986" xr:uid="{0796BAA2-106F-49E1-ADCF-8F926F1D0B23}"/>
    <cellStyle name="Output 6 13 5" xfId="40681" xr:uid="{895595C0-235B-47A1-9687-A5E046FDB506}"/>
    <cellStyle name="Output 6 14" xfId="7653" xr:uid="{0F1D40AF-4206-4BB6-A7AE-9E4CCBE53261}"/>
    <cellStyle name="Output 6 14 2" xfId="12811" xr:uid="{0739603B-8414-48DA-8B55-0F72D90A8FDA}"/>
    <cellStyle name="Output 6 14 2 2" xfId="26795" xr:uid="{DB6FCFFF-5EA8-4604-AD6E-7802260F84AC}"/>
    <cellStyle name="Output 6 14 3" xfId="24893" xr:uid="{F6EB5E0B-A686-4C06-8561-E2419DA5C5AB}"/>
    <cellStyle name="Output 6 14 4" xfId="22027" xr:uid="{A1E82206-D573-4BD6-BCDA-0A82137677A7}"/>
    <cellStyle name="Output 6 15" xfId="8594" xr:uid="{70F892C7-C629-4023-AEB4-0AA614CCB3D3}"/>
    <cellStyle name="Output 6 15 2" xfId="13749" xr:uid="{AC000576-E960-4C33-AE11-6ADC12F396E2}"/>
    <cellStyle name="Output 6 15 2 2" xfId="26382" xr:uid="{F223630A-B133-4565-A0AF-C3B167B5CC6B}"/>
    <cellStyle name="Output 6 15 2 3" xfId="39761" xr:uid="{F78C1D0D-28E6-46F6-AB7E-F589DCCD9CEE}"/>
    <cellStyle name="Output 6 15 3" xfId="25585" xr:uid="{EDC48DBD-65CE-4A70-855C-F0C90B4736C7}"/>
    <cellStyle name="Output 6 15 4" xfId="36439" xr:uid="{C352B637-CA57-412A-87A0-5CA7F7370CB7}"/>
    <cellStyle name="Output 6 16" xfId="9728" xr:uid="{362C7697-6DC1-4005-9C24-1305697ED27F}"/>
    <cellStyle name="Output 6 16 2" xfId="14882" xr:uid="{09B5C00D-6A86-40FB-A378-E2BB135A26ED}"/>
    <cellStyle name="Output 6 16 2 2" xfId="39641" xr:uid="{FE29C284-B1B6-4D59-81A9-097D86A0871D}"/>
    <cellStyle name="Output 6 16 3" xfId="36333" xr:uid="{27DD23FD-9DF3-4164-A776-DCCBA56B50AC}"/>
    <cellStyle name="Output 6 17" xfId="9367" xr:uid="{79CC76D2-EEE5-4541-98F6-AA61AD723411}"/>
    <cellStyle name="Output 6 17 2" xfId="14522" xr:uid="{F4483EAF-6E0C-4ECB-9661-ADA6FB187EFB}"/>
    <cellStyle name="Output 6 17 2 2" xfId="39081" xr:uid="{0FF81A2D-E192-49ED-ACA8-A2FDB568ED68}"/>
    <cellStyle name="Output 6 17 3" xfId="35605" xr:uid="{871185E8-7A44-4029-A1C3-5CFCCFB326D4}"/>
    <cellStyle name="Output 6 18" xfId="10826" xr:uid="{0DC0FE85-3147-4A79-9F26-0EA55A79C345}"/>
    <cellStyle name="Output 6 18 2" xfId="15974" xr:uid="{B2594CF0-4C77-4F3A-BB1E-A969A3B0A149}"/>
    <cellStyle name="Output 6 18 3" xfId="38074" xr:uid="{DB64D83F-E007-44E5-B248-B43EA1D07432}"/>
    <cellStyle name="Output 6 19" xfId="6840" xr:uid="{71C5D9D9-CB9A-4D8D-ABC7-68555CE14C35}"/>
    <cellStyle name="Output 6 19 2" xfId="12004" xr:uid="{3E66A907-146E-4AAE-803A-D3F775234102}"/>
    <cellStyle name="Output 6 2" xfId="3035" xr:uid="{00000000-0005-0000-0000-00000C0F0000}"/>
    <cellStyle name="Output 6 2 10" xfId="6141" xr:uid="{8E618A78-D6D0-4967-9D87-DCF0C401D4B1}"/>
    <cellStyle name="Output 6 2 10 2" xfId="30030" xr:uid="{4B3F6A31-8430-4751-B6B3-CB029E75E780}"/>
    <cellStyle name="Output 6 2 11" xfId="11351" xr:uid="{850127BE-172F-41D9-9550-A759C4E1898F}"/>
    <cellStyle name="Output 6 2 11 2" xfId="30241" xr:uid="{F9FFCE19-498F-4A4F-8E07-B29899624AF8}"/>
    <cellStyle name="Output 6 2 12" xfId="17443" xr:uid="{F1AB14F6-5B4C-43D0-AE35-7474DA09B1FB}"/>
    <cellStyle name="Output 6 2 13" xfId="33706" xr:uid="{DA6044C0-15CC-4065-B5E1-BBAF30F6229A}"/>
    <cellStyle name="Output 6 2 2" xfId="3543" xr:uid="{00000000-0005-0000-0000-00000D0F0000}"/>
    <cellStyle name="Output 6 2 2 10" xfId="11669" xr:uid="{6D57FF9E-2379-4FCA-A51F-9B3A394DBC46}"/>
    <cellStyle name="Output 6 2 2 10 2" xfId="29799" xr:uid="{AE129CDB-7E45-4EBE-A370-11FABC4D19C4}"/>
    <cellStyle name="Output 6 2 2 11" xfId="17444" xr:uid="{A33133B5-899D-40CE-A308-815C24F28BBC}"/>
    <cellStyle name="Output 6 2 2 12" xfId="31693" xr:uid="{F85FE3B0-BEEB-4C10-AD63-C438FDAD4076}"/>
    <cellStyle name="Output 6 2 2 2" xfId="4200" xr:uid="{00000000-0005-0000-0000-00000E0F0000}"/>
    <cellStyle name="Output 6 2 2 2 2" xfId="4947" xr:uid="{00000000-0005-0000-0000-0000100F0000}"/>
    <cellStyle name="Output 6 2 2 2 2 2" xfId="26802" xr:uid="{34E90D30-4625-45A4-9256-0174299D05E6}"/>
    <cellStyle name="Output 6 2 2 2 2 3" xfId="41286" xr:uid="{F50EC3FC-33A2-4BA3-BE3A-C36E39005CBA}"/>
    <cellStyle name="Output 6 2 2 2 3" xfId="5423" xr:uid="{00000000-0005-0000-0000-0000100F0000}"/>
    <cellStyle name="Output 6 2 2 2 3 2" xfId="41622" xr:uid="{808D8F58-D86C-4779-9160-8ABE26A63972}"/>
    <cellStyle name="Output 6 2 2 2 3 3" xfId="25318" xr:uid="{BA02B959-1120-4F14-99D5-26F18D62A005}"/>
    <cellStyle name="Output 6 2 2 2 4" xfId="22034" xr:uid="{58F48793-0A08-4B41-ACB9-80BAA09CC5F0}"/>
    <cellStyle name="Output 6 2 2 2 5" xfId="40806" xr:uid="{C1B157B0-240B-4D40-BA47-82F7FCC0A5A7}"/>
    <cellStyle name="Output 6 2 2 3" xfId="7926" xr:uid="{617201FC-CE20-4998-BAC3-B247EA883C95}"/>
    <cellStyle name="Output 6 2 2 3 2" xfId="13084" xr:uid="{B65B0F99-F76A-4B1A-84E1-0CE0C93097D6}"/>
    <cellStyle name="Output 6 2 2 3 2 2" xfId="39768" xr:uid="{EA32278D-06BF-4E1B-BA00-25C887EDA9B3}"/>
    <cellStyle name="Output 6 2 2 3 3" xfId="36446" xr:uid="{959C185B-39A9-4101-A27F-5C8C0C2D72E9}"/>
    <cellStyle name="Output 6 2 2 4" xfId="9517" xr:uid="{5634D571-3432-4B11-8B15-3F7B1FEFDB7E}"/>
    <cellStyle name="Output 6 2 2 4 2" xfId="14671" xr:uid="{55F9ACCD-58C3-4B50-A256-5C956DF792C9}"/>
    <cellStyle name="Output 6 2 2 4 2 2" xfId="39858" xr:uid="{CD53EEE7-3CB3-4C90-A783-C462C3CB9538}"/>
    <cellStyle name="Output 6 2 2 4 3" xfId="36520" xr:uid="{E635868A-FDE4-48E0-AFF9-2BD73F515045}"/>
    <cellStyle name="Output 6 2 2 5" xfId="10054" xr:uid="{CFF2F08B-936F-4E9C-A5D5-292D13D03C25}"/>
    <cellStyle name="Output 6 2 2 5 2" xfId="15207" xr:uid="{DAAD98EF-E28C-4915-96E7-2D6D7D48BDCB}"/>
    <cellStyle name="Output 6 2 2 5 3" xfId="38081" xr:uid="{B6AAD00E-BD9D-421D-9FEC-4B6C25DECDE2}"/>
    <cellStyle name="Output 6 2 2 6" xfId="10428" xr:uid="{420CB758-EDC5-418B-870C-0824FA5EA546}"/>
    <cellStyle name="Output 6 2 2 6 2" xfId="15581" xr:uid="{D55A85AE-6BF0-4541-AA43-005C22794180}"/>
    <cellStyle name="Output 6 2 2 7" xfId="11147" xr:uid="{96F76DC7-C986-48D2-9024-39770317705D}"/>
    <cellStyle name="Output 6 2 2 7 2" xfId="16295" xr:uid="{A0DB2ACB-7029-44C0-BD71-589E1E2CB5C4}"/>
    <cellStyle name="Output 6 2 2 8" xfId="7164" xr:uid="{F102DD3A-33DE-4747-914C-A3995CE586DC}"/>
    <cellStyle name="Output 6 2 2 8 2" xfId="12325" xr:uid="{390515DA-D7F9-4FC1-A4BF-2044DEB1F074}"/>
    <cellStyle name="Output 6 2 2 9" xfId="6490" xr:uid="{A5F66D2B-BBA5-46CC-81D4-C0B559263895}"/>
    <cellStyle name="Output 6 2 2 9 2" xfId="30932" xr:uid="{03C4E5F2-C4B0-4D4D-AE89-E32039558F39}"/>
    <cellStyle name="Output 6 2 3" xfId="3878" xr:uid="{00000000-0005-0000-0000-00000F0F0000}"/>
    <cellStyle name="Output 6 2 3 2" xfId="4691" xr:uid="{00000000-0005-0000-0000-0000110F0000}"/>
    <cellStyle name="Output 6 2 3 2 2" xfId="27071" xr:uid="{78375512-BBD8-44EC-A6AB-F6AFB8692FBB}"/>
    <cellStyle name="Output 6 2 3 2 3" xfId="22570" xr:uid="{DBBBF6A4-E615-43A6-9357-583E5737B071}"/>
    <cellStyle name="Output 6 2 3 2 4" xfId="41066" xr:uid="{48484FDA-F94D-43B7-8FC9-A4A99EF13FDE}"/>
    <cellStyle name="Output 6 2 3 3" xfId="5105" xr:uid="{00000000-0005-0000-0000-0000110F0000}"/>
    <cellStyle name="Output 6 2 3 3 2" xfId="41410" xr:uid="{CCA082EC-3F9E-4583-A51A-15ABF7BFE8A0}"/>
    <cellStyle name="Output 6 2 3 3 3" xfId="25106" xr:uid="{2D8BE1DF-7CC5-43BB-8035-27F8A5677393}"/>
    <cellStyle name="Output 6 2 3 4" xfId="17989" xr:uid="{95B844AC-AD9A-49C2-B078-56E32BCA9FE7}"/>
    <cellStyle name="Output 6 2 3 5" xfId="40684" xr:uid="{1E9C71F1-62EA-46D0-92CB-6CDEE337FA49}"/>
    <cellStyle name="Output 6 2 4" xfId="7656" xr:uid="{134D033E-7624-46BE-B5E3-291AFF380335}"/>
    <cellStyle name="Output 6 2 4 2" xfId="12814" xr:uid="{2A58D5F4-5BF8-409F-A0AB-9C2F6CF6052C}"/>
    <cellStyle name="Output 6 2 4 2 2" xfId="26801" xr:uid="{1F2CA0AF-9172-496C-B3CA-4D2B9E39B6EF}"/>
    <cellStyle name="Output 6 2 4 3" xfId="24896" xr:uid="{C0D89945-38F2-4797-9490-24B98DA60D2E}"/>
    <cellStyle name="Output 6 2 4 4" xfId="22033" xr:uid="{7404FD1B-515A-404E-BC38-DA29F7C0F5CA}"/>
    <cellStyle name="Output 6 2 5" xfId="8591" xr:uid="{00EFBE2F-4A5C-41C7-9807-350959D7031E}"/>
    <cellStyle name="Output 6 2 5 2" xfId="13746" xr:uid="{DA00519B-E2E8-4F3C-96C9-3640FAEC8C0D}"/>
    <cellStyle name="Output 6 2 5 2 2" xfId="26385" xr:uid="{F188C4F9-22C2-4A84-B9CB-66D75D8257C0}"/>
    <cellStyle name="Output 6 2 5 2 3" xfId="39767" xr:uid="{1FFB3054-2431-4399-AFF0-71EC87515440}"/>
    <cellStyle name="Output 6 2 5 3" xfId="25582" xr:uid="{61D56F2F-D48F-4F50-9F44-0AEB6E09EA92}"/>
    <cellStyle name="Output 6 2 5 4" xfId="36445" xr:uid="{EC76788A-8A8E-4CE6-B283-9068800A728D}"/>
    <cellStyle name="Output 6 2 6" xfId="9731" xr:uid="{56026C81-5E13-40D9-B8CC-8CA447EDA97B}"/>
    <cellStyle name="Output 6 2 6 2" xfId="14885" xr:uid="{D63B3282-7DDB-4DCA-BF99-F4F23C935A11}"/>
    <cellStyle name="Output 6 2 6 2 2" xfId="39709" xr:uid="{FA6AD9B6-2486-4150-9839-82337A062F53}"/>
    <cellStyle name="Output 6 2 6 3" xfId="36390" xr:uid="{B04721F8-B542-4607-AE9F-3724E7883E53}"/>
    <cellStyle name="Output 6 2 7" xfId="8561" xr:uid="{4A9955E2-C715-4048-81B9-7A7E580889B2}"/>
    <cellStyle name="Output 6 2 7 2" xfId="13716" xr:uid="{B49C9E4E-3932-4289-BFD1-EFE7838272C4}"/>
    <cellStyle name="Output 6 2 7 2 2" xfId="39079" xr:uid="{A6BD0D3C-0ABB-46FE-A965-A1598C4CA79D}"/>
    <cellStyle name="Output 6 2 7 3" xfId="35603" xr:uid="{87E66945-F97C-4D8D-AE86-3933B20A3272}"/>
    <cellStyle name="Output 6 2 8" xfId="10829" xr:uid="{86C26BED-6DEA-4AB6-B09B-DA6F94E37BF8}"/>
    <cellStyle name="Output 6 2 8 2" xfId="15977" xr:uid="{3F5F3CB5-D84C-4713-9233-0D00F78D9509}"/>
    <cellStyle name="Output 6 2 8 3" xfId="38080" xr:uid="{FF2BBB5A-0F47-4BE4-B670-391AE596460D}"/>
    <cellStyle name="Output 6 2 9" xfId="6843" xr:uid="{041D93AD-D711-4162-AEE6-F88197AF358B}"/>
    <cellStyle name="Output 6 2 9 2" xfId="12007" xr:uid="{A9F0E8BE-668A-4F53-A298-D6BECFDC944F}"/>
    <cellStyle name="Output 6 20" xfId="6138" xr:uid="{B597847B-37F4-4EA3-9FD3-97901B5C0F99}"/>
    <cellStyle name="Output 6 20 2" xfId="30425" xr:uid="{E1F18B10-7FFC-4CEC-98E3-33BEC22C5FEF}"/>
    <cellStyle name="Output 6 21" xfId="11348" xr:uid="{7B9EE5A5-3EA2-4135-9485-356F9476C6F4}"/>
    <cellStyle name="Output 6 21 2" xfId="30057" xr:uid="{651EFC96-1494-449E-BC69-6AF94D75DEF6}"/>
    <cellStyle name="Output 6 22" xfId="17437" xr:uid="{C50B2F09-7A2C-4AF0-9BD6-467CE58F59E2}"/>
    <cellStyle name="Output 6 23" xfId="33705" xr:uid="{5A7857EE-92B6-411F-9EC1-1F708EE836E3}"/>
    <cellStyle name="Output 6 3" xfId="3036" xr:uid="{00000000-0005-0000-0000-0000100F0000}"/>
    <cellStyle name="Output 6 3 10" xfId="6142" xr:uid="{89C26D18-8A19-4C90-8798-D8B31396C0CB}"/>
    <cellStyle name="Output 6 3 10 2" xfId="30908" xr:uid="{955D4638-5C40-4138-B9E2-256CD28C3E69}"/>
    <cellStyle name="Output 6 3 11" xfId="11352" xr:uid="{4E5856B1-74C2-4566-849E-4FC1F0366DF4}"/>
    <cellStyle name="Output 6 3 11 2" xfId="29955" xr:uid="{A67AA196-7BC6-4F6F-A197-9B8259A906F2}"/>
    <cellStyle name="Output 6 3 12" xfId="17445" xr:uid="{A7D2570C-327F-4EA0-B788-4A00A2403391}"/>
    <cellStyle name="Output 6 3 13" xfId="34361" xr:uid="{AD1D1017-AC30-4871-A575-08F551C90FD7}"/>
    <cellStyle name="Output 6 3 2" xfId="3544" xr:uid="{00000000-0005-0000-0000-0000110F0000}"/>
    <cellStyle name="Output 6 3 2 10" xfId="11670" xr:uid="{A4CDC7F9-11AB-4E68-86AF-AE8FF321BD96}"/>
    <cellStyle name="Output 6 3 2 10 2" xfId="30709" xr:uid="{EFCE8075-EDE3-43B4-9B26-60ECAD3D0E93}"/>
    <cellStyle name="Output 6 3 2 11" xfId="17446" xr:uid="{DF19FEFB-D905-4993-A4F1-42ECA5AAABB1}"/>
    <cellStyle name="Output 6 3 2 12" xfId="31653" xr:uid="{71F33954-A342-4C19-8430-448B57B2AB1E}"/>
    <cellStyle name="Output 6 3 2 2" xfId="4201" xr:uid="{00000000-0005-0000-0000-0000120F0000}"/>
    <cellStyle name="Output 6 3 2 2 2" xfId="4948" xr:uid="{00000000-0005-0000-0000-0000140F0000}"/>
    <cellStyle name="Output 6 3 2 2 2 2" xfId="26804" xr:uid="{4540C7C9-F9D6-4C22-982C-3D7705898DCA}"/>
    <cellStyle name="Output 6 3 2 2 2 3" xfId="41287" xr:uid="{2C8E2311-8111-41AF-9943-C203DA04B45D}"/>
    <cellStyle name="Output 6 3 2 2 3" xfId="5424" xr:uid="{00000000-0005-0000-0000-0000140F0000}"/>
    <cellStyle name="Output 6 3 2 2 3 2" xfId="41623" xr:uid="{3D2D7116-93D1-4D43-8AAB-05CDC791E28E}"/>
    <cellStyle name="Output 6 3 2 2 3 3" xfId="25319" xr:uid="{B2A8E6B2-3D4D-4AC5-879F-8F8B29390AC3}"/>
    <cellStyle name="Output 6 3 2 2 4" xfId="22036" xr:uid="{4DD42809-B8E9-4BA2-847C-4E7EC34B4D1E}"/>
    <cellStyle name="Output 6 3 2 2 5" xfId="40807" xr:uid="{2B7924B9-5534-4DFE-BE11-A29192ABC190}"/>
    <cellStyle name="Output 6 3 2 3" xfId="7927" xr:uid="{4F990793-253F-4246-A7AD-BC5B6B4BB0EB}"/>
    <cellStyle name="Output 6 3 2 3 2" xfId="13085" xr:uid="{527C5093-76F7-4208-BAD7-906296CCCC6B}"/>
    <cellStyle name="Output 6 3 2 3 2 2" xfId="39770" xr:uid="{C2395D32-1932-4940-8AA9-FF8FA91925B9}"/>
    <cellStyle name="Output 6 3 2 3 3" xfId="36448" xr:uid="{51AF9F28-3BFD-4F84-BEC2-E3964E871184}"/>
    <cellStyle name="Output 6 3 2 4" xfId="9518" xr:uid="{739F1975-529E-45EA-A83C-3A61171199EA}"/>
    <cellStyle name="Output 6 3 2 4 2" xfId="14672" xr:uid="{C571C440-B066-4E98-AC91-3D6EE7BB4B5D}"/>
    <cellStyle name="Output 6 3 2 4 2 2" xfId="40276" xr:uid="{16CCD7D4-F896-4869-8F70-FD111D2D696D}"/>
    <cellStyle name="Output 6 3 2 4 3" xfId="36946" xr:uid="{01D12458-600A-452B-A5AC-7B66B4908CDC}"/>
    <cellStyle name="Output 6 3 2 5" xfId="10055" xr:uid="{70EAEE35-A3B0-45F4-A2C3-B0C78A6C53D5}"/>
    <cellStyle name="Output 6 3 2 5 2" xfId="15208" xr:uid="{C40B1206-B758-419C-89CD-714EA5FE9B7C}"/>
    <cellStyle name="Output 6 3 2 5 3" xfId="38083" xr:uid="{C49BE3E1-7B4A-43A4-A359-473C8949BD38}"/>
    <cellStyle name="Output 6 3 2 6" xfId="10429" xr:uid="{06CB0431-B8BF-483D-B473-0221661BC729}"/>
    <cellStyle name="Output 6 3 2 6 2" xfId="15582" xr:uid="{1EBA9369-33A0-47C5-9FB8-33911DAA5FBA}"/>
    <cellStyle name="Output 6 3 2 7" xfId="11148" xr:uid="{ED204573-9A7F-4D2A-8E03-785B65EF0646}"/>
    <cellStyle name="Output 6 3 2 7 2" xfId="16296" xr:uid="{C1FC76BE-C73F-442F-9BEF-623D89541B55}"/>
    <cellStyle name="Output 6 3 2 8" xfId="7165" xr:uid="{61AA803B-5E19-417D-A630-05F5A4FCAE19}"/>
    <cellStyle name="Output 6 3 2 8 2" xfId="12326" xr:uid="{B12444FA-C958-4056-BE6A-F935DBD7B307}"/>
    <cellStyle name="Output 6 3 2 9" xfId="6491" xr:uid="{37FF38B0-06F6-4A26-8D28-ADAF43B00F14}"/>
    <cellStyle name="Output 6 3 2 9 2" xfId="30876" xr:uid="{A166D480-2943-45E2-ACDF-4ED7EC53BB3A}"/>
    <cellStyle name="Output 6 3 3" xfId="3879" xr:uid="{00000000-0005-0000-0000-0000130F0000}"/>
    <cellStyle name="Output 6 3 3 2" xfId="4692" xr:uid="{00000000-0005-0000-0000-0000150F0000}"/>
    <cellStyle name="Output 6 3 3 2 2" xfId="27072" xr:uid="{5EA30F05-508C-4243-A5CD-D70251AB63D7}"/>
    <cellStyle name="Output 6 3 3 2 3" xfId="22571" xr:uid="{44144FD1-DDC1-4DEC-B69A-7260409CA191}"/>
    <cellStyle name="Output 6 3 3 2 4" xfId="41067" xr:uid="{5E8ECFCB-6AE2-4E5C-9315-80DF0DDA0064}"/>
    <cellStyle name="Output 6 3 3 3" xfId="5106" xr:uid="{00000000-0005-0000-0000-0000150F0000}"/>
    <cellStyle name="Output 6 3 3 3 2" xfId="41411" xr:uid="{7D27E37C-EBBD-4555-846F-B10BDEC558BB}"/>
    <cellStyle name="Output 6 3 3 3 3" xfId="25107" xr:uid="{7878555C-276B-4466-AFB4-F2CF6B58D32F}"/>
    <cellStyle name="Output 6 3 3 4" xfId="17990" xr:uid="{F67D6474-6ED9-4DE7-9060-22DE0C9875B7}"/>
    <cellStyle name="Output 6 3 3 5" xfId="40685" xr:uid="{4D4EFF49-2051-4BE5-BCAA-E0273C50F9A8}"/>
    <cellStyle name="Output 6 3 4" xfId="7657" xr:uid="{C37B2B35-63B4-4512-AC7F-B3406017DD17}"/>
    <cellStyle name="Output 6 3 4 2" xfId="12815" xr:uid="{7A935773-F7FC-4EEC-B009-1666263EA1DB}"/>
    <cellStyle name="Output 6 3 4 2 2" xfId="26803" xr:uid="{D602F6E5-6CF7-431E-B6DE-7B608292B2F0}"/>
    <cellStyle name="Output 6 3 4 3" xfId="24897" xr:uid="{0AAA2BD6-8B36-4725-95CC-F3EA40277473}"/>
    <cellStyle name="Output 6 3 4 4" xfId="22035" xr:uid="{B8CB2BF8-8AFC-49DC-853A-00C49D5AAC9E}"/>
    <cellStyle name="Output 6 3 5" xfId="8590" xr:uid="{0381017F-6614-43DA-A953-0C488D1303BA}"/>
    <cellStyle name="Output 6 3 5 2" xfId="13745" xr:uid="{22BBD08F-EAAA-4693-AD76-3F7643368151}"/>
    <cellStyle name="Output 6 3 5 2 2" xfId="26386" xr:uid="{C6BE25D6-9118-471C-A10B-2C3AD93C0CC3}"/>
    <cellStyle name="Output 6 3 5 2 3" xfId="39769" xr:uid="{D65AB3B2-CEDA-4C2D-837D-AA44DBB3BFB4}"/>
    <cellStyle name="Output 6 3 5 3" xfId="25581" xr:uid="{6E12A133-7842-4906-BFBC-1B9BD454F78A}"/>
    <cellStyle name="Output 6 3 5 4" xfId="36447" xr:uid="{6ADEE9CF-FF3F-4AC3-8509-F037F0375C4E}"/>
    <cellStyle name="Output 6 3 6" xfId="9732" xr:uid="{5D313FC5-BD9C-4DB8-B331-73435D4542C2}"/>
    <cellStyle name="Output 6 3 6 2" xfId="14886" xr:uid="{300E9226-6567-4773-8745-2CBBF13C9619}"/>
    <cellStyle name="Output 6 3 6 2 2" xfId="39859" xr:uid="{66B7D886-3C81-40E0-87D1-9E6F9815F176}"/>
    <cellStyle name="Output 6 3 6 3" xfId="36521" xr:uid="{68F1FB43-B5BF-4796-A169-16449CE5D1B7}"/>
    <cellStyle name="Output 6 3 7" xfId="8560" xr:uid="{6898FB56-C8CA-4D28-B4D5-D3B474451222}"/>
    <cellStyle name="Output 6 3 7 2" xfId="13715" xr:uid="{20023BF9-DB2C-422C-B2DF-A7A715A05B48}"/>
    <cellStyle name="Output 6 3 7 2 2" xfId="39078" xr:uid="{4A10FEE5-6EE6-431D-B1B9-7EF3D1C04671}"/>
    <cellStyle name="Output 6 3 7 3" xfId="35602" xr:uid="{A3331BA2-3716-4ED3-BD82-CE35FB19864C}"/>
    <cellStyle name="Output 6 3 8" xfId="10830" xr:uid="{9DDC85A2-EBFC-43BE-BA38-D0EB247BBCF0}"/>
    <cellStyle name="Output 6 3 8 2" xfId="15978" xr:uid="{20DB015E-E2D7-4332-9E4F-BB430EFA47E7}"/>
    <cellStyle name="Output 6 3 8 3" xfId="38082" xr:uid="{B4BE1CCF-38EC-4D62-BD9D-4E34E35126CC}"/>
    <cellStyle name="Output 6 3 9" xfId="6844" xr:uid="{75FCEAAB-45C2-499F-9937-CBCD7902F3F0}"/>
    <cellStyle name="Output 6 3 9 2" xfId="12008" xr:uid="{F1F570C6-43EF-4D53-8BEA-68DC70E24CB9}"/>
    <cellStyle name="Output 6 4" xfId="3037" xr:uid="{00000000-0005-0000-0000-0000140F0000}"/>
    <cellStyle name="Output 6 4 10" xfId="6143" xr:uid="{22C3F756-8BC5-4C6A-B418-00D932D98ABA}"/>
    <cellStyle name="Output 6 4 10 2" xfId="29705" xr:uid="{BD35AA7A-9610-417D-BDBF-BDCF0C7900E9}"/>
    <cellStyle name="Output 6 4 11" xfId="11353" xr:uid="{8D6F2467-5285-4B3D-99C8-5F20F31078B8}"/>
    <cellStyle name="Output 6 4 11 2" xfId="29611" xr:uid="{68941973-A9CC-4FBB-9A07-42EACFFBCACD}"/>
    <cellStyle name="Output 6 4 12" xfId="17447" xr:uid="{3BA355ED-7849-416E-9514-BF51591DE70E}"/>
    <cellStyle name="Output 6 4 13" xfId="34517" xr:uid="{0F0FF1AD-DD11-4D25-BF5F-D6C7402A7087}"/>
    <cellStyle name="Output 6 4 2" xfId="3545" xr:uid="{00000000-0005-0000-0000-0000150F0000}"/>
    <cellStyle name="Output 6 4 2 10" xfId="11671" xr:uid="{7FB6403B-D157-4B13-AB10-0ACDFF50F9B7}"/>
    <cellStyle name="Output 6 4 2 10 2" xfId="29243" xr:uid="{4B1AD4C4-F2AA-4C75-A8F9-3505AA695796}"/>
    <cellStyle name="Output 6 4 2 11" xfId="17448" xr:uid="{835B3304-B18A-4381-83F0-79DCEA8639E0}"/>
    <cellStyle name="Output 6 4 2 12" xfId="34516" xr:uid="{F0C63F38-266C-4902-A5D5-5C44A653862E}"/>
    <cellStyle name="Output 6 4 2 2" xfId="4202" xr:uid="{00000000-0005-0000-0000-0000160F0000}"/>
    <cellStyle name="Output 6 4 2 2 2" xfId="4949" xr:uid="{00000000-0005-0000-0000-0000180F0000}"/>
    <cellStyle name="Output 6 4 2 2 2 2" xfId="26806" xr:uid="{BE6006D8-56EE-4DDC-A989-C3B8CA64BB1E}"/>
    <cellStyle name="Output 6 4 2 2 2 3" xfId="41288" xr:uid="{36128B13-7228-4418-9D25-67E63A8D8687}"/>
    <cellStyle name="Output 6 4 2 2 3" xfId="5425" xr:uid="{00000000-0005-0000-0000-0000180F0000}"/>
    <cellStyle name="Output 6 4 2 2 3 2" xfId="41624" xr:uid="{D3F05B5D-98AE-4B5E-8C8E-A956B8B3D694}"/>
    <cellStyle name="Output 6 4 2 2 3 3" xfId="25320" xr:uid="{0393B000-8E5F-4621-B501-481CE2E553BD}"/>
    <cellStyle name="Output 6 4 2 2 4" xfId="22038" xr:uid="{A5FF6FE3-0AB3-4667-A7CD-DF163AEF8D45}"/>
    <cellStyle name="Output 6 4 2 2 5" xfId="40808" xr:uid="{C26B65B8-58FA-409C-8896-D5EE3672736E}"/>
    <cellStyle name="Output 6 4 2 3" xfId="7928" xr:uid="{9362AC08-61FE-421C-BBAB-6730829ACB3A}"/>
    <cellStyle name="Output 6 4 2 3 2" xfId="13086" xr:uid="{AD654CA1-FD63-48E4-AF41-E1DB84C5B128}"/>
    <cellStyle name="Output 6 4 2 3 2 2" xfId="39772" xr:uid="{CBDECEF6-7CE9-4BA0-B891-70FA2596B097}"/>
    <cellStyle name="Output 6 4 2 3 3" xfId="36450" xr:uid="{0848C0CA-4336-4D9E-A05B-58806FE6E416}"/>
    <cellStyle name="Output 6 4 2 4" xfId="9519" xr:uid="{6D2B5CA8-D857-4912-BEC2-083F92F4CB6D}"/>
    <cellStyle name="Output 6 4 2 4 2" xfId="14673" xr:uid="{82AF5F9E-A9DE-4EF2-A3CF-A9129FED21E1}"/>
    <cellStyle name="Output 6 4 2 4 2 2" xfId="39644" xr:uid="{2AC88DED-B5CE-48E2-B7DD-9DEB344C0A0C}"/>
    <cellStyle name="Output 6 4 2 4 3" xfId="36336" xr:uid="{9C112C14-64C3-4FAD-A763-013A3202716F}"/>
    <cellStyle name="Output 6 4 2 5" xfId="10056" xr:uid="{14943450-9667-43A2-96C7-9C487DEABA95}"/>
    <cellStyle name="Output 6 4 2 5 2" xfId="15209" xr:uid="{C746F7FE-4003-49C3-BAFD-71D56E3199BD}"/>
    <cellStyle name="Output 6 4 2 5 3" xfId="38085" xr:uid="{41DD5817-EDA4-41FF-AC2A-1A5FAA18EFCA}"/>
    <cellStyle name="Output 6 4 2 6" xfId="10430" xr:uid="{47E1C06D-A63B-456F-A810-91FB7B1E604F}"/>
    <cellStyle name="Output 6 4 2 6 2" xfId="15583" xr:uid="{799DABAE-BB60-4263-9FA5-8DB06FE3F697}"/>
    <cellStyle name="Output 6 4 2 7" xfId="11149" xr:uid="{AE66F19D-9537-45ED-8F12-7AF4414FD36F}"/>
    <cellStyle name="Output 6 4 2 7 2" xfId="16297" xr:uid="{DD373F1B-A7AC-4A25-AC9A-A449FC5FCD4E}"/>
    <cellStyle name="Output 6 4 2 8" xfId="7166" xr:uid="{C5FF86BA-8501-486F-A9EA-EFDEDA1EABD6}"/>
    <cellStyle name="Output 6 4 2 8 2" xfId="12327" xr:uid="{79AD82C8-E781-4F1C-B099-0022DABC346A}"/>
    <cellStyle name="Output 6 4 2 9" xfId="6492" xr:uid="{FB4558B9-623F-43DC-AF4B-F7E6D6521484}"/>
    <cellStyle name="Output 6 4 2 9 2" xfId="30844" xr:uid="{0692E57B-49D5-4C0F-AB12-30DECFF92DBB}"/>
    <cellStyle name="Output 6 4 3" xfId="3880" xr:uid="{00000000-0005-0000-0000-0000170F0000}"/>
    <cellStyle name="Output 6 4 3 2" xfId="4693" xr:uid="{00000000-0005-0000-0000-0000190F0000}"/>
    <cellStyle name="Output 6 4 3 2 2" xfId="27073" xr:uid="{900FE0A0-41B3-4997-B23A-07689A27764E}"/>
    <cellStyle name="Output 6 4 3 2 3" xfId="22572" xr:uid="{0284A07C-E74A-4CA0-8E5F-4420A7D98F75}"/>
    <cellStyle name="Output 6 4 3 2 4" xfId="41068" xr:uid="{930E234F-4DD6-4105-8AD4-678EF6BDF680}"/>
    <cellStyle name="Output 6 4 3 3" xfId="5107" xr:uid="{00000000-0005-0000-0000-0000190F0000}"/>
    <cellStyle name="Output 6 4 3 3 2" xfId="41412" xr:uid="{2C8333F9-2A93-4AA4-98F3-67F9243607AF}"/>
    <cellStyle name="Output 6 4 3 3 3" xfId="25108" xr:uid="{639734C3-8996-4F60-80AC-0515C24FB7D9}"/>
    <cellStyle name="Output 6 4 3 4" xfId="17991" xr:uid="{097F875E-7A63-4843-A5B6-1FE627B2AB3F}"/>
    <cellStyle name="Output 6 4 3 5" xfId="40686" xr:uid="{260F0545-C355-460D-AE42-AF45A8967BB2}"/>
    <cellStyle name="Output 6 4 4" xfId="7658" xr:uid="{1EE68764-D257-4300-ABDC-EC994A465671}"/>
    <cellStyle name="Output 6 4 4 2" xfId="12816" xr:uid="{49A86ABB-02E5-4CE3-B015-B47A79F6DDFD}"/>
    <cellStyle name="Output 6 4 4 2 2" xfId="26805" xr:uid="{085CB4BD-9BC3-49B3-B3A7-CF8D4F18C701}"/>
    <cellStyle name="Output 6 4 4 3" xfId="24898" xr:uid="{B5276743-37B3-4446-9321-F2C3E1E9C9F1}"/>
    <cellStyle name="Output 6 4 4 4" xfId="22037" xr:uid="{A0B67DEC-6592-4813-8F62-75D26F756193}"/>
    <cellStyle name="Output 6 4 5" xfId="8589" xr:uid="{1980EDCC-1497-40CB-A95B-B2584E8692C5}"/>
    <cellStyle name="Output 6 4 5 2" xfId="13744" xr:uid="{E59E1112-19D2-430D-9FD1-76677C3C9C75}"/>
    <cellStyle name="Output 6 4 5 2 2" xfId="26387" xr:uid="{66D23D52-B417-4F8D-B754-8161BCCC6A32}"/>
    <cellStyle name="Output 6 4 5 2 3" xfId="39771" xr:uid="{BCB01C54-E684-434A-A1D9-FEDBE9B77EF2}"/>
    <cellStyle name="Output 6 4 5 3" xfId="25580" xr:uid="{A134B75F-583C-4906-8EEF-B04FE43363D2}"/>
    <cellStyle name="Output 6 4 5 4" xfId="36449" xr:uid="{25B26058-5DC4-4282-9ECA-BF40A6150AA4}"/>
    <cellStyle name="Output 6 4 6" xfId="9733" xr:uid="{AD4D8F16-4777-4C35-8AA4-1610815E10D8}"/>
    <cellStyle name="Output 6 4 6 2" xfId="14887" xr:uid="{C0BCC0F9-1332-4B4D-89F2-F42290826FDB}"/>
    <cellStyle name="Output 6 4 6 2 2" xfId="39596" xr:uid="{74896155-F77C-429E-AFCE-31192D246C5A}"/>
    <cellStyle name="Output 6 4 6 3" xfId="36288" xr:uid="{E30276F8-9AC1-4E35-B448-3B1D614494AA}"/>
    <cellStyle name="Output 6 4 7" xfId="8559" xr:uid="{2479CFA7-8BFA-4EA8-9921-D3BF62FD0CC8}"/>
    <cellStyle name="Output 6 4 7 2" xfId="13714" xr:uid="{68795437-B660-4C4C-9765-ADE457C696A0}"/>
    <cellStyle name="Output 6 4 7 2 2" xfId="39077" xr:uid="{AFB6A739-3969-443D-B564-A8D8B1D21AED}"/>
    <cellStyle name="Output 6 4 7 3" xfId="35601" xr:uid="{EC2B04AE-1367-447C-BB62-E39DC4935AC6}"/>
    <cellStyle name="Output 6 4 8" xfId="10831" xr:uid="{4330D2D4-883C-4A12-BF18-04C907E96D16}"/>
    <cellStyle name="Output 6 4 8 2" xfId="15979" xr:uid="{71AA084E-A6E9-48BF-8A30-9BDA7B3DD03F}"/>
    <cellStyle name="Output 6 4 8 3" xfId="38084" xr:uid="{32116C84-8B8A-4CB9-A6CC-FD37C80517C8}"/>
    <cellStyle name="Output 6 4 9" xfId="6845" xr:uid="{0D0FB90E-FEC9-4510-9F90-BB27F9045518}"/>
    <cellStyle name="Output 6 4 9 2" xfId="12009" xr:uid="{E6FAA7B0-7E4A-4D70-A127-1A699AB25680}"/>
    <cellStyle name="Output 6 5" xfId="3038" xr:uid="{00000000-0005-0000-0000-0000180F0000}"/>
    <cellStyle name="Output 6 5 10" xfId="6144" xr:uid="{429E495F-2C73-4DAF-8124-476C561D7D8D}"/>
    <cellStyle name="Output 6 5 10 2" xfId="30810" xr:uid="{248F3F6A-6A5F-4F55-9A8F-A71D41B7612A}"/>
    <cellStyle name="Output 6 5 11" xfId="11354" xr:uid="{C87FC583-7DD9-4369-AE0A-78439DC1A280}"/>
    <cellStyle name="Output 6 5 11 2" xfId="29780" xr:uid="{1FFA1B2F-9169-4066-B366-620554FBFB8D}"/>
    <cellStyle name="Output 6 5 12" xfId="17449" xr:uid="{82518F78-3CAF-45A1-820A-70A16EA359F8}"/>
    <cellStyle name="Output 6 5 13" xfId="34515" xr:uid="{5649E6F3-52E2-4452-93FE-A41CCB76F6DF}"/>
    <cellStyle name="Output 6 5 2" xfId="3546" xr:uid="{00000000-0005-0000-0000-0000190F0000}"/>
    <cellStyle name="Output 6 5 2 10" xfId="11672" xr:uid="{3F09C7F4-46B4-4B48-AD17-D2CF09E65884}"/>
    <cellStyle name="Output 6 5 2 10 2" xfId="30830" xr:uid="{31828A54-70DC-44CD-9424-D1925BFE0619}"/>
    <cellStyle name="Output 6 5 2 11" xfId="17450" xr:uid="{811E8300-66AA-4C7C-9873-FB051F71E8BD}"/>
    <cellStyle name="Output 6 5 2 12" xfId="34514" xr:uid="{1831EBCA-718E-4AD0-BCC5-2CC38DC743FE}"/>
    <cellStyle name="Output 6 5 2 2" xfId="4203" xr:uid="{00000000-0005-0000-0000-00001A0F0000}"/>
    <cellStyle name="Output 6 5 2 2 2" xfId="4950" xr:uid="{00000000-0005-0000-0000-00001C0F0000}"/>
    <cellStyle name="Output 6 5 2 2 2 2" xfId="26808" xr:uid="{F4D02985-AA2D-41CE-93CE-17C736C098EB}"/>
    <cellStyle name="Output 6 5 2 2 2 3" xfId="41289" xr:uid="{99EAC33E-4458-484B-8FFB-83574CD2AD88}"/>
    <cellStyle name="Output 6 5 2 2 3" xfId="5426" xr:uid="{00000000-0005-0000-0000-00001C0F0000}"/>
    <cellStyle name="Output 6 5 2 2 3 2" xfId="41625" xr:uid="{D6999067-B03D-4355-82C5-355A693F5E28}"/>
    <cellStyle name="Output 6 5 2 2 3 3" xfId="25321" xr:uid="{1FA54593-E532-47B0-BAE6-CF3FCE3BF077}"/>
    <cellStyle name="Output 6 5 2 2 4" xfId="22040" xr:uid="{4E962E02-319F-4C9B-AECD-850B3AA81628}"/>
    <cellStyle name="Output 6 5 2 2 5" xfId="40809" xr:uid="{F188BE3F-D80F-4691-AFAB-C710C3482ADC}"/>
    <cellStyle name="Output 6 5 2 3" xfId="7929" xr:uid="{FD7A6E63-806E-4853-8050-380DD146DB95}"/>
    <cellStyle name="Output 6 5 2 3 2" xfId="13087" xr:uid="{171C6DAF-9ABF-47B2-98A2-FAC26EE1F645}"/>
    <cellStyle name="Output 6 5 2 3 2 2" xfId="39774" xr:uid="{16446AE5-5893-4E5B-AF92-77B052135DD6}"/>
    <cellStyle name="Output 6 5 2 3 3" xfId="36452" xr:uid="{C344E4A7-D803-46B1-ABED-4829104F9962}"/>
    <cellStyle name="Output 6 5 2 4" xfId="9520" xr:uid="{2ACDBC05-3796-4DCD-A1BE-EF9897F0C922}"/>
    <cellStyle name="Output 6 5 2 4 2" xfId="14674" xr:uid="{C7C77620-592D-499A-B726-860C799E8787}"/>
    <cellStyle name="Output 6 5 2 4 2 2" xfId="39646" xr:uid="{C7671A1E-0055-44D0-92B4-C3F65BFCE9A7}"/>
    <cellStyle name="Output 6 5 2 4 3" xfId="36338" xr:uid="{08DF3CB3-8DFD-40FB-9B22-648A13B3C646}"/>
    <cellStyle name="Output 6 5 2 5" xfId="10057" xr:uid="{9A3AA516-39D7-4482-B51B-9521EC56BC97}"/>
    <cellStyle name="Output 6 5 2 5 2" xfId="15210" xr:uid="{8791BDAA-3E22-449E-AD47-5B7730351DF7}"/>
    <cellStyle name="Output 6 5 2 5 3" xfId="38087" xr:uid="{EA7E9FF6-BCF8-4CF8-8FAF-7B4107D148FD}"/>
    <cellStyle name="Output 6 5 2 6" xfId="10431" xr:uid="{9B895213-9F9E-4019-A58F-B4F1F4A077D4}"/>
    <cellStyle name="Output 6 5 2 6 2" xfId="15584" xr:uid="{73F54873-DEDF-45B5-994A-1CDB83E3863A}"/>
    <cellStyle name="Output 6 5 2 7" xfId="11150" xr:uid="{D3017C2C-2117-4376-A721-C3132357701B}"/>
    <cellStyle name="Output 6 5 2 7 2" xfId="16298" xr:uid="{C6981A2C-E7C1-409F-A127-3594ED88268A}"/>
    <cellStyle name="Output 6 5 2 8" xfId="7167" xr:uid="{12CD5FBE-5F9C-4B59-9792-E45BE3408B10}"/>
    <cellStyle name="Output 6 5 2 8 2" xfId="12328" xr:uid="{66B764A5-8EEB-4D0F-8405-77FF76B7121D}"/>
    <cellStyle name="Output 6 5 2 9" xfId="6493" xr:uid="{97FBCDBA-8D98-4C0E-AD51-558F3878C013}"/>
    <cellStyle name="Output 6 5 2 9 2" xfId="30422" xr:uid="{5D3A0628-E8F9-48BE-894F-73FEB726622D}"/>
    <cellStyle name="Output 6 5 3" xfId="3881" xr:uid="{00000000-0005-0000-0000-00001B0F0000}"/>
    <cellStyle name="Output 6 5 3 2" xfId="4694" xr:uid="{00000000-0005-0000-0000-00001D0F0000}"/>
    <cellStyle name="Output 6 5 3 2 2" xfId="27074" xr:uid="{B909F745-CD6F-4A06-B7D7-8AC0C6F18E5E}"/>
    <cellStyle name="Output 6 5 3 2 3" xfId="22573" xr:uid="{A7CC98D2-0548-4EF2-866A-748F77A9B125}"/>
    <cellStyle name="Output 6 5 3 2 4" xfId="41069" xr:uid="{D4746460-771D-492C-B60C-3172C11BD3EA}"/>
    <cellStyle name="Output 6 5 3 3" xfId="5108" xr:uid="{00000000-0005-0000-0000-00001D0F0000}"/>
    <cellStyle name="Output 6 5 3 3 2" xfId="41413" xr:uid="{05CB8569-D6C7-49A1-B5FA-269541F13356}"/>
    <cellStyle name="Output 6 5 3 3 3" xfId="25109" xr:uid="{29F0C314-1005-4969-B586-FE37261F2939}"/>
    <cellStyle name="Output 6 5 3 4" xfId="17992" xr:uid="{979B3EB9-50F4-4FF6-A349-8008B033180E}"/>
    <cellStyle name="Output 6 5 3 5" xfId="40687" xr:uid="{453215B7-C43A-4191-A471-6D45D4219DEF}"/>
    <cellStyle name="Output 6 5 4" xfId="7659" xr:uid="{F715147D-9F6B-485A-AB48-01F05BD191AC}"/>
    <cellStyle name="Output 6 5 4 2" xfId="12817" xr:uid="{C57D316C-00C7-4211-8F72-2BECD485371C}"/>
    <cellStyle name="Output 6 5 4 2 2" xfId="26807" xr:uid="{5DE34748-7690-48F5-A85A-2F10D4630FC3}"/>
    <cellStyle name="Output 6 5 4 3" xfId="24899" xr:uid="{314CBCF6-1947-481B-A490-8AA9ED952CBB}"/>
    <cellStyle name="Output 6 5 4 4" xfId="22039" xr:uid="{6B4A904C-6B97-4A51-86E5-DBFA4AEA6E75}"/>
    <cellStyle name="Output 6 5 5" xfId="8588" xr:uid="{C57CB861-2BF1-4954-ABC7-0CD8D86766FB}"/>
    <cellStyle name="Output 6 5 5 2" xfId="13743" xr:uid="{0AB9C91C-00B3-4524-A462-C1ACBD550C92}"/>
    <cellStyle name="Output 6 5 5 2 2" xfId="26388" xr:uid="{D07E09A5-7F2F-416D-A1F4-99AA60E89A42}"/>
    <cellStyle name="Output 6 5 5 2 3" xfId="39773" xr:uid="{2A12039B-7DCA-4EAC-A1CF-06153A5C8274}"/>
    <cellStyle name="Output 6 5 5 3" xfId="25579" xr:uid="{E379C4F1-52B9-4151-833A-CE5311F10601}"/>
    <cellStyle name="Output 6 5 5 4" xfId="36451" xr:uid="{4EFFFD2B-8D1A-4684-8AE4-0CA94C7E9F2B}"/>
    <cellStyle name="Output 6 5 6" xfId="9734" xr:uid="{D91C2844-AD92-414A-BD0F-FA703650E065}"/>
    <cellStyle name="Output 6 5 6 2" xfId="14888" xr:uid="{9B774C92-8A5C-4C41-9E7D-AD764FDCA247}"/>
    <cellStyle name="Output 6 5 6 2 2" xfId="39645" xr:uid="{8176F894-57CB-4080-8C7B-B3EBFF845B67}"/>
    <cellStyle name="Output 6 5 6 3" xfId="36337" xr:uid="{14C3F96F-87D6-4EC5-9B7C-6BE60BD8D3A4}"/>
    <cellStyle name="Output 6 5 7" xfId="8558" xr:uid="{5F405AB1-672E-40C3-9730-3D4BCCFFAA38}"/>
    <cellStyle name="Output 6 5 7 2" xfId="13713" xr:uid="{5F8E31C5-AF6C-4519-A0E8-8A042FDD28D9}"/>
    <cellStyle name="Output 6 5 7 2 2" xfId="39076" xr:uid="{C28C92FB-1F2F-4656-9F41-7533B551AF9B}"/>
    <cellStyle name="Output 6 5 7 3" xfId="35600" xr:uid="{68552926-340F-456A-86FB-5D76F346C4AF}"/>
    <cellStyle name="Output 6 5 8" xfId="10832" xr:uid="{ABEA16B3-BF6E-4AE7-ABE2-ECC8BDED8095}"/>
    <cellStyle name="Output 6 5 8 2" xfId="15980" xr:uid="{2B800ED8-FA22-4131-AF73-6B1318D5C853}"/>
    <cellStyle name="Output 6 5 8 3" xfId="38086" xr:uid="{6A104B57-0F25-4DA4-AAC0-916401DE5168}"/>
    <cellStyle name="Output 6 5 9" xfId="6846" xr:uid="{1A7C682F-206A-40FE-9A33-7189F6E79001}"/>
    <cellStyle name="Output 6 5 9 2" xfId="12010" xr:uid="{93A32A32-FA31-48EF-86B3-8477A7D213CD}"/>
    <cellStyle name="Output 6 6" xfId="3039" xr:uid="{00000000-0005-0000-0000-00001C0F0000}"/>
    <cellStyle name="Output 6 6 10" xfId="6145" xr:uid="{B3818E94-1009-4416-9DCF-D177285A0E0E}"/>
    <cellStyle name="Output 6 6 10 2" xfId="30392" xr:uid="{B33DE571-08C2-480E-A03B-4DE524423B83}"/>
    <cellStyle name="Output 6 6 11" xfId="11355" xr:uid="{0A446AEB-AB49-40BA-883C-88F13FCAF19C}"/>
    <cellStyle name="Output 6 6 11 2" xfId="29598" xr:uid="{0EF88800-480A-4EA8-9617-3F01813A41F7}"/>
    <cellStyle name="Output 6 6 12" xfId="17451" xr:uid="{F77BA28A-8299-426F-AF11-ED71C4CA6BAD}"/>
    <cellStyle name="Output 6 6 13" xfId="34513" xr:uid="{EE43FB4D-8F53-41F3-BF6D-09005F7D0CA0}"/>
    <cellStyle name="Output 6 6 2" xfId="3547" xr:uid="{00000000-0005-0000-0000-00001D0F0000}"/>
    <cellStyle name="Output 6 6 2 10" xfId="11673" xr:uid="{4720F657-89C2-47F9-8560-396E1AD8FA75}"/>
    <cellStyle name="Output 6 6 2 10 2" xfId="31173" xr:uid="{A727133D-453A-44F7-A182-E1E75D98E494}"/>
    <cellStyle name="Output 6 6 2 11" xfId="17452" xr:uid="{7A4ECCB1-2E8D-4623-A155-7BCCA3FEBA40}"/>
    <cellStyle name="Output 6 6 2 12" xfId="34512" xr:uid="{EE69F760-3655-4AB6-864F-C657A0498946}"/>
    <cellStyle name="Output 6 6 2 2" xfId="4204" xr:uid="{00000000-0005-0000-0000-00001E0F0000}"/>
    <cellStyle name="Output 6 6 2 2 2" xfId="4951" xr:uid="{00000000-0005-0000-0000-0000200F0000}"/>
    <cellStyle name="Output 6 6 2 2 2 2" xfId="26810" xr:uid="{07E7B7F3-0CEE-45C1-BE0C-15F5DB9485C6}"/>
    <cellStyle name="Output 6 6 2 2 2 3" xfId="41290" xr:uid="{105455FD-FE4F-459F-AF27-AC661B15E5EC}"/>
    <cellStyle name="Output 6 6 2 2 3" xfId="5427" xr:uid="{00000000-0005-0000-0000-0000200F0000}"/>
    <cellStyle name="Output 6 6 2 2 3 2" xfId="41626" xr:uid="{EB456316-D164-4CC7-A125-496B0614E4BB}"/>
    <cellStyle name="Output 6 6 2 2 3 3" xfId="25322" xr:uid="{7782D98B-8A0A-49E8-B053-716F43DBF3B7}"/>
    <cellStyle name="Output 6 6 2 2 4" xfId="22042" xr:uid="{858534F5-322B-40B4-9900-40CE5347D61A}"/>
    <cellStyle name="Output 6 6 2 2 5" xfId="40810" xr:uid="{C472E2C2-E65A-43B4-9CB5-FC0652B9F777}"/>
    <cellStyle name="Output 6 6 2 3" xfId="7930" xr:uid="{B29CC45E-CC08-4D39-8CC1-7EF86A191C91}"/>
    <cellStyle name="Output 6 6 2 3 2" xfId="13088" xr:uid="{DA5B4A66-B44C-43D1-9E4B-C145727C5316}"/>
    <cellStyle name="Output 6 6 2 3 2 2" xfId="39776" xr:uid="{4B5C4531-7FBB-4B86-A1F2-93DC8EC3701C}"/>
    <cellStyle name="Output 6 6 2 3 3" xfId="36454" xr:uid="{DE599164-A28C-4382-87BB-C25F819AC126}"/>
    <cellStyle name="Output 6 6 2 4" xfId="9521" xr:uid="{BD4663B3-8775-4046-A79E-93A6CD6BA583}"/>
    <cellStyle name="Output 6 6 2 4 2" xfId="14675" xr:uid="{2C426B62-98EC-4347-86B0-0A0D6723F8B2}"/>
    <cellStyle name="Output 6 6 2 4 2 2" xfId="40580" xr:uid="{DA0EB5F7-A7F5-449C-9ED1-E2A9185447BA}"/>
    <cellStyle name="Output 6 6 2 4 3" xfId="37248" xr:uid="{43AC9780-3A5D-4E68-B1ED-62B088D4F452}"/>
    <cellStyle name="Output 6 6 2 5" xfId="10058" xr:uid="{AA4A20D1-09DC-44E9-B76A-009AE7F0DBB6}"/>
    <cellStyle name="Output 6 6 2 5 2" xfId="15211" xr:uid="{9B44BD66-B41D-47D7-B519-C861C8AAFC10}"/>
    <cellStyle name="Output 6 6 2 5 3" xfId="38089" xr:uid="{9F86533F-B495-407E-B865-972852042CB8}"/>
    <cellStyle name="Output 6 6 2 6" xfId="10432" xr:uid="{F86196F7-F9ED-4BA0-B7C7-A96AEE25ED37}"/>
    <cellStyle name="Output 6 6 2 6 2" xfId="15585" xr:uid="{2DF729F4-4A0C-4171-BDC1-8094B96AC0A9}"/>
    <cellStyle name="Output 6 6 2 7" xfId="11151" xr:uid="{436D5A64-CCB0-4FD1-AD28-E5EEB532E035}"/>
    <cellStyle name="Output 6 6 2 7 2" xfId="16299" xr:uid="{343F5D0F-630C-4CE5-B601-6FDC0EB52E84}"/>
    <cellStyle name="Output 6 6 2 8" xfId="7168" xr:uid="{E862E0F3-070D-4B2B-BA76-BCBEB7246AF4}"/>
    <cellStyle name="Output 6 6 2 8 2" xfId="12329" xr:uid="{EB5FC3E2-A21D-4605-A7E1-DEB91DB7140E}"/>
    <cellStyle name="Output 6 6 2 9" xfId="6494" xr:uid="{032A27A8-CA0D-48D6-A8DA-682738BDD524}"/>
    <cellStyle name="Output 6 6 2 9 2" xfId="30369" xr:uid="{AD0C4452-5E78-47E8-9138-109D66941651}"/>
    <cellStyle name="Output 6 6 3" xfId="3882" xr:uid="{00000000-0005-0000-0000-00001F0F0000}"/>
    <cellStyle name="Output 6 6 3 2" xfId="4695" xr:uid="{00000000-0005-0000-0000-0000210F0000}"/>
    <cellStyle name="Output 6 6 3 2 2" xfId="27075" xr:uid="{0DDF4890-867B-4639-BCF2-37B0241CDE0C}"/>
    <cellStyle name="Output 6 6 3 2 3" xfId="22574" xr:uid="{0A104DA5-20AC-46E2-A4A3-4CDDBABB22AA}"/>
    <cellStyle name="Output 6 6 3 2 4" xfId="41070" xr:uid="{9128D441-37C9-4241-8CBB-B21E0689C8F0}"/>
    <cellStyle name="Output 6 6 3 3" xfId="5109" xr:uid="{00000000-0005-0000-0000-0000210F0000}"/>
    <cellStyle name="Output 6 6 3 3 2" xfId="41414" xr:uid="{9BBB743D-3BB8-4C7E-B56A-001D4ECA622D}"/>
    <cellStyle name="Output 6 6 3 3 3" xfId="25110" xr:uid="{9465AB5A-E3EE-4746-805D-38F1841FE17B}"/>
    <cellStyle name="Output 6 6 3 4" xfId="17993" xr:uid="{DE876488-88D2-464E-85AA-55B61791363D}"/>
    <cellStyle name="Output 6 6 3 5" xfId="40688" xr:uid="{E15B62C7-2E3C-4F37-9C21-92C5D467555F}"/>
    <cellStyle name="Output 6 6 4" xfId="7660" xr:uid="{A4B2B2E0-8865-40CE-AB53-1DF0804B378D}"/>
    <cellStyle name="Output 6 6 4 2" xfId="12818" xr:uid="{1EDEB367-1E75-4859-AA21-17D898695936}"/>
    <cellStyle name="Output 6 6 4 2 2" xfId="26809" xr:uid="{B17FEF16-5645-45F2-B05D-CF5AD0F2FA05}"/>
    <cellStyle name="Output 6 6 4 3" xfId="24900" xr:uid="{A5030BF9-91EF-41C0-BFF8-9CDB8DF991F6}"/>
    <cellStyle name="Output 6 6 4 4" xfId="22041" xr:uid="{A06FF9D8-57E4-46F4-83B7-8AF36D56F949}"/>
    <cellStyle name="Output 6 6 5" xfId="8587" xr:uid="{65915688-CAEF-4C7C-AD5A-FB759450381D}"/>
    <cellStyle name="Output 6 6 5 2" xfId="13742" xr:uid="{48F5233F-94E2-4AA8-81E3-1994D4FAD7EE}"/>
    <cellStyle name="Output 6 6 5 2 2" xfId="26389" xr:uid="{7A6230A8-40E9-4B8C-947C-272ADC775F51}"/>
    <cellStyle name="Output 6 6 5 2 3" xfId="39775" xr:uid="{D26A9872-69C8-4FCA-AEF4-9638E83AA811}"/>
    <cellStyle name="Output 6 6 5 3" xfId="25578" xr:uid="{60E9BF3F-DC48-4DDB-8F7E-B286DFB5FCF1}"/>
    <cellStyle name="Output 6 6 5 4" xfId="36453" xr:uid="{0A603089-8C75-4F23-9AB0-2D1257B082D5}"/>
    <cellStyle name="Output 6 6 6" xfId="9735" xr:uid="{641DB40B-F3F7-4E87-875D-9D93784BCDB2}"/>
    <cellStyle name="Output 6 6 6 2" xfId="14889" xr:uid="{5801DB25-13C7-467B-966D-A1B8A1AD6CE7}"/>
    <cellStyle name="Output 6 6 6 2 2" xfId="40568" xr:uid="{17FE9F32-C0A8-4395-9C4D-D45A2C7DDC41}"/>
    <cellStyle name="Output 6 6 6 3" xfId="37236" xr:uid="{F6394633-C2E3-48FA-A45A-03A69FA2F357}"/>
    <cellStyle name="Output 6 6 7" xfId="8557" xr:uid="{C4E51CD4-585D-4879-B401-1361CAA0E4FA}"/>
    <cellStyle name="Output 6 6 7 2" xfId="13712" xr:uid="{267CBD1A-3FF7-4222-9450-80811CAFD87A}"/>
    <cellStyle name="Output 6 6 7 2 2" xfId="39075" xr:uid="{728E6327-1A67-4083-B1D2-DEBDEB92E998}"/>
    <cellStyle name="Output 6 6 7 3" xfId="35599" xr:uid="{0AD6DAEF-96B2-48E0-9E76-0F05655567AB}"/>
    <cellStyle name="Output 6 6 8" xfId="10833" xr:uid="{0448508E-3475-48FA-9B98-21F8A77B47DF}"/>
    <cellStyle name="Output 6 6 8 2" xfId="15981" xr:uid="{BB243010-A0E2-4DFB-B223-68BBC2EBA749}"/>
    <cellStyle name="Output 6 6 8 3" xfId="38088" xr:uid="{40FD475E-104A-4F39-9268-CAB771EAB288}"/>
    <cellStyle name="Output 6 6 9" xfId="6847" xr:uid="{33132E38-8758-419E-8558-7293FD45F95B}"/>
    <cellStyle name="Output 6 6 9 2" xfId="12011" xr:uid="{8271C5C3-973F-4626-A326-14FF23B8E505}"/>
    <cellStyle name="Output 6 7" xfId="3040" xr:uid="{00000000-0005-0000-0000-0000200F0000}"/>
    <cellStyle name="Output 6 7 10" xfId="6146" xr:uid="{1B5F8E1F-FBF7-4451-B888-587A5CFFE867}"/>
    <cellStyle name="Output 6 7 10 2" xfId="30346" xr:uid="{374D749B-9935-40B1-97E0-E5A78387DD3E}"/>
    <cellStyle name="Output 6 7 11" xfId="11356" xr:uid="{33675C8F-D0B6-4579-84AB-4A4A19EAF597}"/>
    <cellStyle name="Output 6 7 11 2" xfId="30039" xr:uid="{A1560425-52DB-4911-93F2-07962EC56330}"/>
    <cellStyle name="Output 6 7 12" xfId="17453" xr:uid="{FC9F5726-4DEB-42D6-92AE-5B774B11B67F}"/>
    <cellStyle name="Output 6 7 13" xfId="34511" xr:uid="{007EB0AD-A6BB-4789-A800-7A60ECB51E3C}"/>
    <cellStyle name="Output 6 7 2" xfId="3548" xr:uid="{00000000-0005-0000-0000-0000210F0000}"/>
    <cellStyle name="Output 6 7 2 10" xfId="11674" xr:uid="{0D05228B-5FFE-4C62-911F-95DDD4FA4AA5}"/>
    <cellStyle name="Output 6 7 2 10 2" xfId="30492" xr:uid="{AC51D836-50CC-4719-A924-D218EE3F011C}"/>
    <cellStyle name="Output 6 7 2 11" xfId="17454" xr:uid="{75836448-E8FE-435E-99AE-0414211A5730}"/>
    <cellStyle name="Output 6 7 2 12" xfId="34510" xr:uid="{D4075898-FF28-4084-A1D2-9341DA260799}"/>
    <cellStyle name="Output 6 7 2 2" xfId="4205" xr:uid="{00000000-0005-0000-0000-0000220F0000}"/>
    <cellStyle name="Output 6 7 2 2 2" xfId="4952" xr:uid="{00000000-0005-0000-0000-0000240F0000}"/>
    <cellStyle name="Output 6 7 2 2 2 2" xfId="26812" xr:uid="{E7035FA1-C388-48DB-B48A-871AD49C8C47}"/>
    <cellStyle name="Output 6 7 2 2 2 3" xfId="41291" xr:uid="{C3A334AF-EF87-472C-BA43-102B20CF908A}"/>
    <cellStyle name="Output 6 7 2 2 3" xfId="5428" xr:uid="{00000000-0005-0000-0000-0000240F0000}"/>
    <cellStyle name="Output 6 7 2 2 3 2" xfId="41627" xr:uid="{3E99F65C-27CB-4731-9659-3A39F448B75B}"/>
    <cellStyle name="Output 6 7 2 2 3 3" xfId="25323" xr:uid="{D5A05233-9467-4208-8D6E-9E0F51284B84}"/>
    <cellStyle name="Output 6 7 2 2 4" xfId="22044" xr:uid="{D434661A-250D-424C-9E7B-D145796C862D}"/>
    <cellStyle name="Output 6 7 2 2 5" xfId="40811" xr:uid="{7D31B0CD-C575-4716-A3A2-D9804A9F97D8}"/>
    <cellStyle name="Output 6 7 2 3" xfId="7931" xr:uid="{D523B4D6-06F9-4C7A-B242-3161DC128547}"/>
    <cellStyle name="Output 6 7 2 3 2" xfId="13089" xr:uid="{62627516-2C7C-416F-8718-E62B26916A4D}"/>
    <cellStyle name="Output 6 7 2 3 2 2" xfId="39778" xr:uid="{9A846EE2-86BE-422C-8926-00E223A0229E}"/>
    <cellStyle name="Output 6 7 2 3 3" xfId="36456" xr:uid="{D57BCBB1-A5A0-4593-934C-D576D66F29DF}"/>
    <cellStyle name="Output 6 7 2 4" xfId="9522" xr:uid="{49CBE0B9-0EEF-4156-B2A5-08DDA9022171}"/>
    <cellStyle name="Output 6 7 2 4 2" xfId="14676" xr:uid="{B176B961-A27B-4BE0-BFA6-89EC0A703F26}"/>
    <cellStyle name="Output 6 7 2 4 2 2" xfId="39710" xr:uid="{43109754-D9B3-4407-804A-8EA4EEEF03AA}"/>
    <cellStyle name="Output 6 7 2 4 3" xfId="36391" xr:uid="{76664EEF-A21A-4357-9266-B7FF4477996B}"/>
    <cellStyle name="Output 6 7 2 5" xfId="10059" xr:uid="{99B31806-9DF9-4205-9B74-4F1AD9F5AED0}"/>
    <cellStyle name="Output 6 7 2 5 2" xfId="15212" xr:uid="{2B591FED-744C-4FBB-9D79-19AA1C4591B6}"/>
    <cellStyle name="Output 6 7 2 5 3" xfId="38091" xr:uid="{1EEA3325-146B-4474-A25F-864250E47030}"/>
    <cellStyle name="Output 6 7 2 6" xfId="10433" xr:uid="{E35305ED-CB90-4168-851B-97D0DFB11915}"/>
    <cellStyle name="Output 6 7 2 6 2" xfId="15586" xr:uid="{A93C3DCB-0FD8-4697-A650-9BD942E62980}"/>
    <cellStyle name="Output 6 7 2 7" xfId="11152" xr:uid="{AF407BF4-1EFA-4782-AC88-0D3D096099E6}"/>
    <cellStyle name="Output 6 7 2 7 2" xfId="16300" xr:uid="{DCCAFFF7-74F3-483A-863A-CBB38901B17C}"/>
    <cellStyle name="Output 6 7 2 8" xfId="7169" xr:uid="{FB878CBE-E038-4212-92C3-AF1A82580962}"/>
    <cellStyle name="Output 6 7 2 8 2" xfId="12330" xr:uid="{30CE30CD-EA6E-42D5-9715-4DC0602315E1}"/>
    <cellStyle name="Output 6 7 2 9" xfId="6495" xr:uid="{07A7E11B-1979-4D3C-9AD6-3F4E74136584}"/>
    <cellStyle name="Output 6 7 2 9 2" xfId="30907" xr:uid="{51A45832-146F-4B77-8BFE-C17F438955D9}"/>
    <cellStyle name="Output 6 7 3" xfId="3883" xr:uid="{00000000-0005-0000-0000-0000230F0000}"/>
    <cellStyle name="Output 6 7 3 2" xfId="4696" xr:uid="{00000000-0005-0000-0000-0000250F0000}"/>
    <cellStyle name="Output 6 7 3 2 2" xfId="27076" xr:uid="{F27E3548-825C-4EB2-BF91-48F329A11E73}"/>
    <cellStyle name="Output 6 7 3 2 3" xfId="22575" xr:uid="{E792A5E6-F981-4E7E-9BB5-BD93A270D89E}"/>
    <cellStyle name="Output 6 7 3 2 4" xfId="41071" xr:uid="{12B46B53-1F1B-49FB-B061-9DCC0A16A803}"/>
    <cellStyle name="Output 6 7 3 3" xfId="5110" xr:uid="{00000000-0005-0000-0000-0000250F0000}"/>
    <cellStyle name="Output 6 7 3 3 2" xfId="41415" xr:uid="{1723CE49-60B4-4FE3-89A7-B61E52089856}"/>
    <cellStyle name="Output 6 7 3 3 3" xfId="25111" xr:uid="{21EAEC6C-03EA-4902-A164-7F4E8C57FE51}"/>
    <cellStyle name="Output 6 7 3 4" xfId="17994" xr:uid="{C8A4A774-2F5D-44E7-834F-6C31A3E87264}"/>
    <cellStyle name="Output 6 7 3 5" xfId="40689" xr:uid="{CC82F037-D48F-48DF-BB09-29D133A2F235}"/>
    <cellStyle name="Output 6 7 4" xfId="7661" xr:uid="{26BD6646-F929-48F9-9331-808D9CDA082E}"/>
    <cellStyle name="Output 6 7 4 2" xfId="12819" xr:uid="{7CBE6A41-FCEC-4F67-8929-54E2712FC918}"/>
    <cellStyle name="Output 6 7 4 2 2" xfId="26811" xr:uid="{D1F13F30-65C9-4C16-88E5-6180EC208A5B}"/>
    <cellStyle name="Output 6 7 4 3" xfId="24901" xr:uid="{451D63C1-36E9-451C-986F-8463471DBE9E}"/>
    <cellStyle name="Output 6 7 4 4" xfId="22043" xr:uid="{A0BA8B62-265A-4EA3-8A63-7DD3C9E1C291}"/>
    <cellStyle name="Output 6 7 5" xfId="8586" xr:uid="{6ACA8553-9584-4E14-90D3-C0D2F403DA1F}"/>
    <cellStyle name="Output 6 7 5 2" xfId="13741" xr:uid="{C733E1A0-FF8D-41F1-BD3A-F387CBC49B8E}"/>
    <cellStyle name="Output 6 7 5 2 2" xfId="26390" xr:uid="{051CF8F0-25B6-4907-A690-DEB3205A00D4}"/>
    <cellStyle name="Output 6 7 5 2 3" xfId="39777" xr:uid="{88C55FBC-9D06-4B15-ACB5-A80641418BFE}"/>
    <cellStyle name="Output 6 7 5 3" xfId="25577" xr:uid="{5DC8B744-030B-4F0F-914D-21253CC1E17F}"/>
    <cellStyle name="Output 6 7 5 4" xfId="36455" xr:uid="{2DE03F21-FED3-4F7E-B2D7-DE4F060C604B}"/>
    <cellStyle name="Output 6 7 6" xfId="9736" xr:uid="{C7CF5167-B4F0-4FB2-AACC-99471D32E6F5}"/>
    <cellStyle name="Output 6 7 6 2" xfId="14890" xr:uid="{D0C35E67-4E39-45D2-9063-BA140D6C85E5}"/>
    <cellStyle name="Output 6 7 6 2 2" xfId="40590" xr:uid="{C65B2D49-DFCD-458A-9162-47924826E89F}"/>
    <cellStyle name="Output 6 7 6 3" xfId="37258" xr:uid="{E0E90D92-945E-4398-8B03-26204CFD0951}"/>
    <cellStyle name="Output 6 7 7" xfId="8556" xr:uid="{99B10D56-4D3E-4809-9211-E3B6402FD014}"/>
    <cellStyle name="Output 6 7 7 2" xfId="13711" xr:uid="{A8106EC2-A9F8-4751-85CF-0D5D5A8827D6}"/>
    <cellStyle name="Output 6 7 7 2 2" xfId="39074" xr:uid="{47B63089-8B15-444A-9C47-57EB0D6BF705}"/>
    <cellStyle name="Output 6 7 7 3" xfId="35598" xr:uid="{EB1814BA-CB75-4760-872F-DD0D0DA1F6EF}"/>
    <cellStyle name="Output 6 7 8" xfId="10834" xr:uid="{D2A7F130-F662-4A74-93FF-F5F5E15F4161}"/>
    <cellStyle name="Output 6 7 8 2" xfId="15982" xr:uid="{3E18E4EF-8196-43D8-BC6C-6961FD52724D}"/>
    <cellStyle name="Output 6 7 8 3" xfId="38090" xr:uid="{57A68FE4-2345-45CE-8B76-66B62B52D798}"/>
    <cellStyle name="Output 6 7 9" xfId="6848" xr:uid="{B4211255-E234-4BFC-988D-DBDD48B424F3}"/>
    <cellStyle name="Output 6 7 9 2" xfId="12012" xr:uid="{23D968B3-075E-41FB-9889-301D1FA8598E}"/>
    <cellStyle name="Output 6 8" xfId="3041" xr:uid="{00000000-0005-0000-0000-0000240F0000}"/>
    <cellStyle name="Output 6 8 10" xfId="6147" xr:uid="{0F71B3EA-2784-4C43-9D87-2747638FBCA5}"/>
    <cellStyle name="Output 6 8 10 2" xfId="30875" xr:uid="{D01C1498-6D16-4B54-920E-F472AEFAB79B}"/>
    <cellStyle name="Output 6 8 11" xfId="11357" xr:uid="{B6D8EF38-DA4B-4366-8702-9C8BAC41DAC1}"/>
    <cellStyle name="Output 6 8 11 2" xfId="30080" xr:uid="{8E7CB30A-D09A-4BEF-8267-7260069DC3F8}"/>
    <cellStyle name="Output 6 8 12" xfId="17455" xr:uid="{D9C52A58-5BCD-414F-B4FC-0B5EC77929FE}"/>
    <cellStyle name="Output 6 8 13" xfId="34509" xr:uid="{58272D4C-AF77-40C3-A809-7ABE290FB311}"/>
    <cellStyle name="Output 6 8 2" xfId="3549" xr:uid="{00000000-0005-0000-0000-0000250F0000}"/>
    <cellStyle name="Output 6 8 2 10" xfId="11675" xr:uid="{32058443-42D3-41CE-97E6-6758ED17EB96}"/>
    <cellStyle name="Output 6 8 2 10 2" xfId="31147" xr:uid="{DB7ECA5A-18A8-4821-A42B-E5789ADF41B0}"/>
    <cellStyle name="Output 6 8 2 11" xfId="17456" xr:uid="{75721BFB-C0FE-45E5-A48C-0403D1772680}"/>
    <cellStyle name="Output 6 8 2 12" xfId="34508" xr:uid="{071460EC-6E08-46D4-8EEF-7398E57B4A27}"/>
    <cellStyle name="Output 6 8 2 2" xfId="4206" xr:uid="{00000000-0005-0000-0000-0000260F0000}"/>
    <cellStyle name="Output 6 8 2 2 2" xfId="4953" xr:uid="{00000000-0005-0000-0000-0000280F0000}"/>
    <cellStyle name="Output 6 8 2 2 2 2" xfId="26814" xr:uid="{E95B04A5-6806-4A0A-AA6C-3DB9845373E0}"/>
    <cellStyle name="Output 6 8 2 2 2 3" xfId="41292" xr:uid="{10A737C9-FFDB-43A1-BEDF-B33863443799}"/>
    <cellStyle name="Output 6 8 2 2 3" xfId="5429" xr:uid="{00000000-0005-0000-0000-0000280F0000}"/>
    <cellStyle name="Output 6 8 2 2 3 2" xfId="41628" xr:uid="{AC27661A-C3C3-41A1-BA6E-2E6E02BDE9E3}"/>
    <cellStyle name="Output 6 8 2 2 3 3" xfId="25324" xr:uid="{9F41E09C-B003-46E8-BA09-7DFDEC75599A}"/>
    <cellStyle name="Output 6 8 2 2 4" xfId="22046" xr:uid="{182E3D53-1A9C-490E-B27F-61A7D07D9CA1}"/>
    <cellStyle name="Output 6 8 2 2 5" xfId="40812" xr:uid="{7852729C-7F23-4A83-8C8B-C402BB544460}"/>
    <cellStyle name="Output 6 8 2 3" xfId="7932" xr:uid="{3A3A8503-DA1C-427C-B7D2-E84F72CC429C}"/>
    <cellStyle name="Output 6 8 2 3 2" xfId="13090" xr:uid="{572A7E9D-23D4-43A0-931A-63515C662F77}"/>
    <cellStyle name="Output 6 8 2 3 2 2" xfId="39780" xr:uid="{5602E8AD-06F9-4955-A131-32E1097F3C69}"/>
    <cellStyle name="Output 6 8 2 3 3" xfId="36458" xr:uid="{36609E9E-1365-4D0D-AD6A-C3DF64A2D31F}"/>
    <cellStyle name="Output 6 8 2 4" xfId="9523" xr:uid="{84BFE460-5008-41C0-9CE5-DAE5D3737876}"/>
    <cellStyle name="Output 6 8 2 4 2" xfId="14677" xr:uid="{7ACF0E1E-0932-4EB6-9E17-FFACF1FB79C8}"/>
    <cellStyle name="Output 6 8 2 4 2 2" xfId="40303" xr:uid="{F0B1AC88-594D-4630-95FD-7059B64829C7}"/>
    <cellStyle name="Output 6 8 2 4 3" xfId="36967" xr:uid="{6FBF2634-31B1-412B-B746-3BC2C127A11B}"/>
    <cellStyle name="Output 6 8 2 5" xfId="10060" xr:uid="{161E9A38-4BBC-4AFA-857C-7B2C5BEDA8C5}"/>
    <cellStyle name="Output 6 8 2 5 2" xfId="15213" xr:uid="{F9D7D68F-B59B-49D8-86A6-59E97E2AAC66}"/>
    <cellStyle name="Output 6 8 2 5 3" xfId="38093" xr:uid="{86AE5CBA-4724-435E-8F9C-AE9BB597C7CF}"/>
    <cellStyle name="Output 6 8 2 6" xfId="10434" xr:uid="{050FBA7D-699F-4471-BFE5-D8DD9DE6C05B}"/>
    <cellStyle name="Output 6 8 2 6 2" xfId="15587" xr:uid="{22CA44EE-0C33-41FA-B8EA-D8DFE0C50428}"/>
    <cellStyle name="Output 6 8 2 7" xfId="11153" xr:uid="{38D7D4B9-28D2-47DD-9E2C-B6287B6AEF06}"/>
    <cellStyle name="Output 6 8 2 7 2" xfId="16301" xr:uid="{38C686F4-6A18-497E-B2FB-DE896563D0C5}"/>
    <cellStyle name="Output 6 8 2 8" xfId="7170" xr:uid="{65027CD4-BE6F-4433-93BA-08633D024DEE}"/>
    <cellStyle name="Output 6 8 2 8 2" xfId="12331" xr:uid="{7F960C2C-B702-4FA3-9EB1-D532CF74F513}"/>
    <cellStyle name="Output 6 8 2 9" xfId="6496" xr:uid="{33373C5A-ADDB-49FF-B940-9BFA7C6B35A5}"/>
    <cellStyle name="Output 6 8 2 9 2" xfId="30845" xr:uid="{424A0283-124B-4273-965C-AD8155D9917C}"/>
    <cellStyle name="Output 6 8 3" xfId="3884" xr:uid="{00000000-0005-0000-0000-0000270F0000}"/>
    <cellStyle name="Output 6 8 3 2" xfId="4697" xr:uid="{00000000-0005-0000-0000-0000290F0000}"/>
    <cellStyle name="Output 6 8 3 2 2" xfId="27077" xr:uid="{E8E7B7C7-6114-4CC6-9471-764EC6E2D1B4}"/>
    <cellStyle name="Output 6 8 3 2 3" xfId="22576" xr:uid="{9E026ABB-AED4-46C3-BD47-A263B709A0F5}"/>
    <cellStyle name="Output 6 8 3 2 4" xfId="41072" xr:uid="{84BDDF41-4EEF-4CC8-90DE-8BAA2FAF69BC}"/>
    <cellStyle name="Output 6 8 3 3" xfId="5111" xr:uid="{00000000-0005-0000-0000-0000290F0000}"/>
    <cellStyle name="Output 6 8 3 3 2" xfId="41416" xr:uid="{319F138F-E3EE-4BF6-9CC7-AAD0E35DF332}"/>
    <cellStyle name="Output 6 8 3 3 3" xfId="25112" xr:uid="{30E180DD-00C9-4127-9943-74CE6000F71A}"/>
    <cellStyle name="Output 6 8 3 4" xfId="17995" xr:uid="{143CF0D6-04A0-4070-99B1-10FF3748B3A0}"/>
    <cellStyle name="Output 6 8 3 5" xfId="40690" xr:uid="{70E0B175-8830-4211-B9BF-C66358BB5330}"/>
    <cellStyle name="Output 6 8 4" xfId="7662" xr:uid="{07A05DE9-5DEE-4E15-9C62-4D7FD0243A69}"/>
    <cellStyle name="Output 6 8 4 2" xfId="12820" xr:uid="{3E327635-3D90-4CD1-85B7-178348C899BE}"/>
    <cellStyle name="Output 6 8 4 2 2" xfId="26813" xr:uid="{A9207925-2389-4216-A6F5-132066582E25}"/>
    <cellStyle name="Output 6 8 4 3" xfId="24902" xr:uid="{A7BD55FB-D33C-4561-9F10-6E808594C27F}"/>
    <cellStyle name="Output 6 8 4 4" xfId="22045" xr:uid="{7CE84F36-AD9D-4BEB-BE06-CCEDD1181DDA}"/>
    <cellStyle name="Output 6 8 5" xfId="8585" xr:uid="{B83B6DA4-14DD-43C5-A4C1-70CCAE559DA1}"/>
    <cellStyle name="Output 6 8 5 2" xfId="13740" xr:uid="{B00319C8-29AF-4B37-BFDC-654D7E27C636}"/>
    <cellStyle name="Output 6 8 5 2 2" xfId="26391" xr:uid="{0896DE5C-F494-4014-8D66-9C0BD5FD850B}"/>
    <cellStyle name="Output 6 8 5 2 3" xfId="39779" xr:uid="{51DB3CF0-8C00-4031-91E7-412AE764D84F}"/>
    <cellStyle name="Output 6 8 5 3" xfId="25576" xr:uid="{5DD2ACB4-82D2-4308-A805-E755BB317E6B}"/>
    <cellStyle name="Output 6 8 5 4" xfId="36457" xr:uid="{A703D0A9-7F8F-4300-8C76-8D91355ED6BA}"/>
    <cellStyle name="Output 6 8 6" xfId="9737" xr:uid="{806CBD30-0657-46A4-8894-C9E358F2EEBF}"/>
    <cellStyle name="Output 6 8 6 2" xfId="14891" xr:uid="{5DE7279B-33D5-4A93-B617-711D9B3089E3}"/>
    <cellStyle name="Output 6 8 6 2 2" xfId="40293" xr:uid="{EF2A4CBE-2906-4CBF-A0D2-1AE0AD86F96D}"/>
    <cellStyle name="Output 6 8 6 3" xfId="36957" xr:uid="{455756E2-3D55-41BE-B2E8-7A4609C1516D}"/>
    <cellStyle name="Output 6 8 7" xfId="8555" xr:uid="{8DC4C350-AB43-44F8-BFA9-713F8AE28ED6}"/>
    <cellStyle name="Output 6 8 7 2" xfId="13710" xr:uid="{5146B1F8-85C3-4E12-BFCA-8FDE2344A338}"/>
    <cellStyle name="Output 6 8 7 2 2" xfId="39073" xr:uid="{8ABC42B9-A190-43A7-B5D6-CF06DE9920C8}"/>
    <cellStyle name="Output 6 8 7 3" xfId="35597" xr:uid="{4FA98523-FC28-4151-846E-A0F70FEDF8E7}"/>
    <cellStyle name="Output 6 8 8" xfId="10835" xr:uid="{0426AFDC-2750-49AF-B6D7-AE1D8CE215CC}"/>
    <cellStyle name="Output 6 8 8 2" xfId="15983" xr:uid="{768603F4-1C95-4E04-8336-F6C014FAA92E}"/>
    <cellStyle name="Output 6 8 8 3" xfId="38092" xr:uid="{6ACF2933-E3D2-4B7F-9CD5-927E772A5309}"/>
    <cellStyle name="Output 6 8 9" xfId="6849" xr:uid="{A9BD0EF5-1394-4616-B473-62B7C533127C}"/>
    <cellStyle name="Output 6 8 9 2" xfId="12013" xr:uid="{322DA031-40AD-495C-BEA3-1A6436463B7D}"/>
    <cellStyle name="Output 6 9" xfId="3042" xr:uid="{00000000-0005-0000-0000-0000280F0000}"/>
    <cellStyle name="Output 6 9 10" xfId="6148" xr:uid="{1D549BAC-7C3A-4876-BEE3-6427A05793D0}"/>
    <cellStyle name="Output 6 9 10 2" xfId="30811" xr:uid="{7AE92AED-FE22-41C9-B144-B35D1A9968D1}"/>
    <cellStyle name="Output 6 9 11" xfId="11358" xr:uid="{FE31D49E-D7A2-4881-A2B7-21E23089CC78}"/>
    <cellStyle name="Output 6 9 11 2" xfId="29608" xr:uid="{9E2A3B53-6964-4D20-8120-5479948985B3}"/>
    <cellStyle name="Output 6 9 12" xfId="17457" xr:uid="{24EEFA95-3B13-4773-ACA4-1FB26A1FAEDF}"/>
    <cellStyle name="Output 6 9 13" xfId="34507" xr:uid="{F1FC7C36-5AF3-45ED-B611-7BA6805607E0}"/>
    <cellStyle name="Output 6 9 2" xfId="3550" xr:uid="{00000000-0005-0000-0000-0000290F0000}"/>
    <cellStyle name="Output 6 9 2 10" xfId="11676" xr:uid="{2EB2FECF-8662-4909-B8E7-B942255176F8}"/>
    <cellStyle name="Output 6 9 2 10 2" xfId="29563" xr:uid="{97977A78-1CAD-4A73-BBA4-D5521EE850AE}"/>
    <cellStyle name="Output 6 9 2 11" xfId="17458" xr:uid="{592473E5-1AB4-4C0E-9411-0D9B4B545FE4}"/>
    <cellStyle name="Output 6 9 2 12" xfId="34506" xr:uid="{DC608F0D-E895-42FA-A3A7-5EC2EDB4E697}"/>
    <cellStyle name="Output 6 9 2 2" xfId="4207" xr:uid="{00000000-0005-0000-0000-00002A0F0000}"/>
    <cellStyle name="Output 6 9 2 2 2" xfId="4954" xr:uid="{00000000-0005-0000-0000-00002C0F0000}"/>
    <cellStyle name="Output 6 9 2 2 2 2" xfId="26816" xr:uid="{97504B88-586E-4697-985A-164D146703E0}"/>
    <cellStyle name="Output 6 9 2 2 2 3" xfId="41293" xr:uid="{6F597BC4-1C79-44B9-901D-267AFCB59389}"/>
    <cellStyle name="Output 6 9 2 2 3" xfId="5430" xr:uid="{00000000-0005-0000-0000-00002C0F0000}"/>
    <cellStyle name="Output 6 9 2 2 3 2" xfId="41629" xr:uid="{A259176C-8FA9-4383-8401-4B347D6AFBF1}"/>
    <cellStyle name="Output 6 9 2 2 3 3" xfId="25325" xr:uid="{70099E5B-93A4-4857-9D76-2F49713E4AB5}"/>
    <cellStyle name="Output 6 9 2 2 4" xfId="22048" xr:uid="{6561B119-FA79-4ADF-8604-3CBA48C559DF}"/>
    <cellStyle name="Output 6 9 2 2 5" xfId="40813" xr:uid="{912BE9AE-A98A-4490-9787-3934A5A37D93}"/>
    <cellStyle name="Output 6 9 2 3" xfId="7933" xr:uid="{47FFBFE4-A0C9-4B2A-9AB3-B5702017C5EE}"/>
    <cellStyle name="Output 6 9 2 3 2" xfId="13091" xr:uid="{3574893D-27C2-4B54-AC8A-658AB5E7CAB3}"/>
    <cellStyle name="Output 6 9 2 3 2 2" xfId="39782" xr:uid="{A180DD7E-C685-4D50-99BD-6C6B34102203}"/>
    <cellStyle name="Output 6 9 2 3 3" xfId="36460" xr:uid="{2642F72C-4694-4837-AD33-CFE08869E5EF}"/>
    <cellStyle name="Output 6 9 2 4" xfId="9524" xr:uid="{E71E777D-6EE6-406F-93D0-29FD405F5B3D}"/>
    <cellStyle name="Output 6 9 2 4 2" xfId="14678" xr:uid="{C70967FC-5C44-46BA-92F6-BE61BC35DA05}"/>
    <cellStyle name="Output 6 9 2 4 2 2" xfId="40645" xr:uid="{ED4EDB80-F779-416C-98A1-250DC4410850}"/>
    <cellStyle name="Output 6 9 2 4 3" xfId="37316" xr:uid="{0F2F0445-55CB-4AD2-B817-B906CCBF161E}"/>
    <cellStyle name="Output 6 9 2 5" xfId="10061" xr:uid="{D77A345F-12A8-41B9-BCDF-9B8E84C4759B}"/>
    <cellStyle name="Output 6 9 2 5 2" xfId="15214" xr:uid="{6A956DB0-DED3-45D9-A0BD-57F58438A481}"/>
    <cellStyle name="Output 6 9 2 5 3" xfId="38095" xr:uid="{C70A6344-107C-4E4B-AF36-EFACF21E940D}"/>
    <cellStyle name="Output 6 9 2 6" xfId="10435" xr:uid="{13869858-801F-4EE9-9A98-1291CA75EB5D}"/>
    <cellStyle name="Output 6 9 2 6 2" xfId="15588" xr:uid="{2332EEFA-3D3C-421D-BE2C-EC29A00D63D1}"/>
    <cellStyle name="Output 6 9 2 7" xfId="11154" xr:uid="{DD8C23EF-D4F1-4F90-9E2F-17D34589909A}"/>
    <cellStyle name="Output 6 9 2 7 2" xfId="16302" xr:uid="{4FE3D517-EAE1-4406-A860-8A92B424CF6E}"/>
    <cellStyle name="Output 6 9 2 8" xfId="7171" xr:uid="{9A79E5E4-6D39-4605-9B29-9E5A80655200}"/>
    <cellStyle name="Output 6 9 2 8 2" xfId="12332" xr:uid="{7495EDFD-1E94-4CC6-8BDA-A090B036D07B}"/>
    <cellStyle name="Output 6 9 2 9" xfId="6497" xr:uid="{9DA22B0E-0AAC-4C8E-8F7E-29DDBDB86CFB}"/>
    <cellStyle name="Output 6 9 2 9 2" xfId="30423" xr:uid="{87873BAE-360F-4363-B517-6178D6612F75}"/>
    <cellStyle name="Output 6 9 3" xfId="3885" xr:uid="{00000000-0005-0000-0000-00002B0F0000}"/>
    <cellStyle name="Output 6 9 3 2" xfId="4698" xr:uid="{00000000-0005-0000-0000-00002D0F0000}"/>
    <cellStyle name="Output 6 9 3 2 2" xfId="27078" xr:uid="{48EA1051-01E5-4FFF-9092-8DDB6BFC31B2}"/>
    <cellStyle name="Output 6 9 3 2 3" xfId="22577" xr:uid="{75B6A566-C926-4415-8C3C-D8F8C17E69DC}"/>
    <cellStyle name="Output 6 9 3 2 4" xfId="41073" xr:uid="{313E33C3-8107-4162-8874-FFAC6C1FC8C5}"/>
    <cellStyle name="Output 6 9 3 3" xfId="5112" xr:uid="{00000000-0005-0000-0000-00002D0F0000}"/>
    <cellStyle name="Output 6 9 3 3 2" xfId="41417" xr:uid="{A815EEA8-C6E9-43AB-81FF-85C9372192EA}"/>
    <cellStyle name="Output 6 9 3 3 3" xfId="25113" xr:uid="{1618C620-8BE7-4052-893A-F628BECE3338}"/>
    <cellStyle name="Output 6 9 3 4" xfId="17996" xr:uid="{45A755E2-BC91-4F55-B8D6-56A67CB612E1}"/>
    <cellStyle name="Output 6 9 3 5" xfId="40691" xr:uid="{3739B404-EDEA-418F-91F5-07E154BC5A5E}"/>
    <cellStyle name="Output 6 9 4" xfId="7663" xr:uid="{9C360CFE-8311-4E76-A6FB-699D5A24BB8F}"/>
    <cellStyle name="Output 6 9 4 2" xfId="12821" xr:uid="{F6691A14-62CF-4675-9A35-5ED8F4F1BBF9}"/>
    <cellStyle name="Output 6 9 4 2 2" xfId="26815" xr:uid="{FA11D968-D9AB-4128-BAB1-25030965A710}"/>
    <cellStyle name="Output 6 9 4 3" xfId="24903" xr:uid="{0B35B07C-2686-4EC5-98B5-E5A84B673C53}"/>
    <cellStyle name="Output 6 9 4 4" xfId="22047" xr:uid="{3B388EF8-83F6-416D-B50B-0FFAA0F55841}"/>
    <cellStyle name="Output 6 9 5" xfId="8584" xr:uid="{3BF02C52-62E6-443C-8A6A-C5C369EE42BA}"/>
    <cellStyle name="Output 6 9 5 2" xfId="13739" xr:uid="{7EF176A4-9099-4F36-A039-0E775F274BD7}"/>
    <cellStyle name="Output 6 9 5 2 2" xfId="26392" xr:uid="{56177B50-8626-44A5-9230-FE8E96028FAE}"/>
    <cellStyle name="Output 6 9 5 2 3" xfId="39781" xr:uid="{BBE6CDCD-2B90-4C1C-B399-37B89C823E4C}"/>
    <cellStyle name="Output 6 9 5 3" xfId="25575" xr:uid="{E1E3FAD0-BEA0-4BCA-AF46-34B6815E2DC7}"/>
    <cellStyle name="Output 6 9 5 4" xfId="36459" xr:uid="{F191A85A-40B2-4FAC-B5C1-499E14997561}"/>
    <cellStyle name="Output 6 9 6" xfId="9738" xr:uid="{90E2B80F-D37E-4D2E-9217-89FD93E129DB}"/>
    <cellStyle name="Output 6 9 6 2" xfId="14892" xr:uid="{C3F783A2-F194-495A-86BC-BDA0253A563F}"/>
    <cellStyle name="Output 6 9 6 2 2" xfId="40653" xr:uid="{6107AE57-F5A2-420D-9D61-2D6705CA104F}"/>
    <cellStyle name="Output 6 9 6 3" xfId="37324" xr:uid="{FB32E358-EC5B-4EC6-9A2A-481E459E18E5}"/>
    <cellStyle name="Output 6 9 7" xfId="8554" xr:uid="{5FD3FE65-ABA3-485B-A6A9-8B2CAA7B4F06}"/>
    <cellStyle name="Output 6 9 7 2" xfId="13709" xr:uid="{4389685B-3D49-4B36-879D-52125E930B15}"/>
    <cellStyle name="Output 6 9 7 2 2" xfId="39072" xr:uid="{20183197-E2B8-4A2F-8B76-DE57CE971100}"/>
    <cellStyle name="Output 6 9 7 3" xfId="35596" xr:uid="{9126F597-9226-4BAD-A29D-BD0DE2963C75}"/>
    <cellStyle name="Output 6 9 8" xfId="10836" xr:uid="{17C8CF6B-829D-4931-9817-A9DB14F3811B}"/>
    <cellStyle name="Output 6 9 8 2" xfId="15984" xr:uid="{CB64D5D0-D75B-4651-9AF2-D1BD08F91C59}"/>
    <cellStyle name="Output 6 9 8 3" xfId="38094" xr:uid="{7C0D4B26-BA05-418F-9486-C35915FC3A2F}"/>
    <cellStyle name="Output 6 9 9" xfId="6850" xr:uid="{5DA505F2-5013-4DC5-813C-AC744BC3AF17}"/>
    <cellStyle name="Output 6 9 9 2" xfId="12014" xr:uid="{AD039086-5F23-4449-807B-3CA5975B5883}"/>
    <cellStyle name="Output 7" xfId="3043" xr:uid="{00000000-0005-0000-0000-00002C0F0000}"/>
    <cellStyle name="Output 7 10" xfId="6149" xr:uid="{E64E0388-DB99-42ED-88F8-A73B6225C5FF}"/>
    <cellStyle name="Output 7 10 2" xfId="30393" xr:uid="{0000D76E-657B-4C4B-9C37-0CF90706A6ED}"/>
    <cellStyle name="Output 7 11" xfId="11359" xr:uid="{71497A08-E054-4FBC-A307-A380E6AE6702}"/>
    <cellStyle name="Output 7 11 2" xfId="29517" xr:uid="{0AFE301B-5519-4645-94CD-F6A7A332CA32}"/>
    <cellStyle name="Output 7 12" xfId="17459" xr:uid="{FE3BA0A1-3C08-49C9-A423-F3FA467E52DD}"/>
    <cellStyle name="Output 7 13" xfId="33707" xr:uid="{0579C27E-9A30-4F18-BA8B-48D89C1A8167}"/>
    <cellStyle name="Output 7 2" xfId="3551" xr:uid="{00000000-0005-0000-0000-00002D0F0000}"/>
    <cellStyle name="Output 7 2 10" xfId="11677" xr:uid="{84BEC666-EE1C-4AF4-AB93-D6F26448596F}"/>
    <cellStyle name="Output 7 2 10 2" xfId="30231" xr:uid="{424D5542-8910-4520-8F62-5AF62EF8305F}"/>
    <cellStyle name="Output 7 2 11" xfId="17460" xr:uid="{48E6A810-72A7-439C-8832-8109AB4D384B}"/>
    <cellStyle name="Output 7 2 12" xfId="34505" xr:uid="{AFE0D6F0-12A6-41CA-98A0-715B6AD437DC}"/>
    <cellStyle name="Output 7 2 2" xfId="4208" xr:uid="{00000000-0005-0000-0000-00002E0F0000}"/>
    <cellStyle name="Output 7 2 2 2" xfId="4955" xr:uid="{00000000-0005-0000-0000-0000300F0000}"/>
    <cellStyle name="Output 7 2 2 2 2" xfId="26818" xr:uid="{0102F13B-8690-4B33-9921-9C6DA4B20D36}"/>
    <cellStyle name="Output 7 2 2 2 3" xfId="41294" xr:uid="{13AC9428-101D-46D1-82F4-F73B82A78635}"/>
    <cellStyle name="Output 7 2 2 3" xfId="5431" xr:uid="{00000000-0005-0000-0000-0000300F0000}"/>
    <cellStyle name="Output 7 2 2 3 2" xfId="41630" xr:uid="{92309084-E426-4C8F-9A08-2D24F30A2F73}"/>
    <cellStyle name="Output 7 2 2 3 3" xfId="25326" xr:uid="{38201337-3D97-4224-9D03-9D0DDEB3ADE9}"/>
    <cellStyle name="Output 7 2 2 4" xfId="22050" xr:uid="{6C7F4B42-B730-4631-A86F-D6E15464A12C}"/>
    <cellStyle name="Output 7 2 2 5" xfId="40814" xr:uid="{2783FF2D-5454-44FF-91D3-76EEB3257EE9}"/>
    <cellStyle name="Output 7 2 3" xfId="7934" xr:uid="{7F8F5FC6-3B3E-401C-9D40-66127116B15B}"/>
    <cellStyle name="Output 7 2 3 2" xfId="13092" xr:uid="{336112E7-57C8-46E4-A84F-E2B8CA1F530C}"/>
    <cellStyle name="Output 7 2 3 2 2" xfId="39784" xr:uid="{38033038-8E14-4A4E-800A-6EB8717C44C4}"/>
    <cellStyle name="Output 7 2 3 3" xfId="36462" xr:uid="{C45D0FF1-DC68-4A53-8C35-761BC6B33A35}"/>
    <cellStyle name="Output 7 2 4" xfId="9525" xr:uid="{ACBCBF84-A65B-4DA1-95B0-A4EA47208D4A}"/>
    <cellStyle name="Output 7 2 4 2" xfId="14679" xr:uid="{B744C783-00A9-4E4E-83AC-E3B37523DC1D}"/>
    <cellStyle name="Output 7 2 4 2 2" xfId="40629" xr:uid="{8BC55F30-D825-412B-A131-104FB00E0B69}"/>
    <cellStyle name="Output 7 2 4 3" xfId="37300" xr:uid="{3FD53C77-1105-4C6C-845C-98634B609308}"/>
    <cellStyle name="Output 7 2 5" xfId="10062" xr:uid="{64CE2C81-04C0-4D5A-811C-F4707F223411}"/>
    <cellStyle name="Output 7 2 5 2" xfId="15215" xr:uid="{40142BA9-DD4A-4579-985D-BBB70184AF8D}"/>
    <cellStyle name="Output 7 2 5 3" xfId="38097" xr:uid="{6B454C6A-C6C9-4B5A-BDD7-21D6031B146C}"/>
    <cellStyle name="Output 7 2 6" xfId="10436" xr:uid="{69F92301-7E3B-4E05-8D9C-259744E5E153}"/>
    <cellStyle name="Output 7 2 6 2" xfId="15589" xr:uid="{812B72D8-7F0F-409D-9279-C2BC410028EB}"/>
    <cellStyle name="Output 7 2 7" xfId="11155" xr:uid="{00B0E210-8EDD-40B4-8306-BBA82EF7C6A6}"/>
    <cellStyle name="Output 7 2 7 2" xfId="16303" xr:uid="{58E0AD7A-E5EB-44E6-B6C1-207558E3EE7A}"/>
    <cellStyle name="Output 7 2 8" xfId="7172" xr:uid="{A9B8838C-2A75-4D51-A361-45BBA21AA601}"/>
    <cellStyle name="Output 7 2 8 2" xfId="12333" xr:uid="{989CA6AE-C5FC-412B-B23C-F0BAC6D068E2}"/>
    <cellStyle name="Output 7 2 9" xfId="6498" xr:uid="{38522FFC-9AAC-4D8E-A942-5F44E9411475}"/>
    <cellStyle name="Output 7 2 9 2" xfId="30370" xr:uid="{FB5A28C0-2E22-4B06-9A02-257DA3CF87DA}"/>
    <cellStyle name="Output 7 3" xfId="3886" xr:uid="{00000000-0005-0000-0000-00002F0F0000}"/>
    <cellStyle name="Output 7 3 2" xfId="4699" xr:uid="{00000000-0005-0000-0000-0000310F0000}"/>
    <cellStyle name="Output 7 3 2 2" xfId="27079" xr:uid="{CCBAA2DC-3C83-4409-A23B-58D58ED570D6}"/>
    <cellStyle name="Output 7 3 2 3" xfId="22578" xr:uid="{F5C80EBB-9D4E-4203-98B1-F61E1ADF1727}"/>
    <cellStyle name="Output 7 3 2 4" xfId="41074" xr:uid="{35D6D739-1E5F-426F-BB41-B4CE945524DB}"/>
    <cellStyle name="Output 7 3 3" xfId="5113" xr:uid="{00000000-0005-0000-0000-0000310F0000}"/>
    <cellStyle name="Output 7 3 3 2" xfId="41418" xr:uid="{A892E794-9DEF-46BC-84A0-4C8169008430}"/>
    <cellStyle name="Output 7 3 3 3" xfId="25114" xr:uid="{4622113B-845E-46F8-A956-BF1D1C5FF28F}"/>
    <cellStyle name="Output 7 3 4" xfId="17997" xr:uid="{4E676773-0870-4C4D-AB8B-FCF4DCAAD44E}"/>
    <cellStyle name="Output 7 3 5" xfId="40692" xr:uid="{15438744-5D0F-4884-9BBE-BA6FAB8E9768}"/>
    <cellStyle name="Output 7 4" xfId="7664" xr:uid="{2CD492E0-A738-4A44-A31F-AE8557B072E1}"/>
    <cellStyle name="Output 7 4 2" xfId="12822" xr:uid="{1F305E73-FC1F-48D5-9D0F-5BA788DB1270}"/>
    <cellStyle name="Output 7 4 2 2" xfId="26817" xr:uid="{4F42E2EB-EC39-49F2-83AB-9A94CB898D83}"/>
    <cellStyle name="Output 7 4 3" xfId="24904" xr:uid="{6798860D-2FC2-4E97-AE40-958EBCE0A1C3}"/>
    <cellStyle name="Output 7 4 4" xfId="22049" xr:uid="{A6C4A237-0D94-4073-B57E-91679DEC7421}"/>
    <cellStyle name="Output 7 5" xfId="8583" xr:uid="{CEF5782F-5523-4863-A86D-F300CA7FFBEF}"/>
    <cellStyle name="Output 7 5 2" xfId="13738" xr:uid="{F81A7D8C-3718-4385-B1D5-5070DFEF17F8}"/>
    <cellStyle name="Output 7 5 2 2" xfId="26393" xr:uid="{49149F07-3D72-4F74-91A2-155B4D6088CA}"/>
    <cellStyle name="Output 7 5 2 3" xfId="39783" xr:uid="{D77352B7-E091-4A8D-9226-D3175D65DE9C}"/>
    <cellStyle name="Output 7 5 3" xfId="25574" xr:uid="{6C3B8CD9-CF1D-439D-9FD6-4F34562B7977}"/>
    <cellStyle name="Output 7 5 4" xfId="36461" xr:uid="{A2C0D0B0-2BFD-45A0-BF6D-6175557961B2}"/>
    <cellStyle name="Output 7 6" xfId="9739" xr:uid="{D4CF6569-DCEE-4E0D-AB80-A3BE87AAAB53}"/>
    <cellStyle name="Output 7 6 2" xfId="14893" xr:uid="{E4A0F155-C016-4AC9-9D42-41A5309A92BE}"/>
    <cellStyle name="Output 7 6 2 2" xfId="40637" xr:uid="{6E88A408-1A72-4A07-ADB7-2A52E9061ACD}"/>
    <cellStyle name="Output 7 6 3" xfId="37308" xr:uid="{1121C35F-1586-4B5D-A16E-9D039820BAD5}"/>
    <cellStyle name="Output 7 7" xfId="8553" xr:uid="{AA64D4E4-87A1-475A-A59D-08F89B09B5DC}"/>
    <cellStyle name="Output 7 7 2" xfId="13708" xr:uid="{D40B0775-9084-4F39-B233-181E5725EB8F}"/>
    <cellStyle name="Output 7 7 2 2" xfId="39267" xr:uid="{FA762F55-0D00-4D5F-9857-5E0EDAFA4951}"/>
    <cellStyle name="Output 7 7 3" xfId="35905" xr:uid="{58F0A6E4-7D0C-41F4-913A-C8FCD494DBD9}"/>
    <cellStyle name="Output 7 8" xfId="10837" xr:uid="{57F81243-566F-46EC-B403-E93AED58DBA2}"/>
    <cellStyle name="Output 7 8 2" xfId="15985" xr:uid="{9C83452B-9D06-428C-9797-436EE6EF0E6D}"/>
    <cellStyle name="Output 7 8 3" xfId="38096" xr:uid="{E8783A05-3033-468C-AEDF-76625C14F811}"/>
    <cellStyle name="Output 7 9" xfId="6851" xr:uid="{A39B5B91-02D4-4B9D-BB61-16D80A503983}"/>
    <cellStyle name="Output 7 9 2" xfId="12015" xr:uid="{AFF77B22-2151-4331-A626-A227E889CEAC}"/>
    <cellStyle name="Output 8" xfId="3044" xr:uid="{00000000-0005-0000-0000-0000300F0000}"/>
    <cellStyle name="Output 8 10" xfId="6150" xr:uid="{AEEF4752-09A1-40D4-967F-2F2D71CD3609}"/>
    <cellStyle name="Output 8 10 2" xfId="30347" xr:uid="{5D37E9A7-8368-4755-92CF-4D6EDB79ABC0}"/>
    <cellStyle name="Output 8 11" xfId="11360" xr:uid="{C21FE96C-7AD0-4184-B26F-F9082D4206ED}"/>
    <cellStyle name="Output 8 11 2" xfId="29796" xr:uid="{6EC614E8-A8F0-4002-B8E3-8FDE8CF2DB82}"/>
    <cellStyle name="Output 8 12" xfId="17461" xr:uid="{3A82A2A1-99AD-4E39-8852-CDCE7838CB4D}"/>
    <cellStyle name="Output 8 13" xfId="33708" xr:uid="{884352B7-5802-497F-8EE3-594058F9CAB6}"/>
    <cellStyle name="Output 8 2" xfId="3552" xr:uid="{00000000-0005-0000-0000-0000310F0000}"/>
    <cellStyle name="Output 8 2 10" xfId="11678" xr:uid="{77325315-BB79-478D-9485-67667F8394B2}"/>
    <cellStyle name="Output 8 2 10 2" xfId="30946" xr:uid="{5320561B-BAF9-4AEC-966A-F461B49BA4EB}"/>
    <cellStyle name="Output 8 2 11" xfId="17462" xr:uid="{18CA6814-9F15-48FA-A0F3-155BAC9A5F31}"/>
    <cellStyle name="Output 8 2 12" xfId="34504" xr:uid="{540F03F2-EC98-4DD2-BEB3-7BF1FCFD53E3}"/>
    <cellStyle name="Output 8 2 2" xfId="4209" xr:uid="{00000000-0005-0000-0000-0000320F0000}"/>
    <cellStyle name="Output 8 2 2 2" xfId="4956" xr:uid="{00000000-0005-0000-0000-0000340F0000}"/>
    <cellStyle name="Output 8 2 2 2 2" xfId="26820" xr:uid="{CE2400F2-B6B4-425D-9D8B-67364B2DA6DC}"/>
    <cellStyle name="Output 8 2 2 2 3" xfId="41295" xr:uid="{4046C5CE-17C4-4854-AAC9-64BCD338EBE1}"/>
    <cellStyle name="Output 8 2 2 3" xfId="5432" xr:uid="{00000000-0005-0000-0000-0000340F0000}"/>
    <cellStyle name="Output 8 2 2 3 2" xfId="41631" xr:uid="{8A045A85-4C51-4F16-92DF-0B822BC8A301}"/>
    <cellStyle name="Output 8 2 2 3 3" xfId="25327" xr:uid="{BBD835C3-E584-448A-8CAD-930F6077E706}"/>
    <cellStyle name="Output 8 2 2 4" xfId="22052" xr:uid="{32B0AEF2-6558-426B-962C-C6E4908B06A7}"/>
    <cellStyle name="Output 8 2 2 5" xfId="40815" xr:uid="{4C0E46B3-A8D7-4553-9D91-9B94875B326D}"/>
    <cellStyle name="Output 8 2 3" xfId="7935" xr:uid="{00EDFB41-E99B-424F-B577-54FD2427A761}"/>
    <cellStyle name="Output 8 2 3 2" xfId="13093" xr:uid="{39E2AE5A-41FA-43B2-B0FA-4D621C37A4BB}"/>
    <cellStyle name="Output 8 2 3 2 2" xfId="39786" xr:uid="{108D2254-546F-49A2-B70B-93751072F0A5}"/>
    <cellStyle name="Output 8 2 3 3" xfId="36464" xr:uid="{C9EE8A29-6211-4DE0-B88C-5FF3E9F8C0DB}"/>
    <cellStyle name="Output 8 2 4" xfId="9526" xr:uid="{9D851674-CBC9-4373-849A-9F3A90E1FA9D}"/>
    <cellStyle name="Output 8 2 4 2" xfId="14680" xr:uid="{85469311-5AD7-470E-A84E-D9B093107CFA}"/>
    <cellStyle name="Output 8 2 4 2 2" xfId="40320" xr:uid="{F8930EA1-AB0D-4CD7-82E1-4A693643F2A3}"/>
    <cellStyle name="Output 8 2 4 3" xfId="36984" xr:uid="{D7B75CBF-E858-4424-965D-09931CB21DB9}"/>
    <cellStyle name="Output 8 2 5" xfId="10063" xr:uid="{9FB89FD8-C04E-479F-AC16-B16025F5449A}"/>
    <cellStyle name="Output 8 2 5 2" xfId="15216" xr:uid="{E8C9409D-8DC3-45A7-A6D8-41E9D652F491}"/>
    <cellStyle name="Output 8 2 5 3" xfId="38099" xr:uid="{D3738DBA-7BF5-4FD5-A097-66F813B7C6E9}"/>
    <cellStyle name="Output 8 2 6" xfId="10437" xr:uid="{AB202B14-820B-4818-A319-02B07359392F}"/>
    <cellStyle name="Output 8 2 6 2" xfId="15590" xr:uid="{70242F39-590F-4A7D-B281-47E4B2A15570}"/>
    <cellStyle name="Output 8 2 7" xfId="11156" xr:uid="{202CDBE0-1F21-43BF-9E8C-FA6D34EF9583}"/>
    <cellStyle name="Output 8 2 7 2" xfId="16304" xr:uid="{3B5D6FC6-B313-4411-8385-95BA0DD3AFA2}"/>
    <cellStyle name="Output 8 2 8" xfId="7173" xr:uid="{30F6541C-5458-4D9D-B461-99751F44C1D7}"/>
    <cellStyle name="Output 8 2 8 2" xfId="12334" xr:uid="{EF4497BE-06B1-41DE-AA4B-A71B4A3BA8BA}"/>
    <cellStyle name="Output 8 2 9" xfId="6499" xr:uid="{B2F97B38-30AB-421B-8F42-03772B4AB567}"/>
    <cellStyle name="Output 8 2 9 2" xfId="30931" xr:uid="{E9A47A0E-746D-4CC6-89A1-AC53B9445071}"/>
    <cellStyle name="Output 8 3" xfId="3887" xr:uid="{00000000-0005-0000-0000-0000330F0000}"/>
    <cellStyle name="Output 8 3 2" xfId="4700" xr:uid="{00000000-0005-0000-0000-0000350F0000}"/>
    <cellStyle name="Output 8 3 2 2" xfId="27080" xr:uid="{CCD49B4D-3913-4E7A-A29A-10A96A38FA96}"/>
    <cellStyle name="Output 8 3 2 3" xfId="22579" xr:uid="{60247159-3DF1-4142-ABA7-58C0E283ECDB}"/>
    <cellStyle name="Output 8 3 2 4" xfId="41075" xr:uid="{B3B2CCD5-B562-4E98-AA74-832067197CA6}"/>
    <cellStyle name="Output 8 3 3" xfId="5114" xr:uid="{00000000-0005-0000-0000-0000350F0000}"/>
    <cellStyle name="Output 8 3 3 2" xfId="41419" xr:uid="{3D1CDE89-6891-4910-A6F7-D2B7DBEBCA4D}"/>
    <cellStyle name="Output 8 3 3 3" xfId="25115" xr:uid="{9D8782B8-9B80-4F4C-86AF-50410A6EA2D4}"/>
    <cellStyle name="Output 8 3 4" xfId="17998" xr:uid="{FA5C14F1-3DA7-4A03-919B-DAEDD041B349}"/>
    <cellStyle name="Output 8 3 5" xfId="40693" xr:uid="{CB82AC84-D072-44E2-AC1C-ED21298727D1}"/>
    <cellStyle name="Output 8 4" xfId="7665" xr:uid="{ECB74557-728E-449B-B2F5-AADA9554E0E9}"/>
    <cellStyle name="Output 8 4 2" xfId="12823" xr:uid="{B356036C-CF1D-4BC3-A383-A878163327D8}"/>
    <cellStyle name="Output 8 4 2 2" xfId="26819" xr:uid="{B44695CA-276C-489F-B0F1-F435EE2A9EA1}"/>
    <cellStyle name="Output 8 4 3" xfId="24905" xr:uid="{E524A4D3-E0DD-4075-B2BD-25908199FC66}"/>
    <cellStyle name="Output 8 4 4" xfId="22051" xr:uid="{88A8CABD-7C49-4DC3-990F-8FB62A5E0A13}"/>
    <cellStyle name="Output 8 5" xfId="8582" xr:uid="{931B900D-50BA-47AA-BDE9-AF5976622E23}"/>
    <cellStyle name="Output 8 5 2" xfId="13737" xr:uid="{5541459F-5767-4B9F-BF12-4D520BEDBC70}"/>
    <cellStyle name="Output 8 5 2 2" xfId="26394" xr:uid="{239225A2-256C-4FF9-B7C1-315425AF9933}"/>
    <cellStyle name="Output 8 5 2 3" xfId="39785" xr:uid="{4B858030-98F0-4807-902B-EE7E6C33ACB7}"/>
    <cellStyle name="Output 8 5 3" xfId="25573" xr:uid="{9B32506F-2D5C-45F4-9A91-01AAE5384936}"/>
    <cellStyle name="Output 8 5 4" xfId="36463" xr:uid="{6E58382C-2CCC-4DA5-BE9A-228C0B3357DD}"/>
    <cellStyle name="Output 8 6" xfId="9740" xr:uid="{78CF14B7-44DC-4C84-9793-8E3284B84DF5}"/>
    <cellStyle name="Output 8 6 2" xfId="14894" xr:uid="{D99BE325-2DE4-4517-94FB-35835EE19FE7}"/>
    <cellStyle name="Output 8 6 2 2" xfId="40621" xr:uid="{5C426332-CE02-43A9-9D38-DD1D392F5D8F}"/>
    <cellStyle name="Output 8 6 3" xfId="37292" xr:uid="{62B22FD4-F3F7-4337-A006-963651BB59E1}"/>
    <cellStyle name="Output 8 7" xfId="8552" xr:uid="{1DDFCA9B-A359-470D-A2CF-6F0CA1559D70}"/>
    <cellStyle name="Output 8 7 2" xfId="13707" xr:uid="{F8E1B6AD-BF82-47FE-97DB-1696456BC0E9}"/>
    <cellStyle name="Output 8 7 2 2" xfId="39842" xr:uid="{4582BEE0-2364-413A-A623-BB992903808C}"/>
    <cellStyle name="Output 8 7 3" xfId="36504" xr:uid="{9551E075-F2D4-4761-B31E-3961C74E48A5}"/>
    <cellStyle name="Output 8 8" xfId="10838" xr:uid="{440C3C59-9D5F-44E3-8586-81C1FFBC5946}"/>
    <cellStyle name="Output 8 8 2" xfId="15986" xr:uid="{157CBAD2-160E-497B-8826-F82F04375815}"/>
    <cellStyle name="Output 8 8 3" xfId="38098" xr:uid="{AE525EE9-FF94-474E-B1DA-4B6F0F10F777}"/>
    <cellStyle name="Output 8 9" xfId="6852" xr:uid="{8DF4ED9E-739F-4AA8-A64F-56BA011DA145}"/>
    <cellStyle name="Output 8 9 2" xfId="12016" xr:uid="{7AD52996-8A3F-4898-8781-360DE0E5B466}"/>
    <cellStyle name="Output 9" xfId="3045" xr:uid="{00000000-0005-0000-0000-0000340F0000}"/>
    <cellStyle name="Output 9 10" xfId="6151" xr:uid="{B96AD5F6-47D7-45FA-8038-8E91714FD026}"/>
    <cellStyle name="Output 9 10 2" xfId="30322" xr:uid="{D297EE82-6116-4167-BE9D-18849020AD8B}"/>
    <cellStyle name="Output 9 11" xfId="11361" xr:uid="{8F0F76AF-9E3B-46B1-BA55-62C344FA77FC}"/>
    <cellStyle name="Output 9 11 2" xfId="30710" xr:uid="{39A1FC11-1345-46C9-A97C-B9A282C1936E}"/>
    <cellStyle name="Output 9 12" xfId="17463" xr:uid="{11538780-E4FC-42EC-8543-F516E6F83274}"/>
    <cellStyle name="Output 9 13" xfId="33709" xr:uid="{3A7645DF-85B4-4BA4-90C8-4C8CF47DE892}"/>
    <cellStyle name="Output 9 2" xfId="3553" xr:uid="{00000000-0005-0000-0000-0000350F0000}"/>
    <cellStyle name="Output 9 2 10" xfId="11679" xr:uid="{C096438F-CE31-410D-831C-2BE079F013C1}"/>
    <cellStyle name="Output 9 2 10 2" xfId="30336" xr:uid="{FE7D5024-208C-43E3-87D7-7E599BD95622}"/>
    <cellStyle name="Output 9 2 11" xfId="17464" xr:uid="{2A58D778-32B9-43CA-987B-B10053041025}"/>
    <cellStyle name="Output 9 2 12" xfId="34503" xr:uid="{25CEDD0A-0892-41FA-AD38-DD8CDFC3246F}"/>
    <cellStyle name="Output 9 2 2" xfId="4210" xr:uid="{00000000-0005-0000-0000-0000360F0000}"/>
    <cellStyle name="Output 9 2 2 2" xfId="4957" xr:uid="{00000000-0005-0000-0000-0000380F0000}"/>
    <cellStyle name="Output 9 2 2 2 2" xfId="26822" xr:uid="{E6E58722-CFCB-4819-9F04-6F0A01CE356B}"/>
    <cellStyle name="Output 9 2 2 2 3" xfId="41296" xr:uid="{213F3F2D-1044-42D6-89E8-958AE9533D41}"/>
    <cellStyle name="Output 9 2 2 3" xfId="5433" xr:uid="{00000000-0005-0000-0000-0000380F0000}"/>
    <cellStyle name="Output 9 2 2 3 2" xfId="41632" xr:uid="{AA5B5E97-4BC3-4D5D-A516-6A15BC933FA6}"/>
    <cellStyle name="Output 9 2 2 3 3" xfId="25328" xr:uid="{3E9D9FBB-6A54-4666-97D9-5A8CC95707A1}"/>
    <cellStyle name="Output 9 2 2 4" xfId="22054" xr:uid="{BE34CCB9-1632-4E5B-861B-B25CE36CB764}"/>
    <cellStyle name="Output 9 2 2 5" xfId="40816" xr:uid="{B2C1BD42-8FE6-411C-8685-4D82CF24143E}"/>
    <cellStyle name="Output 9 2 3" xfId="7936" xr:uid="{B500E2D2-4B13-4156-82BA-76481628072F}"/>
    <cellStyle name="Output 9 2 3 2" xfId="13094" xr:uid="{3884313E-85B3-4358-AFBC-57974FBE0F67}"/>
    <cellStyle name="Output 9 2 3 2 2" xfId="39788" xr:uid="{8FC81E84-8A04-4C8A-BA69-3097D31EFBA2}"/>
    <cellStyle name="Output 9 2 3 3" xfId="36466" xr:uid="{F9495083-9DE8-4A5B-9B84-43AB21A278BA}"/>
    <cellStyle name="Output 9 2 4" xfId="9527" xr:uid="{713C180B-709F-402E-A276-8B77A41C6C66}"/>
    <cellStyle name="Output 9 2 4 2" xfId="14681" xr:uid="{E4B06E57-BE49-4499-9D9F-406FFF906E87}"/>
    <cellStyle name="Output 9 2 4 2 2" xfId="39588" xr:uid="{4FC5396F-39BF-4788-AD90-9FA3DA1F0E78}"/>
    <cellStyle name="Output 9 2 4 3" xfId="36284" xr:uid="{4E644199-562A-4CD5-ABDE-F859DDABDE4A}"/>
    <cellStyle name="Output 9 2 5" xfId="10064" xr:uid="{0DDC6F8E-5244-420E-BC70-238A4D1F061B}"/>
    <cellStyle name="Output 9 2 5 2" xfId="15217" xr:uid="{189E14BB-3C77-4C36-85F1-5989EE7A0AC6}"/>
    <cellStyle name="Output 9 2 5 3" xfId="38101" xr:uid="{83C4C608-CA30-40DD-ABD4-082F0F683139}"/>
    <cellStyle name="Output 9 2 6" xfId="10438" xr:uid="{9BD522E6-CDA5-429C-8382-5FF4C3723DD3}"/>
    <cellStyle name="Output 9 2 6 2" xfId="15591" xr:uid="{DCC0D0FA-767B-4A4A-B0BA-54A87DB52B0E}"/>
    <cellStyle name="Output 9 2 7" xfId="11157" xr:uid="{6EA5EA49-C42F-4680-8DAB-1F9219D75B06}"/>
    <cellStyle name="Output 9 2 7 2" xfId="16305" xr:uid="{3F11C715-8AE8-4FF6-A08C-E8793DC73572}"/>
    <cellStyle name="Output 9 2 8" xfId="7174" xr:uid="{BB065159-5D1F-42AE-8E63-59042C6AA808}"/>
    <cellStyle name="Output 9 2 8 2" xfId="12335" xr:uid="{9FB52F04-7F44-4F49-B41D-6809A15AA8EF}"/>
    <cellStyle name="Output 9 2 9" xfId="6500" xr:uid="{D4BDD2EC-C9E9-4F0B-B723-8AB88EF9235D}"/>
    <cellStyle name="Output 9 2 9 2" xfId="30906" xr:uid="{CE3F1AA2-8F3E-4CED-9E89-60BD0468AAB3}"/>
    <cellStyle name="Output 9 3" xfId="3888" xr:uid="{00000000-0005-0000-0000-0000370F0000}"/>
    <cellStyle name="Output 9 3 2" xfId="4701" xr:uid="{00000000-0005-0000-0000-0000390F0000}"/>
    <cellStyle name="Output 9 3 2 2" xfId="27081" xr:uid="{ABF84842-C547-49E6-AEE0-9E1A1FCE15F5}"/>
    <cellStyle name="Output 9 3 2 3" xfId="21207" xr:uid="{C55DC8D8-2FB5-4213-9E9A-55C74E67C2BF}"/>
    <cellStyle name="Output 9 3 2 4" xfId="41076" xr:uid="{B340A7B5-250F-4EFA-A5D4-2BD235FE5E56}"/>
    <cellStyle name="Output 9 3 3" xfId="5115" xr:uid="{00000000-0005-0000-0000-0000390F0000}"/>
    <cellStyle name="Output 9 3 3 2" xfId="41420" xr:uid="{B2D2F5C5-2E76-44D3-A903-2A7D29A62501}"/>
    <cellStyle name="Output 9 3 3 3" xfId="25116" xr:uid="{D746E5FC-A95F-47B4-BE4A-638978BE0481}"/>
    <cellStyle name="Output 9 3 4" xfId="17999" xr:uid="{1BE4BBF6-4A44-44C1-89BC-47D1D44D5B19}"/>
    <cellStyle name="Output 9 3 5" xfId="40694" xr:uid="{84F1CF10-DA71-4620-8544-B857E4217419}"/>
    <cellStyle name="Output 9 4" xfId="7666" xr:uid="{D8BE47DF-2B71-4AC9-A1A4-60E7B77C97D3}"/>
    <cellStyle name="Output 9 4 2" xfId="12824" xr:uid="{633FB9A9-A7A1-41F3-AC74-921FFC25DCF5}"/>
    <cellStyle name="Output 9 4 2 2" xfId="26821" xr:uid="{A83A5E89-41A5-4335-A075-D9B02B2162DC}"/>
    <cellStyle name="Output 9 4 3" xfId="24906" xr:uid="{D85C2651-E319-4689-91FF-6D822D16E4EA}"/>
    <cellStyle name="Output 9 4 4" xfId="22053" xr:uid="{871F0AAD-123E-49E2-AE74-39EA3683FA05}"/>
    <cellStyle name="Output 9 5" xfId="8581" xr:uid="{E905C87C-5338-4BAD-A0DD-92A49A22C8FD}"/>
    <cellStyle name="Output 9 5 2" xfId="13736" xr:uid="{1ECF961D-32FE-4D10-9381-A983E2A1632C}"/>
    <cellStyle name="Output 9 5 2 2" xfId="26395" xr:uid="{A27A2683-7752-407B-B5FC-867D6E2C0C8F}"/>
    <cellStyle name="Output 9 5 2 3" xfId="39787" xr:uid="{5E098B5C-A6AB-43E7-AF33-17F8220E773C}"/>
    <cellStyle name="Output 9 5 3" xfId="25572" xr:uid="{15199E39-E13A-4329-B653-C7BF369DF9B3}"/>
    <cellStyle name="Output 9 5 4" xfId="36465" xr:uid="{662984F6-0124-4395-A721-F2B73313D117}"/>
    <cellStyle name="Output 9 6" xfId="9741" xr:uid="{0C86D034-23BE-44B7-9EEC-56F62ACBE416}"/>
    <cellStyle name="Output 9 6 2" xfId="14895" xr:uid="{F78C6389-4698-4587-969D-CCAC6B496D83}"/>
    <cellStyle name="Output 9 6 2 2" xfId="39812" xr:uid="{81D9B829-2A8D-4EC1-810E-B40D0EE1C085}"/>
    <cellStyle name="Output 9 6 3" xfId="36480" xr:uid="{BFC5522B-09F1-4B34-AFA4-00810610049B}"/>
    <cellStyle name="Output 9 7" xfId="8551" xr:uid="{DF9FEB08-A621-447F-B5A1-601F83C71E40}"/>
    <cellStyle name="Output 9 7 2" xfId="13706" xr:uid="{CE0818CF-40A7-4393-BF33-5B4C3672EADA}"/>
    <cellStyle name="Output 9 7 2 2" xfId="39071" xr:uid="{10FEF059-11D7-48B1-9FD5-B0666F45A6CC}"/>
    <cellStyle name="Output 9 7 3" xfId="35595" xr:uid="{72FCE596-437C-4D10-901F-2D50AF7CB7D2}"/>
    <cellStyle name="Output 9 8" xfId="10839" xr:uid="{7F3C6EC9-316C-442B-B5E6-8F4188B8E2BE}"/>
    <cellStyle name="Output 9 8 2" xfId="15987" xr:uid="{16B60EFA-92E8-4559-AF96-2634B94C8313}"/>
    <cellStyle name="Output 9 8 3" xfId="38100" xr:uid="{4FFE9837-87CE-4016-AD4A-0ED2B33AAB52}"/>
    <cellStyle name="Output 9 9" xfId="6853" xr:uid="{DA9A6EC9-28C9-4B01-B41B-ACFDC2D15355}"/>
    <cellStyle name="Output 9 9 2" xfId="12017" xr:uid="{3D387E16-8B6E-416C-AC7E-97D75700A701}"/>
    <cellStyle name="Pattern" xfId="33710" xr:uid="{0DAA8CC8-968C-4945-8D55-8272AF61747B}"/>
    <cellStyle name="Percent" xfId="1" builtinId="5"/>
    <cellStyle name="Percent 10" xfId="19801" xr:uid="{9ED31D4C-9B1A-474D-AFC5-95D23264497B}"/>
    <cellStyle name="Percent 10 10" xfId="33711" xr:uid="{E88B2705-59B6-4D0B-A769-6C06B9E6E0DB}"/>
    <cellStyle name="Percent 10 11" xfId="33712" xr:uid="{FC88CECE-C3FC-4A23-9DCA-E0DA4F0F739E}"/>
    <cellStyle name="Percent 10 12" xfId="33713" xr:uid="{5DAD71B1-2E50-49DA-8C03-9D71DB0A0B6F}"/>
    <cellStyle name="Percent 10 13" xfId="33714" xr:uid="{0D29DA2B-31BA-4FC3-ACBD-E9686691D52F}"/>
    <cellStyle name="Percent 10 14" xfId="33715" xr:uid="{AC91951D-4681-4E66-BE09-9DB5CD9CF24C}"/>
    <cellStyle name="Percent 10 15" xfId="33716" xr:uid="{039198CA-129D-42B6-B7EF-2ED660B22BEE}"/>
    <cellStyle name="Percent 10 16" xfId="33717" xr:uid="{793AC7A4-0665-4189-A2B2-C20D88AD09E2}"/>
    <cellStyle name="Percent 10 17" xfId="33718" xr:uid="{64A8924E-31B3-4512-8C46-876A912BA006}"/>
    <cellStyle name="Percent 10 18" xfId="33719" xr:uid="{189DACDE-2B09-4362-8988-3D6205B03B07}"/>
    <cellStyle name="Percent 10 19" xfId="33720" xr:uid="{A459CC24-C827-4821-87B7-E1D7CC7E5736}"/>
    <cellStyle name="Percent 10 2" xfId="19802" xr:uid="{DB0EF20A-46CF-4A2B-88EC-B7755E1C46F2}"/>
    <cellStyle name="Percent 10 2 2" xfId="33722" xr:uid="{46128F72-7558-4A78-B679-4A89D8544514}"/>
    <cellStyle name="Percent 10 2 3" xfId="33721" xr:uid="{846CA93F-B22D-4638-AE80-48FA6A81AFEF}"/>
    <cellStyle name="Percent 10 20" xfId="33723" xr:uid="{B0E5437C-DA41-439D-876F-1699426F97D5}"/>
    <cellStyle name="Percent 10 3" xfId="19803" xr:uid="{E851C885-F9DD-4E2D-BE7B-781F081BD8A5}"/>
    <cellStyle name="Percent 10 3 2" xfId="33725" xr:uid="{752ED758-A210-4CC0-88CB-9B4054BA8F58}"/>
    <cellStyle name="Percent 10 3 3" xfId="33724" xr:uid="{8548AFA6-1B94-4C47-83BC-AE4DB74E2276}"/>
    <cellStyle name="Percent 10 4" xfId="19804" xr:uid="{97CB1CA5-25A8-46D1-8332-370BBE2DB209}"/>
    <cellStyle name="Percent 10 4 2" xfId="33727" xr:uid="{4481F621-C9AA-482C-8DD1-377E116E7E54}"/>
    <cellStyle name="Percent 10 4 3" xfId="33726" xr:uid="{CEB487AC-A1E8-4CAD-B6B3-857B86D5E86E}"/>
    <cellStyle name="Percent 10 5" xfId="19805" xr:uid="{941720AB-E7ED-40AC-A958-DAA4BB5177B9}"/>
    <cellStyle name="Percent 10 5 2" xfId="33729" xr:uid="{16C15CC7-6FC3-49E8-9B8C-6DDE4D3A12A0}"/>
    <cellStyle name="Percent 10 5 3" xfId="33728" xr:uid="{3955CC89-587F-4B12-BB6C-42AF7D9B65B5}"/>
    <cellStyle name="Percent 10 6" xfId="19806" xr:uid="{5A1BD072-77AD-41CC-B57D-63D6CF7D9FE7}"/>
    <cellStyle name="Percent 10 6 2" xfId="33731" xr:uid="{B4B6643A-C6ED-463A-80FD-11E5B21085D9}"/>
    <cellStyle name="Percent 10 6 3" xfId="33730" xr:uid="{E18E2943-3772-46D1-A585-2141C94FCF9B}"/>
    <cellStyle name="Percent 10 7" xfId="19807" xr:uid="{143304AA-5A67-4983-B257-223D5B6E6A35}"/>
    <cellStyle name="Percent 10 7 2" xfId="33733" xr:uid="{445BBD76-E141-435C-BE38-DDB95F3205F0}"/>
    <cellStyle name="Percent 10 7 3" xfId="33734" xr:uid="{27689288-6BD7-413A-96D9-AC732C198E22}"/>
    <cellStyle name="Percent 10 7 4" xfId="33735" xr:uid="{D66A709B-0BD7-40E6-8108-787A59922E08}"/>
    <cellStyle name="Percent 10 7 5" xfId="33732" xr:uid="{D67D93BC-A09C-4A31-9703-CBE7D171894D}"/>
    <cellStyle name="Percent 10 8" xfId="19808" xr:uid="{356B9E4A-D7F3-4B3F-80C7-A831BDD107BE}"/>
    <cellStyle name="Percent 10 8 2" xfId="33737" xr:uid="{BFC1BB52-7B4A-464E-9AD7-174E057AB177}"/>
    <cellStyle name="Percent 10 8 3" xfId="33736" xr:uid="{B2F3D5F0-9D69-4537-916F-7323BA127D4F}"/>
    <cellStyle name="Percent 10 9" xfId="33738" xr:uid="{676EE9BC-11C4-4734-9425-8BCAA5796872}"/>
    <cellStyle name="Percent 11" xfId="19809" xr:uid="{873D6765-FA04-4378-A68F-45F8EE2BCBE0}"/>
    <cellStyle name="Percent 11 10" xfId="33739" xr:uid="{288FD09D-FB18-42CB-B3A7-DD28FF51E171}"/>
    <cellStyle name="Percent 11 2" xfId="19810" xr:uid="{D96970CA-9916-4A50-A1E7-3E796D0DCFE3}"/>
    <cellStyle name="Percent 11 2 2" xfId="33741" xr:uid="{2E99B805-4721-48FA-8C38-F0BE0F05F634}"/>
    <cellStyle name="Percent 11 2 3" xfId="33740" xr:uid="{11A859C3-E676-4B66-996D-A9782FE83F1F}"/>
    <cellStyle name="Percent 11 3" xfId="19811" xr:uid="{3EAB1642-F76D-4807-91CB-98BB98082003}"/>
    <cellStyle name="Percent 11 3 2" xfId="33743" xr:uid="{F2048A6E-3CAB-4C98-822E-29B05C2FE053}"/>
    <cellStyle name="Percent 11 3 3" xfId="33742" xr:uid="{0BDF37AF-9B17-41BC-8829-7278F2C36DE1}"/>
    <cellStyle name="Percent 11 4" xfId="19812" xr:uid="{D2B9F338-88A4-47DF-A441-14A3675EA2E3}"/>
    <cellStyle name="Percent 11 4 2" xfId="33745" xr:uid="{CE19E5E7-2D88-46BA-8A71-02BF1C36600E}"/>
    <cellStyle name="Percent 11 4 3" xfId="33744" xr:uid="{35730005-53F3-479D-A01E-49814ED1E5CD}"/>
    <cellStyle name="Percent 11 5" xfId="19813" xr:uid="{579EF479-3AFD-4C23-BC7C-807BD1CA7BF7}"/>
    <cellStyle name="Percent 11 5 2" xfId="33747" xr:uid="{1F4C041C-D086-484F-ACC9-2349F5ECE3C2}"/>
    <cellStyle name="Percent 11 5 3" xfId="33746" xr:uid="{C93A88F2-892F-47DB-888D-6E9C5522E17D}"/>
    <cellStyle name="Percent 11 6" xfId="19814" xr:uid="{F64A1321-E740-4151-9154-A30D06327229}"/>
    <cellStyle name="Percent 11 6 2" xfId="33749" xr:uid="{BD79E28F-2AE7-4BB8-9F3C-1D8749B4CED3}"/>
    <cellStyle name="Percent 11 6 3" xfId="33748" xr:uid="{4B044E1E-DF61-41B9-B4F5-B1EB03459A49}"/>
    <cellStyle name="Percent 11 7" xfId="19815" xr:uid="{947037D8-100F-44C3-A25F-A43FE4568892}"/>
    <cellStyle name="Percent 11 7 2" xfId="33751" xr:uid="{99E88DE8-F83F-4EEF-91CB-B98CBE4148B7}"/>
    <cellStyle name="Percent 11 7 3" xfId="33752" xr:uid="{3D4A8A75-A721-4B10-BBB5-4EA484AB1685}"/>
    <cellStyle name="Percent 11 7 4" xfId="33753" xr:uid="{A9DD70A9-1469-4FD7-8542-86F97B5984B3}"/>
    <cellStyle name="Percent 11 7 5" xfId="33750" xr:uid="{3AA01610-A82D-4E63-9FA2-B6BDDB1A2A73}"/>
    <cellStyle name="Percent 11 8" xfId="19816" xr:uid="{123FAA47-B960-4ADC-AAA9-4F764DC07954}"/>
    <cellStyle name="Percent 11 8 2" xfId="33755" xr:uid="{E8E8771E-9DBD-4A5A-971B-EF88A053A6B4}"/>
    <cellStyle name="Percent 11 8 3" xfId="33754" xr:uid="{641B825F-0D4D-4863-B077-595DCDB7DC77}"/>
    <cellStyle name="Percent 11 9" xfId="33756" xr:uid="{EA493D76-C959-494C-ACB6-7A2F6474CAE6}"/>
    <cellStyle name="Percent 12" xfId="19817" xr:uid="{B264DEC4-9D5F-4EE9-9DA2-EC821A7F3F83}"/>
    <cellStyle name="Percent 12 10" xfId="33757" xr:uid="{58FF9CB2-F1CF-4B6A-A63B-59A801306D88}"/>
    <cellStyle name="Percent 12 2" xfId="19818" xr:uid="{B2FBC5E5-9A05-4A0A-ADE4-8B9B6C9E0D00}"/>
    <cellStyle name="Percent 12 2 2" xfId="33759" xr:uid="{4983057B-930E-4A2F-AC61-3F9ED2F3336B}"/>
    <cellStyle name="Percent 12 2 3" xfId="33758" xr:uid="{2D5E8F16-79F4-487F-B103-CE8B195D1A3E}"/>
    <cellStyle name="Percent 12 3" xfId="19819" xr:uid="{3B8635E3-47A7-41F7-9530-2FA9E2F12947}"/>
    <cellStyle name="Percent 12 3 2" xfId="33761" xr:uid="{4FB8AAB2-46F8-4CAE-9276-C72660AC2CEC}"/>
    <cellStyle name="Percent 12 3 3" xfId="33760" xr:uid="{8B660FEB-E9FE-4330-B2CA-1F82ABF5688F}"/>
    <cellStyle name="Percent 12 4" xfId="19820" xr:uid="{6141D8D6-B1AF-4BE3-A899-D613B3A5D62E}"/>
    <cellStyle name="Percent 12 4 2" xfId="33763" xr:uid="{C57AAB1E-FBBB-4BDA-BDA0-079748FCD2DC}"/>
    <cellStyle name="Percent 12 4 3" xfId="33762" xr:uid="{E0294CC7-ECAD-4D9E-A465-1C53DD4D1458}"/>
    <cellStyle name="Percent 12 5" xfId="19821" xr:uid="{060B8980-E275-4C61-841B-07A243BA4E03}"/>
    <cellStyle name="Percent 12 5 2" xfId="33765" xr:uid="{D6D4037A-5997-4419-BC57-529A52C2194E}"/>
    <cellStyle name="Percent 12 5 3" xfId="33764" xr:uid="{A5C33D44-A0B3-46BD-9894-5EC9662697E9}"/>
    <cellStyle name="Percent 12 6" xfId="19822" xr:uid="{924B4509-CE87-4252-9EF4-AC0E7990D314}"/>
    <cellStyle name="Percent 12 6 2" xfId="33767" xr:uid="{A3B452C6-ACD4-42B4-8128-FFA92B139EEB}"/>
    <cellStyle name="Percent 12 6 3" xfId="33766" xr:uid="{830635A0-2C63-46F8-91D9-B58FFF646969}"/>
    <cellStyle name="Percent 12 7" xfId="19823" xr:uid="{3627F54D-FD4B-427B-8608-6CB868E5E575}"/>
    <cellStyle name="Percent 12 7 2" xfId="33769" xr:uid="{DC5BA632-939C-4995-A012-01D4DD54C014}"/>
    <cellStyle name="Percent 12 7 3" xfId="33770" xr:uid="{C7EDF627-E2FF-42BF-9561-E5F712947296}"/>
    <cellStyle name="Percent 12 7 4" xfId="33771" xr:uid="{3B8B539C-A91E-4597-9168-D5360C91FF4B}"/>
    <cellStyle name="Percent 12 7 5" xfId="33768" xr:uid="{C9BCE838-3350-4819-AE30-FD62C43BA2B3}"/>
    <cellStyle name="Percent 12 8" xfId="19824" xr:uid="{4D777410-8928-425A-A68E-7765162C63B0}"/>
    <cellStyle name="Percent 12 8 2" xfId="33773" xr:uid="{EF6515CD-0883-4EBD-B6FD-BD8C207C87B6}"/>
    <cellStyle name="Percent 12 8 3" xfId="33772" xr:uid="{E003F22D-A067-43BB-BBCC-6ED7289D7C60}"/>
    <cellStyle name="Percent 12 9" xfId="33774" xr:uid="{9DFF19F2-6600-4989-B89C-5EDCEC71B4E2}"/>
    <cellStyle name="Percent 13" xfId="19825" xr:uid="{6585B87C-099A-463F-BBC2-13C30A2C2CE1}"/>
    <cellStyle name="Percent 13 10" xfId="33775" xr:uid="{8C67856D-134D-4E95-83FB-B9792939D856}"/>
    <cellStyle name="Percent 13 2" xfId="19826" xr:uid="{B588D5C2-63DC-4D23-94AA-08EA55C2448B}"/>
    <cellStyle name="Percent 13 2 2" xfId="33777" xr:uid="{4F35E386-B491-4E53-A123-52ECAE4C7D13}"/>
    <cellStyle name="Percent 13 2 3" xfId="33776" xr:uid="{2BF2FAA1-BB13-4245-A58F-3D5A3889D103}"/>
    <cellStyle name="Percent 13 3" xfId="19827" xr:uid="{54860C8B-C0C8-47D1-BDD3-6504694BB795}"/>
    <cellStyle name="Percent 13 3 2" xfId="33779" xr:uid="{BBD1E380-CFB7-463B-AA04-35C064202440}"/>
    <cellStyle name="Percent 13 3 3" xfId="33778" xr:uid="{B612F4FD-17CC-4656-A2EE-7672E8141BBC}"/>
    <cellStyle name="Percent 13 4" xfId="19828" xr:uid="{0C820ED6-29FB-4BE2-B44C-EFA7A86242CD}"/>
    <cellStyle name="Percent 13 4 2" xfId="33781" xr:uid="{C4817F1E-22EC-4E95-8C44-EAAB2467C8DD}"/>
    <cellStyle name="Percent 13 4 3" xfId="33780" xr:uid="{5C73554C-B96A-4886-B6E8-7C761058FFC0}"/>
    <cellStyle name="Percent 13 5" xfId="19829" xr:uid="{0968B9BD-5820-4CE4-A636-211CCF70F9C0}"/>
    <cellStyle name="Percent 13 5 2" xfId="33783" xr:uid="{D39FADFD-5ECE-43B9-9D70-3EB475B71BA9}"/>
    <cellStyle name="Percent 13 5 3" xfId="33782" xr:uid="{50A4D4E6-3220-4A05-9ABA-E7FE1A9E8FDB}"/>
    <cellStyle name="Percent 13 6" xfId="19830" xr:uid="{CF106BC6-EE4A-4C11-B39F-0C62B5321357}"/>
    <cellStyle name="Percent 13 6 2" xfId="33785" xr:uid="{CE30FD61-462A-4F98-A531-9AE527050AEF}"/>
    <cellStyle name="Percent 13 6 3" xfId="33784" xr:uid="{FDC29E30-2D80-419E-AD2C-13C83D6069C7}"/>
    <cellStyle name="Percent 13 7" xfId="19831" xr:uid="{4CB487C1-22DB-48AE-BF94-EFD858B56C86}"/>
    <cellStyle name="Percent 13 7 2" xfId="33787" xr:uid="{E0DFE47F-C28D-4477-A55B-755A54FFF28A}"/>
    <cellStyle name="Percent 13 7 3" xfId="33788" xr:uid="{B2C34C88-0A80-4CC9-937B-C48B99799FF5}"/>
    <cellStyle name="Percent 13 7 4" xfId="33789" xr:uid="{2B7CEEB8-68BD-4B37-9C3E-535F65BB89E9}"/>
    <cellStyle name="Percent 13 7 5" xfId="33786" xr:uid="{DFD782F5-36F6-4A53-98C4-0B0DB8885CA1}"/>
    <cellStyle name="Percent 13 8" xfId="19832" xr:uid="{0F41C4DE-429F-4802-8EB9-BD8556D5A98A}"/>
    <cellStyle name="Percent 13 8 2" xfId="33791" xr:uid="{FDE10E96-CA33-44F2-8E20-D4A97EB22FA2}"/>
    <cellStyle name="Percent 13 8 3" xfId="33790" xr:uid="{D69EFAF7-9974-453C-ADE4-98E9AFD4286A}"/>
    <cellStyle name="Percent 13 9" xfId="33792" xr:uid="{A9FC46CD-2ED5-4A90-B66B-87F1B7C76329}"/>
    <cellStyle name="Percent 14" xfId="19833" xr:uid="{2BEBA72C-E41D-450F-893F-AC8B73C122F0}"/>
    <cellStyle name="Percent 14 10" xfId="33793" xr:uid="{EC12055D-2018-4FBC-94F8-839F2D47C176}"/>
    <cellStyle name="Percent 14 2" xfId="19834" xr:uid="{C7707CD3-255D-4157-A772-8DB06C9D040E}"/>
    <cellStyle name="Percent 14 2 2" xfId="33795" xr:uid="{A31B3E6C-9840-4FF9-8D8E-91EAF43CE8EF}"/>
    <cellStyle name="Percent 14 2 3" xfId="33794" xr:uid="{2FCB455A-06F3-4BAE-9AB6-D5DEC3D02A29}"/>
    <cellStyle name="Percent 14 3" xfId="19835" xr:uid="{1FAC4477-FE34-4534-B253-E9970D32E47D}"/>
    <cellStyle name="Percent 14 3 2" xfId="33797" xr:uid="{752F902B-7797-41E8-B2C9-DF5594C25B25}"/>
    <cellStyle name="Percent 14 3 3" xfId="33796" xr:uid="{69DE86A7-7904-4ECA-90BE-82FD3AE049CD}"/>
    <cellStyle name="Percent 14 4" xfId="19836" xr:uid="{C6FE1A83-B160-4439-BFA5-5224DD28D3DB}"/>
    <cellStyle name="Percent 14 4 2" xfId="33799" xr:uid="{2732B7F8-A1F6-454C-8247-74441253DEF9}"/>
    <cellStyle name="Percent 14 4 3" xfId="33798" xr:uid="{CB40FDA8-5D60-4F82-A300-5E3CD3463CB2}"/>
    <cellStyle name="Percent 14 5" xfId="19837" xr:uid="{4BF91464-BDCD-4EC9-9D6D-4605711C0897}"/>
    <cellStyle name="Percent 14 5 2" xfId="33801" xr:uid="{C74E5725-8D84-45D2-B33A-167D3D8F72C7}"/>
    <cellStyle name="Percent 14 5 3" xfId="33800" xr:uid="{E3A56977-9021-4543-A2FF-6ECBD330D633}"/>
    <cellStyle name="Percent 14 6" xfId="19838" xr:uid="{E4270B11-32FC-4A23-B79D-434250AB79D9}"/>
    <cellStyle name="Percent 14 6 2" xfId="33803" xr:uid="{AE35021B-8B2A-4CFE-BB0F-3223D4D58BBC}"/>
    <cellStyle name="Percent 14 6 3" xfId="33802" xr:uid="{D0D58D00-520E-4068-B6FA-8A021A21329A}"/>
    <cellStyle name="Percent 14 7" xfId="19839" xr:uid="{C60B49FA-8724-4508-817B-799504BBF7A0}"/>
    <cellStyle name="Percent 14 7 2" xfId="33805" xr:uid="{9AA61B34-0E0F-413B-9A86-7B21F036E091}"/>
    <cellStyle name="Percent 14 7 3" xfId="33806" xr:uid="{2594A584-207E-4BA3-8AB5-20F2A5EF567B}"/>
    <cellStyle name="Percent 14 7 4" xfId="33807" xr:uid="{9FBD9073-72F6-4019-B1C5-C6466E44C08F}"/>
    <cellStyle name="Percent 14 7 5" xfId="33804" xr:uid="{3E443830-3E2A-4B68-B928-D3FD1E69BF8E}"/>
    <cellStyle name="Percent 14 8" xfId="19840" xr:uid="{999C3AA3-0B3A-4C3F-98B4-95C8CFEB739F}"/>
    <cellStyle name="Percent 14 8 2" xfId="33809" xr:uid="{4168D047-9EE3-478D-B9FF-391F8B3C93B9}"/>
    <cellStyle name="Percent 14 8 3" xfId="33808" xr:uid="{733B0733-84BE-407C-9060-E7CFCD75AFD6}"/>
    <cellStyle name="Percent 14 9" xfId="33810" xr:uid="{FE9D058E-8FF5-4FE7-9466-9CF9D1D54E96}"/>
    <cellStyle name="Percent 15" xfId="19841" xr:uid="{3F5027BD-9D27-49DC-84D8-5E0ECE8BF096}"/>
    <cellStyle name="Percent 15 10" xfId="19842" xr:uid="{08EF6485-F9B3-4754-8BFB-B3D3ADCAFC48}"/>
    <cellStyle name="Percent 15 11" xfId="19843" xr:uid="{B91EB616-7709-401E-8537-08F0679A9EE7}"/>
    <cellStyle name="Percent 15 12" xfId="19844" xr:uid="{898B4F31-C25F-40F1-8850-3697A7B4B058}"/>
    <cellStyle name="Percent 15 13" xfId="19845" xr:uid="{8C680394-5BA0-4F6C-9367-DB0B5134963C}"/>
    <cellStyle name="Percent 15 14" xfId="19846" xr:uid="{0BC5399F-596A-437F-B224-279CEAA10506}"/>
    <cellStyle name="Percent 15 15" xfId="33812" xr:uid="{BEDF1B4E-5576-4308-A8E5-66DD7121BF1C}"/>
    <cellStyle name="Percent 15 16" xfId="33811" xr:uid="{9B57758D-E78A-4CC8-AA60-D289A9FF8279}"/>
    <cellStyle name="Percent 15 2" xfId="19847" xr:uid="{97EE3C1E-A80D-4605-8F50-95A110A50DB2}"/>
    <cellStyle name="Percent 15 2 2" xfId="19848" xr:uid="{AC6F54B5-91C5-4EB3-B9D4-B8414CC2886E}"/>
    <cellStyle name="Percent 15 2 2 2" xfId="23516" xr:uid="{3B6D92C0-1556-4F96-AD1B-054D3B02D507}"/>
    <cellStyle name="Percent 15 2 2 2 2" xfId="33815" xr:uid="{3EC2009D-7F17-4AAA-9C5E-946322843816}"/>
    <cellStyle name="Percent 15 2 2 3" xfId="28221" xr:uid="{63DBF0C6-C081-4D46-B3C9-F61B4E33BF6B}"/>
    <cellStyle name="Percent 15 2 2 3 2" xfId="33814" xr:uid="{386575D4-143A-4731-9550-F480CAF86A09}"/>
    <cellStyle name="Percent 15 2 3" xfId="19849" xr:uid="{50F32D1F-0CF0-4A1C-AF11-8F87D4C508E6}"/>
    <cellStyle name="Percent 15 2 3 2" xfId="23517" xr:uid="{58D33F0D-BD41-40AD-BF1A-390AF71DC4E2}"/>
    <cellStyle name="Percent 15 2 3 2 2" xfId="33817" xr:uid="{937C6794-4610-45D1-B5A4-F3C01C0DAED0}"/>
    <cellStyle name="Percent 15 2 3 3" xfId="28222" xr:uid="{253F7477-3B9E-4773-9C5C-BFA8903D92CC}"/>
    <cellStyle name="Percent 15 2 3 3 2" xfId="33816" xr:uid="{6FDC2343-E6AC-415E-AC9D-23E852A3D019}"/>
    <cellStyle name="Percent 15 2 4" xfId="19850" xr:uid="{056CED18-F334-4312-A1B0-9B5F0BC74933}"/>
    <cellStyle name="Percent 15 2 4 2" xfId="23518" xr:uid="{70C951E1-BD98-4F36-B6EF-8CB0D53BACEE}"/>
    <cellStyle name="Percent 15 2 4 2 2" xfId="33819" xr:uid="{92F87518-8DAC-48C6-8FEC-F68D51AFAADC}"/>
    <cellStyle name="Percent 15 2 4 3" xfId="28223" xr:uid="{829248B0-2909-4967-8395-8CFFB1DA490D}"/>
    <cellStyle name="Percent 15 2 4 3 2" xfId="33818" xr:uid="{75417FFC-43FE-4203-A812-86DD57D78EBD}"/>
    <cellStyle name="Percent 15 2 5" xfId="19851" xr:uid="{96DE727F-E2C7-4D25-B0A8-AACDC1448A3B}"/>
    <cellStyle name="Percent 15 2 5 2" xfId="23519" xr:uid="{017A7B23-BEC3-4A2C-8C4B-71C708378140}"/>
    <cellStyle name="Percent 15 2 5 2 2" xfId="33821" xr:uid="{13D7192D-AD1D-42FA-B48C-F5A825B1DE2E}"/>
    <cellStyle name="Percent 15 2 5 3" xfId="28224" xr:uid="{BCE0C38A-1402-41D9-B4C5-872ECCF923E9}"/>
    <cellStyle name="Percent 15 2 5 3 2" xfId="33820" xr:uid="{94A108C5-1BEE-4061-983E-C66C0752FA17}"/>
    <cellStyle name="Percent 15 2 6" xfId="19852" xr:uid="{32F2B7DD-C1C1-4E7D-A358-F9AD9E46457F}"/>
    <cellStyle name="Percent 15 2 6 2" xfId="23520" xr:uid="{8EBAD640-8773-411A-9C28-2F1C0BA59F8D}"/>
    <cellStyle name="Percent 15 2 6 2 2" xfId="33823" xr:uid="{B0D103FF-B73B-4E6D-B59F-52FD70041144}"/>
    <cellStyle name="Percent 15 2 6 3" xfId="28225" xr:uid="{236D1297-4A2A-499F-8575-E8E7510590FA}"/>
    <cellStyle name="Percent 15 2 6 3 2" xfId="33822" xr:uid="{9B6D95B6-FE3C-4B07-95F5-FD62CE1EE5CE}"/>
    <cellStyle name="Percent 15 2 7" xfId="19853" xr:uid="{C65D6925-8F89-4C6A-AD89-AE52DA9FBF29}"/>
    <cellStyle name="Percent 15 2 7 2" xfId="23521" xr:uid="{7FA76904-087B-4C62-AFA1-10C137C91883}"/>
    <cellStyle name="Percent 15 2 7 2 2" xfId="33825" xr:uid="{5A72EE9B-3E91-453C-BD51-821D2ED46FE4}"/>
    <cellStyle name="Percent 15 2 7 3" xfId="28226" xr:uid="{99444BEB-E61D-491F-9482-7661210771FF}"/>
    <cellStyle name="Percent 15 2 7 3 2" xfId="33824" xr:uid="{4F8BB560-9068-499B-9828-9E47228EF912}"/>
    <cellStyle name="Percent 15 2 8" xfId="33826" xr:uid="{9621C5D3-48DE-4C3C-A30B-E8C43520C07F}"/>
    <cellStyle name="Percent 15 2 9" xfId="33813" xr:uid="{4952282F-38C8-4CB1-8072-76EF3E2A18EA}"/>
    <cellStyle name="Percent 15 3" xfId="19854" xr:uid="{4E61B7D7-2467-429F-A622-378F7626D563}"/>
    <cellStyle name="Percent 15 3 2" xfId="23522" xr:uid="{A4004858-94F9-4DD1-83F1-4F0A865E21DB}"/>
    <cellStyle name="Percent 15 3 2 2" xfId="33828" xr:uid="{6B00CFC1-6AC1-4834-B3FC-A6FACA748DFE}"/>
    <cellStyle name="Percent 15 3 3" xfId="28227" xr:uid="{305ECC1F-DC64-417E-9C4A-904EDEB6F19A}"/>
    <cellStyle name="Percent 15 3 3 2" xfId="33829" xr:uid="{78644EFB-D73F-41DA-A4C7-040E67E3819D}"/>
    <cellStyle name="Percent 15 3 4" xfId="33827" xr:uid="{5442C457-59C3-4474-9672-8586E8430F65}"/>
    <cellStyle name="Percent 15 4" xfId="19855" xr:uid="{E7CCB242-D105-4ECC-8163-C8E9920EBDFC}"/>
    <cellStyle name="Percent 15 4 2" xfId="33831" xr:uid="{B0168981-B7D5-4A56-95F4-7D4BCFCD5BBB}"/>
    <cellStyle name="Percent 15 4 3" xfId="33830" xr:uid="{936845E4-940C-4E9E-BF22-ECF3D671B104}"/>
    <cellStyle name="Percent 15 5" xfId="19856" xr:uid="{D2FCC389-D0D8-458E-8C72-201D2124FD9E}"/>
    <cellStyle name="Percent 15 5 2" xfId="23523" xr:uid="{297E5B68-20DD-4A4F-80F3-365087CED6E6}"/>
    <cellStyle name="Percent 15 5 2 2" xfId="33833" xr:uid="{39E97755-CDC1-440B-824A-B0BB22EF19E1}"/>
    <cellStyle name="Percent 15 5 3" xfId="28228" xr:uid="{B33758C2-2B04-4FC9-895B-9BBC1D840D38}"/>
    <cellStyle name="Percent 15 5 3 2" xfId="33834" xr:uid="{03CE1153-6D9B-4CDF-8D44-44F540C77CFF}"/>
    <cellStyle name="Percent 15 5 4" xfId="33832" xr:uid="{CAF9E418-C864-42C9-A1E9-7C31DC3A7890}"/>
    <cellStyle name="Percent 15 6" xfId="19857" xr:uid="{AFC9C5EA-736A-41BE-B77A-1C025613F676}"/>
    <cellStyle name="Percent 15 6 2" xfId="23524" xr:uid="{B8844EB5-F651-4C36-B5DF-31647D899FC3}"/>
    <cellStyle name="Percent 15 6 2 2" xfId="33836" xr:uid="{709528DD-521A-4E25-99ED-78472C42D5F0}"/>
    <cellStyle name="Percent 15 6 3" xfId="28229" xr:uid="{94EC3419-0585-42DB-AFDD-04AB0C4793F1}"/>
    <cellStyle name="Percent 15 6 3 2" xfId="33837" xr:uid="{1BF4C5EA-4ECA-49D7-9E03-08A5F7069726}"/>
    <cellStyle name="Percent 15 6 4" xfId="33835" xr:uid="{F7A11EB0-C026-47DC-BE63-BC356CEC25D0}"/>
    <cellStyle name="Percent 15 7" xfId="19858" xr:uid="{DDF401E7-10DB-494F-8CEA-F1EEF578D526}"/>
    <cellStyle name="Percent 15 7 2" xfId="23525" xr:uid="{9549EBEF-278E-486C-8940-07849C2F30A2}"/>
    <cellStyle name="Percent 15 7 2 2" xfId="33839" xr:uid="{C7B8D8CA-28CD-4733-8B29-815441DF6A82}"/>
    <cellStyle name="Percent 15 7 3" xfId="28230" xr:uid="{29299468-CE50-40EE-8FD6-C25A0E34AB3E}"/>
    <cellStyle name="Percent 15 7 3 2" xfId="33840" xr:uid="{65444AA0-2E62-440F-8AD8-DF4474EB9A29}"/>
    <cellStyle name="Percent 15 7 4" xfId="33841" xr:uid="{068377A0-EE19-4BC9-B0FE-0F715A373256}"/>
    <cellStyle name="Percent 15 7 5" xfId="33838" xr:uid="{A967573C-09C8-4A2D-B5C1-A001D5C78056}"/>
    <cellStyle name="Percent 15 8" xfId="19859" xr:uid="{2BB82F9D-DB47-48A9-88A6-32D9E44053E9}"/>
    <cellStyle name="Percent 15 8 2" xfId="23526" xr:uid="{2F4A0FD9-621A-42E4-9B77-A5A62D2807F9}"/>
    <cellStyle name="Percent 15 8 2 2" xfId="33843" xr:uid="{58302995-FBB6-4B9C-A1B9-646626B68A7B}"/>
    <cellStyle name="Percent 15 8 3" xfId="28231" xr:uid="{BEF09811-23A2-407B-BA64-6994DFE8F329}"/>
    <cellStyle name="Percent 15 8 3 2" xfId="33842" xr:uid="{659E5A0B-5176-49B9-850F-B09680EB8A63}"/>
    <cellStyle name="Percent 15 9" xfId="19860" xr:uid="{833A1ECE-88BD-41FF-BA48-3F3E5ED338A6}"/>
    <cellStyle name="Percent 16" xfId="20801" xr:uid="{4B6A5334-38A0-4736-984E-6F265FD6FEDB}"/>
    <cellStyle name="Percent 16 10" xfId="33844" xr:uid="{727B52B7-1C6A-477F-9869-4650EA267746}"/>
    <cellStyle name="Percent 16 2" xfId="19861" xr:uid="{21ADEA1E-32A2-4045-8A99-D3477C65E507}"/>
    <cellStyle name="Percent 16 2 2" xfId="33846" xr:uid="{01578A8C-2E61-4E4D-92F1-43E308E287AA}"/>
    <cellStyle name="Percent 16 2 3" xfId="33845" xr:uid="{DB3D59D3-275F-4833-A9FD-DFBF01E5BF12}"/>
    <cellStyle name="Percent 16 3" xfId="19862" xr:uid="{AFB9A1DC-8334-4748-90EB-FB7DF083ACE2}"/>
    <cellStyle name="Percent 16 3 10" xfId="19863" xr:uid="{BF5F00D1-D04C-4A04-B480-09576DE6373B}"/>
    <cellStyle name="Percent 16 3 11" xfId="19864" xr:uid="{71CA9C65-6367-4509-8677-2FAFB5E9DAAC}"/>
    <cellStyle name="Percent 16 3 12" xfId="19865" xr:uid="{1F12EE8E-3582-49EF-88D4-C5EA232923F0}"/>
    <cellStyle name="Percent 16 3 13" xfId="19866" xr:uid="{8E3B288C-4FE8-4B83-ACEA-95C8E38748B1}"/>
    <cellStyle name="Percent 16 3 14" xfId="19867" xr:uid="{547AE3C9-FBE9-429A-B213-0AA11EFEFBA8}"/>
    <cellStyle name="Percent 16 3 15" xfId="19868" xr:uid="{8F59D909-A3B2-4A41-B604-4B52D2CB2C91}"/>
    <cellStyle name="Percent 16 3 16" xfId="19869" xr:uid="{5AD1040A-AB53-47BF-939A-A539B14E6BA8}"/>
    <cellStyle name="Percent 16 3 17" xfId="19870" xr:uid="{9861E79E-1248-4238-8558-E9A385B8568F}"/>
    <cellStyle name="Percent 16 3 18" xfId="33848" xr:uid="{50E0F0E9-BBA5-40E9-AAD0-CD91A398A48C}"/>
    <cellStyle name="Percent 16 3 19" xfId="33847" xr:uid="{A10DE048-70A6-45E1-A405-3BB68ADD3205}"/>
    <cellStyle name="Percent 16 3 2" xfId="19871" xr:uid="{B371B353-B8C0-40D0-BDB9-2F0A7A3A7F74}"/>
    <cellStyle name="Percent 16 3 3" xfId="19872" xr:uid="{D5BEFD23-C6A6-48F0-A8F8-A71E2EF03681}"/>
    <cellStyle name="Percent 16 3 4" xfId="19873" xr:uid="{E5BC5E18-3AF3-448E-8C2B-8699A6DCCD06}"/>
    <cellStyle name="Percent 16 3 5" xfId="19874" xr:uid="{FB3F0203-7EE5-488B-B5AB-2397A0A35A57}"/>
    <cellStyle name="Percent 16 3 6" xfId="19875" xr:uid="{58B4A00C-8DDC-4A4F-B2D2-D7E375E7CD48}"/>
    <cellStyle name="Percent 16 3 7" xfId="19876" xr:uid="{D5D281A5-2A26-407B-B2BA-963C99A3F1ED}"/>
    <cellStyle name="Percent 16 3 8" xfId="19877" xr:uid="{7D9535E6-EE06-4A51-BB98-2A4E8B46B471}"/>
    <cellStyle name="Percent 16 3 9" xfId="19878" xr:uid="{FF176D14-2B66-4C46-AED9-15BF4A61AD7E}"/>
    <cellStyle name="Percent 16 4" xfId="19879" xr:uid="{D09FF64D-C5B5-4438-8199-7386D697C418}"/>
    <cellStyle name="Percent 16 4 10" xfId="19880" xr:uid="{53998116-1C27-47D7-99F2-F808EA4CD461}"/>
    <cellStyle name="Percent 16 4 11" xfId="19881" xr:uid="{4C672186-552E-4B9C-B4A5-B82270D0A1E5}"/>
    <cellStyle name="Percent 16 4 12" xfId="19882" xr:uid="{9B845104-691C-497D-AB9F-FB0FF9B29D09}"/>
    <cellStyle name="Percent 16 4 13" xfId="19883" xr:uid="{A7CC851D-C783-4167-8E21-8671B3418D83}"/>
    <cellStyle name="Percent 16 4 14" xfId="19884" xr:uid="{2D66CC1F-FB6B-47B1-B0A6-E4D549DC7F92}"/>
    <cellStyle name="Percent 16 4 15" xfId="19885" xr:uid="{A009A2D7-FB64-47F8-A383-ED4C4A5F9E94}"/>
    <cellStyle name="Percent 16 4 16" xfId="19886" xr:uid="{A33B54B7-A06A-49DD-9E47-6127F964B0C1}"/>
    <cellStyle name="Percent 16 4 17" xfId="19887" xr:uid="{16E44AF9-BEF1-4429-9A94-C58E93747FC9}"/>
    <cellStyle name="Percent 16 4 18" xfId="33850" xr:uid="{2595FBE2-C89B-403E-B6A5-747EAE6BF732}"/>
    <cellStyle name="Percent 16 4 19" xfId="33849" xr:uid="{3A762CAF-B211-4202-A3C4-BC4A9D336531}"/>
    <cellStyle name="Percent 16 4 2" xfId="19888" xr:uid="{4CCD94BB-BD9F-4F0F-9FAC-81F1EEFA218B}"/>
    <cellStyle name="Percent 16 4 3" xfId="19889" xr:uid="{D115A6D4-89CF-4D67-929B-CB3F3A851073}"/>
    <cellStyle name="Percent 16 4 4" xfId="19890" xr:uid="{536F8D85-500C-4B2C-AC6A-D5A5D3634B97}"/>
    <cellStyle name="Percent 16 4 5" xfId="19891" xr:uid="{EFFA12BA-7E41-4D7C-A8DD-93C9E18F9E91}"/>
    <cellStyle name="Percent 16 4 6" xfId="19892" xr:uid="{A5FD5133-12F8-4E7A-9430-9FE2B1967BDC}"/>
    <cellStyle name="Percent 16 4 7" xfId="19893" xr:uid="{0CC41AE1-870A-4650-B7F4-7D819FD9E994}"/>
    <cellStyle name="Percent 16 4 8" xfId="19894" xr:uid="{17E56567-001C-46C8-A28D-48708E1B92FF}"/>
    <cellStyle name="Percent 16 4 9" xfId="19895" xr:uid="{6E485AEC-D241-4274-9A31-5A7C314B300E}"/>
    <cellStyle name="Percent 16 5" xfId="19896" xr:uid="{03248AE8-95B2-4F16-9FB0-A93CFC01D22B}"/>
    <cellStyle name="Percent 16 5 10" xfId="19897" xr:uid="{22FA7175-51FC-474B-98B0-A3CBDB59E8DE}"/>
    <cellStyle name="Percent 16 5 11" xfId="19898" xr:uid="{AC9DDE3F-8A83-4EB5-9CE3-E54DC2D37DA9}"/>
    <cellStyle name="Percent 16 5 12" xfId="19899" xr:uid="{601F69DD-7B1E-44E2-8885-321776152865}"/>
    <cellStyle name="Percent 16 5 13" xfId="19900" xr:uid="{F3380231-994B-4581-AF2F-FF58B1FB2EE8}"/>
    <cellStyle name="Percent 16 5 14" xfId="19901" xr:uid="{5ECEAB84-E21E-456F-B5B5-82FDC251009D}"/>
    <cellStyle name="Percent 16 5 15" xfId="19902" xr:uid="{8273D1BB-6205-40D4-82CB-5819BD8CEDFB}"/>
    <cellStyle name="Percent 16 5 16" xfId="19903" xr:uid="{E6EB90C1-ABFE-40B5-AB65-740C9FACD1A4}"/>
    <cellStyle name="Percent 16 5 17" xfId="19904" xr:uid="{831AFA60-30AF-4204-BD3B-2B295D89D836}"/>
    <cellStyle name="Percent 16 5 18" xfId="33852" xr:uid="{7C8885CB-7AF3-4970-A21A-23BF65440773}"/>
    <cellStyle name="Percent 16 5 19" xfId="33851" xr:uid="{113B8BF3-77B5-4FEF-8CE1-AB018EA6A618}"/>
    <cellStyle name="Percent 16 5 2" xfId="19905" xr:uid="{009B81E8-09EB-4810-884E-8FAB412F1A4A}"/>
    <cellStyle name="Percent 16 5 3" xfId="19906" xr:uid="{1B44BBB5-7F1A-404D-99C0-BC19FE843CF1}"/>
    <cellStyle name="Percent 16 5 4" xfId="19907" xr:uid="{B1D775EE-8E87-4F2D-8AB2-0899727995DD}"/>
    <cellStyle name="Percent 16 5 5" xfId="19908" xr:uid="{8A5F8B7F-8D6A-4466-BD62-5DDFA2102EB1}"/>
    <cellStyle name="Percent 16 5 6" xfId="19909" xr:uid="{F8FC6853-D7F3-433E-8A50-51D1766558EA}"/>
    <cellStyle name="Percent 16 5 7" xfId="19910" xr:uid="{FDC77F28-3FAA-4B94-B56C-97E1AA162216}"/>
    <cellStyle name="Percent 16 5 8" xfId="19911" xr:uid="{FB5F6B57-6AB7-4D93-B7AF-6D0468097C30}"/>
    <cellStyle name="Percent 16 5 9" xfId="19912" xr:uid="{DF31C11F-2BF5-4DF7-B68A-037E16D9B84E}"/>
    <cellStyle name="Percent 16 6" xfId="19913" xr:uid="{B3FFADDD-36B2-4939-AACC-5B6732035B5C}"/>
    <cellStyle name="Percent 16 6 10" xfId="19914" xr:uid="{ED95753B-78DB-4527-9516-234C7F04F712}"/>
    <cellStyle name="Percent 16 6 11" xfId="19915" xr:uid="{B015D185-9F49-4349-AA69-0DC1331D55C0}"/>
    <cellStyle name="Percent 16 6 12" xfId="19916" xr:uid="{012BF923-AA55-417B-AC7C-1E584BE54F22}"/>
    <cellStyle name="Percent 16 6 13" xfId="19917" xr:uid="{33FAEE9B-A41D-47E7-AAEC-8B860951A6A0}"/>
    <cellStyle name="Percent 16 6 14" xfId="19918" xr:uid="{22F04D3B-095B-4600-83D1-4217D548EACE}"/>
    <cellStyle name="Percent 16 6 15" xfId="19919" xr:uid="{5F3A8A07-BF25-4B13-9F2F-4BB609937AE4}"/>
    <cellStyle name="Percent 16 6 16" xfId="19920" xr:uid="{0F121171-06AA-4F06-9F0B-4F16BDBC9415}"/>
    <cellStyle name="Percent 16 6 17" xfId="19921" xr:uid="{2443EE18-B539-4F8D-81B7-42CA654A7857}"/>
    <cellStyle name="Percent 16 6 18" xfId="33854" xr:uid="{9ABB08F2-14F4-456F-A831-5B57F4C885BA}"/>
    <cellStyle name="Percent 16 6 19" xfId="33853" xr:uid="{D7ACCF1C-2506-4986-AE35-67C088418AD1}"/>
    <cellStyle name="Percent 16 6 2" xfId="19922" xr:uid="{3EB72998-B05A-4D96-B6C1-938C5AE6A597}"/>
    <cellStyle name="Percent 16 6 3" xfId="19923" xr:uid="{D13A852D-0785-4343-86E4-7171E29E5078}"/>
    <cellStyle name="Percent 16 6 4" xfId="19924" xr:uid="{592CB6D5-D131-4B54-9172-9B27C4BA359F}"/>
    <cellStyle name="Percent 16 6 5" xfId="19925" xr:uid="{EC3C65B0-6F02-4B99-AFC3-A1B1EBA7215B}"/>
    <cellStyle name="Percent 16 6 6" xfId="19926" xr:uid="{0D2CEFA4-DD47-4620-90E7-D84D06647244}"/>
    <cellStyle name="Percent 16 6 7" xfId="19927" xr:uid="{A23BE341-EBEC-477E-ACA1-AC5DE99B91FA}"/>
    <cellStyle name="Percent 16 6 8" xfId="19928" xr:uid="{62DC49DC-8653-446C-B4AE-C0E38E7134FB}"/>
    <cellStyle name="Percent 16 6 9" xfId="19929" xr:uid="{CE3E3993-5575-4C51-A73A-D919D4A255F2}"/>
    <cellStyle name="Percent 16 7" xfId="19930" xr:uid="{B9BC7EA4-8D4F-4F02-8DD3-31DC9FF91B5B}"/>
    <cellStyle name="Percent 16 7 10" xfId="19931" xr:uid="{39A78D96-A20C-4A88-877D-4C7DE1550AE1}"/>
    <cellStyle name="Percent 16 7 11" xfId="19932" xr:uid="{3624EEE8-3FA8-4E5E-BFB6-E618BFC5E0DD}"/>
    <cellStyle name="Percent 16 7 12" xfId="19933" xr:uid="{D5908EE5-2EE1-4463-9E67-9ACE26EA70D4}"/>
    <cellStyle name="Percent 16 7 13" xfId="19934" xr:uid="{E28E5D36-3D4B-4BFC-B9F4-13F831B1CAF3}"/>
    <cellStyle name="Percent 16 7 14" xfId="19935" xr:uid="{5E2BF115-B64F-41AA-B080-4851A12B3FE8}"/>
    <cellStyle name="Percent 16 7 15" xfId="19936" xr:uid="{3B149D42-0AAA-4439-8891-82D5A80A3F77}"/>
    <cellStyle name="Percent 16 7 16" xfId="19937" xr:uid="{39B71833-489F-4CA2-A436-6687FAACD3FE}"/>
    <cellStyle name="Percent 16 7 17" xfId="19938" xr:uid="{58807C18-CB23-4D1E-9B3F-498BC6D76E64}"/>
    <cellStyle name="Percent 16 7 18" xfId="33856" xr:uid="{5B5CD1B0-74F8-4C03-A207-D20E1E236811}"/>
    <cellStyle name="Percent 16 7 19" xfId="33855" xr:uid="{14CAAC96-91DC-485C-AE71-9108C1A60675}"/>
    <cellStyle name="Percent 16 7 2" xfId="19939" xr:uid="{7A60354C-ED9F-47F4-AA24-D503C3F5E199}"/>
    <cellStyle name="Percent 16 7 2 2" xfId="33858" xr:uid="{F072A253-DA9B-4AAB-9EC0-20B676D56526}"/>
    <cellStyle name="Percent 16 7 2 3" xfId="33857" xr:uid="{34327262-B955-4AE5-BEA9-BC5FA916209A}"/>
    <cellStyle name="Percent 16 7 3" xfId="19940" xr:uid="{C8466350-F43A-4D49-88EB-F94C54323249}"/>
    <cellStyle name="Percent 16 7 3 2" xfId="33860" xr:uid="{C894A184-1DDA-4773-A17E-229F01A02D6E}"/>
    <cellStyle name="Percent 16 7 3 3" xfId="33859" xr:uid="{A2C17911-9B3C-46D1-BB0F-06E1AE2F1E18}"/>
    <cellStyle name="Percent 16 7 4" xfId="19941" xr:uid="{C037C2B6-35BC-45B7-A1B1-55455EFBAC28}"/>
    <cellStyle name="Percent 16 7 5" xfId="19942" xr:uid="{DA996A2D-B286-4F93-9386-F6397C68B25D}"/>
    <cellStyle name="Percent 16 7 6" xfId="19943" xr:uid="{24447A78-82D4-4540-B54A-FCE4438D755B}"/>
    <cellStyle name="Percent 16 7 7" xfId="19944" xr:uid="{022489D8-7E63-4188-B098-9D55B1F624FB}"/>
    <cellStyle name="Percent 16 7 8" xfId="19945" xr:uid="{4BF2D01D-ACAD-428F-9B78-478CA0CBAF80}"/>
    <cellStyle name="Percent 16 7 9" xfId="19946" xr:uid="{05FB8612-7304-4BD8-99E8-25018614D8DD}"/>
    <cellStyle name="Percent 16 8" xfId="19947" xr:uid="{205876D2-B7AC-4DE8-88D7-8C92030300C1}"/>
    <cellStyle name="Percent 16 8 10" xfId="19948" xr:uid="{4322A89F-BAA8-43E3-A747-9F043CB453BC}"/>
    <cellStyle name="Percent 16 8 11" xfId="19949" xr:uid="{E1319431-572F-49F8-B34E-98973DEAAC2F}"/>
    <cellStyle name="Percent 16 8 12" xfId="19950" xr:uid="{00ABD400-4188-405F-B790-599B8D5378CA}"/>
    <cellStyle name="Percent 16 8 13" xfId="19951" xr:uid="{93104AAF-3A45-40E0-800F-03C99B4552F1}"/>
    <cellStyle name="Percent 16 8 14" xfId="19952" xr:uid="{D1A3F934-111B-42EC-BC99-5A0F48F72C15}"/>
    <cellStyle name="Percent 16 8 15" xfId="19953" xr:uid="{17929138-FE7D-470B-82B8-80D04ED61FB2}"/>
    <cellStyle name="Percent 16 8 16" xfId="19954" xr:uid="{F3706003-837C-4012-B064-837297CD3D6E}"/>
    <cellStyle name="Percent 16 8 17" xfId="19955" xr:uid="{9141CEA1-B725-4C22-89C3-ED5D86CC8D04}"/>
    <cellStyle name="Percent 16 8 2" xfId="19956" xr:uid="{C5084213-09B1-40F2-9B9B-8FBE84C9574F}"/>
    <cellStyle name="Percent 16 8 3" xfId="19957" xr:uid="{83C5FED9-8960-462B-93C8-C07CB2A1D7EC}"/>
    <cellStyle name="Percent 16 8 4" xfId="19958" xr:uid="{C05295DC-B1AE-4029-A9CD-62FE4612E279}"/>
    <cellStyle name="Percent 16 8 5" xfId="19959" xr:uid="{5FC58E40-07C8-4980-BFE5-DD36A0D5E811}"/>
    <cellStyle name="Percent 16 8 6" xfId="19960" xr:uid="{76FC4157-8FC1-4730-909C-51EE77CBBDE3}"/>
    <cellStyle name="Percent 16 8 7" xfId="19961" xr:uid="{AA01A0FD-C1B1-40AE-AF64-09184467F090}"/>
    <cellStyle name="Percent 16 8 8" xfId="19962" xr:uid="{19C12448-FDD5-4864-8D28-F52CAED1F56C}"/>
    <cellStyle name="Percent 16 8 9" xfId="19963" xr:uid="{07F38EF3-44DE-4610-94DB-50E9D3EF144B}"/>
    <cellStyle name="Percent 16 9" xfId="19964" xr:uid="{127F3876-22C6-42E8-8C01-338209904140}"/>
    <cellStyle name="Percent 16 9 10" xfId="19965" xr:uid="{1E9AF285-2AE6-4585-A01C-E73094A5E455}"/>
    <cellStyle name="Percent 16 9 11" xfId="19966" xr:uid="{5F00C83B-6062-4E1F-8586-7FFFB4453D56}"/>
    <cellStyle name="Percent 16 9 12" xfId="19967" xr:uid="{AB850F34-3F1E-4F3E-9D85-945C5CB0C2E3}"/>
    <cellStyle name="Percent 16 9 13" xfId="19968" xr:uid="{77821205-8F59-45A6-9BEE-8DED595D1524}"/>
    <cellStyle name="Percent 16 9 14" xfId="19969" xr:uid="{FD27A127-F5B8-4C11-8727-8E4A7BA2A5D7}"/>
    <cellStyle name="Percent 16 9 15" xfId="19970" xr:uid="{3F6D1A17-660A-4B0B-B8A9-0865400C21B2}"/>
    <cellStyle name="Percent 16 9 16" xfId="19971" xr:uid="{705B5B71-F296-442E-A762-3F409201ADC3}"/>
    <cellStyle name="Percent 16 9 17" xfId="19972" xr:uid="{C2A51AD3-EE75-435B-BAB5-58E22E356846}"/>
    <cellStyle name="Percent 16 9 2" xfId="19973" xr:uid="{9F2128C2-FEE4-487A-A625-B8F5C526A5B6}"/>
    <cellStyle name="Percent 16 9 3" xfId="19974" xr:uid="{DCC5475F-970A-4180-8FFA-54264862D725}"/>
    <cellStyle name="Percent 16 9 4" xfId="19975" xr:uid="{751F2AFF-B99A-408A-AB4D-93B30822A9F8}"/>
    <cellStyle name="Percent 16 9 5" xfId="19976" xr:uid="{6B7ACE01-02ED-4CB0-98FA-3391802FFD7E}"/>
    <cellStyle name="Percent 16 9 6" xfId="19977" xr:uid="{0920C35E-4D8E-4051-9B78-6AA8EAFC796D}"/>
    <cellStyle name="Percent 16 9 7" xfId="19978" xr:uid="{135F6A84-86B8-4A02-906F-BF676DB0D631}"/>
    <cellStyle name="Percent 16 9 8" xfId="19979" xr:uid="{0C3004F0-BCBD-41E4-9B0F-DC5320ED0E6A}"/>
    <cellStyle name="Percent 16 9 9" xfId="19980" xr:uid="{2923F594-84A5-473D-95A1-3C415E50807F}"/>
    <cellStyle name="Percent 17" xfId="19981" xr:uid="{44B6686F-2CFE-4540-BE8D-C21552AED3DF}"/>
    <cellStyle name="Percent 17 10" xfId="33861" xr:uid="{9A4E6D93-C6A5-420B-A7B0-D6CC3F91E1B2}"/>
    <cellStyle name="Percent 17 2" xfId="33862" xr:uid="{F606DE1B-FE51-49CE-A43F-65EB6614F7ED}"/>
    <cellStyle name="Percent 17 2 2" xfId="33863" xr:uid="{E5452DFA-F2E3-4109-92C5-76E03C252759}"/>
    <cellStyle name="Percent 17 3" xfId="33864" xr:uid="{096910E7-3DE7-40BF-9279-86B3DE22594C}"/>
    <cellStyle name="Percent 17 4" xfId="33865" xr:uid="{09489A51-E610-4993-9BAB-B77AE0B31725}"/>
    <cellStyle name="Percent 17 5" xfId="33866" xr:uid="{452DDE09-085E-4CB5-8934-3AC74BFBF0DC}"/>
    <cellStyle name="Percent 17 6" xfId="33867" xr:uid="{A0ACFE6B-EC64-4145-82D7-1D5B43E87FCC}"/>
    <cellStyle name="Percent 17 7" xfId="33868" xr:uid="{92762DA3-9036-4F07-A1C2-C31953E2E141}"/>
    <cellStyle name="Percent 17 7 2" xfId="33869" xr:uid="{CB8AC648-F0CC-45E4-84CF-77C5C733E03E}"/>
    <cellStyle name="Percent 17 7 3" xfId="33870" xr:uid="{3B5ADD8F-0FBF-4C6F-AB33-B0D025E7A89A}"/>
    <cellStyle name="Percent 17 8" xfId="33871" xr:uid="{DD26320B-C823-445E-BBBC-45F8BDE72279}"/>
    <cellStyle name="Percent 17 8 2" xfId="33872" xr:uid="{B18F912C-D5E2-4074-A90A-7EFA2B04C426}"/>
    <cellStyle name="Percent 17 9" xfId="33873" xr:uid="{5DF5F902-838E-4F06-9E20-BBA4B773F366}"/>
    <cellStyle name="Percent 18" xfId="20807" xr:uid="{7C110BAA-CED9-4FF0-AE1D-FD466E1B9978}"/>
    <cellStyle name="Percent 18 2" xfId="24141" xr:uid="{9E45FB17-46F1-4E5B-976A-8EF0AD023D76}"/>
    <cellStyle name="Percent 18 2 2" xfId="37414" xr:uid="{73985547-95BF-4A6B-912C-E3AA7006047C}"/>
    <cellStyle name="Percent 18 3" xfId="28851" xr:uid="{128D178C-7D77-4825-BEDE-72A4A62D50F8}"/>
    <cellStyle name="Percent 18 3 2" xfId="37413" xr:uid="{F313DF8D-7ED3-4949-9E56-384C9132C483}"/>
    <cellStyle name="Percent 19" xfId="21943" xr:uid="{1C5A312D-61DE-4518-8697-E3597857BCE1}"/>
    <cellStyle name="Percent 19 2" xfId="26637" xr:uid="{F31F9C8D-72D9-4B98-95EA-E74BD6D63211}"/>
    <cellStyle name="Percent 19 3" xfId="37415" xr:uid="{ECCDFCA3-D27A-4C8B-BBC2-AC6884448A21}"/>
    <cellStyle name="Percent 2" xfId="7" xr:uid="{00000000-0005-0000-0000-0000390F0000}"/>
    <cellStyle name="Percent 2 10" xfId="19982" xr:uid="{1C977F88-5D10-424C-85ED-22357A27C72C}"/>
    <cellStyle name="Percent 2 10 2" xfId="19983" xr:uid="{91A6D04E-5D82-4F28-A6B3-677CEABD1AC0}"/>
    <cellStyle name="Percent 2 10 3" xfId="19984" xr:uid="{C3B20FB8-B265-4291-819D-E2F445C855FA}"/>
    <cellStyle name="Percent 2 10 4" xfId="19985" xr:uid="{09FE8BF1-4845-4354-A522-3522BEA3570F}"/>
    <cellStyle name="Percent 2 10 5" xfId="19986" xr:uid="{1482B48F-3F5B-4FC6-B14F-3B06B49C4F5B}"/>
    <cellStyle name="Percent 2 10 6" xfId="19987" xr:uid="{0B054183-FCEF-4285-8A7B-011668D1F9E2}"/>
    <cellStyle name="Percent 2 10 7" xfId="19988" xr:uid="{5AF4DE6C-880C-4E93-AD60-04D45AB207AA}"/>
    <cellStyle name="Percent 2 10 8" xfId="19989" xr:uid="{34499224-C96B-4279-817B-72FF1A19574A}"/>
    <cellStyle name="Percent 2 11" xfId="19990" xr:uid="{A3DB5DE2-8E12-4289-BF1E-314F3D036737}"/>
    <cellStyle name="Percent 2 11 2" xfId="19991" xr:uid="{3A1D2679-33EC-4926-8CEB-FC86520893F0}"/>
    <cellStyle name="Percent 2 11 3" xfId="19992" xr:uid="{C3028F0F-885C-4DC7-AB4A-39819CEB3A69}"/>
    <cellStyle name="Percent 2 11 4" xfId="19993" xr:uid="{3BF2D6C0-387C-460D-A808-427952C07547}"/>
    <cellStyle name="Percent 2 11 5" xfId="19994" xr:uid="{AB6109F5-FBDB-4229-95A0-0E3F0022797E}"/>
    <cellStyle name="Percent 2 11 6" xfId="19995" xr:uid="{FAA397F7-9CB8-46C6-89FC-3F5486576910}"/>
    <cellStyle name="Percent 2 11 7" xfId="19996" xr:uid="{B3FE8178-0F2B-4976-BD8B-86841D6CB3CD}"/>
    <cellStyle name="Percent 2 11 8" xfId="19997" xr:uid="{B8B4EB22-9F43-4A23-A6C3-578D9446EC66}"/>
    <cellStyle name="Percent 2 12" xfId="19998" xr:uid="{EA283B61-8375-47CD-B904-231F364DE1D2}"/>
    <cellStyle name="Percent 2 13" xfId="19999" xr:uid="{AAE421ED-7CA5-4AA8-AEDB-3EFCD0A5DBE4}"/>
    <cellStyle name="Percent 2 14" xfId="20000" xr:uid="{90D5585B-00D0-48D9-BB37-5C3DC27A66E0}"/>
    <cellStyle name="Percent 2 15" xfId="20001" xr:uid="{23E36B10-14B9-4B7E-9AB4-709AF3DAD4F3}"/>
    <cellStyle name="Percent 2 16" xfId="20002" xr:uid="{6A718F70-0135-436C-9EA5-41427357075F}"/>
    <cellStyle name="Percent 2 17" xfId="20003" xr:uid="{B20F2660-FA6F-402D-9DBD-18A70368B7A3}"/>
    <cellStyle name="Percent 2 18" xfId="20004" xr:uid="{99329F13-2E30-47B4-BB3F-CA92BE066007}"/>
    <cellStyle name="Percent 2 19" xfId="20005" xr:uid="{403A3E89-AFB9-4702-8C70-0D3A9CECFDDB}"/>
    <cellStyle name="Percent 2 19 2" xfId="23527" xr:uid="{EDB1F651-4648-469A-9977-80B18F09D08E}"/>
    <cellStyle name="Percent 2 19 2 2" xfId="33874" xr:uid="{31985B27-4C17-4711-8341-C08A333A6695}"/>
    <cellStyle name="Percent 2 19 3" xfId="28232" xr:uid="{182EC0EA-AC15-43F5-9807-3455B7178CED}"/>
    <cellStyle name="Percent 2 2" xfId="3046" xr:uid="{00000000-0005-0000-0000-00003A0F0000}"/>
    <cellStyle name="Percent 2 2 10" xfId="28930" xr:uid="{725542F5-E0E7-4F6A-B1B8-D71A9618B437}"/>
    <cellStyle name="Percent 2 2 11" xfId="26397" xr:uid="{30E77106-44CA-4D5B-B576-C0806433DA3A}"/>
    <cellStyle name="Percent 2 2 12" xfId="17466" xr:uid="{FF7B7223-D7AF-4F77-951B-B36AE80B30F9}"/>
    <cellStyle name="Percent 2 2 2" xfId="17467" xr:uid="{B763BA93-0187-4765-8FE4-07B27D844416}"/>
    <cellStyle name="Percent 2 2 2 2" xfId="18002" xr:uid="{61BCA58E-B423-4786-9511-6EE1C69CCBB5}"/>
    <cellStyle name="Percent 2 2 2 2 2" xfId="22581" xr:uid="{3DA50632-580F-4A8E-AC5A-452FB28220A1}"/>
    <cellStyle name="Percent 2 2 2 2 2 2" xfId="29179" xr:uid="{91565462-3F58-40E1-A1E9-A7830B7C0FDA}"/>
    <cellStyle name="Percent 2 2 2 2 3" xfId="27084" xr:uid="{8DEA0614-AC64-43B2-ADFC-8DAB9FCA0FA5}"/>
    <cellStyle name="Percent 2 2 2 3" xfId="20006" xr:uid="{0B02E673-CD31-4EA4-89D0-D408935A57CD}"/>
    <cellStyle name="Percent 2 2 2 4" xfId="22057" xr:uid="{057D7D71-471D-464E-9F11-EC48FFCED7F0}"/>
    <cellStyle name="Percent 2 2 2 5" xfId="26398" xr:uid="{BD8D8A4D-3496-4939-AC10-80E0493F0B42}"/>
    <cellStyle name="Percent 2 2 3" xfId="17468" xr:uid="{E168D601-7F3B-41F8-9ABB-AE8BEB1DA1F1}"/>
    <cellStyle name="Percent 2 2 3 2" xfId="17469" xr:uid="{BB2EB213-7396-4660-B571-942676FF06F3}"/>
    <cellStyle name="Percent 2 2 3 2 2" xfId="18004" xr:uid="{3332773E-9A88-4517-8673-2D304951462A}"/>
    <cellStyle name="Percent 2 2 3 2 2 2" xfId="22583" xr:uid="{BD3A3F13-B96E-4024-A8E9-48D8BDAB6E86}"/>
    <cellStyle name="Percent 2 2 3 2 2 3" xfId="27086" xr:uid="{32C8FE27-2A2F-42A2-889F-59ECBF6F41C0}"/>
    <cellStyle name="Percent 2 2 3 2 3" xfId="22059" xr:uid="{EADA268C-C1F3-45B9-8458-CBCDDB4601AE}"/>
    <cellStyle name="Percent 2 2 3 2 4" xfId="21908" xr:uid="{FC3558DE-F926-4A16-B9AD-91FD3818BC1C}"/>
    <cellStyle name="Percent 2 2 3 2 5" xfId="26400" xr:uid="{E9E36DB4-1276-4246-AEE4-DEC67D7DFE16}"/>
    <cellStyle name="Percent 2 2 3 3" xfId="17470" xr:uid="{DD979995-2CC1-430D-988B-E20BB59479F0}"/>
    <cellStyle name="Percent 2 2 3 3 2" xfId="18005" xr:uid="{94F840A9-B9A4-4732-81F6-6A9D143ACE3C}"/>
    <cellStyle name="Percent 2 2 3 3 2 2" xfId="22584" xr:uid="{5483C018-6360-45CE-AB7F-4A6D0C6B0CDB}"/>
    <cellStyle name="Percent 2 2 3 3 2 3" xfId="27087" xr:uid="{7F8FC3D8-EE12-46C3-AFF1-A50DAD28D0B2}"/>
    <cellStyle name="Percent 2 2 3 3 3" xfId="22060" xr:uid="{2C547A95-42E2-4EE0-9721-D471CE55B0D1}"/>
    <cellStyle name="Percent 2 2 3 3 4" xfId="21909" xr:uid="{263E5282-B862-470E-A5D6-769814897327}"/>
    <cellStyle name="Percent 2 2 3 3 5" xfId="26401" xr:uid="{B6E88788-C756-465A-99D8-62158B3691E1}"/>
    <cellStyle name="Percent 2 2 3 4" xfId="18003" xr:uid="{0DF99B00-A21E-4A3C-AC80-14F680109C18}"/>
    <cellStyle name="Percent 2 2 3 4 2" xfId="22582" xr:uid="{59793FBE-17F6-45A8-AD6C-DD936FF69379}"/>
    <cellStyle name="Percent 2 2 3 4 3" xfId="27085" xr:uid="{62EB8077-D61A-4A7C-A5CB-BBE1CABFDC16}"/>
    <cellStyle name="Percent 2 2 3 5" xfId="20007" xr:uid="{6ACAAFDA-F5BA-42A7-A8F9-883205D0B94D}"/>
    <cellStyle name="Percent 2 2 3 6" xfId="22058" xr:uid="{9392BDE7-54E4-4CBC-8BC6-CCB9EB3A5A9A}"/>
    <cellStyle name="Percent 2 2 3 7" xfId="26399" xr:uid="{147FCE4E-E737-49B0-BE87-B927E610A734}"/>
    <cellStyle name="Percent 2 2 4" xfId="17471" xr:uid="{6876B93B-2C42-43C9-8CB4-133A9FDD4236}"/>
    <cellStyle name="Percent 2 2 4 2" xfId="18006" xr:uid="{AF0A313C-F3DC-4BD0-91C5-706D233E8EAB}"/>
    <cellStyle name="Percent 2 2 4 2 2" xfId="22585" xr:uid="{BCBCA53C-AFD0-49DD-A8D8-8916ECADF63D}"/>
    <cellStyle name="Percent 2 2 4 2 3" xfId="27088" xr:uid="{F6A8AA61-9529-431F-A52D-A5CE37C896AE}"/>
    <cellStyle name="Percent 2 2 4 3" xfId="20008" xr:uid="{90D5175B-65F5-428E-A383-BA4DF597B437}"/>
    <cellStyle name="Percent 2 2 4 4" xfId="22061" xr:uid="{7167A36E-D7BD-49EC-9780-CCB76890634A}"/>
    <cellStyle name="Percent 2 2 4 5" xfId="21910" xr:uid="{76B0F43A-1E8E-406E-894D-2A422389BE40}"/>
    <cellStyle name="Percent 2 2 4 6" xfId="26402" xr:uid="{608E0AE1-B211-4E0D-95A8-F4D4199A8DD2}"/>
    <cellStyle name="Percent 2 2 5" xfId="17472" xr:uid="{7542E6BF-9C5F-4295-9223-46D16500A38D}"/>
    <cellStyle name="Percent 2 2 5 2" xfId="20009" xr:uid="{BC58A65F-44DA-4DA0-B5A8-4DB3F472B48C}"/>
    <cellStyle name="Percent 2 2 5 3" xfId="22062" xr:uid="{AB814B4B-FC93-4444-A8ED-3A199E7FD005}"/>
    <cellStyle name="Percent 2 2 5 4" xfId="21209" xr:uid="{3630C8A1-AD3C-4FE1-A33B-9AFC8364B4E4}"/>
    <cellStyle name="Percent 2 2 6" xfId="18001" xr:uid="{57850CA5-6F44-4BF5-806B-700E3246E964}"/>
    <cellStyle name="Percent 2 2 6 2" xfId="20010" xr:uid="{79804D01-0BCA-4631-ADCF-46C75E11E2BE}"/>
    <cellStyle name="Percent 2 2 6 3" xfId="22580" xr:uid="{13B449C4-3181-46BA-B10A-B30855FE22B6}"/>
    <cellStyle name="Percent 2 2 6 4" xfId="27083" xr:uid="{B91388B3-9E9D-4FC3-9C0D-95F989476BA3}"/>
    <cellStyle name="Percent 2 2 7" xfId="18433" xr:uid="{9FC94436-4060-4118-97F5-37B00942DDB9}"/>
    <cellStyle name="Percent 2 2 8" xfId="20011" xr:uid="{E824AF56-AC8D-4F87-B1DB-BAB3A4879DB7}"/>
    <cellStyle name="Percent 2 2 9" xfId="22056" xr:uid="{0E5CD543-EB83-41AC-89A9-234D2F113146}"/>
    <cellStyle name="Percent 2 2 9 2" xfId="37416" xr:uid="{A1A623EA-9498-438C-AA49-6C1D429D146A}"/>
    <cellStyle name="Percent 2 20" xfId="22055" xr:uid="{AE5E9D85-9B9E-40BC-BA68-8C0749120140}"/>
    <cellStyle name="Percent 2 20 2" xfId="33876" xr:uid="{F613763A-61C6-4632-AF73-EF9816EB1583}"/>
    <cellStyle name="Percent 2 20 3" xfId="33875" xr:uid="{9DCE646D-52E5-42C0-A0FA-D541932838B3}"/>
    <cellStyle name="Percent 2 21" xfId="26396" xr:uid="{211D69D7-D0F5-444D-A23D-B637903BA542}"/>
    <cellStyle name="Percent 2 21 2" xfId="33877" xr:uid="{63B7AC13-9AD8-4412-81A7-37B9A37DEDEA}"/>
    <cellStyle name="Percent 2 22" xfId="29178" xr:uid="{B00AFDBC-26A0-4006-BCE1-10411761EC87}"/>
    <cellStyle name="Percent 2 22 2" xfId="33878" xr:uid="{ECD3482A-450E-4752-8812-F97A37C268DC}"/>
    <cellStyle name="Percent 2 23" xfId="17465" xr:uid="{127FEE02-8314-4A86-955D-9B3CEB3D1DBA}"/>
    <cellStyle name="Percent 2 23 2" xfId="33879" xr:uid="{C1D63797-5892-4C1D-AF91-869237FFB269}"/>
    <cellStyle name="Percent 2 24" xfId="33880" xr:uid="{6E47C038-D618-4ECC-A45A-F18F76F5B77E}"/>
    <cellStyle name="Percent 2 25" xfId="33881" xr:uid="{54D45F7A-9DA3-4E56-AE03-517763DC0C59}"/>
    <cellStyle name="Percent 2 26" xfId="33882" xr:uid="{C0726EF9-D36E-418E-B7A0-B15B44A639EE}"/>
    <cellStyle name="Percent 2 27" xfId="33883" xr:uid="{F7B7EDA4-DB12-42B6-9FA3-82A2A5B29F42}"/>
    <cellStyle name="Percent 2 28" xfId="33884" xr:uid="{EDE5D9F3-855F-4DEE-9BE4-3B776B04F51F}"/>
    <cellStyle name="Percent 2 29" xfId="33885" xr:uid="{E57C970A-93BC-440C-9E65-B67DDD993D90}"/>
    <cellStyle name="Percent 2 3" xfId="3047" xr:uid="{00000000-0005-0000-0000-00003B0F0000}"/>
    <cellStyle name="Percent 2 3 10" xfId="22063" xr:uid="{5AED657D-3743-4200-877E-7B4587950E2B}"/>
    <cellStyle name="Percent 2 3 10 2" xfId="33886" xr:uid="{A97C7426-508A-4FAB-BFF7-0BA5A25D4673}"/>
    <cellStyle name="Percent 2 3 11" xfId="20895" xr:uid="{27F95FB6-97CF-4FFE-AB8C-D21ACBC2F6A1}"/>
    <cellStyle name="Percent 2 3 11 2" xfId="26403" xr:uid="{BBE4AA0A-6D97-4A6D-AC8B-4840D82C8B9E}"/>
    <cellStyle name="Percent 2 3 11 3" xfId="33887" xr:uid="{313F2108-241E-4081-89F1-CCC9C0980EFF}"/>
    <cellStyle name="Percent 2 3 12" xfId="17473" xr:uid="{93B7ADB4-CFBE-4A5A-A4A6-CAA4B96AA489}"/>
    <cellStyle name="Percent 2 3 12 2" xfId="33888" xr:uid="{9396DB61-EEC3-4695-913E-3DC5B57E8963}"/>
    <cellStyle name="Percent 2 3 13" xfId="33889" xr:uid="{6C37E52F-B796-467D-B500-A3D643EA3DF2}"/>
    <cellStyle name="Percent 2 3 14" xfId="33890" xr:uid="{55368D43-6DFB-4D09-89C2-536F359C2E48}"/>
    <cellStyle name="Percent 2 3 15" xfId="33891" xr:uid="{333E579F-4E8C-40B3-9652-42431692C205}"/>
    <cellStyle name="Percent 2 3 2" xfId="17474" xr:uid="{4FC594A1-AD3E-4750-8B53-CCFB3EFDD2B1}"/>
    <cellStyle name="Percent 2 3 2 2" xfId="17475" xr:uid="{5D3EA23B-7684-4C3A-99F7-5189803E658D}"/>
    <cellStyle name="Percent 2 3 2 2 2" xfId="18009" xr:uid="{A3ED1C10-FBFF-459F-A512-E877B45F3561}"/>
    <cellStyle name="Percent 2 3 2 2 2 2" xfId="22588" xr:uid="{4EAE4A3C-39AA-403F-A3B2-AACB95425031}"/>
    <cellStyle name="Percent 2 3 2 2 2 3" xfId="21911" xr:uid="{37577D46-7B7E-44AA-B96F-E047CA1A2346}"/>
    <cellStyle name="Percent 2 3 2 2 2 4" xfId="27091" xr:uid="{182D6AC8-B962-43BE-8DB2-22E8614F5002}"/>
    <cellStyle name="Percent 2 3 2 2 3" xfId="22065" xr:uid="{7B5DEF32-4D13-42AE-A039-235F2AF19E60}"/>
    <cellStyle name="Percent 2 3 2 2 4" xfId="21212" xr:uid="{DBF015EA-4E8E-4C87-A96B-F1E325B4A716}"/>
    <cellStyle name="Percent 2 3 2 2 5" xfId="26405" xr:uid="{8008D25C-9381-499B-9E92-F396054CFCFC}"/>
    <cellStyle name="Percent 2 3 2 3" xfId="17476" xr:uid="{470C0E70-A0D5-4F1A-AB6C-78B660DCB695}"/>
    <cellStyle name="Percent 2 3 2 3 2" xfId="18010" xr:uid="{E18F041A-FB58-47FC-B7E8-1C8C632DE104}"/>
    <cellStyle name="Percent 2 3 2 3 2 2" xfId="22589" xr:uid="{35426B5B-04ED-4967-8C1A-DABD514CB8FC}"/>
    <cellStyle name="Percent 2 3 2 3 2 3" xfId="27092" xr:uid="{0EADFFF0-C78E-4E5F-8C46-E4142AA39B9B}"/>
    <cellStyle name="Percent 2 3 2 3 3" xfId="22066" xr:uid="{95777345-B400-4EF6-BDAD-027CD7FD42C4}"/>
    <cellStyle name="Percent 2 3 2 3 4" xfId="21593" xr:uid="{12ECF63C-0EC6-42E1-B3CA-3D728543C959}"/>
    <cellStyle name="Percent 2 3 2 3 5" xfId="26406" xr:uid="{59074A95-2E90-4F9F-9D2E-C590B772B514}"/>
    <cellStyle name="Percent 2 3 2 4" xfId="17477" xr:uid="{E2475D11-AFE8-4103-BF67-2A3EECE23946}"/>
    <cellStyle name="Percent 2 3 2 4 2" xfId="22067" xr:uid="{375944CE-2B27-43A4-A3F2-DC216D5F6ABB}"/>
    <cellStyle name="Percent 2 3 2 4 3" xfId="21953" xr:uid="{74C4651B-E7F0-4630-AA51-1798457752B3}"/>
    <cellStyle name="Percent 2 3 2 5" xfId="18008" xr:uid="{AE5F7BFA-7E9D-4211-99EB-4B5B55C14B3A}"/>
    <cellStyle name="Percent 2 3 2 5 2" xfId="22587" xr:uid="{5C3D025E-D40F-4377-876C-CD46F3F84E9E}"/>
    <cellStyle name="Percent 2 3 2 5 3" xfId="27090" xr:uid="{65CE9C77-41BC-4C74-A064-17C5EBBBAF5E}"/>
    <cellStyle name="Percent 2 3 2 6" xfId="20013" xr:uid="{E88FB00E-E2BB-4ABF-A3F7-83A3579FD644}"/>
    <cellStyle name="Percent 2 3 2 7" xfId="22064" xr:uid="{26703D52-E547-4587-B74D-357A36AE01D2}"/>
    <cellStyle name="Percent 2 3 2 8" xfId="21211" xr:uid="{A9025D2C-8D9C-44AD-AD3A-4F86E6CBA224}"/>
    <cellStyle name="Percent 2 3 2 9" xfId="26404" xr:uid="{C7336CD2-976F-4B7D-9E8A-3710AD6A0E26}"/>
    <cellStyle name="Percent 2 3 3" xfId="17478" xr:uid="{9BF0CA98-DF16-4E56-81CF-7860AA9A7B43}"/>
    <cellStyle name="Percent 2 3 3 2" xfId="17479" xr:uid="{5568AD1C-8600-4BA9-96FC-44E3218397B8}"/>
    <cellStyle name="Percent 2 3 3 2 2" xfId="18012" xr:uid="{99CF404F-FFF6-4D88-9B41-E44A85053CA1}"/>
    <cellStyle name="Percent 2 3 3 2 2 2" xfId="22591" xr:uid="{3D493152-9EFD-4BA1-BE1A-B35AEEFF8225}"/>
    <cellStyle name="Percent 2 3 3 2 2 3" xfId="27094" xr:uid="{E5341E25-2493-417B-8FA4-FDFC86F08AFF}"/>
    <cellStyle name="Percent 2 3 3 2 3" xfId="22069" xr:uid="{3844EB1A-A981-4ADF-B113-641B7E243958}"/>
    <cellStyle name="Percent 2 3 3 2 4" xfId="21594" xr:uid="{64558E4D-2D9D-4E45-AE95-7ED5BAB56630}"/>
    <cellStyle name="Percent 2 3 3 2 5" xfId="26408" xr:uid="{1E825EAF-FE36-498F-9C1A-C58666FC77E5}"/>
    <cellStyle name="Percent 2 3 3 3" xfId="17480" xr:uid="{63667835-B00F-4A97-BCFB-0D5B34BEC4F8}"/>
    <cellStyle name="Percent 2 3 3 3 2" xfId="17481" xr:uid="{2D00FA30-B2A2-41BD-B9B1-05CC545B8D0F}"/>
    <cellStyle name="Percent 2 3 3 3 2 2" xfId="18014" xr:uid="{97B3348C-E6DE-4D2D-82E7-675BE4507C39}"/>
    <cellStyle name="Percent 2 3 3 3 2 2 2" xfId="22593" xr:uid="{DAEDBA08-672F-40AA-9E40-A1B9F6F4A1BC}"/>
    <cellStyle name="Percent 2 3 3 3 2 2 3" xfId="27096" xr:uid="{13330ED4-8444-4DFC-9156-72FB64410644}"/>
    <cellStyle name="Percent 2 3 3 3 2 3" xfId="22071" xr:uid="{D433FE0D-5AB2-4D2B-81A1-FAE1AF7BEEBF}"/>
    <cellStyle name="Percent 2 3 3 3 2 4" xfId="21913" xr:uid="{E1C3E7B6-8F7E-46E0-AB0D-B5C9FEEA6E0E}"/>
    <cellStyle name="Percent 2 3 3 3 2 5" xfId="26410" xr:uid="{345ABDFD-7A9A-42B4-A3E7-5CE18BE0CC22}"/>
    <cellStyle name="Percent 2 3 3 3 3" xfId="17482" xr:uid="{5B4D498C-4AC5-4400-B667-E29DD86538EE}"/>
    <cellStyle name="Percent 2 3 3 3 3 2" xfId="18015" xr:uid="{0244A45D-2A65-4E65-963E-38BAA2E14370}"/>
    <cellStyle name="Percent 2 3 3 3 3 2 2" xfId="22594" xr:uid="{BE68263D-F13C-4FBB-A8D1-90349265DA85}"/>
    <cellStyle name="Percent 2 3 3 3 3 2 3" xfId="27097" xr:uid="{F39C092D-25A3-4B21-A4EF-8AFC872934C1}"/>
    <cellStyle name="Percent 2 3 3 3 3 3" xfId="22072" xr:uid="{B4716AF7-4429-4DA9-8DCA-55ADAF642880}"/>
    <cellStyle name="Percent 2 3 3 3 3 4" xfId="21914" xr:uid="{F9367701-9202-4AF3-9CA3-289AD52FAEFC}"/>
    <cellStyle name="Percent 2 3 3 3 3 5" xfId="26411" xr:uid="{D401CFF8-8EA3-4901-BC6F-862BD5C751F7}"/>
    <cellStyle name="Percent 2 3 3 3 4" xfId="18013" xr:uid="{6D23B9AC-8356-4DC0-BA7E-D2704A95A146}"/>
    <cellStyle name="Percent 2 3 3 3 4 2" xfId="22592" xr:uid="{10666269-C461-40C2-85AF-69EF7CBA743B}"/>
    <cellStyle name="Percent 2 3 3 3 4 3" xfId="27095" xr:uid="{3C9070AA-D110-4330-ACB8-037A4831EC04}"/>
    <cellStyle name="Percent 2 3 3 3 5" xfId="22070" xr:uid="{2409FF48-C869-4561-BF0F-1F3046F7D4FD}"/>
    <cellStyle name="Percent 2 3 3 3 6" xfId="21912" xr:uid="{7EF6B400-DD2B-45B6-A38F-A376FB410620}"/>
    <cellStyle name="Percent 2 3 3 3 7" xfId="26409" xr:uid="{4D953F1F-B580-4D27-A1CE-8D044C079B43}"/>
    <cellStyle name="Percent 2 3 3 4" xfId="17483" xr:uid="{3C32B1EC-F02D-453B-8AAF-9C43848F8E0C}"/>
    <cellStyle name="Percent 2 3 3 4 2" xfId="22073" xr:uid="{87B8F268-8F65-4745-B161-5E003782310A}"/>
    <cellStyle name="Percent 2 3 3 4 3" xfId="21954" xr:uid="{A928827C-7217-4564-896C-A06F7B1EDFC7}"/>
    <cellStyle name="Percent 2 3 3 5" xfId="18011" xr:uid="{CA581C93-68E9-4777-8558-E6FF03EC5AA4}"/>
    <cellStyle name="Percent 2 3 3 5 2" xfId="22590" xr:uid="{2BD3446D-8BD7-47B5-9FCC-94E38C9180EB}"/>
    <cellStyle name="Percent 2 3 3 5 3" xfId="27093" xr:uid="{1ABA46F7-3EBD-46C4-BEFA-92E826AFC822}"/>
    <cellStyle name="Percent 2 3 3 6" xfId="20014" xr:uid="{7481E27A-618F-421A-AE4E-A86C0BDBB232}"/>
    <cellStyle name="Percent 2 3 3 7" xfId="22068" xr:uid="{42231360-2B75-413C-AF41-0CEECE45BFBC}"/>
    <cellStyle name="Percent 2 3 3 8" xfId="21213" xr:uid="{15FA6C52-ACD1-44FB-869F-9BD6AB9F92A7}"/>
    <cellStyle name="Percent 2 3 3 9" xfId="26407" xr:uid="{90A64950-DB0E-4457-A2B7-9BDA25159A2D}"/>
    <cellStyle name="Percent 2 3 4" xfId="17484" xr:uid="{0B436A48-FFA3-4606-A085-8938CCD84F8C}"/>
    <cellStyle name="Percent 2 3 4 2" xfId="18016" xr:uid="{B63C14D7-F9AA-4D09-BEFC-F8B96C40D303}"/>
    <cellStyle name="Percent 2 3 4 2 2" xfId="22595" xr:uid="{39AE9751-A4A3-4296-8713-4FC2828332CE}"/>
    <cellStyle name="Percent 2 3 4 2 3" xfId="21915" xr:uid="{90171640-B9C4-47B9-98A5-545E71F81462}"/>
    <cellStyle name="Percent 2 3 4 2 4" xfId="27098" xr:uid="{38705D1B-3DCC-42DB-AB05-1C8EA10EA55B}"/>
    <cellStyle name="Percent 2 3 4 3" xfId="20015" xr:uid="{4BB9F844-B415-4619-BA12-829B134E0208}"/>
    <cellStyle name="Percent 2 3 4 4" xfId="22074" xr:uid="{63A4121F-5572-40CD-A627-EA94119B7A6A}"/>
    <cellStyle name="Percent 2 3 4 5" xfId="21214" xr:uid="{FD63A14A-A94F-41BD-B3A2-2D71B3FF5A84}"/>
    <cellStyle name="Percent 2 3 4 6" xfId="26412" xr:uid="{13C7EFA7-CC89-4AC1-BE1E-C99FBB1E3763}"/>
    <cellStyle name="Percent 2 3 5" xfId="17485" xr:uid="{4127CBE7-FF6D-4AA5-8C6B-3F531941F6CA}"/>
    <cellStyle name="Percent 2 3 5 2" xfId="18017" xr:uid="{4BCA4711-F4FC-413D-86B6-270E65F1F215}"/>
    <cellStyle name="Percent 2 3 5 2 2" xfId="22596" xr:uid="{27F239B1-74C1-4E45-BBCF-83DEF89AD312}"/>
    <cellStyle name="Percent 2 3 5 2 3" xfId="27099" xr:uid="{31A7487C-4B23-42AC-B179-F61A0578CF29}"/>
    <cellStyle name="Percent 2 3 5 3" xfId="20016" xr:uid="{9315C39C-2A86-42D2-95AE-1FB4F344F4C7}"/>
    <cellStyle name="Percent 2 3 5 4" xfId="22075" xr:uid="{1061DD79-CAA9-4695-8B94-305DF65AD888}"/>
    <cellStyle name="Percent 2 3 5 5" xfId="21433" xr:uid="{E07E2E1B-5C55-43BF-ABEB-27D1C6E6B3CC}"/>
    <cellStyle name="Percent 2 3 5 6" xfId="26413" xr:uid="{C2DC3211-AC8C-4D8D-9CBC-4C60B9D4F479}"/>
    <cellStyle name="Percent 2 3 6" xfId="17486" xr:uid="{87A16DA9-DE72-441A-B50B-3D0D00A71A4E}"/>
    <cellStyle name="Percent 2 3 6 2" xfId="20017" xr:uid="{B7DC9248-C301-4B7A-89DA-4E9690FCC1A4}"/>
    <cellStyle name="Percent 2 3 6 3" xfId="22076" xr:uid="{ABAF9AAC-6CAD-439A-9F56-9BC3F09F08E1}"/>
    <cellStyle name="Percent 2 3 6 4" xfId="21210" xr:uid="{DE670D48-ED30-4D28-BB98-6D752C66B7E5}"/>
    <cellStyle name="Percent 2 3 6 4 2" xfId="36529" xr:uid="{DCA2670F-538C-4C0A-AF47-D27C604491F0}"/>
    <cellStyle name="Percent 2 3 6 4 3" xfId="35278" xr:uid="{5788E268-7DA6-4D9D-87B7-B567684E82D5}"/>
    <cellStyle name="Percent 2 3 6 5" xfId="26643" xr:uid="{FE6C5D30-EA30-4B89-83FF-AF058F327E85}"/>
    <cellStyle name="Percent 2 3 7" xfId="18007" xr:uid="{412172E9-7760-4ABF-A827-003EAB3CD7D2}"/>
    <cellStyle name="Percent 2 3 7 2" xfId="20018" xr:uid="{91B592D5-F110-4F38-90E6-964AB6B6C311}"/>
    <cellStyle name="Percent 2 3 7 3" xfId="22586" xr:uid="{3CFFA34E-8439-42E3-B9A7-85EC812DD2E2}"/>
    <cellStyle name="Percent 2 3 7 4" xfId="27089" xr:uid="{7B242AB8-5807-482F-9381-EBCB9743961F}"/>
    <cellStyle name="Percent 2 3 8" xfId="20019" xr:uid="{7EE85055-2831-4CEC-8B3A-87F60AC292BB}"/>
    <cellStyle name="Percent 2 3 9" xfId="20012" xr:uid="{18C87676-57D4-4881-8BE6-0DABD7E47D15}"/>
    <cellStyle name="Percent 2 30" xfId="33892" xr:uid="{E0D5A9A7-C647-495B-86C3-203E97E5C5D6}"/>
    <cellStyle name="Percent 2 31" xfId="33893" xr:uid="{C9FE7D3B-3F68-4453-950D-2456003D9CB4}"/>
    <cellStyle name="Percent 2 32" xfId="33894" xr:uid="{34E6DD4D-B757-4EA8-A171-0B19D3A378CF}"/>
    <cellStyle name="Percent 2 33" xfId="33895" xr:uid="{27227973-F295-4A06-B6E5-CA457B17DCBE}"/>
    <cellStyle name="Percent 2 34" xfId="33896" xr:uid="{FD22C8B5-9D6E-4882-8C39-388674584F7B}"/>
    <cellStyle name="Percent 2 35" xfId="33897" xr:uid="{8ECA1D8D-8BBE-4F1D-A76C-E67870A69288}"/>
    <cellStyle name="Percent 2 36" xfId="33898" xr:uid="{98AD9D4B-7F25-4C9B-B89B-051346D99F01}"/>
    <cellStyle name="Percent 2 37" xfId="33899" xr:uid="{B2E3320C-AAD2-41C0-BD8D-631BE71E1036}"/>
    <cellStyle name="Percent 2 38" xfId="33900" xr:uid="{05F2B377-ECDF-4A56-B94A-541808AB90A1}"/>
    <cellStyle name="Percent 2 39" xfId="33901" xr:uid="{DDA2305B-AC87-4129-B40D-C614870518E4}"/>
    <cellStyle name="Percent 2 4" xfId="3048" xr:uid="{00000000-0005-0000-0000-00003C0F0000}"/>
    <cellStyle name="Percent 2 4 10" xfId="22077" xr:uid="{A3E2DD42-BE54-43C3-A402-FDC9773488AE}"/>
    <cellStyle name="Percent 2 4 10 2" xfId="33902" xr:uid="{DF2EDA7B-33D3-43C6-ACB5-F861D534A6D7}"/>
    <cellStyle name="Percent 2 4 11" xfId="20896" xr:uid="{5AB2C799-A5B5-4FC8-A4B9-3546F40A5BCB}"/>
    <cellStyle name="Percent 2 4 11 2" xfId="26414" xr:uid="{FC7601B6-6DFF-48D4-9D92-3FC900C17868}"/>
    <cellStyle name="Percent 2 4 11 2 2" xfId="37826" xr:uid="{36EEB6FB-0E85-43F1-BF71-62C7BE7A36CA}"/>
    <cellStyle name="Percent 2 4 11 3" xfId="33903" xr:uid="{482FB32C-B63F-4122-AEB1-9D68A477FBCC}"/>
    <cellStyle name="Percent 2 4 12" xfId="24377" xr:uid="{6336E526-D7D2-4661-AEA2-ED313A2081B1}"/>
    <cellStyle name="Percent 2 4 12 2" xfId="33904" xr:uid="{C3DED7F4-3FEC-424F-823F-4E8E9D74307B}"/>
    <cellStyle name="Percent 2 4 13" xfId="17487" xr:uid="{5232BD97-10DC-4D12-AEF5-024CBD527F4A}"/>
    <cellStyle name="Percent 2 4 13 2" xfId="33905" xr:uid="{43228EEC-2C8D-422E-B6A9-8B48E08736BF}"/>
    <cellStyle name="Percent 2 4 14" xfId="33906" xr:uid="{073FE985-F884-486A-94F8-750EC24365CE}"/>
    <cellStyle name="Percent 2 4 15" xfId="33907" xr:uid="{D8368BE1-7693-484A-8F20-D0A124B540CF}"/>
    <cellStyle name="Percent 2 4 2" xfId="3554" xr:uid="{00000000-0005-0000-0000-00003D0F0000}"/>
    <cellStyle name="Percent 2 4 2 2" xfId="18019" xr:uid="{A73C9160-EC31-4574-A234-804AC0350333}"/>
    <cellStyle name="Percent 2 4 2 2 2" xfId="22597" xr:uid="{A054ABE1-FCA5-4CC6-812A-F50F2818BFA2}"/>
    <cellStyle name="Percent 2 4 2 2 3" xfId="21094" xr:uid="{61AA8B20-2B1B-4EFF-859B-C9B3BA4384FD}"/>
    <cellStyle name="Percent 2 4 2 2 4" xfId="27101" xr:uid="{485D4416-745E-4651-AD3C-B549024FF013}"/>
    <cellStyle name="Percent 2 4 2 3" xfId="20021" xr:uid="{14F8C08E-0C9C-4864-B6B4-7E0E7BBB5442}"/>
    <cellStyle name="Percent 2 4 2 3 2" xfId="23528" xr:uid="{9EFD2EAB-A29E-44BE-A6EE-858B9E13B4B1}"/>
    <cellStyle name="Percent 2 4 2 3 3" xfId="21216" xr:uid="{A0796145-0093-4431-8B9B-B1A33CE619E3}"/>
    <cellStyle name="Percent 2 4 2 4" xfId="22078" xr:uid="{3E277237-F8C8-4FDE-A187-E56DF0521AC1}"/>
    <cellStyle name="Percent 2 4 2 5" xfId="20897" xr:uid="{DD637942-9C62-4A7D-9CE4-9310376C389C}"/>
    <cellStyle name="Percent 2 4 2 5 2" xfId="26415" xr:uid="{CBBF0921-8AD8-4279-B379-98A260A80F74}"/>
    <cellStyle name="Percent 2 4 2 6" xfId="24607" xr:uid="{9F8B29D5-9702-4F03-B929-4117520D81D2}"/>
    <cellStyle name="Percent 2 4 2 7" xfId="17488" xr:uid="{D35FFD89-5D7C-4A97-BD16-EF11ED8F6D52}"/>
    <cellStyle name="Percent 2 4 3" xfId="17489" xr:uid="{421EE6EA-BA24-4AB3-822F-CBFFAAC85266}"/>
    <cellStyle name="Percent 2 4 3 2" xfId="20022" xr:uid="{E58F59F8-0AFE-4D0A-9EA6-FE4F15402DDA}"/>
    <cellStyle name="Percent 2 4 3 2 2" xfId="23529" xr:uid="{3AD64EDA-E9DC-4BFA-A8D2-436299F05CFB}"/>
    <cellStyle name="Percent 2 4 3 2 3" xfId="21434" xr:uid="{90AB888C-EB61-4656-B8F6-830627785111}"/>
    <cellStyle name="Percent 2 4 3 3" xfId="22079" xr:uid="{56F5C884-4711-4B3E-894D-D2D986014625}"/>
    <cellStyle name="Percent 2 4 3 4" xfId="21056" xr:uid="{61468AAB-4BB9-47D6-962A-81B499F4459A}"/>
    <cellStyle name="Percent 2 4 4" xfId="18018" xr:uid="{5D00F2C6-A64E-4BE0-9069-2C8EC9F3ADF0}"/>
    <cellStyle name="Percent 2 4 4 2" xfId="20023" xr:uid="{E6AD8C38-AF2A-444A-A7BB-F89235D4CA70}"/>
    <cellStyle name="Percent 2 4 4 3" xfId="21215" xr:uid="{EDA42288-5CD3-4F54-A639-6DB679903266}"/>
    <cellStyle name="Percent 2 4 4 4" xfId="27100" xr:uid="{08BDC966-CF27-4C81-A90C-30C42E2B1724}"/>
    <cellStyle name="Percent 2 4 5" xfId="20024" xr:uid="{B6173EE7-4C43-49BA-AD7F-0AE647C9FF03}"/>
    <cellStyle name="Percent 2 4 6" xfId="20025" xr:uid="{A0773D13-7F4B-4457-AD2B-4A7A88829C5A}"/>
    <cellStyle name="Percent 2 4 7" xfId="20026" xr:uid="{3CA8DE73-2B7B-4485-9727-5611612F6F5B}"/>
    <cellStyle name="Percent 2 4 8" xfId="20027" xr:uid="{F393B314-D84E-4781-9D2C-E5FD5A187020}"/>
    <cellStyle name="Percent 2 4 9" xfId="20020" xr:uid="{98511D67-EAB8-4794-8B7D-7C63ED25A22E}"/>
    <cellStyle name="Percent 2 40" xfId="33908" xr:uid="{933F8717-ECB0-4DB4-BA89-9ACFE77AD152}"/>
    <cellStyle name="Percent 2 41" xfId="33909" xr:uid="{0A34371D-D618-4B64-AA76-8F59F73E5258}"/>
    <cellStyle name="Percent 2 42" xfId="33910" xr:uid="{8302D014-918F-4DD3-B140-2BFF462544C3}"/>
    <cellStyle name="Percent 2 43" xfId="33911" xr:uid="{E89CEED4-D66F-4C77-AD1E-889358722FC0}"/>
    <cellStyle name="Percent 2 44" xfId="33912" xr:uid="{E29C486D-9A6E-4187-B093-DB04507201E9}"/>
    <cellStyle name="Percent 2 45" xfId="33913" xr:uid="{15A21306-010C-4342-BB6D-BEE3C5717496}"/>
    <cellStyle name="Percent 2 46" xfId="33914" xr:uid="{5A50B443-BD95-4924-AB4E-89121F1AB6DC}"/>
    <cellStyle name="Percent 2 47" xfId="33915" xr:uid="{2ED5E38D-FC46-495F-B59C-270BB34CA6B7}"/>
    <cellStyle name="Percent 2 48" xfId="33916" xr:uid="{9CC83A51-860E-460C-9EFB-CB06B44C3417}"/>
    <cellStyle name="Percent 2 48 2" xfId="33917" xr:uid="{D1464A98-603A-45C7-AC42-E2928FFF40BB}"/>
    <cellStyle name="Percent 2 48 3" xfId="33918" xr:uid="{B63E21ED-E353-4CF1-8EB5-F43B6FFF88D6}"/>
    <cellStyle name="Percent 2 49" xfId="33919" xr:uid="{466229EE-D95F-4236-B2D7-318F40F4A67B}"/>
    <cellStyle name="Percent 2 5" xfId="3263" xr:uid="{00000000-0005-0000-0000-00003E0F0000}"/>
    <cellStyle name="Percent 2 5 10" xfId="22080" xr:uid="{29FD106B-E71F-43A3-93C1-BBE32B941B15}"/>
    <cellStyle name="Percent 2 5 10 2" xfId="33920" xr:uid="{A49210D7-BDBC-46D0-9030-F80739DC046B}"/>
    <cellStyle name="Percent 2 5 11" xfId="20898" xr:uid="{565FBA24-8ED4-40FF-8691-1CF26CAEADD6}"/>
    <cellStyle name="Percent 2 5 11 2" xfId="26416" xr:uid="{8373EC11-C2EF-42DC-9F40-379334DB312D}"/>
    <cellStyle name="Percent 2 5 11 2 2" xfId="37827" xr:uid="{93C367DA-F0BF-404C-9767-271A9EBF83E9}"/>
    <cellStyle name="Percent 2 5 11 3" xfId="33921" xr:uid="{EAD85CE8-F8B8-46C5-9D77-CB20F70BA8A5}"/>
    <cellStyle name="Percent 2 5 12" xfId="29180" xr:uid="{5E88D55E-8667-4FA3-9484-C2F4F77E3DE0}"/>
    <cellStyle name="Percent 2 5 12 2" xfId="33922" xr:uid="{ADDE1F03-20C6-4280-8F18-33AF36FBA402}"/>
    <cellStyle name="Percent 2 5 13" xfId="24393" xr:uid="{6BF23F09-336D-4A30-883B-9A3DDD3F2B5F}"/>
    <cellStyle name="Percent 2 5 13 2" xfId="33923" xr:uid="{3E9E1989-7406-4ADF-968C-335D53D6D800}"/>
    <cellStyle name="Percent 2 5 14" xfId="17490" xr:uid="{E63BF198-F5B6-44E2-AB53-1334EE7F228E}"/>
    <cellStyle name="Percent 2 5 14 2" xfId="33924" xr:uid="{ABB2B803-2439-4017-8F26-75B6CA8B17A1}"/>
    <cellStyle name="Percent 2 5 15" xfId="33925" xr:uid="{7FA1E254-BC22-4E18-ADD9-135853196BF5}"/>
    <cellStyle name="Percent 2 5 2" xfId="17491" xr:uid="{1BF90730-772B-43AB-BC42-02DC2172B982}"/>
    <cellStyle name="Percent 2 5 2 2" xfId="18021" xr:uid="{0A50CAA5-35BF-43D8-8D9C-4C4897275324}"/>
    <cellStyle name="Percent 2 5 2 2 2" xfId="22599" xr:uid="{D8DBC04E-0FC1-44ED-82D0-C8D9FC4D632F}"/>
    <cellStyle name="Percent 2 5 2 2 3" xfId="21916" xr:uid="{8E966830-1A55-42A6-8BD3-3C3268FB5836}"/>
    <cellStyle name="Percent 2 5 2 2 4" xfId="27103" xr:uid="{EDD18DC4-1833-422B-ABF8-B5B6D154CEA3}"/>
    <cellStyle name="Percent 2 5 2 3" xfId="20029" xr:uid="{1C33504D-E8CE-45F4-B776-D060B29C4083}"/>
    <cellStyle name="Percent 2 5 2 3 2" xfId="23530" xr:uid="{D44EC537-3C15-42DD-82EF-687F9650C741}"/>
    <cellStyle name="Percent 2 5 2 3 3" xfId="21218" xr:uid="{11722FB6-1EC3-4BDB-9B34-A692E8FEC693}"/>
    <cellStyle name="Percent 2 5 2 4" xfId="22081" xr:uid="{A9DFCABE-69A0-41A5-9114-0FBDE3EC16CA}"/>
    <cellStyle name="Percent 2 5 2 5" xfId="21063" xr:uid="{0E9730A1-499E-47A8-B33C-5E0FA492B5B4}"/>
    <cellStyle name="Percent 2 5 2 6" xfId="26417" xr:uid="{979BEA42-AC84-401D-A77A-F4FB510A2C1A}"/>
    <cellStyle name="Percent 2 5 3" xfId="17492" xr:uid="{91712413-E098-44FF-BA7F-D9D3A6B31E5C}"/>
    <cellStyle name="Percent 2 5 3 2" xfId="18022" xr:uid="{663D3B83-E3ED-46FD-8A3B-A8A567EDFE96}"/>
    <cellStyle name="Percent 2 5 3 2 2" xfId="22600" xr:uid="{FDAA19FD-3D98-4D31-986C-AC06D2ADB275}"/>
    <cellStyle name="Percent 2 5 3 2 3" xfId="27104" xr:uid="{37DA4CDB-5624-4DC3-84B0-E07C56306726}"/>
    <cellStyle name="Percent 2 5 3 3" xfId="20030" xr:uid="{66EA3DBE-A361-43B7-B206-D799DB13E7D1}"/>
    <cellStyle name="Percent 2 5 3 4" xfId="22082" xr:uid="{C5254F85-EC1D-40EF-BB8E-6748D09611A7}"/>
    <cellStyle name="Percent 2 5 3 5" xfId="21595" xr:uid="{EF0BB2F7-1FD5-4C58-8972-326201673BA0}"/>
    <cellStyle name="Percent 2 5 3 6" xfId="26418" xr:uid="{76512D4B-E432-4F1C-8A80-89BBBE110DBF}"/>
    <cellStyle name="Percent 2 5 4" xfId="17493" xr:uid="{36BAD854-F040-4457-B2DA-C702277A0E63}"/>
    <cellStyle name="Percent 2 5 4 2" xfId="20031" xr:uid="{A436F0F8-2FB4-4220-AD4C-9BB50B1A5BD7}"/>
    <cellStyle name="Percent 2 5 4 3" xfId="22083" xr:uid="{DA1224F2-C716-4EEE-85F6-51C152FCB7D3}"/>
    <cellStyle name="Percent 2 5 4 4" xfId="21217" xr:uid="{E34E0C5E-DFDE-4537-8DE0-FFC74B63B4CA}"/>
    <cellStyle name="Percent 2 5 4 4 2" xfId="36530" xr:uid="{E2F069BE-38F0-4B59-9539-B30E04CAC837}"/>
    <cellStyle name="Percent 2 5 4 4 3" xfId="35279" xr:uid="{BC02E9D9-0B35-4B6E-90AC-889D77FF9F48}"/>
    <cellStyle name="Percent 2 5 4 5" xfId="26644" xr:uid="{89268F8C-70E0-497C-B4E8-69798674CD87}"/>
    <cellStyle name="Percent 2 5 5" xfId="18020" xr:uid="{01ACF3EE-A7C8-40F5-B84E-94C00967432A}"/>
    <cellStyle name="Percent 2 5 5 2" xfId="20032" xr:uid="{AA2F32A1-5988-48EC-8757-A3A6ADD2E923}"/>
    <cellStyle name="Percent 2 5 5 3" xfId="22598" xr:uid="{65D88997-4D11-40EE-8B22-02EC8BB89E8A}"/>
    <cellStyle name="Percent 2 5 5 4" xfId="27102" xr:uid="{4E604938-772D-4D59-9901-423931CFCEEC}"/>
    <cellStyle name="Percent 2 5 6" xfId="20033" xr:uid="{B1F8CC36-1293-4981-80A2-16591BB9B7CB}"/>
    <cellStyle name="Percent 2 5 7" xfId="20034" xr:uid="{0CF9B2D4-217B-4CA5-BFB3-4559D2C0D108}"/>
    <cellStyle name="Percent 2 5 8" xfId="20035" xr:uid="{D84C0A56-8329-4202-ABD4-8727E74B8622}"/>
    <cellStyle name="Percent 2 5 9" xfId="20028" xr:uid="{253CB2E6-C927-4E22-A1C7-8BEB1FE7E531}"/>
    <cellStyle name="Percent 2 6" xfId="17494" xr:uid="{ACF0DCFD-DF72-43C2-9E6C-45F0A3253E1C}"/>
    <cellStyle name="Percent 2 6 10" xfId="22084" xr:uid="{D5B59051-4E88-463A-922F-0A89DC928C66}"/>
    <cellStyle name="Percent 2 6 10 2" xfId="33926" xr:uid="{EA3A241D-15E1-49CA-8F35-B35F015D65A5}"/>
    <cellStyle name="Percent 2 6 11" xfId="21219" xr:uid="{FE839121-AD64-4925-A0A2-CA6A6BA66CCA}"/>
    <cellStyle name="Percent 2 6 11 2" xfId="33927" xr:uid="{A3A57221-7AB2-49D8-B8B2-67C08CED64A7}"/>
    <cellStyle name="Percent 2 6 12" xfId="26419" xr:uid="{9A1A108C-FA2C-4B5A-A20C-A538F60BBE39}"/>
    <cellStyle name="Percent 2 6 12 2" xfId="33928" xr:uid="{BC0A200A-3E33-4036-9F48-FAAE70932F5D}"/>
    <cellStyle name="Percent 2 6 13" xfId="33929" xr:uid="{280C6E69-F9DB-4BEB-B461-1553100167F2}"/>
    <cellStyle name="Percent 2 6 14" xfId="33930" xr:uid="{A65A31BD-3A24-4365-BCFD-973BC83F3425}"/>
    <cellStyle name="Percent 2 6 15" xfId="33931" xr:uid="{4519B47B-8DDF-40B0-9379-B436D9C3897F}"/>
    <cellStyle name="Percent 2 6 2" xfId="17495" xr:uid="{4EC70318-8375-41B7-8C21-0884A67191C8}"/>
    <cellStyle name="Percent 2 6 2 2" xfId="20037" xr:uid="{0F70CB27-5EC4-40AB-8EB2-4C2E86331EE7}"/>
    <cellStyle name="Percent 2 6 2 3" xfId="22085" xr:uid="{B920DD7A-01FF-46AF-9835-7A1761035CD4}"/>
    <cellStyle name="Percent 2 6 2 4" xfId="21596" xr:uid="{0B4EDA81-DEEA-4D96-AD99-28536D690285}"/>
    <cellStyle name="Percent 2 6 2 5" xfId="26645" xr:uid="{69D4C314-FA79-4744-885D-6CD14D86452A}"/>
    <cellStyle name="Percent 2 6 3" xfId="18023" xr:uid="{365DBE3D-95BF-4A17-BD14-7B62B19E082E}"/>
    <cellStyle name="Percent 2 6 3 2" xfId="20038" xr:uid="{93918D66-9310-4F22-823C-DBDB7FB5034A}"/>
    <cellStyle name="Percent 2 6 3 3" xfId="22601" xr:uid="{56C162FF-56EC-41A4-B51C-657BC374DE58}"/>
    <cellStyle name="Percent 2 6 3 4" xfId="21937" xr:uid="{7F115860-0195-4950-9263-3812F80A14B1}"/>
    <cellStyle name="Percent 2 6 3 5" xfId="27105" xr:uid="{23EDEFA6-02C5-4157-A85D-6E50AC1109B2}"/>
    <cellStyle name="Percent 2 6 4" xfId="20039" xr:uid="{14964C9D-9EF6-4302-A979-2811993A341C}"/>
    <cellStyle name="Percent 2 6 5" xfId="20040" xr:uid="{622485C3-D054-4D98-96B5-AE7E63FFD7CB}"/>
    <cellStyle name="Percent 2 6 6" xfId="20041" xr:uid="{7EA15D0A-79D3-4F03-9E6E-F015FD0D9D8E}"/>
    <cellStyle name="Percent 2 6 7" xfId="20042" xr:uid="{ACBF30AA-BDD2-4554-9659-5037C688A4A9}"/>
    <cellStyle name="Percent 2 6 8" xfId="20043" xr:uid="{E9B40957-9789-4B2F-8378-E67FD13BD4CE}"/>
    <cellStyle name="Percent 2 6 9" xfId="20036" xr:uid="{E15D016F-F09F-4756-BD59-FC2FDACC21B6}"/>
    <cellStyle name="Percent 2 7" xfId="17496" xr:uid="{0E2F9D0A-ACAD-4E7F-B8C2-79CFBF54C57F}"/>
    <cellStyle name="Percent 2 7 10" xfId="22086" xr:uid="{687B87DC-3EFB-4802-B41F-7B5FFC71383F}"/>
    <cellStyle name="Percent 2 7 2" xfId="20045" xr:uid="{9450F80C-2F2D-4D50-9F29-4B76CCE52426}"/>
    <cellStyle name="Percent 2 7 3" xfId="20046" xr:uid="{F89EC330-A9B3-44D8-9080-A442C7F8F0E4}"/>
    <cellStyle name="Percent 2 7 4" xfId="20047" xr:uid="{B8CEDEA1-C093-499C-9FBC-8D440D106743}"/>
    <cellStyle name="Percent 2 7 5" xfId="20048" xr:uid="{7B620B79-5BC5-4636-B97E-0B830C6022C3}"/>
    <cellStyle name="Percent 2 7 6" xfId="20049" xr:uid="{58496150-9927-4241-8636-0F46CCEF47E8}"/>
    <cellStyle name="Percent 2 7 7" xfId="20050" xr:uid="{7A9E8A48-0E06-4852-95C5-07D29B951BB5}"/>
    <cellStyle name="Percent 2 7 8" xfId="20051" xr:uid="{FA226B69-4282-49A4-8944-CD1CE564166C}"/>
    <cellStyle name="Percent 2 7 9" xfId="20044" xr:uid="{473E3F1B-12B1-4BB5-8436-248F5DC3820B}"/>
    <cellStyle name="Percent 2 8" xfId="18000" xr:uid="{8C31649C-B1EF-4BF8-89D1-05A9829ED00D}"/>
    <cellStyle name="Percent 2 8 10" xfId="21208" xr:uid="{CEA328C9-706F-431D-A52A-FA3F6293E8F0}"/>
    <cellStyle name="Percent 2 8 11" xfId="27082" xr:uid="{994A2C64-29C7-4C75-9080-FDE95D067A87}"/>
    <cellStyle name="Percent 2 8 2" xfId="20053" xr:uid="{ACBD7150-4A9D-4568-B854-E59B4BF1275B}"/>
    <cellStyle name="Percent 2 8 3" xfId="20054" xr:uid="{D2B47A6D-F3A6-414C-B887-B86155170E66}"/>
    <cellStyle name="Percent 2 8 4" xfId="20055" xr:uid="{2C141D9B-78D2-4894-9AD8-96C1B469440F}"/>
    <cellStyle name="Percent 2 8 5" xfId="20056" xr:uid="{C759D30F-2644-4B50-9C52-7F593B877A44}"/>
    <cellStyle name="Percent 2 8 6" xfId="20057" xr:uid="{EA87DFEC-B86B-4CD6-875B-1611FD182FF7}"/>
    <cellStyle name="Percent 2 8 7" xfId="20058" xr:uid="{C9D720B9-4D47-44F9-887D-3EAE65BD781F}"/>
    <cellStyle name="Percent 2 8 8" xfId="20059" xr:uid="{25D052EA-75B1-4273-8B87-08ECD0E7911B}"/>
    <cellStyle name="Percent 2 8 9" xfId="20052" xr:uid="{2F8E7DC2-ACF0-4A8E-9CA2-25116CDD3B4C}"/>
    <cellStyle name="Percent 2 9" xfId="18432" xr:uid="{55748BC0-E71F-45C6-B9C5-C3E403F502DA}"/>
    <cellStyle name="Percent 2 9 2" xfId="20060" xr:uid="{EBCFA912-4135-4F2F-BDC3-A9A533BC6A6D}"/>
    <cellStyle name="Percent 2 9 3" xfId="20061" xr:uid="{CC452CA2-E16A-4919-BEA3-9301E46B19E2}"/>
    <cellStyle name="Percent 2 9 4" xfId="20062" xr:uid="{CBFBCA2C-C03B-4B0F-A288-E87488ED609D}"/>
    <cellStyle name="Percent 2 9 5" xfId="20063" xr:uid="{84247501-3C36-4893-9D4A-58763906F059}"/>
    <cellStyle name="Percent 2 9 6" xfId="20064" xr:uid="{DD460B70-EE7B-4EE4-B77F-3BF20315B22A}"/>
    <cellStyle name="Percent 2 9 7" xfId="20065" xr:uid="{07BA4031-97CE-485D-B5CC-61127F0EC840}"/>
    <cellStyle name="Percent 2 9 8" xfId="20066" xr:uid="{8660E7A6-1464-4E35-844E-93FF0898DF5B}"/>
    <cellStyle name="Percent 20" xfId="26201" xr:uid="{B58A7238-D2B1-4385-9B56-6014FF54F7E2}"/>
    <cellStyle name="Percent 20 2" xfId="33933" xr:uid="{DC49D108-BAC2-499F-9616-457BD29DB3B7}"/>
    <cellStyle name="Percent 20 2 2" xfId="33934" xr:uid="{F67CFC4D-5F55-4076-82B2-A9683DB4A6B2}"/>
    <cellStyle name="Percent 20 3" xfId="33935" xr:uid="{4455CA5A-7849-4C6D-837C-041FA894D713}"/>
    <cellStyle name="Percent 20 4" xfId="33936" xr:uid="{F8DC1867-A4FC-4D7C-8324-9E855A801745}"/>
    <cellStyle name="Percent 20 5" xfId="33937" xr:uid="{2D98BA9B-10EF-42EA-B14F-0E4D87B642FD}"/>
    <cellStyle name="Percent 20 6" xfId="33938" xr:uid="{1636AA4B-DEF2-4B81-9B9F-90BA9278B37D}"/>
    <cellStyle name="Percent 20 7" xfId="33939" xr:uid="{12D57D54-90D4-468A-96A1-5C3A046E522D}"/>
    <cellStyle name="Percent 20 7 2" xfId="33940" xr:uid="{EDC0F7E9-0454-458B-B985-77D948C7DBD5}"/>
    <cellStyle name="Percent 20 7 3" xfId="33941" xr:uid="{08EB9246-DE8A-493A-9820-31B0598C8C3A}"/>
    <cellStyle name="Percent 20 8" xfId="33942" xr:uid="{1556666A-8E3A-4156-A86B-D2810D9C84BE}"/>
    <cellStyle name="Percent 20 9" xfId="33932" xr:uid="{7756FBFC-C016-4172-8382-D36349550E33}"/>
    <cellStyle name="Percent 21" xfId="24153" xr:uid="{7ED9EAA4-5471-4595-B1B8-BE6E2AF0693C}"/>
    <cellStyle name="Percent 21 2" xfId="33944" xr:uid="{4E9C86FC-91A5-4C6F-91E3-77A8554286C1}"/>
    <cellStyle name="Percent 21 3" xfId="33945" xr:uid="{4F9C6056-6022-42E7-86A0-D63C7AE3C8D5}"/>
    <cellStyle name="Percent 21 4" xfId="33946" xr:uid="{D02CD2EB-2AED-4322-AC3C-D17DADA32088}"/>
    <cellStyle name="Percent 21 5" xfId="33947" xr:uid="{25B69DC6-960F-46B0-8938-A30DB174D550}"/>
    <cellStyle name="Percent 21 6" xfId="33948" xr:uid="{763C362B-14DC-461E-AC64-875339EBC440}"/>
    <cellStyle name="Percent 21 7" xfId="33949" xr:uid="{848B0379-3518-44BF-B674-5454102521D7}"/>
    <cellStyle name="Percent 21 7 2" xfId="33950" xr:uid="{C08C23B3-1558-46A6-B709-2A378DD5A1DD}"/>
    <cellStyle name="Percent 21 7 3" xfId="33951" xr:uid="{986B7817-5814-4A40-AE55-16DDF6A0ADA6}"/>
    <cellStyle name="Percent 21 8" xfId="33943" xr:uid="{84484DF6-37BB-4C7B-A269-7F80DD636889}"/>
    <cellStyle name="Percent 22" xfId="33952" xr:uid="{56102F4D-BC8F-48F9-B943-A728A9336C4D}"/>
    <cellStyle name="Percent 22 2" xfId="33953" xr:uid="{38E40EE9-BE07-4D7C-861D-47702D9F5A95}"/>
    <cellStyle name="Percent 22 3" xfId="33954" xr:uid="{788459FB-8D93-4E0D-A23F-32B9198BFA13}"/>
    <cellStyle name="Percent 22 4" xfId="33955" xr:uid="{43F876DE-3F4A-4829-97ED-03B48AA3605F}"/>
    <cellStyle name="Percent 22 5" xfId="33956" xr:uid="{9FA571B8-3721-4997-94A9-5362EE2E70AC}"/>
    <cellStyle name="Percent 22 6" xfId="33957" xr:uid="{D318DBD8-56C9-4A0A-A02B-2872935A5C5F}"/>
    <cellStyle name="Percent 22 7" xfId="33958" xr:uid="{220B998F-CFD4-4DCB-BDAB-B24BF140D554}"/>
    <cellStyle name="Percent 22 7 2" xfId="33959" xr:uid="{E2120AB3-DD4D-4A91-BAFD-FE67148AD9D3}"/>
    <cellStyle name="Percent 22 7 3" xfId="33960" xr:uid="{EAE41D17-98B7-4D9C-A231-1D8C631D0E03}"/>
    <cellStyle name="Percent 23" xfId="33961" xr:uid="{BDDD93FE-647F-441E-A72B-C2B779632BDB}"/>
    <cellStyle name="Percent 23 2" xfId="33962" xr:uid="{EC9D7784-2AE0-471B-A931-D87C33B3268F}"/>
    <cellStyle name="Percent 23 3" xfId="33963" xr:uid="{AC401DE7-702F-457E-9A81-04F47C0BA111}"/>
    <cellStyle name="Percent 23 4" xfId="33964" xr:uid="{BEDC5572-FC47-44F1-A65D-F8535E27AFCF}"/>
    <cellStyle name="Percent 23 5" xfId="33965" xr:uid="{46D20B55-BE7D-4A82-82D6-EC5BCF992344}"/>
    <cellStyle name="Percent 23 6" xfId="33966" xr:uid="{E83BB94D-A93F-42B4-A332-3A203E311BF6}"/>
    <cellStyle name="Percent 23 7" xfId="33967" xr:uid="{136666C1-E08D-41D0-A316-AB12251F22AF}"/>
    <cellStyle name="Percent 23 7 2" xfId="33968" xr:uid="{30C60E54-9E46-4309-93B0-064C4056768B}"/>
    <cellStyle name="Percent 23 7 3" xfId="33969" xr:uid="{937A9110-4716-4EA0-9114-B72D65AFF949}"/>
    <cellStyle name="Percent 24 2" xfId="33970" xr:uid="{985A777F-2D41-4AB4-8A5C-F2BB2A5AE85C}"/>
    <cellStyle name="Percent 24 3" xfId="33971" xr:uid="{0C97C7C9-6C8B-4593-B37A-D7B10F4691F5}"/>
    <cellStyle name="Percent 24 4" xfId="33972" xr:uid="{D02D5008-0A87-49BB-8067-FCD0446FF096}"/>
    <cellStyle name="Percent 24 5" xfId="33973" xr:uid="{C5370D71-D1C4-47C9-98C7-9549F2759FB4}"/>
    <cellStyle name="Percent 24 6" xfId="33974" xr:uid="{0A9513DE-5641-41EE-9863-C0FCC1774A04}"/>
    <cellStyle name="Percent 24 7" xfId="33975" xr:uid="{2A0BA961-2F2A-4A10-BE67-0FE8E5F0EDE0}"/>
    <cellStyle name="Percent 24 7 2" xfId="33976" xr:uid="{040743D7-4990-4F49-BEBA-107BC0CF1930}"/>
    <cellStyle name="Percent 24 7 3" xfId="33977" xr:uid="{76503A22-73D0-442A-9C7F-A543481A9A67}"/>
    <cellStyle name="Percent 25" xfId="33978" xr:uid="{F62C4FC2-84EB-4525-90AA-446993E17299}"/>
    <cellStyle name="Percent 25 2" xfId="33979" xr:uid="{7AC38D02-C841-43EA-9012-2A3C0DC0EE22}"/>
    <cellStyle name="Percent 25 3" xfId="33980" xr:uid="{C0054476-B77C-4AB2-B216-32520D39926E}"/>
    <cellStyle name="Percent 25 4" xfId="33981" xr:uid="{D88D0280-8A94-41FB-9653-59B360E11C0B}"/>
    <cellStyle name="Percent 25 5" xfId="33982" xr:uid="{F37687C9-5BD4-4A53-BE73-E12A4140F669}"/>
    <cellStyle name="Percent 25 6" xfId="33983" xr:uid="{05D7F3EC-E296-4315-89F8-2794DACAEE65}"/>
    <cellStyle name="Percent 25 7" xfId="33984" xr:uid="{0C88244B-32CF-4159-9A45-060AA3B06A54}"/>
    <cellStyle name="Percent 25 7 2" xfId="33985" xr:uid="{6174B4C6-0E7D-41D1-AECA-035FBE5D9BC9}"/>
    <cellStyle name="Percent 25 7 3" xfId="33986" xr:uid="{55887021-72B5-426B-BF89-BC8FC44E6F0B}"/>
    <cellStyle name="Percent 26" xfId="33987" xr:uid="{84448E56-F835-465A-98DB-451F9FFFBFB6}"/>
    <cellStyle name="Percent 26 2" xfId="33988" xr:uid="{5C4BBBDB-2E9C-4F5A-B8C4-8FA159AA2B5D}"/>
    <cellStyle name="Percent 26 3" xfId="33989" xr:uid="{45A427A4-011C-469B-822B-0A21F8A3D938}"/>
    <cellStyle name="Percent 26 4" xfId="33990" xr:uid="{C49975D4-AF75-4DB5-BAD3-64323B82BD7F}"/>
    <cellStyle name="Percent 26 5" xfId="33991" xr:uid="{3A2128F1-2F0D-432A-A753-54DBF97E772C}"/>
    <cellStyle name="Percent 26 6" xfId="33992" xr:uid="{E5D88E3A-41B0-420C-A906-F5DB8EA0C256}"/>
    <cellStyle name="Percent 26 7" xfId="33993" xr:uid="{79993A87-4511-43FD-81C9-D3957F4D1593}"/>
    <cellStyle name="Percent 26 7 2" xfId="33994" xr:uid="{486B5DC5-36ED-47E6-BC2C-9E1BF5EFA462}"/>
    <cellStyle name="Percent 26 7 3" xfId="33995" xr:uid="{A936A1BE-09AD-4578-8A5B-1547EF5EEA9A}"/>
    <cellStyle name="Percent 27" xfId="33996" xr:uid="{C782E215-A9C4-4D8C-B428-A50BD3443E60}"/>
    <cellStyle name="Percent 3" xfId="3049" xr:uid="{00000000-0005-0000-0000-00003F0F0000}"/>
    <cellStyle name="Percent 3 10" xfId="18445" xr:uid="{A8CCEEE1-DFB5-4770-AD69-71CCE8F3A897}"/>
    <cellStyle name="Percent 3 10 10" xfId="33998" xr:uid="{F6E38062-EC96-4DEE-8AAB-ECAB6E5260E4}"/>
    <cellStyle name="Percent 3 10 11" xfId="33999" xr:uid="{05DC3F84-59AB-4821-9AD5-3EDD74F67D63}"/>
    <cellStyle name="Percent 3 10 12" xfId="34000" xr:uid="{9DF3AB25-ADC7-428C-8B4E-28F54F7F92A9}"/>
    <cellStyle name="Percent 3 10 13" xfId="34001" xr:uid="{4780C84C-635F-4451-B4BD-839BFAA456D8}"/>
    <cellStyle name="Percent 3 10 14" xfId="34002" xr:uid="{6F3D9A16-FEA4-4035-BE15-C94A678005FC}"/>
    <cellStyle name="Percent 3 10 15" xfId="34003" xr:uid="{82BF58F6-73FF-4BCF-A2FA-FD5D709CBC44}"/>
    <cellStyle name="Percent 3 10 16" xfId="33997" xr:uid="{54F74EE2-8C53-415F-9235-BEE5FBD46041}"/>
    <cellStyle name="Percent 3 10 2" xfId="22790" xr:uid="{03184590-9912-4B63-9BF2-52668FF3176D}"/>
    <cellStyle name="Percent 3 10 2 2" xfId="34004" xr:uid="{93A43EB6-C476-43D0-A150-BE41F9066680}"/>
    <cellStyle name="Percent 3 10 3" xfId="27493" xr:uid="{0A04F340-BB76-4B46-900A-A2BFD4F11591}"/>
    <cellStyle name="Percent 3 10 3 2" xfId="34005" xr:uid="{20EE9A4D-92EF-4A0F-9923-98392645FA28}"/>
    <cellStyle name="Percent 3 10 4" xfId="34006" xr:uid="{00372DE9-EAC5-4319-BBC9-CA1463146F91}"/>
    <cellStyle name="Percent 3 10 5" xfId="34007" xr:uid="{E174E9C6-CF18-438B-BBDF-F2C0A9DB68DD}"/>
    <cellStyle name="Percent 3 10 6" xfId="34008" xr:uid="{B76A2B73-E3B9-4730-ADBF-F72458AD3EF4}"/>
    <cellStyle name="Percent 3 10 7" xfId="34009" xr:uid="{06840BBB-56EA-4608-8FD3-3AAA708F50B4}"/>
    <cellStyle name="Percent 3 10 8" xfId="34010" xr:uid="{E4187588-7FED-433A-BED0-F7205A3A0FDD}"/>
    <cellStyle name="Percent 3 10 9" xfId="34011" xr:uid="{B9AF59C6-4663-497E-B364-7BE55C903530}"/>
    <cellStyle name="Percent 3 11" xfId="18565" xr:uid="{C44717C9-3151-4E60-9ACD-3CE149F926E5}"/>
    <cellStyle name="Percent 3 11 2" xfId="22910" xr:uid="{66D861A6-E019-4287-955E-C81FF9373E23}"/>
    <cellStyle name="Percent 3 11 2 2" xfId="37828" xr:uid="{04F25A10-EE4A-4C36-B1F2-274E9EB2A67E}"/>
    <cellStyle name="Percent 3 11 3" xfId="27613" xr:uid="{210197D1-A9BE-4E86-B134-6B677F82F7BA}"/>
    <cellStyle name="Percent 3 11 4" xfId="34012" xr:uid="{80A8552A-A6E4-43DB-B687-AEE219148615}"/>
    <cellStyle name="Percent 3 12" xfId="18683" xr:uid="{A8C8E6B3-3CC7-4439-99B9-81660C98E3BF}"/>
    <cellStyle name="Percent 3 12 2" xfId="23028" xr:uid="{B8431592-D09C-4B25-AAAD-5B449833C6DE}"/>
    <cellStyle name="Percent 3 12 2 2" xfId="37829" xr:uid="{B74D8318-D015-4C0C-BE57-460D12C1C7E8}"/>
    <cellStyle name="Percent 3 12 3" xfId="27732" xr:uid="{8E9BA044-A248-494F-92D4-32404A89812A}"/>
    <cellStyle name="Percent 3 12 4" xfId="34013" xr:uid="{EC7EC682-27E9-4668-B0BE-D6D65DB0EAD9}"/>
    <cellStyle name="Percent 3 13" xfId="18802" xr:uid="{3F678372-CA23-47DE-A124-5D36A645E10C}"/>
    <cellStyle name="Percent 3 13 2" xfId="23146" xr:uid="{F08C4ADD-37E8-4D8B-8A78-64D8AAD334FE}"/>
    <cellStyle name="Percent 3 13 2 2" xfId="37830" xr:uid="{B8B188E6-10B8-4014-B0DA-1501689EDFED}"/>
    <cellStyle name="Percent 3 13 3" xfId="27851" xr:uid="{C21943BA-76FE-4373-9B10-237EDAFCE280}"/>
    <cellStyle name="Percent 3 13 4" xfId="34014" xr:uid="{26798572-7188-41A6-919E-D8926D8E2CA5}"/>
    <cellStyle name="Percent 3 14" xfId="20310" xr:uid="{38BA6146-F386-487C-9A2C-48E9568E2F83}"/>
    <cellStyle name="Percent 3 14 2" xfId="23648" xr:uid="{0C2AD2E8-8BE4-46B0-9103-FF814F4CEEF4}"/>
    <cellStyle name="Percent 3 14 2 2" xfId="37831" xr:uid="{EAF1C7EA-9CE9-44F5-A646-DFA690422179}"/>
    <cellStyle name="Percent 3 14 3" xfId="28359" xr:uid="{1944087B-4196-433F-9E3B-1DF45E2E8FFF}"/>
    <cellStyle name="Percent 3 14 4" xfId="34015" xr:uid="{5B556CDF-327B-4D3A-9AB4-38F3156AB9F1}"/>
    <cellStyle name="Percent 3 15" xfId="20432" xr:uid="{926A9166-FC44-47F4-8583-E6E64F5802FD}"/>
    <cellStyle name="Percent 3 15 2" xfId="23770" xr:uid="{CB28559C-9535-4373-A657-861BF152185C}"/>
    <cellStyle name="Percent 3 15 2 2" xfId="37832" xr:uid="{B7D65102-D8EB-4F57-AEDE-0D2D47AE3B9D}"/>
    <cellStyle name="Percent 3 15 3" xfId="28481" xr:uid="{522FC5D0-727B-4472-9162-8CC0CBC44986}"/>
    <cellStyle name="Percent 3 15 4" xfId="34016" xr:uid="{546C29C5-C5D3-46D5-91D8-F4DB786ED8EC}"/>
    <cellStyle name="Percent 3 16" xfId="20552" xr:uid="{071B9181-48AD-4690-9A46-984100619F3F}"/>
    <cellStyle name="Percent 3 16 2" xfId="23890" xr:uid="{304A1E71-D5B6-4829-926E-F87D720B6486}"/>
    <cellStyle name="Percent 3 16 2 2" xfId="37833" xr:uid="{84A28165-A255-4DE8-B342-CA05F75DB71D}"/>
    <cellStyle name="Percent 3 16 3" xfId="28601" xr:uid="{4B0C72BB-79B2-4785-9D07-CB570F1A203F}"/>
    <cellStyle name="Percent 3 16 4" xfId="34017" xr:uid="{452DB65F-F10B-45B7-9F68-CAB1EA728D84}"/>
    <cellStyle name="Percent 3 17" xfId="20672" xr:uid="{5BB7718E-E4BD-40C3-8A22-88C19F309341}"/>
    <cellStyle name="Percent 3 17 2" xfId="24010" xr:uid="{AB65A707-F23E-401D-89F8-E485FF1AA331}"/>
    <cellStyle name="Percent 3 17 2 2" xfId="37834" xr:uid="{E0C3ED4F-B5BB-41DB-878E-D3A4A096F047}"/>
    <cellStyle name="Percent 3 17 3" xfId="28721" xr:uid="{F783584E-C981-4E67-852D-89A4AC752BAA}"/>
    <cellStyle name="Percent 3 17 4" xfId="34018" xr:uid="{72BCFBCF-D2C1-4C54-A569-8A5A532452D9}"/>
    <cellStyle name="Percent 3 18" xfId="20792" xr:uid="{52DE9B83-1519-45CC-AB41-D3750D189AA7}"/>
    <cellStyle name="Percent 3 18 2" xfId="24130" xr:uid="{CD574068-19BB-4BE6-B45A-1212FB65DEFE}"/>
    <cellStyle name="Percent 3 18 2 2" xfId="37835" xr:uid="{38CF7A08-371F-4EA8-884C-75A6A41B755F}"/>
    <cellStyle name="Percent 3 18 3" xfId="28841" xr:uid="{0C8AA9F9-84E8-4214-ABD7-BA3217CAEA38}"/>
    <cellStyle name="Percent 3 18 4" xfId="34019" xr:uid="{E049606D-3028-43C4-9270-CF7FE055B636}"/>
    <cellStyle name="Percent 3 19" xfId="22087" xr:uid="{0B6A2FF6-9CFB-43EE-96FD-D44ADBE67662}"/>
    <cellStyle name="Percent 3 19 2" xfId="34020" xr:uid="{3BCE6550-8456-4B01-A2BC-E755178BBDCD}"/>
    <cellStyle name="Percent 3 2" xfId="3050" xr:uid="{00000000-0005-0000-0000-0000400F0000}"/>
    <cellStyle name="Percent 3 2 10" xfId="22088" xr:uid="{54798478-65FE-4F69-AA92-D02E7CA7C94A}"/>
    <cellStyle name="Percent 3 2 10 2" xfId="34021" xr:uid="{482BF3A7-E150-482B-9F3E-04ABDAFB4D8A}"/>
    <cellStyle name="Percent 3 2 11" xfId="26421" xr:uid="{26A1FB62-F7F5-41AC-B5F6-54FBBF30067B}"/>
    <cellStyle name="Percent 3 2 11 2" xfId="34022" xr:uid="{41136A15-0778-4D3A-BB6B-4F80382BC69D}"/>
    <cellStyle name="Percent 3 2 12" xfId="17498" xr:uid="{D75D8204-2C69-4441-A1D2-5058459EBE3F}"/>
    <cellStyle name="Percent 3 2 12 2" xfId="34023" xr:uid="{B74E35D6-457F-436B-AF08-103E725E4C11}"/>
    <cellStyle name="Percent 3 2 13" xfId="34024" xr:uid="{3C97B5E9-5FDF-46E1-948F-80AA2757B948}"/>
    <cellStyle name="Percent 3 2 14" xfId="34025" xr:uid="{C147EE4A-AAB7-42A8-AA26-141C71A78DF2}"/>
    <cellStyle name="Percent 3 2 15" xfId="34026" xr:uid="{2C15D670-F5A6-472F-9040-1AD35414C97F}"/>
    <cellStyle name="Percent 3 2 16" xfId="34027" xr:uid="{D5FA00D0-3C38-4BC4-93A1-5AEAA2761405}"/>
    <cellStyle name="Percent 3 2 2" xfId="17499" xr:uid="{15BCB373-04C8-42A2-B59D-85D585D85293}"/>
    <cellStyle name="Percent 3 2 2 2" xfId="18026" xr:uid="{D443F300-5D3E-4AA1-9967-DC547C4C9CD6}"/>
    <cellStyle name="Percent 3 2 2 2 2" xfId="22604" xr:uid="{789BF8EB-F9D3-4F19-9AAE-372BEDFC1301}"/>
    <cellStyle name="Percent 3 2 2 2 2 2" xfId="29181" xr:uid="{857C092E-3B99-4B3B-8187-B65C4AEA1EBF}"/>
    <cellStyle name="Percent 3 2 2 2 3" xfId="21436" xr:uid="{860F5868-B304-47D0-BA54-64520E1C8795}"/>
    <cellStyle name="Percent 3 2 2 2 4" xfId="27108" xr:uid="{7F571120-680E-4A1D-BCBF-DCB3FA7EF944}"/>
    <cellStyle name="Percent 3 2 2 3" xfId="18423" xr:uid="{E4C35625-27D7-4E56-9E72-5B1E2741DC2C}"/>
    <cellStyle name="Percent 3 2 2 4" xfId="22089" xr:uid="{D32058F7-91E8-4731-ACC9-C8F3CF888AFF}"/>
    <cellStyle name="Percent 3 2 2 5" xfId="21222" xr:uid="{0C89A468-6644-4007-BD60-70B0C2BB120B}"/>
    <cellStyle name="Percent 3 2 2 5 2" xfId="28931" xr:uid="{37646318-77D9-432E-81DF-D7EABA76FC90}"/>
    <cellStyle name="Percent 3 2 2 6" xfId="26422" xr:uid="{7B0CE918-1671-4006-84A0-6F06AC4D5CEE}"/>
    <cellStyle name="Percent 3 2 3" xfId="17500" xr:uid="{4AAB8EA7-DF29-4D6C-B9BE-4F64262979A3}"/>
    <cellStyle name="Percent 3 2 3 2" xfId="18027" xr:uid="{BCF89F0F-83B1-4B7C-9D73-6D95B92685CF}"/>
    <cellStyle name="Percent 3 2 3 2 2" xfId="22605" xr:uid="{D7052273-B7E4-49E0-AF0F-92AD28E32371}"/>
    <cellStyle name="Percent 3 2 3 2 3" xfId="27109" xr:uid="{06FC4FEB-B65D-40F9-A872-916F38AE67AC}"/>
    <cellStyle name="Percent 3 2 3 3" xfId="18424" xr:uid="{101C9C39-7C36-4413-A892-E04C790F186A}"/>
    <cellStyle name="Percent 3 2 3 4" xfId="22090" xr:uid="{27CC5435-6566-418A-B707-81BE7F80A859}"/>
    <cellStyle name="Percent 3 2 3 5" xfId="21435" xr:uid="{7C7CBDE9-87C6-41EB-ACFF-18E93A6576CE}"/>
    <cellStyle name="Percent 3 2 3 6" xfId="26423" xr:uid="{EB624FB0-B4BF-40BF-9B17-9BB6B0F3BD9F}"/>
    <cellStyle name="Percent 3 2 4" xfId="17501" xr:uid="{71DC11AA-88AA-4865-8F38-713B4FCD02FE}"/>
    <cellStyle name="Percent 3 2 4 2" xfId="18028" xr:uid="{6B9ACA55-8EA7-4E78-9EB5-E37A2A11EBCF}"/>
    <cellStyle name="Percent 3 2 4 2 2" xfId="22606" xr:uid="{03331DD1-95EA-421D-B0B9-7D66D82C785E}"/>
    <cellStyle name="Percent 3 2 4 2 3" xfId="27110" xr:uid="{1089098F-D1BF-4F68-B838-606BA3EF35FA}"/>
    <cellStyle name="Percent 3 2 4 3" xfId="22091" xr:uid="{9FAB9DB6-F9E2-4F01-B479-2511496ABE36}"/>
    <cellStyle name="Percent 3 2 4 4" xfId="21917" xr:uid="{9D755707-8AC3-4C6D-B152-73C9DDB348CB}"/>
    <cellStyle name="Percent 3 2 4 5" xfId="26424" xr:uid="{94605504-B0A8-4D86-8ED6-0D5A11816FE2}"/>
    <cellStyle name="Percent 3 2 5" xfId="17502" xr:uid="{4424CFBB-BAF2-42FD-9EDA-E94139CAEAE4}"/>
    <cellStyle name="Percent 3 2 5 2" xfId="18029" xr:uid="{7F85FC14-B05B-49A0-AF69-ABD05D92924F}"/>
    <cellStyle name="Percent 3 2 5 2 2" xfId="22607" xr:uid="{405C5B20-8B48-4A5A-8404-9DB138455D40}"/>
    <cellStyle name="Percent 3 2 5 2 3" xfId="27111" xr:uid="{16391678-4493-4526-98E5-B7631ACB2BB6}"/>
    <cellStyle name="Percent 3 2 5 3" xfId="22092" xr:uid="{497A736E-DDE6-4E90-893E-1A66E4492ABD}"/>
    <cellStyle name="Percent 3 2 5 4" xfId="21221" xr:uid="{0DC253D3-7F69-432F-93A1-415BA5AAB902}"/>
    <cellStyle name="Percent 3 2 5 4 2" xfId="37836" xr:uid="{150299BA-5E35-4F5A-A2DC-EBA7F6BD004F}"/>
    <cellStyle name="Percent 3 2 5 5" xfId="26425" xr:uid="{C55445A3-C296-4096-907F-440679B63363}"/>
    <cellStyle name="Percent 3 2 5 6" xfId="34028" xr:uid="{1E2EA488-092B-4472-AD19-FD7D0E51D6E5}"/>
    <cellStyle name="Percent 3 2 6" xfId="17503" xr:uid="{B262135E-9DB0-43AA-BA0E-9C3790A2E4F9}"/>
    <cellStyle name="Percent 3 2 6 2" xfId="22093" xr:uid="{7D21EC4C-D485-4A6D-AC05-F73529EF64ED}"/>
    <cellStyle name="Percent 3 2 6 3" xfId="21955" xr:uid="{BC5FB2FE-660F-4622-982C-D0799CADBA64}"/>
    <cellStyle name="Percent 3 2 6 3 2" xfId="37837" xr:uid="{AF5616BC-8862-45DD-B393-67CDB9523BEF}"/>
    <cellStyle name="Percent 3 2 6 4" xfId="34029" xr:uid="{BC76396D-FCB1-4385-888E-C7A11F47A830}"/>
    <cellStyle name="Percent 3 2 7" xfId="18025" xr:uid="{B48C1DDD-7A08-45BB-BF1B-32A8E6F7F9C0}"/>
    <cellStyle name="Percent 3 2 7 2" xfId="22603" xr:uid="{2EFBD78B-FED1-4144-A92D-5AB5BF1E0259}"/>
    <cellStyle name="Percent 3 2 7 2 2" xfId="37838" xr:uid="{22723767-0894-4CB8-8B4F-6F50DC194A19}"/>
    <cellStyle name="Percent 3 2 7 3" xfId="27107" xr:uid="{1310D38E-0786-41CC-AB07-A62F9B8267EC}"/>
    <cellStyle name="Percent 3 2 7 4" xfId="34030" xr:uid="{B3B98ADC-1F75-4DCF-A095-0CAFEC4E9F0C}"/>
    <cellStyle name="Percent 3 2 8" xfId="18422" xr:uid="{453E043F-BB3D-4491-9497-E62A78DC3F0F}"/>
    <cellStyle name="Percent 3 2 9" xfId="20802" xr:uid="{68DFCD8D-31B6-43D3-AC12-0B3EF3A498D6}"/>
    <cellStyle name="Percent 3 2 9 2" xfId="34031" xr:uid="{B9A58184-B233-49D7-8455-5F0056CD15E6}"/>
    <cellStyle name="Percent 3 20" xfId="26420" xr:uid="{0DA17E05-7801-4C3D-87A4-971EA045F583}"/>
    <cellStyle name="Percent 3 20 2" xfId="34032" xr:uid="{B32B08A1-4E97-441E-97A1-AD3A4846FCA7}"/>
    <cellStyle name="Percent 3 21" xfId="17497" xr:uid="{52D32446-9650-44A7-BCD2-3694B105AC5D}"/>
    <cellStyle name="Percent 3 21 2" xfId="34033" xr:uid="{FAFA1C6D-9B6D-4AF4-A301-3784CB1F0001}"/>
    <cellStyle name="Percent 3 22" xfId="34034" xr:uid="{195423A1-4FE4-42AD-9E98-54856DD9E916}"/>
    <cellStyle name="Percent 3 23" xfId="34035" xr:uid="{5857A1B5-2AC9-4D11-8244-EE4EB713D124}"/>
    <cellStyle name="Percent 3 24" xfId="34036" xr:uid="{5C672165-184D-47E5-9EDE-DADAC2FC99F2}"/>
    <cellStyle name="Percent 3 25" xfId="34037" xr:uid="{A5DB31D9-72A3-4DAD-9212-194F2A49DDA2}"/>
    <cellStyle name="Percent 3 26" xfId="34038" xr:uid="{D933D6F7-DEFB-433C-A80C-D15C4A168E30}"/>
    <cellStyle name="Percent 3 27" xfId="34039" xr:uid="{6763C53F-D2A7-4605-B3A8-F442CD4B61C5}"/>
    <cellStyle name="Percent 3 28" xfId="34040" xr:uid="{525075D9-24EA-45E7-81F9-B94BB27505B2}"/>
    <cellStyle name="Percent 3 3" xfId="17504" xr:uid="{460131C0-890D-4A06-8AC7-FD129D72486B}"/>
    <cellStyle name="Percent 3 3 10" xfId="26426" xr:uid="{523CC979-9463-4EAF-8CCD-8C98DFE57DA5}"/>
    <cellStyle name="Percent 3 3 10 2" xfId="34041" xr:uid="{4964DFBF-4ABE-4B99-B706-D53923228276}"/>
    <cellStyle name="Percent 3 3 11" xfId="34042" xr:uid="{0EE82CE3-C46D-4DE4-854F-5C7566651443}"/>
    <cellStyle name="Percent 3 3 12" xfId="34043" xr:uid="{02DE8BA4-7E01-4227-9A03-E0466F556938}"/>
    <cellStyle name="Percent 3 3 13" xfId="34044" xr:uid="{121799C2-7E98-4E5F-8EC3-A682AA72293A}"/>
    <cellStyle name="Percent 3 3 14" xfId="34045" xr:uid="{BDED2A54-F21E-4D75-93D8-F3ACA0D821B0}"/>
    <cellStyle name="Percent 3 3 15" xfId="34046" xr:uid="{4054CE26-A891-48BF-BA4C-C5754A017A21}"/>
    <cellStyle name="Percent 3 3 2" xfId="17505" xr:uid="{7808335E-9A9A-4B95-8F61-8F5816DA1661}"/>
    <cellStyle name="Percent 3 3 2 2" xfId="18031" xr:uid="{6A7B572E-C5C7-45F0-974B-A16DA4660A8F}"/>
    <cellStyle name="Percent 3 3 2 2 2" xfId="22609" xr:uid="{D2EF75E2-F07E-4050-868C-86AA3BCD574C}"/>
    <cellStyle name="Percent 3 3 2 2 3" xfId="27113" xr:uid="{F9EE7D20-030B-4181-B588-9BFD967FA8F7}"/>
    <cellStyle name="Percent 3 3 2 3" xfId="22095" xr:uid="{44D40802-26FF-464A-AD1E-9CA87D4C3FD5}"/>
    <cellStyle name="Percent 3 3 2 4" xfId="21918" xr:uid="{0963F39A-A6C9-4CE4-8691-D6B86B0DD5D1}"/>
    <cellStyle name="Percent 3 3 2 5" xfId="26427" xr:uid="{ADE0C9A0-7795-4E84-B8B4-50AF250D82EE}"/>
    <cellStyle name="Percent 3 3 3" xfId="17506" xr:uid="{D1F32C66-D3EA-4CDE-BC72-04F6DC3DB783}"/>
    <cellStyle name="Percent 3 3 3 2" xfId="17507" xr:uid="{BE4FABD7-13A6-416E-A445-F4AF28417C7A}"/>
    <cellStyle name="Percent 3 3 3 2 2" xfId="18033" xr:uid="{3D1F1752-CB84-4972-BFA5-EF1A3D7690D9}"/>
    <cellStyle name="Percent 3 3 3 2 2 2" xfId="22611" xr:uid="{ACDAC859-509D-4A33-BF32-4E46B8A96597}"/>
    <cellStyle name="Percent 3 3 3 2 2 3" xfId="27115" xr:uid="{92357ACA-2A8C-41DB-A8EF-150777366DE3}"/>
    <cellStyle name="Percent 3 3 3 2 3" xfId="22097" xr:uid="{460DFC41-BCEB-41A9-84B9-F1C3EB1D21DA}"/>
    <cellStyle name="Percent 3 3 3 2 4" xfId="21920" xr:uid="{F5FA33A4-88F1-4229-99EE-6A19A556AFB4}"/>
    <cellStyle name="Percent 3 3 3 2 5" xfId="26429" xr:uid="{0AB004A1-888E-438B-B1A5-3ED68E36400E}"/>
    <cellStyle name="Percent 3 3 3 3" xfId="17508" xr:uid="{B777771D-B552-423F-A8A4-718CB6C45CA5}"/>
    <cellStyle name="Percent 3 3 3 3 2" xfId="17509" xr:uid="{A269032B-2207-4085-8B7E-96B728C09EBA}"/>
    <cellStyle name="Percent 3 3 3 3 2 2" xfId="18035" xr:uid="{C63E6734-500B-4319-9D8A-ADF15431FC69}"/>
    <cellStyle name="Percent 3 3 3 3 2 2 2" xfId="22613" xr:uid="{5932588F-CB77-4736-9C81-5FBA4165E29D}"/>
    <cellStyle name="Percent 3 3 3 3 2 2 3" xfId="27117" xr:uid="{DE84FCC6-022F-4C7B-8235-967CB5C928D0}"/>
    <cellStyle name="Percent 3 3 3 3 2 3" xfId="22099" xr:uid="{A2870AF3-461F-42B0-B257-1A9EBA117CE9}"/>
    <cellStyle name="Percent 3 3 3 3 2 4" xfId="21922" xr:uid="{8002F353-0004-4286-A4DF-F1D8A3189C7F}"/>
    <cellStyle name="Percent 3 3 3 3 2 5" xfId="26431" xr:uid="{FBF30118-6D95-4F57-9E17-04851B1A6F10}"/>
    <cellStyle name="Percent 3 3 3 3 3" xfId="17510" xr:uid="{042E0C9D-1B87-4C7D-A4E4-F9C8C6406F35}"/>
    <cellStyle name="Percent 3 3 3 3 3 2" xfId="18036" xr:uid="{BCAA14D3-4816-4613-A1E9-9D50C0AD0351}"/>
    <cellStyle name="Percent 3 3 3 3 3 2 2" xfId="22614" xr:uid="{7AFFDBF2-0651-4FAA-9AD2-EA9E64211AF9}"/>
    <cellStyle name="Percent 3 3 3 3 3 2 3" xfId="27118" xr:uid="{E9A89587-B011-4509-B862-B8E64079048D}"/>
    <cellStyle name="Percent 3 3 3 3 3 3" xfId="22100" xr:uid="{5F5E2C4A-CB80-41B5-AE74-2DA16219CEFC}"/>
    <cellStyle name="Percent 3 3 3 3 3 4" xfId="21923" xr:uid="{094E16F0-8C81-44D7-B593-FD9AB7F7E84C}"/>
    <cellStyle name="Percent 3 3 3 3 3 5" xfId="26432" xr:uid="{D07E9059-6345-4B28-8C5A-F71709F6393E}"/>
    <cellStyle name="Percent 3 3 3 3 4" xfId="18034" xr:uid="{B371D460-63B7-429D-A400-6764AE0C5BCC}"/>
    <cellStyle name="Percent 3 3 3 3 4 2" xfId="22612" xr:uid="{C8C96074-3C0A-4590-BE19-E859A66C0490}"/>
    <cellStyle name="Percent 3 3 3 3 4 3" xfId="27116" xr:uid="{FC8188DB-B4C8-404B-81F1-D832BD1BE42F}"/>
    <cellStyle name="Percent 3 3 3 3 5" xfId="22098" xr:uid="{4CF8FCD2-4603-433F-BB83-7A6D6DBDCB68}"/>
    <cellStyle name="Percent 3 3 3 3 6" xfId="21921" xr:uid="{1DE4C6C0-A673-4A00-AE02-7D8D456A5666}"/>
    <cellStyle name="Percent 3 3 3 3 7" xfId="26430" xr:uid="{65CBE2BA-966B-4DA7-BC9B-09863E7E8135}"/>
    <cellStyle name="Percent 3 3 3 4" xfId="18032" xr:uid="{A5271BEE-268C-45CB-BA13-83BF21530161}"/>
    <cellStyle name="Percent 3 3 3 4 2" xfId="22610" xr:uid="{B74D6AED-85D2-4977-A535-32CC00C671C6}"/>
    <cellStyle name="Percent 3 3 3 4 3" xfId="27114" xr:uid="{2B66088E-84E2-42C2-8236-40B522D643DD}"/>
    <cellStyle name="Percent 3 3 3 5" xfId="22096" xr:uid="{B1AB7A6C-8B97-4A94-A570-F4CAAE526914}"/>
    <cellStyle name="Percent 3 3 3 6" xfId="21919" xr:uid="{63473810-C370-4402-BB4D-560081D19B19}"/>
    <cellStyle name="Percent 3 3 3 7" xfId="26428" xr:uid="{DC64C24F-3576-49B4-8426-9C3E51BA99EC}"/>
    <cellStyle name="Percent 3 3 4" xfId="17511" xr:uid="{1BF66F40-B1FE-4083-A77C-697ED28C25CA}"/>
    <cellStyle name="Percent 3 3 4 2" xfId="18037" xr:uid="{B79BAA2C-577A-400D-8947-1BC6848999D1}"/>
    <cellStyle name="Percent 3 3 4 2 2" xfId="22615" xr:uid="{957A792D-F069-47E7-A617-84D52DAEDC97}"/>
    <cellStyle name="Percent 3 3 4 2 3" xfId="27119" xr:uid="{EF10B033-3226-4175-BDDD-9952BC9BB91C}"/>
    <cellStyle name="Percent 3 3 4 3" xfId="22101" xr:uid="{689E6BC5-6169-4D9D-8183-B4EAF0EB0E6A}"/>
    <cellStyle name="Percent 3 3 4 4" xfId="21924" xr:uid="{B79BB53D-6CCE-4F2C-B875-BE18A115F7C7}"/>
    <cellStyle name="Percent 3 3 4 5" xfId="26433" xr:uid="{3C6D7679-E6E6-4A73-A064-C09F879E74D1}"/>
    <cellStyle name="Percent 3 3 4 5 2" xfId="37839" xr:uid="{F4F994AE-4801-4178-A887-2DCB39B81741}"/>
    <cellStyle name="Percent 3 3 4 6" xfId="34047" xr:uid="{9538069D-0A86-4AE8-BD36-C0B40CB653CD}"/>
    <cellStyle name="Percent 3 3 5" xfId="17512" xr:uid="{44826FBB-EBC3-4D36-B40B-3C0F84C89F34}"/>
    <cellStyle name="Percent 3 3 5 2" xfId="18038" xr:uid="{8C5034DD-E662-48D6-AE7F-B1E460A58053}"/>
    <cellStyle name="Percent 3 3 5 2 2" xfId="22616" xr:uid="{2AF2580D-6AF5-4CB4-BC61-607FB7D77994}"/>
    <cellStyle name="Percent 3 3 5 2 3" xfId="27120" xr:uid="{5541969B-9C44-4FED-ABCB-AC7ED8BA6E1E}"/>
    <cellStyle name="Percent 3 3 5 3" xfId="22102" xr:uid="{BDACEB53-5D7D-4FBC-8F25-910871089676}"/>
    <cellStyle name="Percent 3 3 5 4" xfId="21925" xr:uid="{3EBD5B36-D381-4D35-B9FA-EF07E4A1D375}"/>
    <cellStyle name="Percent 3 3 5 5" xfId="26434" xr:uid="{E55B4BAA-6D61-4338-B6BD-2D98A721446C}"/>
    <cellStyle name="Percent 3 3 6" xfId="18030" xr:uid="{34C3A37A-CF5F-40B7-A0AA-DF0594E5396C}"/>
    <cellStyle name="Percent 3 3 6 2" xfId="22608" xr:uid="{10916659-4DE6-410C-957D-D188F47B3238}"/>
    <cellStyle name="Percent 3 3 6 2 2" xfId="37840" xr:uid="{CEBF9E91-698C-4644-BF28-86465518BA4A}"/>
    <cellStyle name="Percent 3 3 6 3" xfId="27112" xr:uid="{EFA64875-1E32-4929-993F-D8CA04DBFD10}"/>
    <cellStyle name="Percent 3 3 6 4" xfId="34048" xr:uid="{A2A209B1-A380-4A74-AB4D-C5262D0688FF}"/>
    <cellStyle name="Percent 3 3 7" xfId="20067" xr:uid="{E4A112F6-B08B-4640-B754-EDB18278A72D}"/>
    <cellStyle name="Percent 3 3 8" xfId="22094" xr:uid="{D2B39AA0-EDC3-4427-89BD-32123D8D5259}"/>
    <cellStyle name="Percent 3 3 8 2" xfId="34049" xr:uid="{18946F7E-5DA2-4005-819F-5434C4AE8AFC}"/>
    <cellStyle name="Percent 3 3 9" xfId="28932" xr:uid="{CD0B0794-F212-4DE6-8FE4-36C99FE78D15}"/>
    <cellStyle name="Percent 3 3 9 2" xfId="34050" xr:uid="{2C5BA190-4810-4229-854F-639A33CDC8FB}"/>
    <cellStyle name="Percent 3 4" xfId="17513" xr:uid="{374091B4-7189-4857-856C-9BBE083F4386}"/>
    <cellStyle name="Percent 3 4 10" xfId="34051" xr:uid="{A9C8ED01-E82C-458C-BBA6-C47775F7C229}"/>
    <cellStyle name="Percent 3 4 11" xfId="34052" xr:uid="{0045E72F-9F38-4346-8798-B16C1DAFA049}"/>
    <cellStyle name="Percent 3 4 12" xfId="34053" xr:uid="{8AFB78F6-CFA2-4FDC-B7F5-5A1AAFDDD848}"/>
    <cellStyle name="Percent 3 4 13" xfId="34054" xr:uid="{26821C9E-F06F-42C0-815F-7D4B4D6BAEA9}"/>
    <cellStyle name="Percent 3 4 14" xfId="34055" xr:uid="{EAA74F62-AFFD-4471-8D10-F4157F79329D}"/>
    <cellStyle name="Percent 3 4 15" xfId="34056" xr:uid="{EACAC2F5-7811-4F8D-8EDF-706DEC8847AF}"/>
    <cellStyle name="Percent 3 4 2" xfId="17514" xr:uid="{601F3A16-50BF-4301-9DAD-E6AF29CA8F28}"/>
    <cellStyle name="Percent 3 4 2 2" xfId="18040" xr:uid="{319FFD43-B078-46F4-96D2-422FCA8CB664}"/>
    <cellStyle name="Percent 3 4 2 2 2" xfId="22618" xr:uid="{E55831A5-EF25-4931-883C-25A847793E43}"/>
    <cellStyle name="Percent 3 4 2 2 3" xfId="27122" xr:uid="{883DCB91-5C2B-4C16-8E02-58F45C6BFB97}"/>
    <cellStyle name="Percent 3 4 2 3" xfId="22104" xr:uid="{A4C571C4-E1F2-4B32-BEF0-7962736D22B1}"/>
    <cellStyle name="Percent 3 4 2 4" xfId="21926" xr:uid="{E7DD6DCE-1A6C-4CFE-AD01-F06C60487CD8}"/>
    <cellStyle name="Percent 3 4 2 5" xfId="26436" xr:uid="{3B4BB380-D5B5-4449-89DD-8F8FC1E2EDCD}"/>
    <cellStyle name="Percent 3 4 3" xfId="17515" xr:uid="{DEB8C204-96B2-42C7-8717-4629097F4BE7}"/>
    <cellStyle name="Percent 3 4 3 2" xfId="18041" xr:uid="{BAE9DA77-5AFD-4C9E-ACF3-4FF1514E9C29}"/>
    <cellStyle name="Percent 3 4 3 2 2" xfId="22619" xr:uid="{EB00A632-AC54-415D-9FB3-E27979CD7FC8}"/>
    <cellStyle name="Percent 3 4 3 2 3" xfId="27123" xr:uid="{EDB80CE1-5F25-4C6F-ADA4-7712ED83BB9A}"/>
    <cellStyle name="Percent 3 4 3 3" xfId="22105" xr:uid="{9177EB94-9FBE-44D7-9066-6F02977DE8E1}"/>
    <cellStyle name="Percent 3 4 3 4" xfId="21927" xr:uid="{C9EEB99C-9753-4B93-B031-85D0CAB26CE5}"/>
    <cellStyle name="Percent 3 4 3 5" xfId="26437" xr:uid="{0A5CF79F-7B3A-4FBC-9A55-E65254BDF777}"/>
    <cellStyle name="Percent 3 4 4" xfId="18039" xr:uid="{3B043FA7-E880-4B0C-AF93-74164EE8E7FF}"/>
    <cellStyle name="Percent 3 4 4 2" xfId="22617" xr:uid="{D660EC0C-A1F5-4969-808E-CD095F778A85}"/>
    <cellStyle name="Percent 3 4 4 2 2" xfId="37841" xr:uid="{E097F367-A6DA-4DF4-B91F-CD511F1DAC9E}"/>
    <cellStyle name="Percent 3 4 4 3" xfId="27121" xr:uid="{FD8A943E-41C3-4FC5-806B-930B7E243688}"/>
    <cellStyle name="Percent 3 4 4 4" xfId="34057" xr:uid="{8536835E-8C89-4664-972C-516E3FD57A73}"/>
    <cellStyle name="Percent 3 4 5" xfId="20068" xr:uid="{4EC899BA-CCC6-4990-BFFE-549FDA40DD27}"/>
    <cellStyle name="Percent 3 4 5 2" xfId="34058" xr:uid="{2EDAF61F-64FA-4AE6-870E-A4E142A4738E}"/>
    <cellStyle name="Percent 3 4 6" xfId="22103" xr:uid="{8D655FE9-1641-480E-B12B-F32946914CA5}"/>
    <cellStyle name="Percent 3 4 7" xfId="26435" xr:uid="{768B3224-A0FE-432F-B061-DB7F79BAC838}"/>
    <cellStyle name="Percent 3 4 7 2" xfId="34059" xr:uid="{7F5794BD-E1E4-4AE7-A07C-B30C7282F266}"/>
    <cellStyle name="Percent 3 4 8" xfId="34060" xr:uid="{52E4F916-E061-451F-A2A6-85F6C83EBE02}"/>
    <cellStyle name="Percent 3 4 9" xfId="34061" xr:uid="{187EAFB7-9125-4CA5-BE0C-96C9D25FB1AC}"/>
    <cellStyle name="Percent 3 5" xfId="17516" xr:uid="{B0E3FA4C-6D87-45C7-89B7-2250FB04959A}"/>
    <cellStyle name="Percent 3 5 10" xfId="34063" xr:uid="{C8A24E68-DCD8-4FD4-A75A-D6C8F0973265}"/>
    <cellStyle name="Percent 3 5 11" xfId="34064" xr:uid="{BE40859C-BA27-4B87-A2B3-E7B112DC28FC}"/>
    <cellStyle name="Percent 3 5 12" xfId="34065" xr:uid="{AD508EBD-F5DB-41F5-8BA9-E37BF8F6B80E}"/>
    <cellStyle name="Percent 3 5 13" xfId="34066" xr:uid="{E6EA98B9-30DC-44B7-B222-1DDEF912E07B}"/>
    <cellStyle name="Percent 3 5 14" xfId="34067" xr:uid="{388F1EEE-DD0B-407F-A7F6-4E4ED99087F2}"/>
    <cellStyle name="Percent 3 5 15" xfId="34068" xr:uid="{EAC2F1E4-F696-4764-B622-0A5058BB0205}"/>
    <cellStyle name="Percent 3 5 16" xfId="34062" xr:uid="{883641CE-6CF0-48FC-B60B-389515875631}"/>
    <cellStyle name="Percent 3 5 2" xfId="18042" xr:uid="{3411E076-9A60-4F13-9164-5023A549C93B}"/>
    <cellStyle name="Percent 3 5 2 2" xfId="22620" xr:uid="{E789ADC9-F580-4C22-87BB-3E28976CFD54}"/>
    <cellStyle name="Percent 3 5 2 2 2" xfId="37842" xr:uid="{85926A7A-FD52-4F6E-B5C9-90F6B233AC5D}"/>
    <cellStyle name="Percent 3 5 2 3" xfId="27124" xr:uid="{1DB52189-FDDE-41C1-A0AB-67FF7C2CF2AC}"/>
    <cellStyle name="Percent 3 5 2 4" xfId="34069" xr:uid="{C30C9AC4-A94C-44C1-834B-71E71F30BAC3}"/>
    <cellStyle name="Percent 3 5 3" xfId="20069" xr:uid="{8036F483-E456-4DE0-B48F-DE143D193CF4}"/>
    <cellStyle name="Percent 3 5 3 2" xfId="34070" xr:uid="{BB8C403D-7DD2-44E2-A9C8-436ACB472B6D}"/>
    <cellStyle name="Percent 3 5 4" xfId="22106" xr:uid="{B43BA84D-CB60-420B-B370-F427FFDF4C70}"/>
    <cellStyle name="Percent 3 5 5" xfId="21928" xr:uid="{95E30E78-902D-47F5-85C5-DA0C2C4FFAC0}"/>
    <cellStyle name="Percent 3 5 5 2" xfId="34071" xr:uid="{9E6CC418-D86C-4534-B1EE-0FFB1F286303}"/>
    <cellStyle name="Percent 3 5 6" xfId="26438" xr:uid="{8361FFD6-DDCB-4C2D-8020-4397AC10998A}"/>
    <cellStyle name="Percent 3 5 6 2" xfId="34072" xr:uid="{F262A4A4-390E-4586-9040-DE2BD4F22650}"/>
    <cellStyle name="Percent 3 5 7" xfId="34073" xr:uid="{B87F4AEB-B3B3-4AFC-B6D2-F58A417CC51A}"/>
    <cellStyle name="Percent 3 5 8" xfId="34074" xr:uid="{371426B9-F740-4A3C-BCBC-837B0F3E55DF}"/>
    <cellStyle name="Percent 3 5 9" xfId="34075" xr:uid="{544B41BD-5F17-4DD3-9976-BB740E35300F}"/>
    <cellStyle name="Percent 3 6" xfId="17517" xr:uid="{2C7ACC38-2801-4FE2-B682-3632DA466332}"/>
    <cellStyle name="Percent 3 6 10" xfId="34077" xr:uid="{94C4DDD6-FD54-4075-86C2-671DB120FFA0}"/>
    <cellStyle name="Percent 3 6 11" xfId="34078" xr:uid="{AE6204F6-6DE8-40CA-A8DA-B69F54C86915}"/>
    <cellStyle name="Percent 3 6 12" xfId="34079" xr:uid="{826F9056-0456-4268-ABB3-3DF7FFDA132B}"/>
    <cellStyle name="Percent 3 6 13" xfId="34080" xr:uid="{E5B16CBD-E1E5-4304-8D83-51DECE6CD5AD}"/>
    <cellStyle name="Percent 3 6 14" xfId="34081" xr:uid="{F7F7EC9B-F0FD-4926-8FEC-B16A6D5E3F9E}"/>
    <cellStyle name="Percent 3 6 15" xfId="34082" xr:uid="{3D5D3038-9877-4507-9805-A6C60A672240}"/>
    <cellStyle name="Percent 3 6 16" xfId="34076" xr:uid="{9B652ABD-6124-4FC9-9099-0AB469CEC733}"/>
    <cellStyle name="Percent 3 6 2" xfId="18043" xr:uid="{6FC62A4D-BB34-4F5C-ACA4-1F7783E6AE18}"/>
    <cellStyle name="Percent 3 6 2 2" xfId="22621" xr:uid="{BF2F3B22-4F32-4A2C-BCC8-B2E65BF1F0AB}"/>
    <cellStyle name="Percent 3 6 2 2 2" xfId="37843" xr:uid="{C4A944A8-66D4-4EF0-A2F5-814B54C4812C}"/>
    <cellStyle name="Percent 3 6 2 3" xfId="27125" xr:uid="{4E62B9CD-D5F4-431D-9584-EA64F95783CB}"/>
    <cellStyle name="Percent 3 6 2 4" xfId="34083" xr:uid="{A043DB97-B2A0-48D1-B849-955B10F432FA}"/>
    <cellStyle name="Percent 3 6 3" xfId="20070" xr:uid="{8051A972-0C72-48B6-8FE4-BF8F38E1B402}"/>
    <cellStyle name="Percent 3 6 3 2" xfId="34084" xr:uid="{DD453ACB-AB23-4150-8ECF-38ECD63199BF}"/>
    <cellStyle name="Percent 3 6 4" xfId="22107" xr:uid="{A3A9FA4A-938B-48E4-BD31-79499D4B4F17}"/>
    <cellStyle name="Percent 3 6 5" xfId="26439" xr:uid="{519F6E35-4027-47DB-9159-B5331A717674}"/>
    <cellStyle name="Percent 3 6 5 2" xfId="34085" xr:uid="{A6A659B1-4E27-467D-9BC9-171B1744E918}"/>
    <cellStyle name="Percent 3 6 6" xfId="34086" xr:uid="{D102DA35-34DB-4A3E-A8CD-AEEE66C3071E}"/>
    <cellStyle name="Percent 3 6 7" xfId="34087" xr:uid="{01F9B186-39DB-4CCB-BA16-B3E9530BE862}"/>
    <cellStyle name="Percent 3 6 8" xfId="34088" xr:uid="{291F30AD-D373-4116-96AD-133B5E3291E7}"/>
    <cellStyle name="Percent 3 6 9" xfId="34089" xr:uid="{7589FAC0-CB29-4E8B-BED6-4D04A2F66D53}"/>
    <cellStyle name="Percent 3 7" xfId="17518" xr:uid="{74978831-C9F8-40AC-A174-498EB19A81F4}"/>
    <cellStyle name="Percent 3 7 10" xfId="34091" xr:uid="{D952C5A4-3CC1-4ACC-A49F-ABA7D700881D}"/>
    <cellStyle name="Percent 3 7 11" xfId="34092" xr:uid="{9C3538EA-172F-41E4-A54D-CD9FF0B244AB}"/>
    <cellStyle name="Percent 3 7 12" xfId="34093" xr:uid="{D6B8A803-AC1B-4BD8-839A-89F1498DAFFF}"/>
    <cellStyle name="Percent 3 7 13" xfId="34094" xr:uid="{DD18EF6B-2808-4190-9BA9-E95224C65A68}"/>
    <cellStyle name="Percent 3 7 14" xfId="34095" xr:uid="{CCD69CF8-CFF5-4C02-AEFC-A064B7DD51F8}"/>
    <cellStyle name="Percent 3 7 15" xfId="34096" xr:uid="{FF2AC154-C7E2-4BD2-9760-9579B348B9A4}"/>
    <cellStyle name="Percent 3 7 16" xfId="34090" xr:uid="{E0EA1179-9BF8-4046-B6D3-0E18CCF431EF}"/>
    <cellStyle name="Percent 3 7 2" xfId="18044" xr:uid="{D11CD57A-5E86-430C-B14B-393392012C3B}"/>
    <cellStyle name="Percent 3 7 2 2" xfId="22622" xr:uid="{0F04326F-3C94-4F3C-A7D7-318E7AB1EA6A}"/>
    <cellStyle name="Percent 3 7 2 2 2" xfId="37844" xr:uid="{63CD5DA1-C606-449E-BD09-BC0430227AF5}"/>
    <cellStyle name="Percent 3 7 2 3" xfId="27126" xr:uid="{98CA9137-7EAD-4AD9-A9B1-A307D6C3D7C5}"/>
    <cellStyle name="Percent 3 7 2 4" xfId="34097" xr:uid="{53767D46-A26E-4F46-A349-CB5D3285E0EB}"/>
    <cellStyle name="Percent 3 7 3" xfId="20071" xr:uid="{A250F45C-D3C4-4271-8911-A74F97F7D737}"/>
    <cellStyle name="Percent 3 7 3 2" xfId="34098" xr:uid="{AE2BF125-7DEF-4E07-A137-EE25CE1E646F}"/>
    <cellStyle name="Percent 3 7 4" xfId="22108" xr:uid="{9B8691A7-7479-42FF-AB3C-532459A3B5ED}"/>
    <cellStyle name="Percent 3 7 5" xfId="26440" xr:uid="{EC9E579D-DFE6-42BE-8CE6-9EA7FB6645D3}"/>
    <cellStyle name="Percent 3 7 5 2" xfId="34099" xr:uid="{92D4B6D8-C699-411A-BF46-ABD4EB5D8F1F}"/>
    <cellStyle name="Percent 3 7 6" xfId="34100" xr:uid="{1DE164B0-82EC-471F-9202-4A1FA2E7745C}"/>
    <cellStyle name="Percent 3 7 7" xfId="34101" xr:uid="{DDC7321C-BB86-4C02-B7F7-7346476F0C92}"/>
    <cellStyle name="Percent 3 7 8" xfId="34102" xr:uid="{C0F69EFC-E6BB-4DFD-9D75-C68491508405}"/>
    <cellStyle name="Percent 3 7 9" xfId="34103" xr:uid="{F4E07A2E-0D26-4E7E-AFB4-D16AE7ED64C0}"/>
    <cellStyle name="Percent 3 8" xfId="17519" xr:uid="{3215CE5A-5286-4496-ADAF-5E83D5629A27}"/>
    <cellStyle name="Percent 3 8 10" xfId="34105" xr:uid="{95E3EC85-028F-4F15-A578-3355627CF620}"/>
    <cellStyle name="Percent 3 8 11" xfId="34106" xr:uid="{50914E92-CFE9-4B6C-9CDC-9D61F8E7FF2D}"/>
    <cellStyle name="Percent 3 8 12" xfId="34107" xr:uid="{80572A35-9665-4391-BCF3-F093ACCF1B12}"/>
    <cellStyle name="Percent 3 8 13" xfId="34108" xr:uid="{BABB517A-7C7A-49EF-8DA4-6C4739D1CE02}"/>
    <cellStyle name="Percent 3 8 14" xfId="34109" xr:uid="{48037A99-8A77-4ABE-8136-5A980BEF8806}"/>
    <cellStyle name="Percent 3 8 15" xfId="34110" xr:uid="{1B360D78-5486-4B89-BC8C-D46C07865A42}"/>
    <cellStyle name="Percent 3 8 16" xfId="34104" xr:uid="{CB0F5F99-CCBD-42AB-891C-5B5437A33CF9}"/>
    <cellStyle name="Percent 3 8 2" xfId="20072" xr:uid="{BCDD7635-314C-44C6-8369-ED4B28E8FE30}"/>
    <cellStyle name="Percent 3 8 2 2" xfId="34111" xr:uid="{4CD5EE55-D9BD-4724-BB56-44F9DE9DAFB4}"/>
    <cellStyle name="Percent 3 8 3" xfId="22109" xr:uid="{4B8C5468-A25F-4BBD-A632-9971A50B5B07}"/>
    <cellStyle name="Percent 3 8 4" xfId="21220" xr:uid="{DD9E9BB5-F469-4171-A81B-8D2F557CBF01}"/>
    <cellStyle name="Percent 3 8 4 2" xfId="34112" xr:uid="{A893C3B1-0B6A-4F49-A896-0BAA3A11AF70}"/>
    <cellStyle name="Percent 3 8 5" xfId="34113" xr:uid="{56CA553F-389C-4BE3-83AA-98013F9EE493}"/>
    <cellStyle name="Percent 3 8 6" xfId="34114" xr:uid="{83FB9E5E-6914-4AE2-AB8E-CC09C2449277}"/>
    <cellStyle name="Percent 3 8 7" xfId="34115" xr:uid="{AD81F835-FE14-48A2-8DE3-04EF07E8433F}"/>
    <cellStyle name="Percent 3 8 8" xfId="34116" xr:uid="{513F678E-6D3C-4822-8DA7-978938A0FAF0}"/>
    <cellStyle name="Percent 3 8 9" xfId="34117" xr:uid="{3E03F185-B035-41A1-B031-ACAAA54591E3}"/>
    <cellStyle name="Percent 3 9" xfId="18024" xr:uid="{5C4A32B6-C358-4E79-8A47-CF60BD44CE17}"/>
    <cellStyle name="Percent 3 9 10" xfId="34119" xr:uid="{DDD5C22A-2CF6-4A40-9411-BFA6D066522B}"/>
    <cellStyle name="Percent 3 9 11" xfId="34120" xr:uid="{D30507DD-A537-437A-BD7B-D9FD3D572CD6}"/>
    <cellStyle name="Percent 3 9 12" xfId="34121" xr:uid="{ED23444A-2663-4029-A3BA-53C705BA8A77}"/>
    <cellStyle name="Percent 3 9 13" xfId="34122" xr:uid="{12FFE585-8DEE-4D25-9BE1-E4CCFF960F24}"/>
    <cellStyle name="Percent 3 9 14" xfId="34123" xr:uid="{1819A7AB-AA16-4D8D-8417-2720C756D7B3}"/>
    <cellStyle name="Percent 3 9 15" xfId="34124" xr:uid="{4773A8C1-F171-4D0F-8CC5-79F29D542490}"/>
    <cellStyle name="Percent 3 9 16" xfId="34118" xr:uid="{21679599-0B38-4642-BA95-96E1066ED1FD}"/>
    <cellStyle name="Percent 3 9 2" xfId="22602" xr:uid="{33A65581-DEBA-464C-A6CE-F63EF47CF82A}"/>
    <cellStyle name="Percent 3 9 2 2" xfId="34125" xr:uid="{17C70B66-2356-4760-A24F-16CEB1684A82}"/>
    <cellStyle name="Percent 3 9 3" xfId="27106" xr:uid="{7E067817-83F8-45FF-98F5-E9FC7D039EA2}"/>
    <cellStyle name="Percent 3 9 3 2" xfId="34126" xr:uid="{2084EE2F-E09C-4F6B-9CC0-78613501B91A}"/>
    <cellStyle name="Percent 3 9 4" xfId="34127" xr:uid="{7355CE17-C794-4678-BD23-8BF36ADF9E9B}"/>
    <cellStyle name="Percent 3 9 5" xfId="34128" xr:uid="{7C8FEF11-806F-411B-9BD7-F274597865EC}"/>
    <cellStyle name="Percent 3 9 6" xfId="34129" xr:uid="{E17CA528-9F67-4EAE-B094-12EAFC939955}"/>
    <cellStyle name="Percent 3 9 7" xfId="34130" xr:uid="{58FF9BE7-6BF1-4C19-AABA-2E1C2CCA3664}"/>
    <cellStyle name="Percent 3 9 8" xfId="34131" xr:uid="{9DC24799-9A36-4D19-996C-81F228BE7424}"/>
    <cellStyle name="Percent 3 9 9" xfId="34132" xr:uid="{3C5E9D2C-7747-401E-834D-01865EE81425}"/>
    <cellStyle name="Percent 31" xfId="34133" xr:uid="{56B138BD-CAFA-47DA-89D8-C04B12CFC7F7}"/>
    <cellStyle name="Percent 4" xfId="3051" xr:uid="{00000000-0005-0000-0000-0000410F0000}"/>
    <cellStyle name="Percent 4 10" xfId="18686" xr:uid="{7CEFDCDE-35AA-41D5-8EC3-23C2BAD44E55}"/>
    <cellStyle name="Percent 4 10 2" xfId="20074" xr:uid="{938800B6-B254-441B-B8C7-F4CED085165C}"/>
    <cellStyle name="Percent 4 10 2 2" xfId="34135" xr:uid="{58EDC11B-110E-43AB-84D5-D320A1EA431E}"/>
    <cellStyle name="Percent 4 10 3" xfId="23031" xr:uid="{012A16D1-386F-4FA7-AA97-4DB6A9634DA5}"/>
    <cellStyle name="Percent 4 10 4" xfId="27735" xr:uid="{9ED87F58-88B1-4291-B072-DC08DC514F83}"/>
    <cellStyle name="Percent 4 11" xfId="18805" xr:uid="{602F2037-2FB4-4ABD-805B-7746667A941F}"/>
    <cellStyle name="Percent 4 11 2" xfId="20075" xr:uid="{90CC9180-A173-4A6E-95CE-8462A0593372}"/>
    <cellStyle name="Percent 4 11 2 2" xfId="34136" xr:uid="{9D6B5BB1-B926-42D0-9AF3-CA59ABFF89FB}"/>
    <cellStyle name="Percent 4 11 3" xfId="23149" xr:uid="{73DE4086-8636-42DE-8368-F84EB20212CE}"/>
    <cellStyle name="Percent 4 11 4" xfId="27854" xr:uid="{DAD0FB15-3B76-4A2C-9F37-FEFC6E1A598E}"/>
    <cellStyle name="Percent 4 12" xfId="20076" xr:uid="{80B63508-B2ED-4F38-A43C-ED6C463423F9}"/>
    <cellStyle name="Percent 4 12 2" xfId="34137" xr:uid="{D18C6348-384D-4105-8D79-C46382C70669}"/>
    <cellStyle name="Percent 4 13" xfId="20077" xr:uid="{B3FF2126-819F-494E-8277-B5F23D55983D}"/>
    <cellStyle name="Percent 4 13 2" xfId="34138" xr:uid="{54CE34EF-3432-41C9-A444-747C303CE215}"/>
    <cellStyle name="Percent 4 14" xfId="20073" xr:uid="{49710556-7CB1-40D2-8976-F7DED5D0967D}"/>
    <cellStyle name="Percent 4 14 2" xfId="34140" xr:uid="{6C74B911-EF45-4345-8478-46EDCB0BD4E1}"/>
    <cellStyle name="Percent 4 14 3" xfId="34139" xr:uid="{8AC13289-3660-43E7-8A57-1773751C176F}"/>
    <cellStyle name="Percent 4 15" xfId="20313" xr:uid="{1395CB35-7919-456E-AF46-B3CEFD347DDC}"/>
    <cellStyle name="Percent 4 15 2" xfId="23651" xr:uid="{483F8308-8665-4206-91DC-EA9D691C512F}"/>
    <cellStyle name="Percent 4 15 2 2" xfId="37417" xr:uid="{C99BE42A-ACF2-4ED4-8F8E-292F58CB0BB1}"/>
    <cellStyle name="Percent 4 15 3" xfId="28362" xr:uid="{B5AE8AC7-5054-4E29-89E9-21FAAF51E3CC}"/>
    <cellStyle name="Percent 4 15 3 2" xfId="37845" xr:uid="{928E6757-638A-44AA-AC15-6DAB9A43A1C6}"/>
    <cellStyle name="Percent 4 15 4" xfId="34141" xr:uid="{F4802EE6-0503-4BBA-B723-4D1F83507C11}"/>
    <cellStyle name="Percent 4 16" xfId="20435" xr:uid="{C138AEAC-D5FA-47C4-A4E6-39BD7622BD58}"/>
    <cellStyle name="Percent 4 16 2" xfId="23773" xr:uid="{2939C736-BADE-4542-A9DB-9E1347CBDA22}"/>
    <cellStyle name="Percent 4 16 2 2" xfId="37419" xr:uid="{FC7A4217-6A78-4633-8D37-A6D09B5A90EE}"/>
    <cellStyle name="Percent 4 16 3" xfId="28484" xr:uid="{B744AA33-9F11-4C4F-A716-3FB9F8C1D8B2}"/>
    <cellStyle name="Percent 4 16 3 2" xfId="37420" xr:uid="{18E500D2-9F31-4C9D-A7D6-7D27CFE7A314}"/>
    <cellStyle name="Percent 4 16 4" xfId="34142" xr:uid="{264F4618-D593-406D-B978-8BBD58B4C5E2}"/>
    <cellStyle name="Percent 4 16 4 2" xfId="37418" xr:uid="{7FF99A55-0FDF-4A35-B7E3-95775D9D6695}"/>
    <cellStyle name="Percent 4 16 5" xfId="37846" xr:uid="{D09FDE53-C69E-4A82-837D-0819198FD289}"/>
    <cellStyle name="Percent 4 17" xfId="20555" xr:uid="{4E151C96-08BC-49E9-9F06-4BD346D27E88}"/>
    <cellStyle name="Percent 4 17 2" xfId="23893" xr:uid="{2846CF08-AC11-4D6C-B024-A898AF878FE4}"/>
    <cellStyle name="Percent 4 17 2 2" xfId="37421" xr:uid="{B135D2F7-C900-4CD5-9C65-E3662EE4653F}"/>
    <cellStyle name="Percent 4 17 3" xfId="28604" xr:uid="{2B2BAD92-1409-4333-B38D-179553CBB75A}"/>
    <cellStyle name="Percent 4 17 3 2" xfId="37847" xr:uid="{025B2682-D05C-4C5D-8F06-C2F8836CFEE7}"/>
    <cellStyle name="Percent 4 17 4" xfId="34143" xr:uid="{0F128389-46F5-4D35-817E-91E0AD447C0A}"/>
    <cellStyle name="Percent 4 18" xfId="20675" xr:uid="{D0BDB348-CDDB-430E-9480-D0A978BE9898}"/>
    <cellStyle name="Percent 4 18 2" xfId="24013" xr:uid="{02ADAE06-4E5F-4933-BF64-C05B99F85177}"/>
    <cellStyle name="Percent 4 18 2 2" xfId="37422" xr:uid="{1C41F683-AD0B-49D5-8067-73AE598BD8FB}"/>
    <cellStyle name="Percent 4 18 3" xfId="28724" xr:uid="{1E495317-9717-494B-9770-6472ECB00B1E}"/>
    <cellStyle name="Percent 4 18 3 2" xfId="37848" xr:uid="{11600C46-63E6-47A0-9B63-963F051B0E9A}"/>
    <cellStyle name="Percent 4 18 4" xfId="34144" xr:uid="{BE2A473D-3CC8-48A2-82CC-460238579FD4}"/>
    <cellStyle name="Percent 4 19" xfId="20795" xr:uid="{2435B4C6-62F3-42C6-A1A9-615FA5DA8A78}"/>
    <cellStyle name="Percent 4 19 2" xfId="24133" xr:uid="{99C62621-8C90-4919-845B-DB2C7BB09CC4}"/>
    <cellStyle name="Percent 4 19 2 2" xfId="37849" xr:uid="{A2FB521D-2563-4311-A807-4FC27FEA92DC}"/>
    <cellStyle name="Percent 4 19 3" xfId="28844" xr:uid="{378EACE0-E72E-4E4C-863A-9CC6587AE3C8}"/>
    <cellStyle name="Percent 4 19 4" xfId="34145" xr:uid="{B8FC0E8C-1F18-45E6-9C46-8E2D8AE76350}"/>
    <cellStyle name="Percent 4 2" xfId="17521" xr:uid="{79C100CD-F375-4060-AC65-69F90D3352BA}"/>
    <cellStyle name="Percent 4 2 10" xfId="22111" xr:uid="{9F0DFBFE-10CF-41E6-A3E9-D7CADCB04C2B}"/>
    <cellStyle name="Percent 4 2 11" xfId="21224" xr:uid="{8A56118A-A100-4F80-B5F7-28E4D2A29308}"/>
    <cellStyle name="Percent 4 2 12" xfId="26442" xr:uid="{496F3EB9-998B-4191-A0BB-A2ED9E68C63C}"/>
    <cellStyle name="Percent 4 2 2" xfId="17522" xr:uid="{FFB37558-2334-45B5-B1BA-036A1594BDC6}"/>
    <cellStyle name="Percent 4 2 2 2" xfId="18047" xr:uid="{1719DF33-12EA-4E8A-A511-048CCDCD5E0F}"/>
    <cellStyle name="Percent 4 2 2 2 2" xfId="22625" xr:uid="{552C1E03-9E2D-4E80-9D9C-BB1157786C06}"/>
    <cellStyle name="Percent 4 2 2 2 2 2" xfId="37850" xr:uid="{C7C51516-938F-463B-84D8-B36C977A7499}"/>
    <cellStyle name="Percent 4 2 2 2 3" xfId="27129" xr:uid="{9DA00FFB-1050-449A-B502-4D8B5C7AA47D}"/>
    <cellStyle name="Percent 4 2 2 2 4" xfId="34147" xr:uid="{11445354-52D7-4457-936F-B0A29752928B}"/>
    <cellStyle name="Percent 4 2 2 3" xfId="20079" xr:uid="{10ACB4D3-7574-4E10-A301-52AD7B84406A}"/>
    <cellStyle name="Percent 4 2 2 4" xfId="22112" xr:uid="{5FC2C33C-AFA3-4B6C-ADC0-DBAA90A262C5}"/>
    <cellStyle name="Percent 4 2 2 5" xfId="26443" xr:uid="{0B3188A8-EB12-4523-9D4C-A5F70854BCB6}"/>
    <cellStyle name="Percent 4 2 3" xfId="17523" xr:uid="{2DFB283B-706F-42BC-985D-1905996C8129}"/>
    <cellStyle name="Percent 4 2 3 2" xfId="18048" xr:uid="{675A0998-779C-4A9A-BE79-2535D6C42417}"/>
    <cellStyle name="Percent 4 2 3 2 2" xfId="22626" xr:uid="{3844971D-783E-4783-934D-5990FD393388}"/>
    <cellStyle name="Percent 4 2 3 2 2 2" xfId="37851" xr:uid="{39547FCE-303F-4724-921C-F9F94D844CA5}"/>
    <cellStyle name="Percent 4 2 3 2 3" xfId="27130" xr:uid="{71F26704-5F51-439A-A844-1961B848DB17}"/>
    <cellStyle name="Percent 4 2 3 2 4" xfId="34148" xr:uid="{20CE0705-0527-4379-8189-DECDD9139696}"/>
    <cellStyle name="Percent 4 2 3 3" xfId="20080" xr:uid="{5A39C826-3F56-49E0-AE91-070EADA5D13B}"/>
    <cellStyle name="Percent 4 2 3 4" xfId="22113" xr:uid="{76B3E335-138B-40AB-860D-6B48089D78A8}"/>
    <cellStyle name="Percent 4 2 3 5" xfId="26444" xr:uid="{68DCD3C9-9295-4483-9567-EC6A87FCF310}"/>
    <cellStyle name="Percent 4 2 4" xfId="18046" xr:uid="{076E0216-E808-4CC4-914C-56DA9202FF1E}"/>
    <cellStyle name="Percent 4 2 4 2" xfId="20081" xr:uid="{FFCCF5B2-7127-4E08-907E-3860BECDC29E}"/>
    <cellStyle name="Percent 4 2 4 2 2" xfId="34149" xr:uid="{975B9005-A627-48A1-823E-315CB8261DA1}"/>
    <cellStyle name="Percent 4 2 4 3" xfId="22624" xr:uid="{5FC845EB-E9F9-408B-8F6B-9ADBEE7EE295}"/>
    <cellStyle name="Percent 4 2 4 4" xfId="27128" xr:uid="{EA1139F8-165D-4C2D-B005-19DB0B3EE645}"/>
    <cellStyle name="Percent 4 2 5" xfId="20082" xr:uid="{1C32CCF6-8A2F-4581-8603-0535F2CC264E}"/>
    <cellStyle name="Percent 4 2 5 2" xfId="34150" xr:uid="{DC831E59-42DC-49B9-8630-2CABF1226913}"/>
    <cellStyle name="Percent 4 2 6" xfId="20083" xr:uid="{7FBAFCEC-6400-4E04-B351-A0B427DEC994}"/>
    <cellStyle name="Percent 4 2 6 2" xfId="34151" xr:uid="{DB8C6A27-1B2A-4918-B29D-787E6B72821C}"/>
    <cellStyle name="Percent 4 2 7" xfId="20084" xr:uid="{353985A4-0DFA-4BC0-80F0-C6DD4650C5F1}"/>
    <cellStyle name="Percent 4 2 7 2" xfId="34152" xr:uid="{A9E0DA78-B550-4D7B-A8BC-E75ED67E7338}"/>
    <cellStyle name="Percent 4 2 8" xfId="20085" xr:uid="{8E787D10-F2F9-46EC-8463-5496FDC0E535}"/>
    <cellStyle name="Percent 4 2 8 2" xfId="34153" xr:uid="{BE380280-AEDA-42B0-965B-DC09C688EEF8}"/>
    <cellStyle name="Percent 4 2 9" xfId="20078" xr:uid="{7C5351FC-C9EB-4EBC-869C-248959C76705}"/>
    <cellStyle name="Percent 4 2 9 2" xfId="34146" xr:uid="{E6EA09AF-FED8-4332-9928-E1335BB72BE6}"/>
    <cellStyle name="Percent 4 20" xfId="22110" xr:uid="{4E61B310-C437-4197-8CD6-876C111688F9}"/>
    <cellStyle name="Percent 4 21" xfId="20899" xr:uid="{128A10B4-4664-4AC3-A33C-947BB1E64659}"/>
    <cellStyle name="Percent 4 21 2" xfId="26441" xr:uid="{3EA88BEC-8D6F-494C-B143-B65D8636E63E}"/>
    <cellStyle name="Percent 4 21 2 2" xfId="37852" xr:uid="{38BDF8A4-BD01-4272-A641-FA853357FA5F}"/>
    <cellStyle name="Percent 4 21 3" xfId="34154" xr:uid="{A8E4ECD0-F772-4D62-A975-E9C22EAF66EC}"/>
    <cellStyle name="Percent 4 22" xfId="17520" xr:uid="{FC12CAD8-4E10-417F-A02B-4B228C2A3FA4}"/>
    <cellStyle name="Percent 4 23" xfId="34155" xr:uid="{E155FB7B-7EA9-41A2-B146-C7441074D4CD}"/>
    <cellStyle name="Percent 4 24" xfId="34156" xr:uid="{D712F5CF-8D03-4AF6-8AD5-13B6BD5C6C99}"/>
    <cellStyle name="Percent 4 25" xfId="34157" xr:uid="{0EA29978-D09B-4932-BE51-EC8A78116C0C}"/>
    <cellStyle name="Percent 4 26" xfId="34158" xr:uid="{E5D250C3-8B69-4D99-A34A-C460C39165AD}"/>
    <cellStyle name="Percent 4 27" xfId="34159" xr:uid="{65034D3D-CBC5-4BB6-85BF-1489FE86390A}"/>
    <cellStyle name="Percent 4 28" xfId="34160" xr:uid="{FA176A6C-287D-4688-A4ED-B4D2D40CA07E}"/>
    <cellStyle name="Percent 4 29" xfId="34161" xr:uid="{89C75FAF-7387-4352-898D-98147A98E139}"/>
    <cellStyle name="Percent 4 29 2" xfId="34162" xr:uid="{9B225D5E-1217-49D6-A70C-0BC39522B578}"/>
    <cellStyle name="Percent 4 3" xfId="17524" xr:uid="{397E3BAB-C0F7-430E-85F2-D5960CC276B7}"/>
    <cellStyle name="Percent 4 3 10" xfId="22114" xr:uid="{2DF38211-0CB6-418C-85CD-2DB3DA8FBF50}"/>
    <cellStyle name="Percent 4 3 11" xfId="26445" xr:uid="{4A2950B7-0A71-4333-AA4B-82468C43BBE3}"/>
    <cellStyle name="Percent 4 3 2" xfId="18049" xr:uid="{32E8D34F-0068-4BE8-9CFE-83AA6D7FFE97}"/>
    <cellStyle name="Percent 4 3 2 2" xfId="20087" xr:uid="{F375DAA8-DDD8-4618-8151-0D1EE6405D3E}"/>
    <cellStyle name="Percent 4 3 2 2 2" xfId="34164" xr:uid="{CAECFCBE-C7A4-4C78-AB94-5B8EF466CD91}"/>
    <cellStyle name="Percent 4 3 2 3" xfId="22627" xr:uid="{BA74DB2C-B1FD-4888-8B51-5EE6DC640EBE}"/>
    <cellStyle name="Percent 4 3 2 4" xfId="27131" xr:uid="{17FA8A9F-01AA-4A1C-B85F-4EAA74363290}"/>
    <cellStyle name="Percent 4 3 3" xfId="20088" xr:uid="{4670C3EE-0910-43EF-8269-E6D7B73B0E05}"/>
    <cellStyle name="Percent 4 3 3 2" xfId="34165" xr:uid="{CA0A7643-9474-4DBF-90BB-5C1B3DF82F2B}"/>
    <cellStyle name="Percent 4 3 4" xfId="20089" xr:uid="{01D0265D-4E72-40CB-8234-E3EAE707A7EF}"/>
    <cellStyle name="Percent 4 3 4 2" xfId="34166" xr:uid="{588D20BC-045B-4BA0-B846-8DEA7AB26530}"/>
    <cellStyle name="Percent 4 3 5" xfId="20090" xr:uid="{2D2DA3FB-E5A7-4AD0-80D1-093D98A0025F}"/>
    <cellStyle name="Percent 4 3 5 2" xfId="34167" xr:uid="{E54F9AA3-B61B-4929-95A2-B22AB0B9414E}"/>
    <cellStyle name="Percent 4 3 6" xfId="20091" xr:uid="{AFAF2133-6880-4799-A3CB-3AEF4036B231}"/>
    <cellStyle name="Percent 4 3 6 2" xfId="34168" xr:uid="{AA95ED57-E9B5-4DF5-9298-FC0876DAADAB}"/>
    <cellStyle name="Percent 4 3 7" xfId="20092" xr:uid="{E0B8DE1C-E9FC-49FD-A93F-922B86A022C0}"/>
    <cellStyle name="Percent 4 3 7 2" xfId="34169" xr:uid="{D507C355-557D-4DBF-80D9-39C854FD7A12}"/>
    <cellStyle name="Percent 4 3 8" xfId="20093" xr:uid="{684F476F-F001-4F41-AFF8-6EB899C9C96B}"/>
    <cellStyle name="Percent 4 3 8 2" xfId="34170" xr:uid="{98F0AE72-3762-4D84-8ED1-9C3FB1B1392C}"/>
    <cellStyle name="Percent 4 3 9" xfId="20086" xr:uid="{E9C9CB18-C4C4-4F2B-B14A-44A376B778CF}"/>
    <cellStyle name="Percent 4 3 9 2" xfId="34163" xr:uid="{E8E0DAD9-B4E6-4D04-9C43-D10979AA4CD9}"/>
    <cellStyle name="Percent 4 30" xfId="34171" xr:uid="{5AC01C5F-796B-4B7C-9AC0-8EA6D80A936C}"/>
    <cellStyle name="Percent 4 31" xfId="34134" xr:uid="{F2ED7045-2B71-4363-BF7A-899145A0E417}"/>
    <cellStyle name="Percent 4 4" xfId="17525" xr:uid="{B226D555-85BA-42F2-84E0-3ACC4C97C333}"/>
    <cellStyle name="Percent 4 4 10" xfId="22115" xr:uid="{23D142C2-A37D-49AC-8743-433DFF1EA604}"/>
    <cellStyle name="Percent 4 4 11" xfId="21929" xr:uid="{5EBE6F3F-DA6E-450D-B741-E424E8A2A1CD}"/>
    <cellStyle name="Percent 4 4 12" xfId="26446" xr:uid="{0370654D-2F05-4A21-9C2B-A122C7475319}"/>
    <cellStyle name="Percent 4 4 2" xfId="18050" xr:uid="{F6B921D8-1E70-403D-B6C1-5D4C32D4CE0D}"/>
    <cellStyle name="Percent 4 4 2 2" xfId="20095" xr:uid="{AB2E42CC-7B6F-40CF-9082-B5AEA8BD091A}"/>
    <cellStyle name="Percent 4 4 2 2 2" xfId="34173" xr:uid="{71B06489-7838-4905-A65E-1829A4328614}"/>
    <cellStyle name="Percent 4 4 2 3" xfId="22628" xr:uid="{F826FBCB-4A53-43D5-A89F-7551A3C59586}"/>
    <cellStyle name="Percent 4 4 2 4" xfId="27132" xr:uid="{5098015C-7E28-467D-9E17-943309195348}"/>
    <cellStyle name="Percent 4 4 3" xfId="20096" xr:uid="{EEC9D674-029C-4368-803F-2DE490612F37}"/>
    <cellStyle name="Percent 4 4 3 2" xfId="34174" xr:uid="{72075849-C57D-42F9-9BA8-49B0F339697C}"/>
    <cellStyle name="Percent 4 4 4" xfId="20097" xr:uid="{31A24189-90EB-4072-9AE7-81E68823D15B}"/>
    <cellStyle name="Percent 4 4 4 2" xfId="34175" xr:uid="{7954377B-F48D-4288-AADE-DB6A3F805A28}"/>
    <cellStyle name="Percent 4 4 5" xfId="20098" xr:uid="{33CED600-0052-4D56-A73F-195DAF75F170}"/>
    <cellStyle name="Percent 4 4 5 2" xfId="34176" xr:uid="{2E7CDC73-B07A-4EF0-AA4F-5A099FA85FC5}"/>
    <cellStyle name="Percent 4 4 6" xfId="20099" xr:uid="{D8F4BE46-CC05-4AD9-BDF4-159034583A8C}"/>
    <cellStyle name="Percent 4 4 6 2" xfId="34177" xr:uid="{245871CA-96E0-459A-81DD-45AC401223B1}"/>
    <cellStyle name="Percent 4 4 7" xfId="20100" xr:uid="{6023BA7D-840E-485D-96AD-D3D98AE65A1F}"/>
    <cellStyle name="Percent 4 4 7 2" xfId="34178" xr:uid="{6A427698-0A38-45BE-B564-AD5EA4E2790A}"/>
    <cellStyle name="Percent 4 4 8" xfId="20101" xr:uid="{C015F2EC-BE54-4F43-9360-01FCCD4447E0}"/>
    <cellStyle name="Percent 4 4 8 2" xfId="34179" xr:uid="{AB411D56-FCCE-4FB2-B43C-4813630977D1}"/>
    <cellStyle name="Percent 4 4 9" xfId="20094" xr:uid="{55063831-6BDD-4D8F-9DBE-4AD9F0B86201}"/>
    <cellStyle name="Percent 4 4 9 2" xfId="34172" xr:uid="{954DC7AA-EF47-4186-8262-D6EA2C2C9D45}"/>
    <cellStyle name="Percent 4 5" xfId="17526" xr:uid="{CD4402DD-13F8-4D4D-B866-58E2DDE5F8A0}"/>
    <cellStyle name="Percent 4 5 10" xfId="22116" xr:uid="{90C123BB-DC6C-4482-B58C-E00E67E63165}"/>
    <cellStyle name="Percent 4 5 11" xfId="21930" xr:uid="{55E56392-F66A-4932-A2F0-3BD1E30B9805}"/>
    <cellStyle name="Percent 4 5 12" xfId="26447" xr:uid="{895985D3-4035-4F75-A30B-EE770CEFB1F2}"/>
    <cellStyle name="Percent 4 5 2" xfId="18051" xr:uid="{72FE7B94-D599-40F4-8D08-37BF0FA3E0D1}"/>
    <cellStyle name="Percent 4 5 2 2" xfId="20103" xr:uid="{649A3F71-CA9B-4E33-B062-8C9BDB84CF98}"/>
    <cellStyle name="Percent 4 5 2 2 2" xfId="34181" xr:uid="{14A798A7-0C03-40D3-9038-97FA2824398B}"/>
    <cellStyle name="Percent 4 5 2 3" xfId="22629" xr:uid="{EEC52AEE-0762-48F3-B78D-9C61300B52B4}"/>
    <cellStyle name="Percent 4 5 2 4" xfId="27133" xr:uid="{390950D2-EF3F-4235-9597-221747279D2C}"/>
    <cellStyle name="Percent 4 5 3" xfId="20104" xr:uid="{B8C5E016-EFFC-46BE-B058-F25A29E532D5}"/>
    <cellStyle name="Percent 4 5 3 2" xfId="34182" xr:uid="{7BA6F9C6-8127-4FB4-BBFC-852D99B3E32A}"/>
    <cellStyle name="Percent 4 5 4" xfId="20105" xr:uid="{43B4025E-2886-461E-B887-408BA192F129}"/>
    <cellStyle name="Percent 4 5 4 2" xfId="34183" xr:uid="{42A46FE7-B7E1-48BA-A686-02FBC7530D6B}"/>
    <cellStyle name="Percent 4 5 5" xfId="20106" xr:uid="{F19A8F9B-67D3-4F26-9198-BA1F801757A5}"/>
    <cellStyle name="Percent 4 5 5 2" xfId="34184" xr:uid="{642633D1-0638-4A00-8467-DBB30CA42F1E}"/>
    <cellStyle name="Percent 4 5 6" xfId="20107" xr:uid="{D579C142-65A8-4514-8143-A22AE4E1B343}"/>
    <cellStyle name="Percent 4 5 6 2" xfId="34185" xr:uid="{CC9C00D9-E6AC-4B34-BBDC-E837F05AA9C2}"/>
    <cellStyle name="Percent 4 5 7" xfId="20108" xr:uid="{12D80B19-E19F-4A8E-A232-BA6E71A70884}"/>
    <cellStyle name="Percent 4 5 7 2" xfId="34186" xr:uid="{30B7A9CC-0FCF-4A84-B5F1-525EC887C537}"/>
    <cellStyle name="Percent 4 5 8" xfId="20109" xr:uid="{6EB2BFE8-3801-49F2-9DA0-A52E955570B3}"/>
    <cellStyle name="Percent 4 5 8 2" xfId="34187" xr:uid="{9458AE6A-657E-4369-9C4A-38C7B04074A4}"/>
    <cellStyle name="Percent 4 5 9" xfId="20102" xr:uid="{21665BA8-AEC2-43DC-BB29-55CC2EF71205}"/>
    <cellStyle name="Percent 4 5 9 2" xfId="34180" xr:uid="{7467655F-00A9-484D-AEC9-339AC6266BA6}"/>
    <cellStyle name="Percent 4 6" xfId="17527" xr:uid="{219F7579-DC67-4FF2-B112-CF2912BA50CB}"/>
    <cellStyle name="Percent 4 6 10" xfId="22117" xr:uid="{5966E49B-8564-41E1-9C7E-7657C7FFB5C7}"/>
    <cellStyle name="Percent 4 6 11" xfId="21223" xr:uid="{56B19C13-6A74-4B8F-9BB0-CAD3633FD3B3}"/>
    <cellStyle name="Percent 4 6 2" xfId="20111" xr:uid="{AE996E09-0577-4712-B85E-1C7B9ED0AAEC}"/>
    <cellStyle name="Percent 4 6 2 2" xfId="34189" xr:uid="{04E070AC-2347-4E6C-9091-A4C5791491AA}"/>
    <cellStyle name="Percent 4 6 3" xfId="20112" xr:uid="{B30FEEA7-E28B-4506-A4EE-2D72FED0F149}"/>
    <cellStyle name="Percent 4 6 3 2" xfId="34190" xr:uid="{FA191CBC-FAA6-4A66-91CD-ABF9437C22AF}"/>
    <cellStyle name="Percent 4 6 4" xfId="20113" xr:uid="{842D133D-B774-4148-B269-46DBF1D7E1DA}"/>
    <cellStyle name="Percent 4 6 4 2" xfId="34191" xr:uid="{8835D6AF-87A7-448E-83D0-38BFB0D25C20}"/>
    <cellStyle name="Percent 4 6 5" xfId="20114" xr:uid="{F8E529D6-D832-47BC-A514-2FCA9A1653C1}"/>
    <cellStyle name="Percent 4 6 5 2" xfId="34192" xr:uid="{7FB8843C-EB42-4E7C-9E6A-E44C76AFCB5F}"/>
    <cellStyle name="Percent 4 6 6" xfId="20115" xr:uid="{9D4B150B-C750-421D-B134-618DA344DC7B}"/>
    <cellStyle name="Percent 4 6 6 2" xfId="34193" xr:uid="{EB01345A-10C2-40CB-BF47-E014090E7BC8}"/>
    <cellStyle name="Percent 4 6 7" xfId="20116" xr:uid="{F4F8992B-5857-4F72-B819-6DB9B7171865}"/>
    <cellStyle name="Percent 4 6 7 2" xfId="34194" xr:uid="{CE6EF7F4-BE3F-4D44-8B7A-270838562263}"/>
    <cellStyle name="Percent 4 6 8" xfId="20117" xr:uid="{0C85A365-D43A-4599-9AB4-93B75F5FE623}"/>
    <cellStyle name="Percent 4 6 8 2" xfId="34195" xr:uid="{453ADF89-64AA-4CD7-865D-9537E2581238}"/>
    <cellStyle name="Percent 4 6 9" xfId="20110" xr:uid="{E92DD27B-A186-4F78-AF29-B73F4B50095E}"/>
    <cellStyle name="Percent 4 6 9 2" xfId="34188" xr:uid="{A9CAEA80-FA93-4A96-AFA1-A9069E4FD344}"/>
    <cellStyle name="Percent 4 7" xfId="18045" xr:uid="{E1E114F8-8A25-48D2-93EC-7C0EA15C6E54}"/>
    <cellStyle name="Percent 4 7 2" xfId="20118" xr:uid="{1096540D-18FA-44A8-A3FF-5591E000A095}"/>
    <cellStyle name="Percent 4 7 2 2" xfId="34196" xr:uid="{FDC79865-E287-4517-9132-2CEC41AF5226}"/>
    <cellStyle name="Percent 4 7 3" xfId="22623" xr:uid="{3E664086-6046-44E1-9596-EAFF442F5D55}"/>
    <cellStyle name="Percent 4 7 4" xfId="27127" xr:uid="{E774EA17-7553-4256-B2F6-135BB4DB5257}"/>
    <cellStyle name="Percent 4 8" xfId="18448" xr:uid="{DC4DBF11-F993-4421-A4E2-83E9B21FC018}"/>
    <cellStyle name="Percent 4 8 2" xfId="20119" xr:uid="{B6486B8D-F0FA-4FD0-AF93-A62ED9B5C8A6}"/>
    <cellStyle name="Percent 4 8 2 2" xfId="34197" xr:uid="{C1A8F02D-24D8-4265-B618-CF652103FCE5}"/>
    <cellStyle name="Percent 4 8 3" xfId="22793" xr:uid="{274BB953-F89A-4210-B280-164600FEC388}"/>
    <cellStyle name="Percent 4 8 4" xfId="27496" xr:uid="{50EF6FF8-CB76-4946-A9B1-9E21880DCA2D}"/>
    <cellStyle name="Percent 4 9" xfId="18568" xr:uid="{1AB05D84-B59D-4AF6-B8C8-EF2969A8CE75}"/>
    <cellStyle name="Percent 4 9 2" xfId="20120" xr:uid="{F13EB80E-0CB9-4335-810B-8F897EA11368}"/>
    <cellStyle name="Percent 4 9 2 2" xfId="34198" xr:uid="{217D9EBF-3FDD-4315-843F-86DF264C01EB}"/>
    <cellStyle name="Percent 4 9 3" xfId="22913" xr:uid="{71D17D4F-98C4-4F9D-8116-49C4331E9AC1}"/>
    <cellStyle name="Percent 4 9 4" xfId="27616" xr:uid="{2EBC7659-F39D-4887-BE68-FE2976648DB5}"/>
    <cellStyle name="Percent 5" xfId="3267" xr:uid="{00000000-0005-0000-0000-0000420F0000}"/>
    <cellStyle name="Percent 5 10" xfId="22118" xr:uid="{14328E5B-34CA-4FE2-89B2-D2CC8EECBC41}"/>
    <cellStyle name="Percent 5 10 2" xfId="37423" xr:uid="{6CC6D26A-EAC7-4ED2-AAB6-26E9987EEC88}"/>
    <cellStyle name="Percent 5 11" xfId="20900" xr:uid="{C92A9715-C642-49CB-AD57-EEF54FAE2FE1}"/>
    <cellStyle name="Percent 5 11 2" xfId="26448" xr:uid="{1F5B6B23-697F-4329-A611-3751D74C5149}"/>
    <cellStyle name="Percent 5 11 2 2" xfId="37853" xr:uid="{CA97A562-A4EC-4736-9E6C-B66B99FDD969}"/>
    <cellStyle name="Percent 5 11 3" xfId="34199" xr:uid="{7B60C99B-9738-41C0-8243-5D58C8C2CD7D}"/>
    <cellStyle name="Percent 5 12" xfId="24396" xr:uid="{4033D2E6-A4BB-4B70-AE57-9429608B87CA}"/>
    <cellStyle name="Percent 5 12 2" xfId="37424" xr:uid="{77FC96C3-0DA6-4C74-AF71-D3849C1E66C6}"/>
    <cellStyle name="Percent 5 13" xfId="17528" xr:uid="{31668075-B7B7-458B-9B5D-57CF9395E571}"/>
    <cellStyle name="Percent 5 2" xfId="17529" xr:uid="{624AED05-EC2D-486B-A423-EB47C03F8312}"/>
    <cellStyle name="Percent 5 2 2" xfId="18053" xr:uid="{84EC7494-00BE-4520-9786-53126A463903}"/>
    <cellStyle name="Percent 5 2 2 2" xfId="22631" xr:uid="{4ADA0750-0C8F-4CD8-BA4D-1A33B09C5D15}"/>
    <cellStyle name="Percent 5 2 2 3" xfId="21931" xr:uid="{D08CF148-3D0D-4296-8249-BBC1F4D2D691}"/>
    <cellStyle name="Percent 5 2 2 4" xfId="27135" xr:uid="{1763C80D-E859-4555-B7E6-02488D55ACCF}"/>
    <cellStyle name="Percent 5 2 2 4 2" xfId="37854" xr:uid="{D07EC2F0-E775-4894-A334-B695C657734D}"/>
    <cellStyle name="Percent 5 2 2 5" xfId="34200" xr:uid="{5322D524-96E6-462E-BA15-A134EDD2D79F}"/>
    <cellStyle name="Percent 5 2 3" xfId="20122" xr:uid="{4D9973DE-6159-41E2-8F29-A14C7129E12C}"/>
    <cellStyle name="Percent 5 2 3 2" xfId="23531" xr:uid="{2BB6DCA2-F666-4344-B564-3384E8B2988A}"/>
    <cellStyle name="Percent 5 2 3 3" xfId="21226" xr:uid="{FB76CF81-DF95-48B3-B554-D05B4F0E12FA}"/>
    <cellStyle name="Percent 5 2 4" xfId="22119" xr:uid="{C45AE613-62D6-4010-BCBF-7B1CAAB54025}"/>
    <cellStyle name="Percent 5 2 5" xfId="21066" xr:uid="{634C52B3-F005-41F8-A5A4-271C2ECA01A5}"/>
    <cellStyle name="Percent 5 2 6" xfId="26449" xr:uid="{62CCAB46-9B47-4226-89AF-587B8C5668A9}"/>
    <cellStyle name="Percent 5 3" xfId="17530" xr:uid="{1E0D80BA-7841-4D74-AD48-31C41F650CEC}"/>
    <cellStyle name="Percent 5 3 2" xfId="18054" xr:uid="{81325083-DB71-4286-8ECD-B1A809846886}"/>
    <cellStyle name="Percent 5 3 2 2" xfId="22632" xr:uid="{407950A1-715F-4AE7-9004-53F58218AE3B}"/>
    <cellStyle name="Percent 5 3 2 2 2" xfId="37855" xr:uid="{1B6ED4B6-5DDA-43F0-9FF1-9431C9857904}"/>
    <cellStyle name="Percent 5 3 2 3" xfId="27136" xr:uid="{2F9CA545-B9C7-4091-8946-ED12C978C505}"/>
    <cellStyle name="Percent 5 3 2 4" xfId="34202" xr:uid="{596C76E6-F146-422F-9E9C-3B0DCB130DB2}"/>
    <cellStyle name="Percent 5 3 3" xfId="20123" xr:uid="{84661C32-3E8B-43C2-97E6-39DCA31547A5}"/>
    <cellStyle name="Percent 5 3 3 2" xfId="34201" xr:uid="{1CC13EB2-80D8-42C1-9365-84707E6271C8}"/>
    <cellStyle name="Percent 5 3 4" xfId="22120" xr:uid="{1BD05A67-2F05-4AEB-A788-ACA3E2767765}"/>
    <cellStyle name="Percent 5 3 5" xfId="28943" xr:uid="{3DE09C64-5E02-47AC-AD11-347E35B1F4CB}"/>
    <cellStyle name="Percent 5 3 6" xfId="26450" xr:uid="{504FA1CB-3253-41A0-BC87-DC8C53E2A214}"/>
    <cellStyle name="Percent 5 4" xfId="17531" xr:uid="{BEA45B87-58B9-42D6-9306-D9511A3E4A1A}"/>
    <cellStyle name="Percent 5 4 2" xfId="20124" xr:uid="{008D7F6A-E0B1-432F-A170-912928C8BFDF}"/>
    <cellStyle name="Percent 5 4 2 2" xfId="34203" xr:uid="{D52E3C63-0033-4017-B679-ADE3F8622AD5}"/>
    <cellStyle name="Percent 5 4 3" xfId="22121" xr:uid="{C228EECC-F844-4DD7-9F26-9D080E1B3308}"/>
    <cellStyle name="Percent 5 4 4" xfId="21225" xr:uid="{12F6093D-C6E4-4382-ABD0-A402B4E70A4C}"/>
    <cellStyle name="Percent 5 5" xfId="18052" xr:uid="{6F156E3D-8135-4CF2-9652-0849A89EC836}"/>
    <cellStyle name="Percent 5 5 2" xfId="20125" xr:uid="{857899B5-972C-4580-8754-A0B60C08980B}"/>
    <cellStyle name="Percent 5 5 2 2" xfId="34204" xr:uid="{1EE57C23-4C5A-4CEE-B668-D157BBD2F1DA}"/>
    <cellStyle name="Percent 5 5 3" xfId="22630" xr:uid="{147F26E1-F4CE-4BCC-B41D-9090B9DB7E81}"/>
    <cellStyle name="Percent 5 5 4" xfId="27134" xr:uid="{B7CB56B4-A706-4DDB-9429-10A1A845070D}"/>
    <cellStyle name="Percent 5 6" xfId="20126" xr:uid="{D8F968F3-1925-4E14-8C3C-0C540D5FCB20}"/>
    <cellStyle name="Percent 5 6 2" xfId="34205" xr:uid="{F83AFE14-CA79-407D-86CB-7F86D7DDA7C4}"/>
    <cellStyle name="Percent 5 7" xfId="20127" xr:uid="{89575F99-70E3-4947-B042-08492E70A647}"/>
    <cellStyle name="Percent 5 7 2" xfId="34206" xr:uid="{F6AD01A9-CBD3-4B48-A374-CE70121E84B6}"/>
    <cellStyle name="Percent 5 8" xfId="20128" xr:uid="{0C9EF4F2-2D66-4B22-828F-7096BE031154}"/>
    <cellStyle name="Percent 5 8 2" xfId="34207" xr:uid="{7A079CB4-44EC-49F6-8723-5D7298511B43}"/>
    <cellStyle name="Percent 5 9" xfId="20121" xr:uid="{6D168F36-1FA3-4193-94A2-FADCAA3F12A9}"/>
    <cellStyle name="Percent 5 9 2" xfId="34208" xr:uid="{21738192-A287-4417-BCC2-9C9D0B36442B}"/>
    <cellStyle name="Percent 5 9 2 2" xfId="37426" xr:uid="{065EBC67-7B2C-417F-805A-7A8AED610951}"/>
    <cellStyle name="Percent 5 9 2 3" xfId="37425" xr:uid="{CC58BD8F-FAD1-4E26-9FEC-2A737B94AD32}"/>
    <cellStyle name="Percent 5 9 3" xfId="37856" xr:uid="{0721C012-32AB-4AE8-AAEA-CECF6E47523A}"/>
    <cellStyle name="Percent 6" xfId="3277" xr:uid="{00000000-0005-0000-0000-0000430F0000}"/>
    <cellStyle name="Percent 6 10" xfId="22122" xr:uid="{5336CF58-3EC7-4E1D-907C-02562C51CBDC}"/>
    <cellStyle name="Percent 6 10 2" xfId="29213" xr:uid="{53529C8C-72C9-4382-8E8A-0505294CF2E0}"/>
    <cellStyle name="Percent 6 11" xfId="26823" xr:uid="{AE39C7AA-783B-4C48-A81B-C2BAAB2D156B}"/>
    <cellStyle name="Percent 6 11 2" xfId="37857" xr:uid="{8DCDD43B-9CDA-47D9-A971-F8A307FD67F0}"/>
    <cellStyle name="Percent 6 11 3" xfId="37427" xr:uid="{5EA4C018-802E-4743-B84D-EADB913C27CE}"/>
    <cellStyle name="Percent 6 12" xfId="17532" xr:uid="{C3B3292A-FD94-4C12-B4B9-06DF8C3BEA5A}"/>
    <cellStyle name="Percent 6 2" xfId="6249" xr:uid="{E27CFCD8-013C-4C52-ADD7-C40AA2E09EC3}"/>
    <cellStyle name="Percent 6 2 2" xfId="34209" xr:uid="{95A0A7A2-8AA8-440A-8A1D-64CC4B9B0699}"/>
    <cellStyle name="Percent 6 3" xfId="20130" xr:uid="{A76315DC-3188-44BF-82D2-763970ABD175}"/>
    <cellStyle name="Percent 6 3 2" xfId="34210" xr:uid="{5D2671DE-0AD4-4CE3-A1C6-E73E81E5B8DF}"/>
    <cellStyle name="Percent 6 4" xfId="20131" xr:uid="{CA5DBAB3-1385-473A-9B8D-101B49F85AC3}"/>
    <cellStyle name="Percent 6 4 2" xfId="34211" xr:uid="{AF14E29F-3833-4666-8285-008F92940B0F}"/>
    <cellStyle name="Percent 6 5" xfId="20132" xr:uid="{B825B77E-951B-40E6-8DFA-B379C54A6C33}"/>
    <cellStyle name="Percent 6 5 2" xfId="34212" xr:uid="{49E6F272-BE5D-45FB-B14E-98F190EE3C4B}"/>
    <cellStyle name="Percent 6 6" xfId="20133" xr:uid="{F79DC819-3944-4171-BB44-9EDCD8882C29}"/>
    <cellStyle name="Percent 6 6 2" xfId="34213" xr:uid="{2C8E04C5-8AFA-4F0C-B613-7CE9DABB0749}"/>
    <cellStyle name="Percent 6 7" xfId="20134" xr:uid="{DC3B8B72-4B05-4606-A9D7-8988143F3A9D}"/>
    <cellStyle name="Percent 6 7 2" xfId="34214" xr:uid="{4433888D-4AD6-4751-A2DD-A36AD8706D1E}"/>
    <cellStyle name="Percent 6 8" xfId="20135" xr:uid="{ECC3EA7A-9908-43A9-9964-DA6CAB00B79F}"/>
    <cellStyle name="Percent 6 8 2" xfId="34215" xr:uid="{0DA7DFB9-8DD8-4436-A06D-0BF577B89C03}"/>
    <cellStyle name="Percent 6 9" xfId="20129" xr:uid="{674C195F-1A72-478C-8B89-4659CEE92417}"/>
    <cellStyle name="Percent 6 9 2" xfId="34216" xr:uid="{31D26FB2-E75C-4B07-B19E-A9C3C15FFFDC}"/>
    <cellStyle name="Percent 7" xfId="17533" xr:uid="{ABFB2578-8791-4651-A169-85D7B66BC731}"/>
    <cellStyle name="Percent 7 10" xfId="22123" xr:uid="{FE606FD5-2111-4AAD-ABA3-7F6DE1EBE713}"/>
    <cellStyle name="Percent 7 11" xfId="21025" xr:uid="{F3081EE9-C0FF-499C-83C5-8BD6E1B59D16}"/>
    <cellStyle name="Percent 7 2" xfId="20137" xr:uid="{472B3194-FE0C-4CC7-8001-1EB67CF654BC}"/>
    <cellStyle name="Percent 7 2 2" xfId="34217" xr:uid="{C8D9D05F-BC66-490C-9906-88BCC2B43EB4}"/>
    <cellStyle name="Percent 7 3" xfId="20138" xr:uid="{02ABA555-E4B6-4ABA-AA25-2A96C10AAA43}"/>
    <cellStyle name="Percent 7 3 2" xfId="34218" xr:uid="{BE843002-A065-40C6-BD16-EED11D9D976A}"/>
    <cellStyle name="Percent 7 4" xfId="20139" xr:uid="{B75BD451-9153-4B64-A3B6-867A02B767A9}"/>
    <cellStyle name="Percent 7 4 2" xfId="34219" xr:uid="{260D1B60-E0C7-435E-A240-F9B6EEA0AA5B}"/>
    <cellStyle name="Percent 7 5" xfId="20140" xr:uid="{1AF30F8D-AEC7-455B-9D17-164FF91984C6}"/>
    <cellStyle name="Percent 7 5 2" xfId="34220" xr:uid="{EA2639F0-6D5C-4628-A9CC-78191C37A5B4}"/>
    <cellStyle name="Percent 7 6" xfId="20141" xr:uid="{86C42A99-060B-4429-8367-D9B7B034CC28}"/>
    <cellStyle name="Percent 7 6 2" xfId="34221" xr:uid="{C06D0FD4-C9FC-4EA5-A11A-A1FDC0D6ED7A}"/>
    <cellStyle name="Percent 7 7" xfId="20142" xr:uid="{1CB2E126-C726-4F69-894F-5AD7B6C8B3DC}"/>
    <cellStyle name="Percent 7 7 2" xfId="34222" xr:uid="{1DBC6092-317A-4FF5-A030-E309A650FE4D}"/>
    <cellStyle name="Percent 7 8" xfId="20143" xr:uid="{D2463E06-4D4F-407E-80A6-98BDB6B70B75}"/>
    <cellStyle name="Percent 7 8 2" xfId="34223" xr:uid="{65C908DD-B62E-4457-BCB4-2542585AE566}"/>
    <cellStyle name="Percent 7 9" xfId="20136" xr:uid="{54C178A4-1563-46F0-9BC0-E9719BA31DD9}"/>
    <cellStyle name="Percent 7 9 2" xfId="34224" xr:uid="{F38D3B6E-3D4C-45AE-895C-545D0C91BE9D}"/>
    <cellStyle name="Percent 8" xfId="18241" xr:uid="{CF31F9CC-3370-4863-AB3C-774CBB2D450A}"/>
    <cellStyle name="Percent 8 10" xfId="22640" xr:uid="{F0527075-704F-4202-A01A-43F37B1D9CBF}"/>
    <cellStyle name="Percent 8 11" xfId="27323" xr:uid="{70986727-FB26-47E9-AAF7-B5F0D7DED2BD}"/>
    <cellStyle name="Percent 8 2" xfId="20145" xr:uid="{239B12F0-9969-4664-AD44-7F18B950269C}"/>
    <cellStyle name="Percent 8 2 2" xfId="34226" xr:uid="{6CDD4E62-A9D5-4E0B-989A-432602306406}"/>
    <cellStyle name="Percent 8 3" xfId="20146" xr:uid="{7C9D130A-3BC6-4B57-99D1-C4F36A221B11}"/>
    <cellStyle name="Percent 8 3 2" xfId="34227" xr:uid="{38B79F99-E272-4EFE-AD05-CB5673490824}"/>
    <cellStyle name="Percent 8 4" xfId="20147" xr:uid="{2BCBF8EB-666E-4E57-98CE-B6A94D85DE9E}"/>
    <cellStyle name="Percent 8 4 2" xfId="34228" xr:uid="{2152E10A-5BE6-4BDA-904E-9729E643D725}"/>
    <cellStyle name="Percent 8 5" xfId="20148" xr:uid="{A60F086C-8ABD-4E01-B415-67DF93F07341}"/>
    <cellStyle name="Percent 8 5 2" xfId="34229" xr:uid="{8855C46D-2B28-4E98-B973-A5473A1D110B}"/>
    <cellStyle name="Percent 8 6" xfId="20149" xr:uid="{F676A09E-5314-489C-915F-5D4793A40D9A}"/>
    <cellStyle name="Percent 8 6 2" xfId="34230" xr:uid="{BC5CD5E9-2603-4D31-BE46-12E51ED93264}"/>
    <cellStyle name="Percent 8 7" xfId="20150" xr:uid="{D0613C49-1A63-48E2-B410-E52931114EB4}"/>
    <cellStyle name="Percent 8 7 2" xfId="34231" xr:uid="{42490F26-D317-41F8-AAEB-DB9638772E86}"/>
    <cellStyle name="Percent 8 8" xfId="20151" xr:uid="{F2809BB2-052D-4B19-818F-D54DE6DA6417}"/>
    <cellStyle name="Percent 8 8 2" xfId="34232" xr:uid="{B629EE6F-5301-40EE-8679-D0DEFF6E308B}"/>
    <cellStyle name="Percent 8 9" xfId="20144" xr:uid="{5DDC4172-32A4-49E4-9EB0-45C05C3E9AE0}"/>
    <cellStyle name="Percent 8 9 2" xfId="34225" xr:uid="{14AA7708-5C8D-4753-91FF-7FCD309C0561}"/>
    <cellStyle name="Percent 9" xfId="18421" xr:uid="{96845690-3F3C-414B-9E52-861E99FD63B0}"/>
    <cellStyle name="Percent 9 10" xfId="34234" xr:uid="{6324D268-49F8-4149-88A8-9845B73C93E2}"/>
    <cellStyle name="Percent 9 11" xfId="34235" xr:uid="{2BBA9E0F-E9EB-424F-A4EC-21519C558BDF}"/>
    <cellStyle name="Percent 9 12" xfId="34236" xr:uid="{50512A12-0FA5-4703-9273-2D34CA983CAE}"/>
    <cellStyle name="Percent 9 13" xfId="34237" xr:uid="{45740DB6-965C-4047-8D09-AEDF71CD355B}"/>
    <cellStyle name="Percent 9 14" xfId="34238" xr:uid="{0A885458-7D32-47C0-8EDA-7E2F3B2BFBC1}"/>
    <cellStyle name="Percent 9 15" xfId="34239" xr:uid="{93EB7A70-8EAA-45ED-A993-23D916254738}"/>
    <cellStyle name="Percent 9 16" xfId="34240" xr:uid="{6BCF229E-2054-4CF1-B840-48BAA6309087}"/>
    <cellStyle name="Percent 9 17" xfId="34241" xr:uid="{EC80BDB0-70FE-4016-B6DF-74B310A2F76B}"/>
    <cellStyle name="Percent 9 18" xfId="34242" xr:uid="{4B6DE4C9-48B3-4939-A74A-B8AF3574171F}"/>
    <cellStyle name="Percent 9 19" xfId="34243" xr:uid="{DBFB7A93-3841-4C21-BCB2-40D5ABC66488}"/>
    <cellStyle name="Percent 9 2" xfId="20152" xr:uid="{C0B8506C-CB5D-4DF7-AE24-D47265027C88}"/>
    <cellStyle name="Percent 9 2 2" xfId="34245" xr:uid="{6E644FC3-E245-4D9B-86AA-A7F25FC43B9E}"/>
    <cellStyle name="Percent 9 2 3" xfId="34244" xr:uid="{2009551A-06DC-4E94-BA04-513FE3A01CF9}"/>
    <cellStyle name="Percent 9 20" xfId="34246" xr:uid="{5E6E07F9-27FC-48A8-86B3-E074F0B3769B}"/>
    <cellStyle name="Percent 9 21" xfId="34233" xr:uid="{30E494DE-4608-4D9A-A952-141315F1655C}"/>
    <cellStyle name="Percent 9 3" xfId="20153" xr:uid="{FBBDBBB8-35A1-46A0-B2EB-F21692553799}"/>
    <cellStyle name="Percent 9 3 2" xfId="34248" xr:uid="{F6DF3365-9BC5-4A64-9F69-6968B942E99E}"/>
    <cellStyle name="Percent 9 3 3" xfId="34247" xr:uid="{070DED3B-829E-463B-B44E-C38623C29420}"/>
    <cellStyle name="Percent 9 4" xfId="20154" xr:uid="{81080EF7-098A-48A4-B641-3E29FA901535}"/>
    <cellStyle name="Percent 9 4 2" xfId="34250" xr:uid="{F75867D1-65F9-4F60-B1E9-4BD0413E21E9}"/>
    <cellStyle name="Percent 9 4 3" xfId="34249" xr:uid="{86339C33-35E3-4CD1-A6CB-4F279548C689}"/>
    <cellStyle name="Percent 9 5" xfId="20155" xr:uid="{F8E67F1A-3248-4BFF-BD6B-5F1719720315}"/>
    <cellStyle name="Percent 9 5 2" xfId="34252" xr:uid="{CBE221FE-8D83-4571-B75E-7ACDC0BD29AF}"/>
    <cellStyle name="Percent 9 5 3" xfId="34251" xr:uid="{19D18A4F-8491-4982-9283-C32AB2AF0196}"/>
    <cellStyle name="Percent 9 6" xfId="20156" xr:uid="{FCCB4774-7393-463D-BB2E-94C9BB7346CF}"/>
    <cellStyle name="Percent 9 6 2" xfId="34254" xr:uid="{95671FB2-4D45-4C0E-9485-8DDEB9373477}"/>
    <cellStyle name="Percent 9 6 3" xfId="34253" xr:uid="{6E2C77CE-EFF5-4CB6-B960-C95844112011}"/>
    <cellStyle name="Percent 9 7" xfId="20157" xr:uid="{68B0238E-7A4F-44B6-B263-11B95405472F}"/>
    <cellStyle name="Percent 9 7 2" xfId="34256" xr:uid="{713FB930-1245-4613-A56E-00E1927888A1}"/>
    <cellStyle name="Percent 9 7 3" xfId="34257" xr:uid="{A1BEA2B6-4FAA-4D05-BB24-7F150C958611}"/>
    <cellStyle name="Percent 9 7 4" xfId="34258" xr:uid="{32351F19-A2EB-4112-898D-DEA1B7C131DF}"/>
    <cellStyle name="Percent 9 7 5" xfId="34255" xr:uid="{842BB45D-208E-49BF-A455-52B3AFB56030}"/>
    <cellStyle name="Percent 9 8" xfId="20158" xr:uid="{BD193589-8C1D-40A5-9E68-FB4BE8361BAF}"/>
    <cellStyle name="Percent 9 8 2" xfId="34260" xr:uid="{2543C6A1-5ED0-4428-B888-94903A97B24D}"/>
    <cellStyle name="Percent 9 8 3" xfId="34259" xr:uid="{74509C76-380A-49BD-A96D-7CC31476639E}"/>
    <cellStyle name="Percent 9 9" xfId="34261" xr:uid="{02DF33DB-AC25-4E56-9DDA-71223A480862}"/>
    <cellStyle name="Percentagem 2 2" xfId="34262" xr:uid="{B2445DEA-0214-4EB8-80A2-BDEFDB81761B}"/>
    <cellStyle name="Percentagem 2 3" xfId="34263" xr:uid="{E5799A21-7717-4072-81FF-A1F43E2FF4F1}"/>
    <cellStyle name="Percentuale 2" xfId="17534" xr:uid="{7A06008F-B032-4049-96CC-26A111E370E3}"/>
    <cellStyle name="Percentuale 2 2" xfId="17535" xr:uid="{168884D2-C4E2-439D-B4EC-B3440C756E9B}"/>
    <cellStyle name="Percentuale 2 2 2" xfId="22125" xr:uid="{6888787D-32FA-4151-829A-F8F48067F692}"/>
    <cellStyle name="Percentuale 2 2 3" xfId="21228" xr:uid="{736414A6-1B50-465F-8D70-B8810B527A64}"/>
    <cellStyle name="Percentuale 2 2 3 2" xfId="36531" xr:uid="{B0364E53-F7E7-4DA3-A0B6-DF58FA547155}"/>
    <cellStyle name="Percentuale 2 2 3 3" xfId="35280" xr:uid="{16CEC9D7-4F5E-49C7-95C8-3AE38BA47A9F}"/>
    <cellStyle name="Percentuale 2 2 4" xfId="26646" xr:uid="{16188F59-4AF6-4575-9137-3B847560DE06}"/>
    <cellStyle name="Percentuale 2 3" xfId="18055" xr:uid="{912CB6F3-78E5-4C1B-B8C9-4B6E9FC0C007}"/>
    <cellStyle name="Percentuale 2 3 2" xfId="22633" xr:uid="{DD532A72-2E6D-49AE-8E60-410ADC861CD4}"/>
    <cellStyle name="Percentuale 2 3 3" xfId="21437" xr:uid="{9D9D687B-CA63-494F-B6AA-AA23E9D091F5}"/>
    <cellStyle name="Percentuale 2 3 4" xfId="27137" xr:uid="{FDAA0244-9CDA-4D5E-B1B9-06296940B3EF}"/>
    <cellStyle name="Percentuale 2 4" xfId="20159" xr:uid="{3E9DAD2D-DE8A-4885-80ED-2EE9C9EE81F0}"/>
    <cellStyle name="Percentuale 2 5" xfId="22124" xr:uid="{03401DD2-4EF0-4010-B2FE-093AC623463D}"/>
    <cellStyle name="Percentuale 2 6" xfId="21227" xr:uid="{09BF9237-1A46-4226-967C-4A6468FA1145}"/>
    <cellStyle name="Percentuale 2 7" xfId="26451" xr:uid="{203724C7-83EE-4389-B138-D3A6793D2ABE}"/>
    <cellStyle name="Percentuale 3" xfId="20160" xr:uid="{0AA02F53-1B3E-457A-A781-659766BD0FF9}"/>
    <cellStyle name="Pilkku_Layo9704" xfId="3052" xr:uid="{00000000-0005-0000-0000-0000440F0000}"/>
    <cellStyle name="Publication_style" xfId="29182" xr:uid="{DD9A8EBF-DC99-4E57-BE7B-59CD1411045F}"/>
    <cellStyle name="Pyör. luku_Layo9704" xfId="3053" xr:uid="{00000000-0005-0000-0000-0000450F0000}"/>
    <cellStyle name="Pyör. valuutta_Layo9704" xfId="3054" xr:uid="{00000000-0005-0000-0000-0000460F0000}"/>
    <cellStyle name="Refdb standard" xfId="29183" xr:uid="{AEDF1287-A148-49A3-999A-1A339DC89027}"/>
    <cellStyle name="Refdb standard 2" xfId="29184" xr:uid="{301C37A3-AC84-494F-8290-DCDC286D4EBD}"/>
    <cellStyle name="Rossz" xfId="52" xr:uid="{00000000-0005-0000-0000-0000470F0000}"/>
    <cellStyle name="Satisfaisant" xfId="5587" xr:uid="{2FDFD8E7-D7E2-444E-AE28-FE51650E6120}"/>
    <cellStyle name="Schlecht" xfId="28933" xr:uid="{B6B3C9D4-0430-40CA-9F72-E30CBCC4350C}"/>
    <cellStyle name="Schlecht 2" xfId="34264" xr:uid="{BA6F05BA-7376-44B1-B524-EC528D5BAA0D}"/>
    <cellStyle name="Semleges" xfId="53" xr:uid="{00000000-0005-0000-0000-0000480F0000}"/>
    <cellStyle name="Shade" xfId="18309" xr:uid="{47574F5B-32C3-4A90-AD0A-485C30AC7B92}"/>
    <cellStyle name="Shade 2" xfId="26714" xr:uid="{E58FFD20-DB36-4496-BE75-819C32E94D6E}"/>
    <cellStyle name="Shade 2 2" xfId="30146" xr:uid="{E2834EB0-873A-4D0E-AB79-F27EDE705460}"/>
    <cellStyle name="Shade 2 3" xfId="30720" xr:uid="{CC834D86-C816-4A97-8EC0-0920E652E1FC}"/>
    <cellStyle name="Shade 3" xfId="29185" xr:uid="{B212E92D-D3D7-4EB4-8060-272B32574E20}"/>
    <cellStyle name="Shade 3 2" xfId="31046" xr:uid="{96A16D31-CEA5-4015-9B12-97BA9871EE39}"/>
    <cellStyle name="Shade 3 3" xfId="31155" xr:uid="{FB2F5E11-4D72-41F5-A096-0BB3F9BBE4F6}"/>
    <cellStyle name="Shade 4" xfId="29441" xr:uid="{EAB4D9DC-66D3-41AF-995E-5889ACBFB6E7}"/>
    <cellStyle name="Shade 4 2" xfId="40325" xr:uid="{ED19E420-3AC6-4790-8370-CAEFC872BDEE}"/>
    <cellStyle name="Shade 4 3" xfId="36989" xr:uid="{6D23E564-F45B-485A-A0CF-EFB4947C4E7E}"/>
    <cellStyle name="Shade 5" xfId="30488" xr:uid="{F1DA1EA1-D956-4E7D-9A5F-AFE816160F1B}"/>
    <cellStyle name="Shade 5 2" xfId="37858" xr:uid="{65175191-3CE5-49F3-843E-C38C34119A13}"/>
    <cellStyle name="Shade 6" xfId="27372" xr:uid="{D3175B3B-017E-447E-BE18-CFC8F9BE01E8}"/>
    <cellStyle name="Shade 6 2" xfId="38636" xr:uid="{24245647-9AB5-470E-A46F-DDE10CA9B12D}"/>
    <cellStyle name="Shade 7" xfId="34265" xr:uid="{5248B1B4-485C-4651-8C49-9042C536641C}"/>
    <cellStyle name="Sheet Title" xfId="3635" xr:uid="{00000000-0005-0000-0000-0000490F0000}"/>
    <cellStyle name="Sortie" xfId="5588" xr:uid="{1563793E-47F6-4ABE-8996-64A98B50C375}"/>
    <cellStyle name="Sortie 10" xfId="6595" xr:uid="{4077DD30-920D-42E5-962E-CC006BEF5ADD}"/>
    <cellStyle name="Sortie 10 2" xfId="11762" xr:uid="{CAAFAB69-EBB1-4867-A77C-47DD218CEA61}"/>
    <cellStyle name="Sortie 11" xfId="6230" xr:uid="{19AA900C-91B5-446E-BC4B-EC090FB9E95A}"/>
    <cellStyle name="Sortie 2" xfId="5601" xr:uid="{FB5759D3-CCAE-47DD-9EE9-521D738AD050}"/>
    <cellStyle name="Sortie 2 10" xfId="6224" xr:uid="{3D9CFA31-4151-4256-A3BA-3D5E01B5FFCD}"/>
    <cellStyle name="Sortie 2 2" xfId="7268" xr:uid="{97FA953D-C758-4162-A4B0-63BEEAD7A0CB}"/>
    <cellStyle name="Sortie 2 2 2" xfId="12426" xr:uid="{8632F673-1F3B-422E-97CC-74C1951E5CDE}"/>
    <cellStyle name="Sortie 2 3" xfId="8161" xr:uid="{CC361D6E-FAD8-4F82-9761-27EC5F943956}"/>
    <cellStyle name="Sortie 2 3 2" xfId="13320" xr:uid="{23633342-AD98-498F-BE70-F75025F8264D}"/>
    <cellStyle name="Sortie 2 4" xfId="8264" xr:uid="{D3D9E046-A7B9-4C81-AC7F-9E93C8563F8C}"/>
    <cellStyle name="Sortie 2 4 2" xfId="13420" xr:uid="{FAB0D25B-2126-434E-AE59-4C951D13CDC1}"/>
    <cellStyle name="Sortie 2 5" xfId="9358" xr:uid="{184087DD-1143-4ED9-8B2D-E1634F6BB280}"/>
    <cellStyle name="Sortie 2 5 2" xfId="14513" xr:uid="{C5C21663-E6BA-4B3B-8DEA-768513FBC1A1}"/>
    <cellStyle name="Sortie 2 6" xfId="8503" xr:uid="{8651FA29-8344-4078-8C89-AA74E800CFF8}"/>
    <cellStyle name="Sortie 2 6 2" xfId="13658" xr:uid="{2F6E249D-0688-4184-AC05-1D0C4C72AC09}"/>
    <cellStyle name="Sortie 2 7" xfId="9807" xr:uid="{88E24D39-2E61-41C4-B96D-867321CA3989}"/>
    <cellStyle name="Sortie 2 7 2" xfId="14961" xr:uid="{508440A3-2E09-4041-BD45-4AE2916EFD5A}"/>
    <cellStyle name="Sortie 2 8" xfId="10529" xr:uid="{F05FA0F8-F9F3-4FD4-B385-DEA8FCB01EFC}"/>
    <cellStyle name="Sortie 2 8 2" xfId="15679" xr:uid="{EB0101B0-FA53-4276-A90D-9B0138443C13}"/>
    <cellStyle name="Sortie 2 9" xfId="6601" xr:uid="{E157DCA6-5C41-44EF-BDAA-F9469A804DAB}"/>
    <cellStyle name="Sortie 2 9 2" xfId="11768" xr:uid="{5536BA57-577B-4864-BE2C-7E2CF9FE4C4B}"/>
    <cellStyle name="Sortie 3" xfId="7261" xr:uid="{EDC5CA85-ECCD-46C6-809C-2B4088A92A37}"/>
    <cellStyle name="Sortie 3 2" xfId="12419" xr:uid="{E46CEED2-3364-443C-8D4E-CD7E6A98511B}"/>
    <cellStyle name="Sortie 4" xfId="8168" xr:uid="{EAD818F5-0A22-451C-8BB1-957B5D7ABE00}"/>
    <cellStyle name="Sortie 4 2" xfId="13327" xr:uid="{4A2C2F91-6CC8-4C22-B9ED-C5E5B01E6FC1}"/>
    <cellStyle name="Sortie 5" xfId="8259" xr:uid="{8A15FE81-D742-4523-A007-2CFFF04154A8}"/>
    <cellStyle name="Sortie 5 2" xfId="13415" xr:uid="{312C3275-6F15-4948-B419-6E6AC052FEDF}"/>
    <cellStyle name="Sortie 6" xfId="9369" xr:uid="{CC51E62C-882D-4C12-8CF5-7DD5DA357192}"/>
    <cellStyle name="Sortie 6 2" xfId="14524" xr:uid="{79C7E892-3E4E-4010-9A63-99D906AB8094}"/>
    <cellStyle name="Sortie 7" xfId="8498" xr:uid="{373F28D8-4F75-48DA-A1EC-BB00683CE0FE}"/>
    <cellStyle name="Sortie 7 2" xfId="13653" xr:uid="{4AE4D9EB-6162-475D-AD95-74227E60BDC7}"/>
    <cellStyle name="Sortie 8" xfId="9812" xr:uid="{1088BB41-EF7C-47A0-861F-D3F0F467E638}"/>
    <cellStyle name="Sortie 8 2" xfId="14966" xr:uid="{96D387EC-C1AB-41BA-B33F-969830B5B7D5}"/>
    <cellStyle name="Sortie 9" xfId="10523" xr:uid="{FEA1E32A-F331-4BB9-A8F7-DBAF8E2A7A88}"/>
    <cellStyle name="Sortie 9 2" xfId="15673" xr:uid="{B849A35F-BAB7-4BEC-9A31-700F25F79A93}"/>
    <cellStyle name="source" xfId="3253" xr:uid="{00000000-0005-0000-0000-00004A0F0000}"/>
    <cellStyle name="Source 2" xfId="29186" xr:uid="{C9495858-E5DB-47A7-A98F-3FF6F95047F3}"/>
    <cellStyle name="source 2 2" xfId="37859" xr:uid="{D677D9EF-390B-42F7-A3C9-E102BB7AA4A5}"/>
    <cellStyle name="source 3" xfId="34266" xr:uid="{41B3F6A3-7A8A-4B3C-A7DE-93DE6A220AA4}"/>
    <cellStyle name="source 4" xfId="34747" xr:uid="{0A8F709C-BB5A-4F12-BD16-B2F833BB75D9}"/>
    <cellStyle name="Standaard_Blad1" xfId="34267" xr:uid="{99F74DE1-D906-4369-9F02-E0C37E0DAECC}"/>
    <cellStyle name="Standard 2" xfId="34268" xr:uid="{9CECB843-23E7-47DC-BD3C-39912410E80E}"/>
    <cellStyle name="Standard 3" xfId="34269" xr:uid="{F03EB978-2604-4FA9-90DA-17CD08C2305E}"/>
    <cellStyle name="Standard_ENR_REF" xfId="5589" xr:uid="{0F825C44-8C16-485E-B9B8-F2C519137934}"/>
    <cellStyle name="Style 1" xfId="29187" xr:uid="{766FB62A-2E78-4FA0-AAFF-A914358429E6}"/>
    <cellStyle name="Style 1 2" xfId="34270" xr:uid="{C75893C9-3BAB-4FA7-8F06-2F8F7F28E6C1}"/>
    <cellStyle name="Style 21" xfId="3055" xr:uid="{00000000-0005-0000-0000-00004C0F0000}"/>
    <cellStyle name="Style 21 10" xfId="10840" xr:uid="{EB3B5B95-BD8C-42EB-99B1-62D553BCED67}"/>
    <cellStyle name="Style 21 10 2" xfId="15988" xr:uid="{76241401-96CD-4F14-B0DF-FD2B58C89BDB}"/>
    <cellStyle name="Style 21 10 3" xfId="26102" xr:uid="{CC926DCF-0DC8-4230-B0F1-B372E1BA8508}"/>
    <cellStyle name="Style 21 11" xfId="6854" xr:uid="{41561169-24A8-42C0-A448-55294503EF58}"/>
    <cellStyle name="Style 21 11 2" xfId="12018" xr:uid="{29FDCE2E-8928-40EA-BECC-C71609853F08}"/>
    <cellStyle name="Style 21 11 3" xfId="24705" xr:uid="{B8B7407D-FC35-493D-8F3E-D162C9B23C50}"/>
    <cellStyle name="Style 21 12" xfId="6152" xr:uid="{233A0A47-AE33-41A3-BFEF-B72DEAD1CA42}"/>
    <cellStyle name="Style 21 12 2" xfId="29750" xr:uid="{673FDF44-151E-421E-89BA-1535E49FBCE8}"/>
    <cellStyle name="Style 21 13" xfId="11362" xr:uid="{47992B91-A792-4560-9D93-113B4DF1C8D3}"/>
    <cellStyle name="Style 21 13 2" xfId="30841" xr:uid="{6340FE93-10C3-4623-AB89-C3F93BD31D18}"/>
    <cellStyle name="Style 21 14" xfId="24378" xr:uid="{30841FCF-54A1-4E5E-957F-3A19D49623D9}"/>
    <cellStyle name="Style 21 15" xfId="17536" xr:uid="{E2F054D4-C984-4596-9D49-08F2EB15F077}"/>
    <cellStyle name="Style 21 2" xfId="3056" xr:uid="{00000000-0005-0000-0000-00004D0F0000}"/>
    <cellStyle name="Style 21 2 10" xfId="6855" xr:uid="{1A086781-DCA0-49E9-A444-C7BD1DE613DB}"/>
    <cellStyle name="Style 21 2 10 2" xfId="12019" xr:uid="{D356B6D3-8C4E-4A80-A9E1-735B38866B2E}"/>
    <cellStyle name="Style 21 2 10 3" xfId="24706" xr:uid="{94CF9A15-0052-41D8-9C5C-E33FD8E5E9AB}"/>
    <cellStyle name="Style 21 2 11" xfId="6153" xr:uid="{0222AAD3-A3D9-4FA1-9510-D70186F9DA4D}"/>
    <cellStyle name="Style 21 2 11 2" xfId="29751" xr:uid="{60812BBB-C4A4-47AE-BFAE-77F486584D5A}"/>
    <cellStyle name="Style 21 2 12" xfId="11363" xr:uid="{E118901F-BED4-4460-AE5A-EA7C6658148F}"/>
    <cellStyle name="Style 21 2 12 2" xfId="30809" xr:uid="{E91FFD35-090D-4E05-B395-875EEC90AFFC}"/>
    <cellStyle name="Style 21 2 13" xfId="24379" xr:uid="{C9827D2C-C399-45D7-9B59-6BCD09CC7615}"/>
    <cellStyle name="Style 21 2 14" xfId="17537" xr:uid="{56D267FE-A741-4F40-A47E-AE78B92EB4E7}"/>
    <cellStyle name="Style 21 2 2" xfId="3556" xr:uid="{00000000-0005-0000-0000-00004E0F0000}"/>
    <cellStyle name="Style 21 2 2 10" xfId="11681" xr:uid="{44E2AF89-3A52-46D5-82AA-1426B4251ADD}"/>
    <cellStyle name="Style 21 2 2 10 2" xfId="30419" xr:uid="{58121D33-AA87-457D-B72B-866665C2B8DB}"/>
    <cellStyle name="Style 21 2 2 11" xfId="24609" xr:uid="{47B58939-B7A5-47EF-8358-BD7D13F83B41}"/>
    <cellStyle name="Style 21 2 2 12" xfId="17538" xr:uid="{CCE8A463-1E30-4C46-8D9C-AB6CA1B359CB}"/>
    <cellStyle name="Style 21 2 2 2" xfId="4212" xr:uid="{00000000-0005-0000-0000-00004F0F0000}"/>
    <cellStyle name="Style 21 2 2 2 2" xfId="4959" xr:uid="{00000000-0005-0000-0000-0000510F0000}"/>
    <cellStyle name="Style 21 2 2 2 2 2" xfId="31048" xr:uid="{EF62B5F0-CA96-4493-B3DA-8D459FE7A12C}"/>
    <cellStyle name="Style 21 2 2 2 2 3" xfId="31157" xr:uid="{3D129CC2-F8D3-4ECB-A5B6-8D9C1587785A}"/>
    <cellStyle name="Style 21 2 2 2 2 4" xfId="29188" xr:uid="{33519239-3780-4951-8815-6C3F24BDFE6E}"/>
    <cellStyle name="Style 21 2 2 2 3" xfId="5435" xr:uid="{00000000-0005-0000-0000-0000510F0000}"/>
    <cellStyle name="Style 21 2 2 2 3 2" xfId="41634" xr:uid="{405C9E2D-9758-44CF-8B21-2199ADF1BE55}"/>
    <cellStyle name="Style 21 2 2 2 3 3" xfId="26826" xr:uid="{76CD6F6E-4735-42C9-9C9D-5343D39855EC}"/>
    <cellStyle name="Style 21 2 2 2 4" xfId="25330" xr:uid="{90399F3F-DA57-4A5F-8657-D074D77D12CF}"/>
    <cellStyle name="Style 21 2 2 2 5" xfId="22128" xr:uid="{239BCAF5-936F-4D9D-9CAA-1848A16A5018}"/>
    <cellStyle name="Style 21 2 2 3" xfId="8210" xr:uid="{FADA5B77-E11B-4A3E-AD40-6FE68E7544AD}"/>
    <cellStyle name="Style 21 2 2 3 2" xfId="13368" xr:uid="{0B1D6630-C78C-4507-A399-FF006C7842E7}"/>
    <cellStyle name="Style 21 2 2 3 2 2" xfId="26648" xr:uid="{A86519DB-C630-4A23-AB30-51467826FA9A}"/>
    <cellStyle name="Style 21 2 2 3 2 3" xfId="39789" xr:uid="{42D6BAA0-2D25-4EEA-A5C6-B7E0B38D67E0}"/>
    <cellStyle name="Style 21 2 2 3 3" xfId="29577" xr:uid="{6F17F87B-1896-48FE-AAB8-D39149BFCC29}"/>
    <cellStyle name="Style 21 2 2 3 4" xfId="30052" xr:uid="{3465F42F-2525-4863-B48F-44812BCA60A4}"/>
    <cellStyle name="Style 21 2 2 3 5" xfId="20901" xr:uid="{6A18B441-19E8-4F56-A1B1-8CB88586674F}"/>
    <cellStyle name="Style 21 2 2 4" xfId="9448" xr:uid="{A4BFC4A6-0B5C-4502-A3D3-2725975BF474}"/>
    <cellStyle name="Style 21 2 2 4 2" xfId="14602" xr:uid="{22D220FB-A194-4D00-A873-A54F21046046}"/>
    <cellStyle name="Style 21 2 2 4 2 2" xfId="31047" xr:uid="{C30B2C08-D7B9-4142-8371-F2C406A871EB}"/>
    <cellStyle name="Style 21 2 2 4 3" xfId="31156" xr:uid="{E9C69158-4215-4A81-9305-410BCD82D2D9}"/>
    <cellStyle name="Style 21 2 2 4 4" xfId="25753" xr:uid="{713115BB-53B9-4183-ADE6-958B1FD90342}"/>
    <cellStyle name="Style 21 2 2 5" xfId="9530" xr:uid="{749800A2-7380-4703-90DD-ED20D908EA1E}"/>
    <cellStyle name="Style 21 2 2 5 2" xfId="14684" xr:uid="{76F2934E-34DA-49E2-8EBA-C3A9F8A03025}"/>
    <cellStyle name="Style 21 2 2 5 3" xfId="25777" xr:uid="{5B4BF2E2-44A7-40E7-BE0F-3B01B97D87B6}"/>
    <cellStyle name="Style 21 2 2 6" xfId="10440" xr:uid="{2D6AE7C2-3426-44F2-9C1E-BA76BD8DEA0F}"/>
    <cellStyle name="Style 21 2 2 6 2" xfId="15593" xr:uid="{A8B7387B-C6A7-43DD-8E28-410F6822C1E2}"/>
    <cellStyle name="Style 21 2 2 6 3" xfId="26011" xr:uid="{0DA9E887-E233-489F-B7BE-54701A4575D6}"/>
    <cellStyle name="Style 21 2 2 7" xfId="11159" xr:uid="{284C648A-5116-4B6A-A8BD-69BF47DA8DED}"/>
    <cellStyle name="Style 21 2 2 7 2" xfId="16307" xr:uid="{E5EE0F9D-8651-469C-AB4A-1FE831643D21}"/>
    <cellStyle name="Style 21 2 2 7 3" xfId="26183" xr:uid="{AF96084A-9A5C-4003-8A0B-2ECFA6413091}"/>
    <cellStyle name="Style 21 2 2 8" xfId="7176" xr:uid="{BAEC51F0-E9E2-444A-9E66-6B6D01EAF7BC}"/>
    <cellStyle name="Style 21 2 2 8 2" xfId="12337" xr:uid="{E94D02E8-424A-4050-9425-27621D306D1B}"/>
    <cellStyle name="Style 21 2 2 8 3" xfId="24786" xr:uid="{7D79AC62-441F-4859-A6C8-798CBD7E5B94}"/>
    <cellStyle name="Style 21 2 2 9" xfId="6502" xr:uid="{0E273741-0840-4114-8F04-3F20FEA9847F}"/>
    <cellStyle name="Style 21 2 2 9 2" xfId="29752" xr:uid="{2969B65E-EF2C-40D0-A385-2B51A5D09D2D}"/>
    <cellStyle name="Style 21 2 3" xfId="3622" xr:uid="{00000000-0005-0000-0000-0000500F0000}"/>
    <cellStyle name="Style 21 2 3 10" xfId="11747" xr:uid="{0EDDDA4B-4307-4C4D-9D9E-46A0D078A6EE}"/>
    <cellStyle name="Style 21 2 3 10 2" xfId="30389" xr:uid="{747F32C4-3207-4F3B-AF54-AFAFC9605263}"/>
    <cellStyle name="Style 21 2 3 11" xfId="24616" xr:uid="{CF5571B7-AE2C-4CAA-96A6-8EAA08C6C47A}"/>
    <cellStyle name="Style 21 2 3 12" xfId="18057" xr:uid="{417555DA-2856-4E1C-A67A-425CEF06A011}"/>
    <cellStyle name="Style 21 2 3 2" xfId="4278" xr:uid="{00000000-0005-0000-0000-0000510F0000}"/>
    <cellStyle name="Style 21 2 3 2 2" xfId="5025" xr:uid="{00000000-0005-0000-0000-0000530F0000}"/>
    <cellStyle name="Style 21 2 3 2 2 2" xfId="27139" xr:uid="{5C40010F-B710-419B-AB49-2AF5AB95615D}"/>
    <cellStyle name="Style 21 2 3 2 2 3" xfId="41357" xr:uid="{2AA68780-CF8D-4669-BAB3-57FE73046562}"/>
    <cellStyle name="Style 21 2 3 2 3" xfId="5501" xr:uid="{00000000-0005-0000-0000-0000530F0000}"/>
    <cellStyle name="Style 21 2 3 2 3 2" xfId="25396" xr:uid="{6A9F2D7B-A50E-4055-A04A-29ECF6516331}"/>
    <cellStyle name="Style 21 2 3 2 4" xfId="22635" xr:uid="{4E6609A0-3E8C-467C-A412-BAFE47ABD398}"/>
    <cellStyle name="Style 21 2 3 3" xfId="8221" xr:uid="{65A2CBAE-1F9A-4EE0-89B1-517E8C28ECB7}"/>
    <cellStyle name="Style 21 2 3 3 2" xfId="13379" xr:uid="{99A62E30-4BFD-4429-A678-D812D816DAE5}"/>
    <cellStyle name="Style 21 2 3 3 2 2" xfId="39790" xr:uid="{F267F9C6-4121-429D-9128-ADAB6916E69A}"/>
    <cellStyle name="Style 21 2 3 3 3" xfId="20902" xr:uid="{33BCFC96-3329-43CC-8FF5-66EE7F14C1DD}"/>
    <cellStyle name="Style 21 2 3 4" xfId="9464" xr:uid="{B2D4F960-3FD8-4279-81F5-6ABCB3B59B87}"/>
    <cellStyle name="Style 21 2 3 4 2" xfId="14618" xr:uid="{89330350-D7A1-4348-BFF0-BE015A243260}"/>
    <cellStyle name="Style 21 2 3 4 2 2" xfId="39681" xr:uid="{E2D8A54A-6867-4F00-8BF6-6139941A0690}"/>
    <cellStyle name="Style 21 2 3 4 3" xfId="25761" xr:uid="{3C86FEBE-EB2B-402A-8C38-FC17A29168C3}"/>
    <cellStyle name="Style 21 2 3 5" xfId="9596" xr:uid="{6DB9694F-D60D-4435-AF4A-479C4520A82F}"/>
    <cellStyle name="Style 21 2 3 5 2" xfId="14750" xr:uid="{23B937A1-A5EA-453E-BFE2-1E0879ACB56B}"/>
    <cellStyle name="Style 21 2 3 5 3" xfId="25784" xr:uid="{0B9193A7-C713-4C2F-9BFC-B3DF89C8623D}"/>
    <cellStyle name="Style 21 2 3 6" xfId="10506" xr:uid="{E80312D2-488B-4A00-AE27-F44AD43B37F9}"/>
    <cellStyle name="Style 21 2 3 6 2" xfId="15659" xr:uid="{AFE64F0E-4012-4C74-B1F1-0A60FE5F0346}"/>
    <cellStyle name="Style 21 2 3 6 3" xfId="26018" xr:uid="{301FC4BA-CDC5-44CF-8601-33A7EC37FD02}"/>
    <cellStyle name="Style 21 2 3 7" xfId="11225" xr:uid="{7137FD11-25AE-4BA0-8B7A-764293B2168B}"/>
    <cellStyle name="Style 21 2 3 7 2" xfId="16373" xr:uid="{04B28E3D-F625-4C59-ACDF-0851CD13EDDD}"/>
    <cellStyle name="Style 21 2 3 7 3" xfId="26190" xr:uid="{22C8DE0F-AAFD-4524-B349-DEB072E4A495}"/>
    <cellStyle name="Style 21 2 3 8" xfId="7242" xr:uid="{898E572E-74A3-477F-8B93-B2F8E955AFDE}"/>
    <cellStyle name="Style 21 2 3 8 2" xfId="12403" xr:uid="{4624B09F-9F1D-4465-9C75-299BCC875B1C}"/>
    <cellStyle name="Style 21 2 3 8 3" xfId="24793" xr:uid="{E030D52F-BA36-4B84-B121-CE157D3B2210}"/>
    <cellStyle name="Style 21 2 3 9" xfId="6568" xr:uid="{33594FAF-9B6A-4D46-9867-4692B4E18B25}"/>
    <cellStyle name="Style 21 2 3 9 2" xfId="29753" xr:uid="{D24DE908-61A2-48D4-A329-4E5F86A8A5D7}"/>
    <cellStyle name="Style 21 2 4" xfId="3890" xr:uid="{00000000-0005-0000-0000-0000520F0000}"/>
    <cellStyle name="Style 21 2 4 2" xfId="4703" xr:uid="{00000000-0005-0000-0000-0000540F0000}"/>
    <cellStyle name="Style 21 2 4 2 2" xfId="30148" xr:uid="{CA5CBBD7-83DA-4035-89A8-E8BB72753FB4}"/>
    <cellStyle name="Style 21 2 4 2 2 2" xfId="40283" xr:uid="{1FA038F1-8FBD-4ABD-95C1-0D8201ED0EB1}"/>
    <cellStyle name="Style 21 2 4 2 3" xfId="29552" xr:uid="{A7678325-6C75-4190-9CE0-EB1F884DBEBD}"/>
    <cellStyle name="Style 21 2 4 2 3 2" xfId="39818" xr:uid="{F8B3767F-B39D-4E9A-B2C8-0E0689AB5959}"/>
    <cellStyle name="Style 21 2 4 2 4" xfId="22784" xr:uid="{8CE0CFC6-D521-4B61-BFE0-8FEF1EC07E61}"/>
    <cellStyle name="Style 21 2 4 3" xfId="5117" xr:uid="{00000000-0005-0000-0000-0000540F0000}"/>
    <cellStyle name="Style 21 2 4 3 2" xfId="27487" xr:uid="{619AE7B4-EC78-48FE-9AF9-31F8D74FBB95}"/>
    <cellStyle name="Style 21 2 4 3 3" xfId="41422" xr:uid="{8D3E167A-E575-444B-9E70-A3D49887F711}"/>
    <cellStyle name="Style 21 2 4 3 4" xfId="21230" xr:uid="{6290592E-F915-47D6-91EC-E6E91103F70A}"/>
    <cellStyle name="Style 21 2 4 4" xfId="29427" xr:uid="{620C3278-0D1F-4B1E-829F-39E3BCADA0FA}"/>
    <cellStyle name="Style 21 2 4 5" xfId="30212" xr:uid="{989A3B44-B6CE-4414-9931-F89E11CC2994}"/>
    <cellStyle name="Style 21 2 4 6" xfId="18435" xr:uid="{7B8C2568-1591-4A4E-A677-93124E412277}"/>
    <cellStyle name="Style 21 2 5" xfId="8154" xr:uid="{3015CF9F-AFD9-47DC-A475-3CB0BD985775}"/>
    <cellStyle name="Style 21 2 5 2" xfId="13313" xr:uid="{8D677977-D091-4261-86A1-6E425DB0DF1F}"/>
    <cellStyle name="Style 21 2 5 2 2" xfId="26825" xr:uid="{1BD244AB-E6EC-49CD-90BB-C3F6A4307018}"/>
    <cellStyle name="Style 21 2 5 3" xfId="25406" xr:uid="{F23961C1-6ECE-40EF-A0B5-744986172D4B}"/>
    <cellStyle name="Style 21 2 5 4" xfId="22127" xr:uid="{08D53172-240E-4A19-99A1-8E9C3738C1C4}"/>
    <cellStyle name="Style 21 2 6" xfId="9337" xr:uid="{E71BF084-C729-4B4B-93D2-3B4C44B5C15A}"/>
    <cellStyle name="Style 21 2 6 2" xfId="14492" xr:uid="{52AFE030-DC02-4189-8018-E7A3AB7B9D9D}"/>
    <cellStyle name="Style 21 2 6 2 2" xfId="30965" xr:uid="{D13FB5CE-00D9-44F4-A180-A38815E9D252}"/>
    <cellStyle name="Style 21 2 6 3" xfId="31121" xr:uid="{51909FE9-E95E-462F-A9B5-0D0A1FBFCB51}"/>
    <cellStyle name="Style 21 2 6 4" xfId="25725" xr:uid="{388B2173-25A2-40B7-9E85-3CDEE067320C}"/>
    <cellStyle name="Style 21 2 7" xfId="8570" xr:uid="{D549FAB6-A428-4FF5-86C7-10DB76EE31B8}"/>
    <cellStyle name="Style 21 2 7 2" xfId="13725" xr:uid="{3071B36F-7955-4159-BFCE-D8475E06953B}"/>
    <cellStyle name="Style 21 2 7 2 2" xfId="26453" xr:uid="{4BB159EB-25AC-4B3D-B166-609B594E06F7}"/>
    <cellStyle name="Style 21 2 7 2 3" xfId="39835" xr:uid="{90388950-7BB0-4836-BBCC-33AC7E6D743E}"/>
    <cellStyle name="Style 21 2 7 3" xfId="25570" xr:uid="{827F1B7C-855C-460E-8250-357610F101F6}"/>
    <cellStyle name="Style 21 2 8" xfId="9365" xr:uid="{2AF0FFBF-D659-4E2E-8FDD-E98ECF00021A}"/>
    <cellStyle name="Style 21 2 8 2" xfId="14520" xr:uid="{843C9E91-15C5-43E8-9C67-4B0B28EC2660}"/>
    <cellStyle name="Style 21 2 8 2 2" xfId="39070" xr:uid="{435810BF-8F3B-4623-8BF1-8384BA1FBAC7}"/>
    <cellStyle name="Style 21 2 8 3" xfId="25739" xr:uid="{FD8ACF1B-FB49-4579-9EFB-EBAB85C3A75D}"/>
    <cellStyle name="Style 21 2 9" xfId="10841" xr:uid="{EECA8E05-1D50-407E-809B-6B13F9A2AE5C}"/>
    <cellStyle name="Style 21 2 9 2" xfId="15989" xr:uid="{7F8021F3-84F7-445E-9C5C-29483C75CD21}"/>
    <cellStyle name="Style 21 2 9 3" xfId="26103" xr:uid="{8877F630-9399-4FC9-98BF-5C88097063FC}"/>
    <cellStyle name="Style 21 3" xfId="3555" xr:uid="{00000000-0005-0000-0000-0000530F0000}"/>
    <cellStyle name="Style 21 3 10" xfId="11680" xr:uid="{BDA8C318-96CC-4ACE-B65A-96E9D113CC8A}"/>
    <cellStyle name="Style 21 3 10 2" xfId="30366" xr:uid="{67505A31-C848-4EE4-9B16-E0BC3E3F0F5D}"/>
    <cellStyle name="Style 21 3 11" xfId="24608" xr:uid="{DD3AB74F-26B7-467E-B2F1-CB0B8714C2B7}"/>
    <cellStyle name="Style 21 3 12" xfId="17539" xr:uid="{447696E3-C6F2-4531-B620-D738652E6831}"/>
    <cellStyle name="Style 21 3 2" xfId="4211" xr:uid="{00000000-0005-0000-0000-0000540F0000}"/>
    <cellStyle name="Style 21 3 2 2" xfId="4958" xr:uid="{00000000-0005-0000-0000-0000560F0000}"/>
    <cellStyle name="Style 21 3 2 2 2" xfId="31050" xr:uid="{96763E6A-F990-4C18-B136-3E51CBABA3FA}"/>
    <cellStyle name="Style 21 3 2 2 3" xfId="31159" xr:uid="{1223F114-8BFF-4F48-94ED-9BF2A13768AE}"/>
    <cellStyle name="Style 21 3 2 2 4" xfId="29189" xr:uid="{6C976506-EEA1-45D7-818E-299EE9474E54}"/>
    <cellStyle name="Style 21 3 2 3" xfId="5434" xr:uid="{00000000-0005-0000-0000-0000560F0000}"/>
    <cellStyle name="Style 21 3 2 3 2" xfId="41633" xr:uid="{E4DEA05E-08C1-43D4-9828-A2B1EBDF76FE}"/>
    <cellStyle name="Style 21 3 2 3 3" xfId="26911" xr:uid="{0E392857-7562-40E3-9A28-97288DA32E0D}"/>
    <cellStyle name="Style 21 3 2 4" xfId="25329" xr:uid="{BBE9DB80-BFF4-447A-BFF2-A36762714816}"/>
    <cellStyle name="Style 21 3 2 5" xfId="22129" xr:uid="{DC4006CB-18A8-4901-864F-2E882684A6DC}"/>
    <cellStyle name="Style 21 3 3" xfId="8209" xr:uid="{EDDCD895-DFD8-45B2-937F-F7DB2C541140}"/>
    <cellStyle name="Style 21 3 3 2" xfId="13367" xr:uid="{58816568-FC90-4D0F-8B1D-D048681D0078}"/>
    <cellStyle name="Style 21 3 3 2 2" xfId="26647" xr:uid="{399EC8A8-13CE-44AE-93DD-5AB59CA825EA}"/>
    <cellStyle name="Style 21 3 3 2 3" xfId="39791" xr:uid="{C172D3F6-E3CC-46EB-A8ED-FBF4F8021503}"/>
    <cellStyle name="Style 21 3 3 3" xfId="29578" xr:uid="{3CA3C6F7-32D2-46F5-B383-412DE15ADE7F}"/>
    <cellStyle name="Style 21 3 3 4" xfId="30051" xr:uid="{80FB4D66-9A99-4A07-B492-6A5BC51D66F8}"/>
    <cellStyle name="Style 21 3 3 5" xfId="20903" xr:uid="{35C3ED2C-68A9-4C4A-BB7D-7A6288D318BE}"/>
    <cellStyle name="Style 21 3 4" xfId="9447" xr:uid="{1179E5E0-4F8F-44E0-84EF-3701F6EA5EBE}"/>
    <cellStyle name="Style 21 3 4 2" xfId="14601" xr:uid="{BD818D7C-22B4-4264-9D4E-CBA089599DA0}"/>
    <cellStyle name="Style 21 3 4 2 2" xfId="31049" xr:uid="{E1BC8367-6D76-4894-9E65-49A14B53380A}"/>
    <cellStyle name="Style 21 3 4 3" xfId="31158" xr:uid="{F293E419-9423-4E90-9310-4EFB408EE748}"/>
    <cellStyle name="Style 21 3 4 4" xfId="25752" xr:uid="{F2E6BAC7-E839-4B5D-BF15-CAEF9E75FBB0}"/>
    <cellStyle name="Style 21 3 5" xfId="9529" xr:uid="{D2CDBE73-9009-4AAD-A5CE-CBB5A59C01B4}"/>
    <cellStyle name="Style 21 3 5 2" xfId="14683" xr:uid="{2B293551-B052-4898-AB53-7CA26B705C8D}"/>
    <cellStyle name="Style 21 3 5 3" xfId="25776" xr:uid="{771D436D-3E59-45A4-AC75-3F011BE1F348}"/>
    <cellStyle name="Style 21 3 6" xfId="10439" xr:uid="{7C9BE3C6-7B08-4E40-B799-AE353D91A87C}"/>
    <cellStyle name="Style 21 3 6 2" xfId="15592" xr:uid="{4B5B1D3A-10C2-452A-B6B5-C5CB5B80ADF4}"/>
    <cellStyle name="Style 21 3 6 3" xfId="26010" xr:uid="{EFFCE6F8-DEAA-4B53-8B4E-8C7547D9EF99}"/>
    <cellStyle name="Style 21 3 7" xfId="11158" xr:uid="{C751A282-1EAD-4CC8-AB32-3177F3B71B38}"/>
    <cellStyle name="Style 21 3 7 2" xfId="16306" xr:uid="{F79095D4-B2E3-4AD1-A01B-89765B9B11D4}"/>
    <cellStyle name="Style 21 3 7 3" xfId="26182" xr:uid="{6630CC35-AFE6-4954-AFE4-B86D959A2A01}"/>
    <cellStyle name="Style 21 3 8" xfId="7175" xr:uid="{BDFB2286-E2DB-4C76-9215-31796327D591}"/>
    <cellStyle name="Style 21 3 8 2" xfId="12336" xr:uid="{B7B53834-9989-4CDC-945A-AE852B2BFF74}"/>
    <cellStyle name="Style 21 3 8 3" xfId="24785" xr:uid="{163B515D-69A7-49AF-9EBF-6C86A75AB515}"/>
    <cellStyle name="Style 21 3 9" xfId="6501" xr:uid="{C448BC2B-A9C1-4D9B-AE53-5C538A16E2A3}"/>
    <cellStyle name="Style 21 3 9 2" xfId="29754" xr:uid="{98301E67-F366-4B0F-A1C4-F18DAA410A1F}"/>
    <cellStyle name="Style 21 4" xfId="3621" xr:uid="{00000000-0005-0000-0000-0000550F0000}"/>
    <cellStyle name="Style 21 4 10" xfId="11746" xr:uid="{26CDA2F6-30F5-4C69-A73A-10B53C6E1615}"/>
    <cellStyle name="Style 21 4 10 2" xfId="30344" xr:uid="{E193394E-B440-4BFA-81A9-FDDF05BBFBC8}"/>
    <cellStyle name="Style 21 4 11" xfId="24615" xr:uid="{1B2B70D6-3773-41F5-B226-1E405F9612AF}"/>
    <cellStyle name="Style 21 4 12" xfId="18056" xr:uid="{6BD24C77-76F4-476E-9D25-7BCDA222F424}"/>
    <cellStyle name="Style 21 4 2" xfId="4277" xr:uid="{00000000-0005-0000-0000-0000560F0000}"/>
    <cellStyle name="Style 21 4 2 2" xfId="5024" xr:uid="{00000000-0005-0000-0000-0000580F0000}"/>
    <cellStyle name="Style 21 4 2 2 2" xfId="27138" xr:uid="{BCE80F3C-F63A-43EB-A545-3D63F866D36A}"/>
    <cellStyle name="Style 21 4 2 2 3" xfId="41356" xr:uid="{7B441482-41DB-4B42-9E6B-51436BF1B62F}"/>
    <cellStyle name="Style 21 4 2 3" xfId="5500" xr:uid="{00000000-0005-0000-0000-0000580F0000}"/>
    <cellStyle name="Style 21 4 2 3 2" xfId="25395" xr:uid="{BD3938D6-B72E-4664-8100-5311F5FFA848}"/>
    <cellStyle name="Style 21 4 2 4" xfId="22634" xr:uid="{2E656779-3105-41E9-ABB0-6483EAE5673D}"/>
    <cellStyle name="Style 21 4 3" xfId="8220" xr:uid="{93BBA5A1-50FF-4D29-AC10-51A4B94824C6}"/>
    <cellStyle name="Style 21 4 3 2" xfId="13378" xr:uid="{74FC8A52-B368-4333-BF24-EDC86EDBABC7}"/>
    <cellStyle name="Style 21 4 3 2 2" xfId="39792" xr:uid="{47326502-0930-422D-A67C-C4A692EB10DE}"/>
    <cellStyle name="Style 21 4 3 3" xfId="20904" xr:uid="{075DE603-4D15-4E16-992F-EC49CA01E29B}"/>
    <cellStyle name="Style 21 4 4" xfId="9463" xr:uid="{7DD24F83-B528-420A-BAF4-DC1E1ACF776C}"/>
    <cellStyle name="Style 21 4 4 2" xfId="14617" xr:uid="{C52F2FEE-A8E1-464F-90DF-DD12D57AD69B}"/>
    <cellStyle name="Style 21 4 4 2 2" xfId="39680" xr:uid="{1A99B3E3-538A-4960-9622-F77EF8D4A8B3}"/>
    <cellStyle name="Style 21 4 4 3" xfId="25760" xr:uid="{25B3B058-BEB0-4514-BC4C-423D19D5777E}"/>
    <cellStyle name="Style 21 4 5" xfId="9595" xr:uid="{F9892785-C80D-4EF4-988C-FF8BB0AE549F}"/>
    <cellStyle name="Style 21 4 5 2" xfId="14749" xr:uid="{CFE63174-954C-4839-989F-EFE91CB66F6E}"/>
    <cellStyle name="Style 21 4 5 3" xfId="25783" xr:uid="{0291D25B-3E73-4B70-8E6E-BA5A71D7A82A}"/>
    <cellStyle name="Style 21 4 6" xfId="10505" xr:uid="{13D76861-A4CC-4CAB-B0B6-BC9586067DF0}"/>
    <cellStyle name="Style 21 4 6 2" xfId="15658" xr:uid="{64D89FCA-E5B9-45B4-9C8A-CD1ACB0A7EEF}"/>
    <cellStyle name="Style 21 4 6 3" xfId="26017" xr:uid="{383D9DE9-4BC4-47DB-81E8-B3FB83BD57BF}"/>
    <cellStyle name="Style 21 4 7" xfId="11224" xr:uid="{9800F39D-502D-452C-BEDF-5C049E1A99B3}"/>
    <cellStyle name="Style 21 4 7 2" xfId="16372" xr:uid="{84954D28-395B-4518-942F-393066D702C8}"/>
    <cellStyle name="Style 21 4 7 3" xfId="26189" xr:uid="{A12D9623-5998-48D7-88E4-6528AF13C364}"/>
    <cellStyle name="Style 21 4 8" xfId="7241" xr:uid="{AAD30947-B226-4F86-A6AE-C1C7E6873C23}"/>
    <cellStyle name="Style 21 4 8 2" xfId="12402" xr:uid="{A3097FA0-40DB-49C9-9C53-F412036803A1}"/>
    <cellStyle name="Style 21 4 8 3" xfId="24792" xr:uid="{2CF60FED-824F-48CD-9C26-C15F3E6F88FD}"/>
    <cellStyle name="Style 21 4 9" xfId="6567" xr:uid="{C8C892B0-83D5-452A-A37C-10CB6574E6E0}"/>
    <cellStyle name="Style 21 4 9 2" xfId="29755" xr:uid="{A197F9A0-B90B-47DE-8364-8EC3280E737E}"/>
    <cellStyle name="Style 21 5" xfId="3889" xr:uid="{00000000-0005-0000-0000-0000570F0000}"/>
    <cellStyle name="Style 21 5 2" xfId="4702" xr:uid="{00000000-0005-0000-0000-0000590F0000}"/>
    <cellStyle name="Style 21 5 2 2" xfId="30147" xr:uid="{C2CD5EBD-2EC6-4582-BA71-45EC41861A84}"/>
    <cellStyle name="Style 21 5 2 2 2" xfId="40282" xr:uid="{67D62DD7-68DE-49A1-ABA1-27884EE830E6}"/>
    <cellStyle name="Style 21 5 2 3" xfId="29553" xr:uid="{70F84D70-8430-4E74-AFDC-E0D0B2DFC7FB}"/>
    <cellStyle name="Style 21 5 2 3 2" xfId="39594" xr:uid="{E59026ED-4A7B-4266-9DCE-52DA994F2AAB}"/>
    <cellStyle name="Style 21 5 2 4" xfId="22783" xr:uid="{70B91D87-45BE-4BAF-BEEF-E05298B6F6BE}"/>
    <cellStyle name="Style 21 5 3" xfId="5116" xr:uid="{00000000-0005-0000-0000-0000590F0000}"/>
    <cellStyle name="Style 21 5 3 2" xfId="27486" xr:uid="{9ED5043E-543F-43C6-A7D4-94154DB36399}"/>
    <cellStyle name="Style 21 5 3 3" xfId="41421" xr:uid="{F486F852-BC76-4EBB-89C0-F149B11434C1}"/>
    <cellStyle name="Style 21 5 3 4" xfId="21229" xr:uid="{68B89C3E-BBB3-48A8-992F-6471F09D2F8C}"/>
    <cellStyle name="Style 21 5 4" xfId="29428" xr:uid="{776D22CA-9816-4A0A-B717-2CECC4627679}"/>
    <cellStyle name="Style 21 5 5" xfId="30959" xr:uid="{B0DDB14F-F1D0-444A-95F5-C8E66E22E2C1}"/>
    <cellStyle name="Style 21 5 6" xfId="18434" xr:uid="{5D9D9D84-95AD-4FB2-810B-522015D28341}"/>
    <cellStyle name="Style 21 6" xfId="8153" xr:uid="{33FB6563-F3BD-4F32-91F4-ED9298444B2C}"/>
    <cellStyle name="Style 21 6 2" xfId="13312" xr:uid="{7FFBCC07-3BC7-4E84-8BB3-CB7E6E88E913}"/>
    <cellStyle name="Style 21 6 2 2" xfId="26824" xr:uid="{84A248EE-F505-4C69-865C-852F38C0933F}"/>
    <cellStyle name="Style 21 6 3" xfId="25405" xr:uid="{D3E8D39B-1A6D-4F3F-B0A7-9B3832744EE3}"/>
    <cellStyle name="Style 21 6 4" xfId="22126" xr:uid="{A1CAFA5C-99E2-42C5-8F01-64693527E251}"/>
    <cellStyle name="Style 21 7" xfId="9336" xr:uid="{204BBE84-6933-4C70-92D3-9F58D83B07D9}"/>
    <cellStyle name="Style 21 7 2" xfId="14491" xr:uid="{D6D1AFE5-3FB7-48C6-8BA7-FB6CAC5CCD3F}"/>
    <cellStyle name="Style 21 7 2 2" xfId="30964" xr:uid="{5CE553E1-0B29-419D-9160-50B2D1B870EE}"/>
    <cellStyle name="Style 21 7 3" xfId="31120" xr:uid="{0ECCEF89-C518-4A93-B9F2-FC6B9CB2AF72}"/>
    <cellStyle name="Style 21 7 4" xfId="25724" xr:uid="{72FDECBA-9CA7-4B9C-92C1-C9EBF8B83BA8}"/>
    <cellStyle name="Style 21 8" xfId="8571" xr:uid="{5AB9A83B-55AE-4D33-A3B8-E02B48314B7C}"/>
    <cellStyle name="Style 21 8 2" xfId="13726" xr:uid="{6FDB67EC-9F42-48B2-B031-945E767D73AB}"/>
    <cellStyle name="Style 21 8 2 2" xfId="26452" xr:uid="{CF12AB8E-2DA9-4AEA-BC57-56905169F6D0}"/>
    <cellStyle name="Style 21 8 2 3" xfId="39836" xr:uid="{64FC366A-3471-4F19-AC2B-2452E6BC4404}"/>
    <cellStyle name="Style 21 8 3" xfId="25571" xr:uid="{C30F43A0-6060-4F3F-9541-A57F91715AE9}"/>
    <cellStyle name="Style 21 9" xfId="9366" xr:uid="{FD72160E-1E62-4D8C-A91F-195FD703661C}"/>
    <cellStyle name="Style 21 9 2" xfId="14521" xr:uid="{DD5B03B7-20AD-4F89-89A5-CD614F5D4EC3}"/>
    <cellStyle name="Style 21 9 2 2" xfId="39841" xr:uid="{25F6A069-75FA-4A00-BC33-F67171BFC2FD}"/>
    <cellStyle name="Style 21 9 3" xfId="25740" xr:uid="{684FDAAA-326B-4841-9D17-8894CC5F3167}"/>
    <cellStyle name="Style 22" xfId="3057" xr:uid="{00000000-0005-0000-0000-0000580F0000}"/>
    <cellStyle name="Style 22 10" xfId="6856" xr:uid="{9E13C00D-0916-481A-B370-72A19B5BC001}"/>
    <cellStyle name="Style 22 10 2" xfId="12020" xr:uid="{D5B6A7E4-A03B-4E1C-B905-C7A3B6001766}"/>
    <cellStyle name="Style 22 10 3" xfId="24707" xr:uid="{BF55FC41-F29B-49B0-8EE9-5AE05044D1DD}"/>
    <cellStyle name="Style 22 11" xfId="6154" xr:uid="{DB81BFEE-6136-4BEA-8C31-E4D3157C4F50}"/>
    <cellStyle name="Style 22 11 2" xfId="29756" xr:uid="{837B7F65-3E62-4228-9B4D-E9788C4E70D5}"/>
    <cellStyle name="Style 22 12" xfId="11364" xr:uid="{858676B3-6542-4D50-86A0-2A19B3F39D61}"/>
    <cellStyle name="Style 22 12 2" xfId="30905" xr:uid="{C47B77E4-7AC3-49CE-8F39-5B00A45FF258}"/>
    <cellStyle name="Style 22 13" xfId="24380" xr:uid="{4894350E-B582-43F4-B66E-B29EC97E5A81}"/>
    <cellStyle name="Style 22 14" xfId="17540" xr:uid="{61211688-3F3C-45F9-9C1B-06D1F27F88E1}"/>
    <cellStyle name="Style 22 2" xfId="3557" xr:uid="{00000000-0005-0000-0000-0000590F0000}"/>
    <cellStyle name="Style 22 2 10" xfId="11682" xr:uid="{AFB44735-4EFF-416C-9ADF-365A0E485894}"/>
    <cellStyle name="Style 22 2 10 2" xfId="30873" xr:uid="{F3E786A8-CF0F-4FCA-BC1F-C6224D1AAC11}"/>
    <cellStyle name="Style 22 2 11" xfId="24610" xr:uid="{D2DD0525-5304-4D6F-8D20-022F5C1CE89F}"/>
    <cellStyle name="Style 22 2 12" xfId="17541" xr:uid="{27FC40A6-5146-43BE-83AD-787CDA7A2183}"/>
    <cellStyle name="Style 22 2 2" xfId="4213" xr:uid="{00000000-0005-0000-0000-00005A0F0000}"/>
    <cellStyle name="Style 22 2 2 2" xfId="4960" xr:uid="{00000000-0005-0000-0000-00005C0F0000}"/>
    <cellStyle name="Style 22 2 2 2 2" xfId="31052" xr:uid="{C90EB10D-C8D0-4C95-909E-089878D03CAF}"/>
    <cellStyle name="Style 22 2 2 2 3" xfId="31161" xr:uid="{DEBA2911-E07E-4D7B-BEFF-B6C365294611}"/>
    <cellStyle name="Style 22 2 2 2 4" xfId="29190" xr:uid="{C337A570-3776-4223-860E-8737B7AE216B}"/>
    <cellStyle name="Style 22 2 2 3" xfId="5436" xr:uid="{00000000-0005-0000-0000-00005C0F0000}"/>
    <cellStyle name="Style 22 2 2 3 2" xfId="41635" xr:uid="{CBE0606A-3602-4006-A29E-CF69B087D7E9}"/>
    <cellStyle name="Style 22 2 2 3 3" xfId="26828" xr:uid="{3D1A3AA3-BE95-4E7A-9D4E-100AF010707F}"/>
    <cellStyle name="Style 22 2 2 4" xfId="25331" xr:uid="{07223BE1-658E-4FE5-B15B-0EF9C84DF437}"/>
    <cellStyle name="Style 22 2 2 5" xfId="22131" xr:uid="{A491070F-2B42-4D48-9637-27A25ED4F30E}"/>
    <cellStyle name="Style 22 2 3" xfId="8211" xr:uid="{40D7151B-71AB-46A1-BE8F-BBA049F5E9CA}"/>
    <cellStyle name="Style 22 2 3 2" xfId="13369" xr:uid="{F6D30C4A-753C-4D96-9E68-B9086EB186CB}"/>
    <cellStyle name="Style 22 2 3 2 2" xfId="26649" xr:uid="{906EED39-F4D3-4E5E-835C-8193056054A1}"/>
    <cellStyle name="Style 22 2 3 2 3" xfId="39793" xr:uid="{7DCD90FD-8C77-4488-8A5E-60E4F46DCCE0}"/>
    <cellStyle name="Style 22 2 3 3" xfId="29576" xr:uid="{4F977162-69BF-4EED-A105-EBD05C96076D}"/>
    <cellStyle name="Style 22 2 3 4" xfId="29946" xr:uid="{E63806B4-1C6E-49FB-98D1-0F3549B95BFE}"/>
    <cellStyle name="Style 22 2 3 5" xfId="20905" xr:uid="{B0EFBE1D-CA40-479C-8BFA-535D0B17E5DD}"/>
    <cellStyle name="Style 22 2 4" xfId="9449" xr:uid="{CD1111DC-3D26-4376-8EAD-5B1644D9FB41}"/>
    <cellStyle name="Style 22 2 4 2" xfId="14603" xr:uid="{9FE485C2-2762-44E4-9EDA-0106802BD12E}"/>
    <cellStyle name="Style 22 2 4 2 2" xfId="31051" xr:uid="{60F307BD-378A-41EC-A378-8C48F2CD2F32}"/>
    <cellStyle name="Style 22 2 4 3" xfId="31160" xr:uid="{9F51F805-0D9E-4EEC-971E-539E79393C04}"/>
    <cellStyle name="Style 22 2 4 4" xfId="25754" xr:uid="{19D5C937-10CA-4185-9BF1-2D1C1767665B}"/>
    <cellStyle name="Style 22 2 5" xfId="9531" xr:uid="{E6AC846A-FB23-4EC2-ABE5-23B82605FD4E}"/>
    <cellStyle name="Style 22 2 5 2" xfId="14685" xr:uid="{CE3C9F01-F635-46EB-8781-3B1C644021C5}"/>
    <cellStyle name="Style 22 2 5 3" xfId="25778" xr:uid="{52FB10E8-3C5D-4617-AD28-0452E9A2CED4}"/>
    <cellStyle name="Style 22 2 6" xfId="10441" xr:uid="{BE443D2D-DEB9-4D36-AB64-8819C48C246B}"/>
    <cellStyle name="Style 22 2 6 2" xfId="15594" xr:uid="{496F82D3-D1CE-4D5B-8487-05EB32F07F6F}"/>
    <cellStyle name="Style 22 2 6 3" xfId="26012" xr:uid="{C3E7FC4C-BE53-4E93-B194-08784B94CCC5}"/>
    <cellStyle name="Style 22 2 7" xfId="11160" xr:uid="{F14D7080-186E-42FE-81EF-0E66135133E2}"/>
    <cellStyle name="Style 22 2 7 2" xfId="16308" xr:uid="{8271F513-66B8-4068-8648-633C75D4CE37}"/>
    <cellStyle name="Style 22 2 7 3" xfId="26184" xr:uid="{F0E6FBEE-353F-4AB7-83F6-10B570060ECE}"/>
    <cellStyle name="Style 22 2 8" xfId="7177" xr:uid="{02061B66-8899-4BED-9F63-87E19F3799BF}"/>
    <cellStyle name="Style 22 2 8 2" xfId="12338" xr:uid="{449A0D9F-9E50-4FA6-A5B3-C9658BF2DA65}"/>
    <cellStyle name="Style 22 2 8 3" xfId="24787" xr:uid="{93E1F75C-F7C1-43A2-A89E-2FFA988DB116}"/>
    <cellStyle name="Style 22 2 9" xfId="6503" xr:uid="{BC3B262D-E881-4F94-BECB-F0D4698EA05B}"/>
    <cellStyle name="Style 22 2 9 2" xfId="29757" xr:uid="{57A89F98-927E-4CC3-B93E-63631C175F81}"/>
    <cellStyle name="Style 22 3" xfId="3623" xr:uid="{00000000-0005-0000-0000-00005B0F0000}"/>
    <cellStyle name="Style 22 3 10" xfId="11748" xr:uid="{CF349E25-2E4C-4B56-9B40-04493B4B9D94}"/>
    <cellStyle name="Style 22 3 10 2" xfId="30843" xr:uid="{3CEDA977-E91C-4939-AD1B-A0BEAABD5532}"/>
    <cellStyle name="Style 22 3 11" xfId="24617" xr:uid="{2D16452A-B799-4024-A29B-FC1E04789B21}"/>
    <cellStyle name="Style 22 3 12" xfId="18058" xr:uid="{84BA6565-0888-4F4F-9E0A-776358B83B92}"/>
    <cellStyle name="Style 22 3 2" xfId="4279" xr:uid="{00000000-0005-0000-0000-00005C0F0000}"/>
    <cellStyle name="Style 22 3 2 2" xfId="5026" xr:uid="{00000000-0005-0000-0000-00005E0F0000}"/>
    <cellStyle name="Style 22 3 2 2 2" xfId="27140" xr:uid="{985681FB-CD0B-4C99-8A2C-65B85D08FE9B}"/>
    <cellStyle name="Style 22 3 2 2 3" xfId="41358" xr:uid="{E71C0840-2A6A-4623-9C4A-F29097F2EB8C}"/>
    <cellStyle name="Style 22 3 2 3" xfId="5502" xr:uid="{00000000-0005-0000-0000-00005E0F0000}"/>
    <cellStyle name="Style 22 3 2 3 2" xfId="25397" xr:uid="{008E561D-DDFF-4FBA-8B9A-EE633710FF0E}"/>
    <cellStyle name="Style 22 3 2 4" xfId="22636" xr:uid="{6467A1DB-3C90-403D-A27B-0CE03D91ABA5}"/>
    <cellStyle name="Style 22 3 3" xfId="8222" xr:uid="{AE71458B-5495-4F16-8BBE-CCD56A931299}"/>
    <cellStyle name="Style 22 3 3 2" xfId="13380" xr:uid="{1E2A4A1F-A7F1-4867-9C24-3F368DFC1DFD}"/>
    <cellStyle name="Style 22 3 3 2 2" xfId="31053" xr:uid="{44AD67B7-E46E-4E73-A48D-74E42850C974}"/>
    <cellStyle name="Style 22 3 3 3" xfId="31162" xr:uid="{134F54CF-9AE8-461E-AD7F-E327706C4262}"/>
    <cellStyle name="Style 22 3 3 4" xfId="20906" xr:uid="{CD5179ED-D1FC-4E58-820B-A66372746D31}"/>
    <cellStyle name="Style 22 3 4" xfId="9465" xr:uid="{7FBF9718-980D-4ACC-8E33-563CDCCA8871}"/>
    <cellStyle name="Style 22 3 4 2" xfId="14619" xr:uid="{42820DD2-D507-4B93-92CC-13E46B90EC90}"/>
    <cellStyle name="Style 22 3 4 2 2" xfId="39678" xr:uid="{A9FBC365-F798-4FDB-8223-63F0CF94EE52}"/>
    <cellStyle name="Style 22 3 4 3" xfId="25762" xr:uid="{63E280C2-F974-48B2-A511-08D4C1F2E844}"/>
    <cellStyle name="Style 22 3 5" xfId="9597" xr:uid="{21B7AB64-70B8-4910-85BA-69938DE592E7}"/>
    <cellStyle name="Style 22 3 5 2" xfId="14751" xr:uid="{2040F04B-D1D0-4631-A7A7-779ED71F42C0}"/>
    <cellStyle name="Style 22 3 5 3" xfId="25785" xr:uid="{49573552-8F87-459E-BE73-C72EB31CEDDC}"/>
    <cellStyle name="Style 22 3 6" xfId="10507" xr:uid="{E99F8088-795B-4AB4-B131-CE4EA46D8360}"/>
    <cellStyle name="Style 22 3 6 2" xfId="15660" xr:uid="{923D8F54-05E8-4F0B-82D9-67327FE257B8}"/>
    <cellStyle name="Style 22 3 6 3" xfId="26019" xr:uid="{C97EA2A3-97C8-46F0-817B-66A6281C89E1}"/>
    <cellStyle name="Style 22 3 7" xfId="11226" xr:uid="{34BDDDEA-3EED-4B95-94B1-059AAA6A2122}"/>
    <cellStyle name="Style 22 3 7 2" xfId="16374" xr:uid="{18CCE049-876A-4D20-9511-C51FEADBA52C}"/>
    <cellStyle name="Style 22 3 7 3" xfId="26191" xr:uid="{975D22DD-1BD8-439D-B0E9-99306D85E246}"/>
    <cellStyle name="Style 22 3 8" xfId="7243" xr:uid="{27D193A5-D543-43CC-AAF5-71B311DD2FF8}"/>
    <cellStyle name="Style 22 3 8 2" xfId="12404" xr:uid="{52A68E23-0986-44F8-91A0-3578E22F787F}"/>
    <cellStyle name="Style 22 3 8 3" xfId="24794" xr:uid="{47DA7AEB-EFBF-4C91-9C83-1B432191D0F3}"/>
    <cellStyle name="Style 22 3 9" xfId="6569" xr:uid="{7CD0581D-7E5A-4F26-A201-80C0257C589C}"/>
    <cellStyle name="Style 22 3 9 2" xfId="29758" xr:uid="{955741E2-BEB1-4920-A5B1-5D3218F2BA2D}"/>
    <cellStyle name="Style 22 4" xfId="3891" xr:uid="{00000000-0005-0000-0000-00005D0F0000}"/>
    <cellStyle name="Style 22 4 2" xfId="4704" xr:uid="{00000000-0005-0000-0000-00005F0F0000}"/>
    <cellStyle name="Style 22 4 2 2" xfId="30149" xr:uid="{4C44237C-8C1F-46D8-ACB9-42FDF22B8DC2}"/>
    <cellStyle name="Style 22 4 2 2 2" xfId="40284" xr:uid="{CFEC2303-E5DA-4BEA-84E9-C40F68DC4C9A}"/>
    <cellStyle name="Style 22 4 2 3" xfId="30719" xr:uid="{FB727EC7-E46A-4907-966C-F0B7FC4214C8}"/>
    <cellStyle name="Style 22 4 2 3 2" xfId="39593" xr:uid="{8AF8D7A6-4A44-494A-B397-ABFCC8DCE4C5}"/>
    <cellStyle name="Style 22 4 2 4" xfId="22785" xr:uid="{9E131A4C-1C1A-42AD-A2BD-FC35B9D2C0F9}"/>
    <cellStyle name="Style 22 4 3" xfId="5118" xr:uid="{00000000-0005-0000-0000-00005F0F0000}"/>
    <cellStyle name="Style 22 4 3 2" xfId="27488" xr:uid="{58E8DD13-1078-4A1D-98D3-7B087C76FD35}"/>
    <cellStyle name="Style 22 4 3 3" xfId="41423" xr:uid="{530DC692-0C7A-4E0A-B9B1-D91E8BE45B9F}"/>
    <cellStyle name="Style 22 4 3 4" xfId="21231" xr:uid="{285AB998-A8EF-45DB-BD53-F306E416A3DF}"/>
    <cellStyle name="Style 22 4 4" xfId="29426" xr:uid="{40021D9B-DB61-4106-B18C-E840F9C284B5}"/>
    <cellStyle name="Style 22 4 5" xfId="29570" xr:uid="{935F4594-7356-4377-AFCD-166AA3CA9903}"/>
    <cellStyle name="Style 22 4 6" xfId="18436" xr:uid="{14469E9D-28A2-434A-B054-89539C2C8496}"/>
    <cellStyle name="Style 22 5" xfId="8155" xr:uid="{483814B4-1532-42CD-976A-7BF555757AF3}"/>
    <cellStyle name="Style 22 5 2" xfId="13314" xr:uid="{5F870036-C3DB-4550-9B69-9242A7364A46}"/>
    <cellStyle name="Style 22 5 2 2" xfId="26827" xr:uid="{72470546-0F8A-4AF0-B7AD-66AB73A9C547}"/>
    <cellStyle name="Style 22 5 3" xfId="25407" xr:uid="{BFD49690-A961-4BCB-A8C3-53C45AAECB77}"/>
    <cellStyle name="Style 22 5 4" xfId="22130" xr:uid="{C07A4741-76B5-4BD8-A8D2-7860D12CEC9D}"/>
    <cellStyle name="Style 22 6" xfId="9338" xr:uid="{4CE41BF4-20B0-4668-BD7C-5C8A817A706D}"/>
    <cellStyle name="Style 22 6 2" xfId="14493" xr:uid="{56AE9A62-8D67-4919-B4DB-9986C8CBB73C}"/>
    <cellStyle name="Style 22 6 2 2" xfId="30966" xr:uid="{B1FC7C47-997C-411D-9FC1-E71C5322ED36}"/>
    <cellStyle name="Style 22 6 3" xfId="31122" xr:uid="{51EE3796-9522-4130-88AC-1B1C85AD3014}"/>
    <cellStyle name="Style 22 6 4" xfId="25726" xr:uid="{F072647C-2F4F-4B10-A860-E95636988C20}"/>
    <cellStyle name="Style 22 7" xfId="8569" xr:uid="{D36F9AE3-4A9C-4225-83C7-6EDA661575B7}"/>
    <cellStyle name="Style 22 7 2" xfId="13724" xr:uid="{B3D625F6-3CE9-434D-B393-F672B26E5F8E}"/>
    <cellStyle name="Style 22 7 2 2" xfId="26454" xr:uid="{7A15EE67-659C-4AFC-844C-DEA235CE942B}"/>
    <cellStyle name="Style 22 7 2 3" xfId="39679" xr:uid="{13F6F3CC-577C-4519-95D9-6923E364A912}"/>
    <cellStyle name="Style 22 7 3" xfId="25569" xr:uid="{2F4EA4D1-FA35-4012-8D51-E5592963D052}"/>
    <cellStyle name="Style 22 8" xfId="9363" xr:uid="{BB85708E-156D-4AC6-89D3-5884E9EAE0D4}"/>
    <cellStyle name="Style 22 8 2" xfId="14518" xr:uid="{39C994B8-6C1F-495F-84FA-6882BA7C56E8}"/>
    <cellStyle name="Style 22 8 2 2" xfId="39069" xr:uid="{5A07281E-5706-4224-BFF6-EBC5C4FAA222}"/>
    <cellStyle name="Style 22 8 3" xfId="25738" xr:uid="{80C73354-034F-4D01-94DB-6E2150C8F14D}"/>
    <cellStyle name="Style 22 9" xfId="10842" xr:uid="{3C0B971C-F0FE-4A4F-8E96-A343D1A6C451}"/>
    <cellStyle name="Style 22 9 2" xfId="15990" xr:uid="{CF8CA35F-2A38-4A81-9255-8F339ABF33E4}"/>
    <cellStyle name="Style 22 9 3" xfId="26104" xr:uid="{C6C33F9C-8DBB-4ABC-8CC3-23EDB1893419}"/>
    <cellStyle name="Style 23" xfId="3058" xr:uid="{00000000-0005-0000-0000-00005E0F0000}"/>
    <cellStyle name="Style 23 2" xfId="17543" xr:uid="{D60086A2-7968-4222-97D2-BC8D2C420156}"/>
    <cellStyle name="Style 23 2 2" xfId="22133" xr:uid="{B2DF9824-5D35-4218-A195-DF868E83FC6E}"/>
    <cellStyle name="Style 23 2 3" xfId="21438" xr:uid="{C897DAE8-5066-428F-A202-3BF5EC2DC746}"/>
    <cellStyle name="Style 23 3" xfId="18059" xr:uid="{7C2573C1-F7B1-421A-99F0-1CF73CDE3C3A}"/>
    <cellStyle name="Style 23 3 2" xfId="21232" xr:uid="{D9BDD0FA-CB9E-4A24-8C8D-4C9892A1872D}"/>
    <cellStyle name="Style 23 3 3" xfId="27141" xr:uid="{2556824C-D69F-4960-A2B1-8EF94C6C34DF}"/>
    <cellStyle name="Style 23 4" xfId="18437" xr:uid="{FFCB7A08-71B9-4747-BB78-D6B2488F0A17}"/>
    <cellStyle name="Style 23 5" xfId="22132" xr:uid="{BC4A5E10-B5A2-4942-AE96-6D22FAC437BC}"/>
    <cellStyle name="Style 23 6" xfId="26455" xr:uid="{D04A37C1-3B48-4A81-993C-884CE74327EF}"/>
    <cellStyle name="Style 23 7" xfId="17542" xr:uid="{1DDC10C7-2882-4590-A6E5-97D85DA1F526}"/>
    <cellStyle name="Style 24" xfId="3059" xr:uid="{00000000-0005-0000-0000-00005F0F0000}"/>
    <cellStyle name="Style 24 10" xfId="6857" xr:uid="{85D13D19-2FB8-411A-B8BC-13D092A2B513}"/>
    <cellStyle name="Style 24 10 2" xfId="12021" xr:uid="{10307BED-A90E-4165-8336-B4DDAABD6C3C}"/>
    <cellStyle name="Style 24 10 3" xfId="24708" xr:uid="{9223DE30-39A1-432E-9488-B5E17E87DFB9}"/>
    <cellStyle name="Style 24 11" xfId="6155" xr:uid="{91C595AB-C975-408D-B3E6-284515CD746F}"/>
    <cellStyle name="Style 24 11 2" xfId="29759" xr:uid="{F28EACB5-CBF4-4E8E-8573-53001FEF5A9D}"/>
    <cellStyle name="Style 24 12" xfId="11365" xr:uid="{6E99B48C-7D6C-4FB8-95AB-C0D5E3F20B8E}"/>
    <cellStyle name="Style 24 12 2" xfId="30421" xr:uid="{54A0918D-04CA-4E3F-BA87-BFDE7074F67D}"/>
    <cellStyle name="Style 24 13" xfId="24381" xr:uid="{7472A36C-58D8-4061-B1D2-F6BE859140EB}"/>
    <cellStyle name="Style 24 14" xfId="17544" xr:uid="{B7D02424-2FD8-4A23-9182-B71A3522D7BB}"/>
    <cellStyle name="Style 24 2" xfId="3558" xr:uid="{00000000-0005-0000-0000-0000600F0000}"/>
    <cellStyle name="Style 24 2 10" xfId="11683" xr:uid="{3F7CAF29-9665-40B6-8F39-170EC45C9B77}"/>
    <cellStyle name="Style 24 2 10 2" xfId="30391" xr:uid="{C4239261-96B3-4826-BC3B-2F198B1A095F}"/>
    <cellStyle name="Style 24 2 11" xfId="24611" xr:uid="{049E0A6F-D682-4335-BE9B-570D6A86DF91}"/>
    <cellStyle name="Style 24 2 12" xfId="17545" xr:uid="{A6907518-5CF4-47B1-B96F-7B6DBBE295F1}"/>
    <cellStyle name="Style 24 2 2" xfId="4214" xr:uid="{00000000-0005-0000-0000-0000610F0000}"/>
    <cellStyle name="Style 24 2 2 2" xfId="4961" xr:uid="{00000000-0005-0000-0000-0000630F0000}"/>
    <cellStyle name="Style 24 2 2 2 2" xfId="31055" xr:uid="{71EED2C0-B944-4271-BCBC-930879025003}"/>
    <cellStyle name="Style 24 2 2 2 3" xfId="31164" xr:uid="{2429B790-CD59-4AE6-98E3-4D7D83131E7E}"/>
    <cellStyle name="Style 24 2 2 2 4" xfId="29191" xr:uid="{63EF509C-3FE8-4468-8AC0-A141E017362F}"/>
    <cellStyle name="Style 24 2 2 3" xfId="5437" xr:uid="{00000000-0005-0000-0000-0000630F0000}"/>
    <cellStyle name="Style 24 2 2 3 2" xfId="41636" xr:uid="{F8CE5B97-4E4E-4FDE-AA97-39663766E5DC}"/>
    <cellStyle name="Style 24 2 2 3 3" xfId="26912" xr:uid="{D8951F45-A67B-4DD9-AA1A-1AE0D52DCCA8}"/>
    <cellStyle name="Style 24 2 2 4" xfId="25332" xr:uid="{C7BB6F5C-72F0-400C-92D7-8A2BB7E81DFA}"/>
    <cellStyle name="Style 24 2 2 5" xfId="22135" xr:uid="{D827D173-564F-450B-A3BA-D944BDF69AAB}"/>
    <cellStyle name="Style 24 2 3" xfId="8212" xr:uid="{826BC3B6-0EBF-4A56-AB95-852197BEC686}"/>
    <cellStyle name="Style 24 2 3 2" xfId="13370" xr:uid="{9DD471B6-F81C-4FA6-84FA-ACD324060433}"/>
    <cellStyle name="Style 24 2 3 2 2" xfId="26650" xr:uid="{B75126C8-2CEA-474C-AABA-2F10C5AAE489}"/>
    <cellStyle name="Style 24 2 3 2 3" xfId="39794" xr:uid="{F694AB75-A515-46D3-B91E-A8A297C1E0FA}"/>
    <cellStyle name="Style 24 2 3 3" xfId="29575" xr:uid="{D55B06DA-8672-4553-B525-FA73EDB7EE74}"/>
    <cellStyle name="Style 24 2 3 4" xfId="30866" xr:uid="{2B4FA7CA-2B5E-468F-97F8-D824F2F8D855}"/>
    <cellStyle name="Style 24 2 3 5" xfId="20907" xr:uid="{C10D43D8-FB5F-4797-B976-FA441811B5E8}"/>
    <cellStyle name="Style 24 2 4" xfId="9450" xr:uid="{42AA0216-B19F-4FD3-9063-EAD195EA95D1}"/>
    <cellStyle name="Style 24 2 4 2" xfId="14604" xr:uid="{D9DDF2ED-95D5-4B32-9578-49A55C245A36}"/>
    <cellStyle name="Style 24 2 4 2 2" xfId="31054" xr:uid="{FBC4523C-EE05-4588-97B2-8F877EC64F40}"/>
    <cellStyle name="Style 24 2 4 3" xfId="31163" xr:uid="{08C96B8D-945D-4FB6-94AD-7FA5DEFECAD2}"/>
    <cellStyle name="Style 24 2 4 4" xfId="25755" xr:uid="{CC0A0B00-9F24-48B8-9091-FE690B7FAA4B}"/>
    <cellStyle name="Style 24 2 5" xfId="9532" xr:uid="{C8A0ED51-C21A-4F86-BDD6-A3153D9E1B05}"/>
    <cellStyle name="Style 24 2 5 2" xfId="14686" xr:uid="{F5C80581-7A16-4756-8DC8-8C6BCD1D1C82}"/>
    <cellStyle name="Style 24 2 5 3" xfId="25779" xr:uid="{B43C8FDF-1E8B-4216-8B18-F0E217692565}"/>
    <cellStyle name="Style 24 2 6" xfId="10442" xr:uid="{7492A397-742F-4466-90BB-64B2749D4087}"/>
    <cellStyle name="Style 24 2 6 2" xfId="15595" xr:uid="{3DF8C3D0-EC40-49AE-860D-D0990299B23F}"/>
    <cellStyle name="Style 24 2 6 3" xfId="26013" xr:uid="{E8194D70-0C6A-47CB-A971-2E2D8BB36326}"/>
    <cellStyle name="Style 24 2 7" xfId="11161" xr:uid="{D8B2FDF1-19BD-4EAB-BEAF-E6011D4A3E3B}"/>
    <cellStyle name="Style 24 2 7 2" xfId="16309" xr:uid="{B782A65B-1AC9-4321-9874-8C042ADBE331}"/>
    <cellStyle name="Style 24 2 7 3" xfId="26185" xr:uid="{0DEEC7AB-AB7E-4F3F-B4A6-1865F137F3A8}"/>
    <cellStyle name="Style 24 2 8" xfId="7178" xr:uid="{214C3B08-F92B-43B1-9C88-07E6CA78445A}"/>
    <cellStyle name="Style 24 2 8 2" xfId="12339" xr:uid="{5784B5E9-8B7F-4547-A7B3-444B3CA4367E}"/>
    <cellStyle name="Style 24 2 8 3" xfId="24788" xr:uid="{FBC75CFF-7E01-4B7D-B8CD-45899CCEA9A0}"/>
    <cellStyle name="Style 24 2 9" xfId="6504" xr:uid="{493908E5-8693-49EF-8474-DDFE88517F4B}"/>
    <cellStyle name="Style 24 2 9 2" xfId="29760" xr:uid="{809D814E-46E2-4A1E-A7F0-1001F9C8E065}"/>
    <cellStyle name="Style 24 3" xfId="3624" xr:uid="{00000000-0005-0000-0000-0000620F0000}"/>
    <cellStyle name="Style 24 3 10" xfId="11749" xr:uid="{F78366FB-A0CE-4F74-94B4-48493FCE7C7D}"/>
    <cellStyle name="Style 24 3 10 2" xfId="30368" xr:uid="{F1E6AAFC-DC3C-4AE8-9320-BEBDF3533162}"/>
    <cellStyle name="Style 24 3 11" xfId="24618" xr:uid="{6FD4A100-13D9-44DA-86EF-88A9F65EDF01}"/>
    <cellStyle name="Style 24 3 12" xfId="18060" xr:uid="{A38F06A4-9975-45D5-B4D1-EB49EEFFB788}"/>
    <cellStyle name="Style 24 3 2" xfId="4280" xr:uid="{00000000-0005-0000-0000-0000630F0000}"/>
    <cellStyle name="Style 24 3 2 2" xfId="5027" xr:uid="{00000000-0005-0000-0000-0000650F0000}"/>
    <cellStyle name="Style 24 3 2 2 2" xfId="27142" xr:uid="{86AB972B-FA72-425A-BB86-958AB715BEBA}"/>
    <cellStyle name="Style 24 3 2 2 3" xfId="41359" xr:uid="{EED89EBF-2CB4-40FD-9734-EBB2A05CECFC}"/>
    <cellStyle name="Style 24 3 2 3" xfId="5503" xr:uid="{00000000-0005-0000-0000-0000650F0000}"/>
    <cellStyle name="Style 24 3 2 3 2" xfId="25398" xr:uid="{50C4B412-871D-4B6F-BA90-B7628449E060}"/>
    <cellStyle name="Style 24 3 2 4" xfId="22637" xr:uid="{2299E95D-82B0-4429-B872-D9B006BA3AB2}"/>
    <cellStyle name="Style 24 3 3" xfId="8223" xr:uid="{BBA0F9CA-3519-426C-92B1-4110B242374D}"/>
    <cellStyle name="Style 24 3 3 2" xfId="13381" xr:uid="{E44CC407-20B6-48A0-9DC7-A6507874E685}"/>
    <cellStyle name="Style 24 3 3 2 2" xfId="31056" xr:uid="{CC35871D-4B7D-4DEA-B5E2-DBCB7A42B380}"/>
    <cellStyle name="Style 24 3 3 3" xfId="31165" xr:uid="{399BD98F-431C-4DC1-AB28-20D12CDF3DC5}"/>
    <cellStyle name="Style 24 3 3 4" xfId="20908" xr:uid="{3B2484B9-682F-4D3D-8424-660F91CE05B7}"/>
    <cellStyle name="Style 24 3 4" xfId="9466" xr:uid="{93CEE9C1-14D0-46BD-B467-C316047514AC}"/>
    <cellStyle name="Style 24 3 4 2" xfId="14620" xr:uid="{7897B94F-FDF7-453E-A5AB-4FFD15FEA509}"/>
    <cellStyle name="Style 24 3 4 2 2" xfId="39677" xr:uid="{48A42BCD-77D3-4F47-ADE6-F3B88034D4C6}"/>
    <cellStyle name="Style 24 3 4 3" xfId="25763" xr:uid="{1817702E-A90F-43F4-A239-E4DDEEFCC930}"/>
    <cellStyle name="Style 24 3 5" xfId="9598" xr:uid="{938A59D7-AED4-442F-9814-5264C4AFC63C}"/>
    <cellStyle name="Style 24 3 5 2" xfId="14752" xr:uid="{22FABE79-8F70-4486-A26C-9B1643897730}"/>
    <cellStyle name="Style 24 3 5 3" xfId="25786" xr:uid="{59FF056F-EC98-41C3-A7B3-6FBC3CBC1AA5}"/>
    <cellStyle name="Style 24 3 6" xfId="10508" xr:uid="{38445A32-2D52-4647-8623-DC5D10C96FED}"/>
    <cellStyle name="Style 24 3 6 2" xfId="15661" xr:uid="{408E64ED-5D06-4266-AACF-B8D4991D8625}"/>
    <cellStyle name="Style 24 3 6 3" xfId="26020" xr:uid="{53A6F5B6-9A87-417F-A365-658018EC0CE1}"/>
    <cellStyle name="Style 24 3 7" xfId="11227" xr:uid="{BFF10B36-1456-48A7-B166-1E3CC9B4AF29}"/>
    <cellStyle name="Style 24 3 7 2" xfId="16375" xr:uid="{7CFF8A6E-D45A-4675-83C8-59574F64D27E}"/>
    <cellStyle name="Style 24 3 7 3" xfId="26192" xr:uid="{F0117026-3B53-466D-9BB5-F72DDFC76DB0}"/>
    <cellStyle name="Style 24 3 8" xfId="7244" xr:uid="{1E1F77A0-0606-455F-ABA6-28C17409E7A6}"/>
    <cellStyle name="Style 24 3 8 2" xfId="12405" xr:uid="{BB11F66D-894E-4CF9-8CBA-98573A9610FF}"/>
    <cellStyle name="Style 24 3 8 3" xfId="24795" xr:uid="{0087FCC7-9853-48F3-988D-4C4B32CED0C7}"/>
    <cellStyle name="Style 24 3 9" xfId="6570" xr:uid="{2E902A88-EF9E-4CD0-8E06-3A611797EF14}"/>
    <cellStyle name="Style 24 3 9 2" xfId="29761" xr:uid="{0D4357FB-5636-464A-AB27-49E5BAF06CC2}"/>
    <cellStyle name="Style 24 4" xfId="3892" xr:uid="{00000000-0005-0000-0000-0000640F0000}"/>
    <cellStyle name="Style 24 4 2" xfId="4705" xr:uid="{00000000-0005-0000-0000-0000660F0000}"/>
    <cellStyle name="Style 24 4 2 2" xfId="30150" xr:uid="{17B051E4-5AC9-4EF4-8DEE-B1C9A98549BD}"/>
    <cellStyle name="Style 24 4 2 2 2" xfId="40285" xr:uid="{2A928A00-513E-4B44-9F17-EA82249731AA}"/>
    <cellStyle name="Style 24 4 2 3" xfId="29551" xr:uid="{DC1DF24E-37B6-496F-8008-7ECC77010560}"/>
    <cellStyle name="Style 24 4 2 3 2" xfId="39592" xr:uid="{2F671F16-C887-4F0E-8743-C022CC9BD205}"/>
    <cellStyle name="Style 24 4 2 4" xfId="22786" xr:uid="{A1721B8D-9919-4DEA-B669-2B634341D97D}"/>
    <cellStyle name="Style 24 4 3" xfId="5119" xr:uid="{00000000-0005-0000-0000-0000660F0000}"/>
    <cellStyle name="Style 24 4 3 2" xfId="27489" xr:uid="{69D2B2B4-FA77-462B-9A6B-D62B00ECA07B}"/>
    <cellStyle name="Style 24 4 3 3" xfId="41424" xr:uid="{9A7E9687-FEC8-4127-8162-D637256B9EF1}"/>
    <cellStyle name="Style 24 4 3 4" xfId="21233" xr:uid="{E384E87F-38E0-4CED-BA54-AE3B544749A9}"/>
    <cellStyle name="Style 24 4 4" xfId="29425" xr:uid="{27CABF42-7C69-41B9-A14B-6F7BD707C5CB}"/>
    <cellStyle name="Style 24 4 5" xfId="29373" xr:uid="{B375514F-2E31-4378-975C-B375D959CDEE}"/>
    <cellStyle name="Style 24 4 6" xfId="18438" xr:uid="{D359C12D-0EE5-4F7E-B320-10B04FF9BE8D}"/>
    <cellStyle name="Style 24 5" xfId="8156" xr:uid="{44D9CC83-4E2E-451D-83DF-4B98E16716BB}"/>
    <cellStyle name="Style 24 5 2" xfId="13315" xr:uid="{219F4290-9A9D-4BBD-BC2E-93B28F3B244C}"/>
    <cellStyle name="Style 24 5 2 2" xfId="26829" xr:uid="{91E74BB7-9BB7-4557-853D-E79EC1E66712}"/>
    <cellStyle name="Style 24 5 3" xfId="25408" xr:uid="{04572B30-3492-4639-ADC6-4B6D57315299}"/>
    <cellStyle name="Style 24 5 4" xfId="22134" xr:uid="{909DDD8F-91F5-473A-9175-4522D138FC95}"/>
    <cellStyle name="Style 24 6" xfId="9339" xr:uid="{AD9F9266-F598-4DDE-B59B-0CFFF4113A02}"/>
    <cellStyle name="Style 24 6 2" xfId="14494" xr:uid="{983CDAFD-9350-407A-920E-6259186A55EF}"/>
    <cellStyle name="Style 24 6 2 2" xfId="30967" xr:uid="{67816901-84D2-4670-AC01-2E7202E47714}"/>
    <cellStyle name="Style 24 6 3" xfId="31123" xr:uid="{842AC56C-15C4-4558-AF1F-060F6C50A611}"/>
    <cellStyle name="Style 24 6 4" xfId="25727" xr:uid="{75722017-C24A-4856-B4A1-FF722F7EFD60}"/>
    <cellStyle name="Style 24 7" xfId="8567" xr:uid="{589CB014-B6B5-41B2-90A9-ACA36AC9C24D}"/>
    <cellStyle name="Style 24 7 2" xfId="13722" xr:uid="{CEBB14B6-F7E1-4C26-BD87-4A60DABA805C}"/>
    <cellStyle name="Style 24 7 2 2" xfId="26456" xr:uid="{B0B7E593-6735-401B-8506-94EFFD59E7AF}"/>
    <cellStyle name="Style 24 7 2 3" xfId="39834" xr:uid="{CBB14A78-88ED-4B3B-BB53-222B4A844F40}"/>
    <cellStyle name="Style 24 7 3" xfId="25568" xr:uid="{55ACF537-8013-4901-835F-D61CA141A821}"/>
    <cellStyle name="Style 24 8" xfId="9617" xr:uid="{9BA4277E-D18F-4235-B3F4-6AA47C51833F}"/>
    <cellStyle name="Style 24 8 2" xfId="14771" xr:uid="{DDFD37AE-AB26-44B6-8B64-ADEAD19555DF}"/>
    <cellStyle name="Style 24 8 2 2" xfId="39068" xr:uid="{65811A86-67E4-4D74-A33E-C0F867DE8FEE}"/>
    <cellStyle name="Style 24 8 3" xfId="25791" xr:uid="{C59C44DB-0C21-4B85-818E-7941EF5EE602}"/>
    <cellStyle name="Style 24 9" xfId="10843" xr:uid="{658A65F0-FB6D-44B9-A0AD-9D936950E2BF}"/>
    <cellStyle name="Style 24 9 2" xfId="15991" xr:uid="{F87659EB-9177-4E69-B8D0-9E830C3D4693}"/>
    <cellStyle name="Style 24 9 3" xfId="26105" xr:uid="{42FE6444-1B8E-4A02-81EA-F8BD389EF4B0}"/>
    <cellStyle name="Style 25" xfId="3060" xr:uid="{00000000-0005-0000-0000-0000650F0000}"/>
    <cellStyle name="Style 25 10" xfId="10844" xr:uid="{C74EC040-25D1-4758-BCFF-21164F100853}"/>
    <cellStyle name="Style 25 10 2" xfId="15992" xr:uid="{EA6A7F2A-8776-4C80-88D7-F4D3B86B5674}"/>
    <cellStyle name="Style 25 10 3" xfId="26106" xr:uid="{8F704CB4-6CEF-4F1C-A8E0-CDF371661250}"/>
    <cellStyle name="Style 25 11" xfId="6858" xr:uid="{3C1867A0-B7AE-4CE1-9237-B762027CEDA1}"/>
    <cellStyle name="Style 25 11 2" xfId="12022" xr:uid="{5FAF51A4-7251-4299-9ADC-1F77EFEFDE5C}"/>
    <cellStyle name="Style 25 11 3" xfId="24709" xr:uid="{1277021F-EDD4-46E0-8808-630E1E3AAFE7}"/>
    <cellStyle name="Style 25 12" xfId="6156" xr:uid="{9E951B69-401D-46B6-ABEC-702EF5034061}"/>
    <cellStyle name="Style 25 12 2" xfId="29762" xr:uid="{2321F8BD-D8E8-4268-9551-17441B819717}"/>
    <cellStyle name="Style 25 13" xfId="11366" xr:uid="{15BF3767-4826-4395-A89A-375074418743}"/>
    <cellStyle name="Style 25 13 2" xfId="30345" xr:uid="{3E4DFFE3-61C6-45CA-ACAE-A529E4AE729A}"/>
    <cellStyle name="Style 25 14" xfId="24382" xr:uid="{DCC6C46A-2DB6-4E56-A09F-F887B335D1F8}"/>
    <cellStyle name="Style 25 15" xfId="17546" xr:uid="{43F09383-C716-43E9-8603-149A75613292}"/>
    <cellStyle name="Style 25 2" xfId="3061" xr:uid="{00000000-0005-0000-0000-0000660F0000}"/>
    <cellStyle name="Style 25 2 10" xfId="6859" xr:uid="{DF3DD9FE-91C6-40BA-AAF6-198CE3E9DBDF}"/>
    <cellStyle name="Style 25 2 10 2" xfId="12023" xr:uid="{635BF123-6C02-4AA9-B311-B59AE0EE8F4D}"/>
    <cellStyle name="Style 25 2 10 3" xfId="24710" xr:uid="{DDB533EA-3FE2-44A4-85FC-CDB6E71C0993}"/>
    <cellStyle name="Style 25 2 11" xfId="6157" xr:uid="{14E4ADA8-EBD1-4A59-BAC3-494CF357CE85}"/>
    <cellStyle name="Style 25 2 11 2" xfId="29763" xr:uid="{BE4AAEE8-6CB8-4D11-9768-5DC2E55C782D}"/>
    <cellStyle name="Style 25 2 12" xfId="11367" xr:uid="{59C6890E-907E-41EB-A5E8-953A5165D409}"/>
    <cellStyle name="Style 25 2 12 2" xfId="30930" xr:uid="{DAAB9ED8-E240-43CF-ADD1-AA6B928D3994}"/>
    <cellStyle name="Style 25 2 13" xfId="24383" xr:uid="{442D8B0D-0A69-43D2-8999-E7BD95AC1804}"/>
    <cellStyle name="Style 25 2 14" xfId="17547" xr:uid="{552BC132-0C60-4F31-89A6-29F84203FF64}"/>
    <cellStyle name="Style 25 2 2" xfId="3560" xr:uid="{00000000-0005-0000-0000-0000670F0000}"/>
    <cellStyle name="Style 25 2 2 10" xfId="11685" xr:uid="{B333E96A-E7D2-465C-88D6-9BD28E2A2F18}"/>
    <cellStyle name="Style 25 2 2 10 2" xfId="30321" xr:uid="{41A2F5AD-A382-43BF-B4CF-5CD4DA91F78D}"/>
    <cellStyle name="Style 25 2 2 11" xfId="24613" xr:uid="{539C9762-FBCF-482B-A987-13A1AC6CC550}"/>
    <cellStyle name="Style 25 2 2 12" xfId="17548" xr:uid="{8661CB13-BA33-4B9E-ABA8-2B3140ACA6EE}"/>
    <cellStyle name="Style 25 2 2 2" xfId="4216" xr:uid="{00000000-0005-0000-0000-0000680F0000}"/>
    <cellStyle name="Style 25 2 2 2 2" xfId="4963" xr:uid="{00000000-0005-0000-0000-00006A0F0000}"/>
    <cellStyle name="Style 25 2 2 2 2 2" xfId="31058" xr:uid="{C9508F86-C546-4D09-9331-0B6A2671742F}"/>
    <cellStyle name="Style 25 2 2 2 2 3" xfId="31167" xr:uid="{B7E702F4-8DAA-40D1-98FE-377EE4855E9C}"/>
    <cellStyle name="Style 25 2 2 2 2 4" xfId="29192" xr:uid="{4180D2F9-4C90-44FE-9252-EDFB4DCF2131}"/>
    <cellStyle name="Style 25 2 2 2 3" xfId="5439" xr:uid="{00000000-0005-0000-0000-00006A0F0000}"/>
    <cellStyle name="Style 25 2 2 2 3 2" xfId="41638" xr:uid="{5ABC33F0-0FCF-4216-9101-CE1923847F68}"/>
    <cellStyle name="Style 25 2 2 2 3 3" xfId="26910" xr:uid="{742ADD35-3CFC-4B9F-9237-A3C7995DC04D}"/>
    <cellStyle name="Style 25 2 2 2 4" xfId="25334" xr:uid="{91BEC82D-AFA7-4772-9095-1584B033450E}"/>
    <cellStyle name="Style 25 2 2 2 5" xfId="22138" xr:uid="{5C814532-F3B2-4688-8459-855A2F3E91B4}"/>
    <cellStyle name="Style 25 2 2 3" xfId="8214" xr:uid="{8233E282-E651-4C49-A223-4CF41947A7C5}"/>
    <cellStyle name="Style 25 2 2 3 2" xfId="13372" xr:uid="{74717A48-80B5-4991-B14D-A84EEF1245B8}"/>
    <cellStyle name="Style 25 2 2 3 2 2" xfId="26652" xr:uid="{C2DBA5F4-1C1A-4F54-8456-13267C01FACA}"/>
    <cellStyle name="Style 25 2 2 3 2 3" xfId="39795" xr:uid="{F8D100F0-2333-4FBA-A9E7-D8ABBACFC9AA}"/>
    <cellStyle name="Style 25 2 2 3 3" xfId="29573" xr:uid="{2F47E25C-7B97-4EFD-B158-CBECA2A11D25}"/>
    <cellStyle name="Style 25 2 2 3 4" xfId="30300" xr:uid="{0BB78120-4369-46AF-ABC4-CE0F3CBDD80C}"/>
    <cellStyle name="Style 25 2 2 3 5" xfId="20909" xr:uid="{D511D356-ECB3-466D-A66F-414FD70B5272}"/>
    <cellStyle name="Style 25 2 2 4" xfId="9452" xr:uid="{9E25DEB4-8AF5-4FDB-990B-30FB9C57827B}"/>
    <cellStyle name="Style 25 2 2 4 2" xfId="14606" xr:uid="{CF71DC31-FA55-4225-B0F5-98AFA445FA17}"/>
    <cellStyle name="Style 25 2 2 4 2 2" xfId="31057" xr:uid="{4477DCC5-771E-48A6-B295-236DC8B2B9FE}"/>
    <cellStyle name="Style 25 2 2 4 3" xfId="31166" xr:uid="{0855A87C-4683-4E0A-B0B0-FBD07204FD6A}"/>
    <cellStyle name="Style 25 2 2 4 4" xfId="25757" xr:uid="{65AC5051-63B3-4730-BB6E-449891CF76CD}"/>
    <cellStyle name="Style 25 2 2 5" xfId="9534" xr:uid="{28F76F38-7C29-4D69-8E56-EC631A40BB6A}"/>
    <cellStyle name="Style 25 2 2 5 2" xfId="14688" xr:uid="{CAB807DC-DBF6-46D0-AF0E-24C5BD33E9BB}"/>
    <cellStyle name="Style 25 2 2 5 3" xfId="25781" xr:uid="{39B85382-FA99-4E3A-BA30-3C28B6B330E8}"/>
    <cellStyle name="Style 25 2 2 6" xfId="10444" xr:uid="{EC79C3A2-C33E-4AE3-A339-1DB81CF970FA}"/>
    <cellStyle name="Style 25 2 2 6 2" xfId="15597" xr:uid="{598D91D1-B510-4B28-85C7-11938FA8FDA1}"/>
    <cellStyle name="Style 25 2 2 6 3" xfId="26015" xr:uid="{0A3A369E-1B3E-4DAD-98E0-58AC1D64B4E4}"/>
    <cellStyle name="Style 25 2 2 7" xfId="11163" xr:uid="{CF23EE28-C454-4401-9236-9B3B4AE0936D}"/>
    <cellStyle name="Style 25 2 2 7 2" xfId="16311" xr:uid="{B148A351-1DE7-4360-93AA-F55FD87331CE}"/>
    <cellStyle name="Style 25 2 2 7 3" xfId="26187" xr:uid="{5BD6EC78-4ABF-4D11-A0D3-84397DCA547D}"/>
    <cellStyle name="Style 25 2 2 8" xfId="7180" xr:uid="{D14F84ED-8501-43A9-9FDA-C61E5D8D2A6A}"/>
    <cellStyle name="Style 25 2 2 8 2" xfId="12341" xr:uid="{C2031494-C112-4217-B388-DF7D77C300F2}"/>
    <cellStyle name="Style 25 2 2 8 3" xfId="24790" xr:uid="{8DD862BA-395A-4988-8420-6AA86A3AE289}"/>
    <cellStyle name="Style 25 2 2 9" xfId="6506" xr:uid="{2DD8C488-C423-4038-A052-6E0B70E9E07F}"/>
    <cellStyle name="Style 25 2 2 9 2" xfId="29764" xr:uid="{5DD12D6B-2118-420A-8861-AB9FD5798E07}"/>
    <cellStyle name="Style 25 2 3" xfId="3626" xr:uid="{00000000-0005-0000-0000-0000690F0000}"/>
    <cellStyle name="Style 25 2 3 10" xfId="11751" xr:uid="{AF174CE7-29B7-4A31-B81F-4C23802DB190}"/>
    <cellStyle name="Style 25 2 3 10 2" xfId="30904" xr:uid="{8096EB49-29FF-48C6-B246-A47770443304}"/>
    <cellStyle name="Style 25 2 3 11" xfId="24620" xr:uid="{F3CA9B70-CE9E-4A64-969D-FB599C6FB792}"/>
    <cellStyle name="Style 25 2 3 12" xfId="18062" xr:uid="{8A2BA2C0-B8AB-4008-AE75-081DF67D3ECC}"/>
    <cellStyle name="Style 25 2 3 2" xfId="4282" xr:uid="{00000000-0005-0000-0000-00006A0F0000}"/>
    <cellStyle name="Style 25 2 3 2 2" xfId="5029" xr:uid="{00000000-0005-0000-0000-00006C0F0000}"/>
    <cellStyle name="Style 25 2 3 2 2 2" xfId="27144" xr:uid="{FF120754-37A0-4F24-A116-CE03117C1EA4}"/>
    <cellStyle name="Style 25 2 3 2 2 3" xfId="41361" xr:uid="{EC2A2797-69F1-4812-8897-6E8A9F06052B}"/>
    <cellStyle name="Style 25 2 3 2 3" xfId="5505" xr:uid="{00000000-0005-0000-0000-00006C0F0000}"/>
    <cellStyle name="Style 25 2 3 2 3 2" xfId="25400" xr:uid="{EEB22A11-9A2E-46F0-8401-1AD905FF096C}"/>
    <cellStyle name="Style 25 2 3 2 4" xfId="22639" xr:uid="{81776D1A-4294-4C17-A017-975085D234CC}"/>
    <cellStyle name="Style 25 2 3 3" xfId="8225" xr:uid="{93347983-B205-49AA-865F-34F82423760A}"/>
    <cellStyle name="Style 25 2 3 3 2" xfId="13383" xr:uid="{AABEF3E7-7273-4ADB-AB3B-4AD45AB6ECAF}"/>
    <cellStyle name="Style 25 2 3 3 2 2" xfId="39796" xr:uid="{C9E5EA47-9E6A-4F67-AC96-9E93B7F24BCB}"/>
    <cellStyle name="Style 25 2 3 3 3" xfId="20910" xr:uid="{69E3CEE9-1A8C-4E32-B568-F4BEF3F65554}"/>
    <cellStyle name="Style 25 2 3 4" xfId="9468" xr:uid="{544813AA-6C93-4295-B620-B6CDEABE3FB8}"/>
    <cellStyle name="Style 25 2 3 4 2" xfId="14622" xr:uid="{CC34D830-0D84-4772-B9C9-7FD6E5894E35}"/>
    <cellStyle name="Style 25 2 3 4 2 2" xfId="39674" xr:uid="{D953562F-FF9A-4729-878B-264C9D256710}"/>
    <cellStyle name="Style 25 2 3 4 3" xfId="25765" xr:uid="{50281406-7BBD-4963-BFA9-CB6717E7D6E4}"/>
    <cellStyle name="Style 25 2 3 5" xfId="9600" xr:uid="{60698930-25FA-4622-92B9-DDDEF98935AE}"/>
    <cellStyle name="Style 25 2 3 5 2" xfId="14754" xr:uid="{9C2C2316-F246-4AD2-BD76-05116A9BCB14}"/>
    <cellStyle name="Style 25 2 3 5 3" xfId="25788" xr:uid="{FFE399AC-CF20-4901-90C6-D0AC69FE3183}"/>
    <cellStyle name="Style 25 2 3 6" xfId="10510" xr:uid="{962C9503-7FD3-430E-ACC7-A77DC3B14317}"/>
    <cellStyle name="Style 25 2 3 6 2" xfId="15663" xr:uid="{270954D7-FFE9-4566-A513-721D6FBADA31}"/>
    <cellStyle name="Style 25 2 3 6 3" xfId="26022" xr:uid="{755BC358-A23F-4602-91B1-D15B35F66CC3}"/>
    <cellStyle name="Style 25 2 3 7" xfId="11229" xr:uid="{C1BFFA33-195C-4616-AFCE-927557AD5734}"/>
    <cellStyle name="Style 25 2 3 7 2" xfId="16377" xr:uid="{D8CF6EE9-4389-4B53-AEDB-8CE3CE86CCE1}"/>
    <cellStyle name="Style 25 2 3 7 3" xfId="26194" xr:uid="{50BEA7A2-EBD4-4FDA-B9DF-642C3737301F}"/>
    <cellStyle name="Style 25 2 3 8" xfId="7246" xr:uid="{3308A991-BD4E-4B31-A9DB-68B8255053C5}"/>
    <cellStyle name="Style 25 2 3 8 2" xfId="12407" xr:uid="{507BF471-FCE9-421E-90AF-D5E244CBEC7F}"/>
    <cellStyle name="Style 25 2 3 8 3" xfId="24797" xr:uid="{80449478-59B9-4476-A20A-E45C814F4FE1}"/>
    <cellStyle name="Style 25 2 3 9" xfId="6572" xr:uid="{EAA31003-34BB-427B-9C73-15E04731F607}"/>
    <cellStyle name="Style 25 2 3 9 2" xfId="29765" xr:uid="{109E683C-E0D6-420E-8BA0-86557985924F}"/>
    <cellStyle name="Style 25 2 4" xfId="3894" xr:uid="{00000000-0005-0000-0000-00006B0F0000}"/>
    <cellStyle name="Style 25 2 4 2" xfId="4707" xr:uid="{00000000-0005-0000-0000-00006D0F0000}"/>
    <cellStyle name="Style 25 2 4 2 2" xfId="30152" xr:uid="{2CDADB6C-3FDB-4279-B83E-5B494DC93A30}"/>
    <cellStyle name="Style 25 2 4 2 2 2" xfId="40287" xr:uid="{F8421355-4E2B-480C-8A16-BF70083AA69B}"/>
    <cellStyle name="Style 25 2 4 2 3" xfId="29549" xr:uid="{4B6A860B-EC15-4E35-B4A9-428607098AF3}"/>
    <cellStyle name="Style 25 2 4 2 3 2" xfId="39591" xr:uid="{A09F81F2-D5DD-4F22-8A7A-3A5557D4DFBB}"/>
    <cellStyle name="Style 25 2 4 2 4" xfId="22788" xr:uid="{FE0D9A19-9483-4FA3-B55E-7C22094DEB24}"/>
    <cellStyle name="Style 25 2 4 3" xfId="5121" xr:uid="{00000000-0005-0000-0000-00006D0F0000}"/>
    <cellStyle name="Style 25 2 4 3 2" xfId="27491" xr:uid="{4FBD072B-F572-40C3-9E50-D67ACDB0D362}"/>
    <cellStyle name="Style 25 2 4 3 3" xfId="41426" xr:uid="{1BE1CA02-04D7-4277-BD52-B722435E8F68}"/>
    <cellStyle name="Style 25 2 4 3 4" xfId="21235" xr:uid="{816C6DB3-75E0-4FFE-AA43-279CAEBA474C}"/>
    <cellStyle name="Style 25 2 4 4" xfId="29423" xr:uid="{6F056072-E499-4CB9-B542-F00981583D0D}"/>
    <cellStyle name="Style 25 2 4 5" xfId="31252" xr:uid="{2C55BD30-E50E-41AA-BE84-49A8BDD228FD}"/>
    <cellStyle name="Style 25 2 4 6" xfId="18440" xr:uid="{F2F44BFE-47D3-4E48-9EDC-7150827E4A25}"/>
    <cellStyle name="Style 25 2 5" xfId="8158" xr:uid="{A0F8D4A5-20AC-47A2-81B6-FC792DE89241}"/>
    <cellStyle name="Style 25 2 5 2" xfId="13317" xr:uid="{95DDE71F-DF66-4C36-BC4E-271A275210EA}"/>
    <cellStyle name="Style 25 2 5 2 2" xfId="26831" xr:uid="{DE97AF59-2F57-4A52-8411-9C5224272312}"/>
    <cellStyle name="Style 25 2 5 3" xfId="25410" xr:uid="{1322FB8B-22EF-404B-907F-F8C9630AE4F4}"/>
    <cellStyle name="Style 25 2 5 4" xfId="22137" xr:uid="{EBECA189-768D-4E8C-8C1C-C6AFC3E38C9C}"/>
    <cellStyle name="Style 25 2 6" xfId="9341" xr:uid="{D987ED8F-41B7-4F7F-A17A-C911C2A8C0E1}"/>
    <cellStyle name="Style 25 2 6 2" xfId="14496" xr:uid="{97F879D7-351F-42C2-843F-FBA39A0920A7}"/>
    <cellStyle name="Style 25 2 6 2 2" xfId="30969" xr:uid="{379600AF-F02E-407C-BF7B-3564358C38C1}"/>
    <cellStyle name="Style 25 2 6 3" xfId="31125" xr:uid="{8F4A4E51-354B-4D11-8681-28E01F50DE22}"/>
    <cellStyle name="Style 25 2 6 4" xfId="25729" xr:uid="{941A943F-B245-4973-9FF6-250849766F5D}"/>
    <cellStyle name="Style 25 2 7" xfId="8565" xr:uid="{CE6885CB-0A1E-4053-B602-C12E925BD0B1}"/>
    <cellStyle name="Style 25 2 7 2" xfId="13720" xr:uid="{441C8C1E-AA8B-49B8-B2B2-EC25C3A9C91C}"/>
    <cellStyle name="Style 25 2 7 2 2" xfId="26458" xr:uid="{419981CB-C2CB-407D-810E-05434A31E570}"/>
    <cellStyle name="Style 25 2 7 2 3" xfId="39675" xr:uid="{ABCB929D-AAB5-41EE-A453-2170BE0D84DF}"/>
    <cellStyle name="Style 25 2 7 3" xfId="25566" xr:uid="{BEAD5D18-73EB-476F-B796-944A039C506E}"/>
    <cellStyle name="Style 25 2 8" xfId="8492" xr:uid="{36272FCB-9412-4AA6-B0D4-5EF61CAF5809}"/>
    <cellStyle name="Style 25 2 8 2" xfId="13647" xr:uid="{8145EEF9-F1DC-46F5-8BDE-52C1CAC5BCB6}"/>
    <cellStyle name="Style 25 2 8 2 2" xfId="39066" xr:uid="{8C4C016D-1D1B-41E1-ACB6-B09586B1F588}"/>
    <cellStyle name="Style 25 2 8 3" xfId="25519" xr:uid="{57A6199E-920F-4699-BE58-E9E894C540AB}"/>
    <cellStyle name="Style 25 2 9" xfId="10845" xr:uid="{0222763F-B65A-4B81-96A1-C7BF7BA01F2A}"/>
    <cellStyle name="Style 25 2 9 2" xfId="15993" xr:uid="{D1DDD629-4730-4612-B3FF-4A164CAFC803}"/>
    <cellStyle name="Style 25 2 9 3" xfId="26107" xr:uid="{91BBBC06-B7F8-4A16-ADA3-DFEDABAA5935}"/>
    <cellStyle name="Style 25 3" xfId="3559" xr:uid="{00000000-0005-0000-0000-00006C0F0000}"/>
    <cellStyle name="Style 25 3 10" xfId="11684" xr:uid="{8EC8D25C-E3EB-4CD6-B62F-648508D31EB9}"/>
    <cellStyle name="Style 25 3 10 2" xfId="30872" xr:uid="{49FB37D2-6E93-453E-84CD-C2B73133672B}"/>
    <cellStyle name="Style 25 3 11" xfId="24612" xr:uid="{0D5F381E-5798-4A9B-AF43-D8C3CBC62932}"/>
    <cellStyle name="Style 25 3 12" xfId="17549" xr:uid="{1D1924C8-CE83-4927-BB8C-48600059FAD5}"/>
    <cellStyle name="Style 25 3 2" xfId="4215" xr:uid="{00000000-0005-0000-0000-00006D0F0000}"/>
    <cellStyle name="Style 25 3 2 2" xfId="4962" xr:uid="{00000000-0005-0000-0000-00006F0F0000}"/>
    <cellStyle name="Style 25 3 2 2 2" xfId="31060" xr:uid="{CAC6CDF5-468F-498A-80F7-8D56DEDEEDE6}"/>
    <cellStyle name="Style 25 3 2 2 3" xfId="31169" xr:uid="{91A89916-F6B5-42EF-9AE1-012C025BE924}"/>
    <cellStyle name="Style 25 3 2 2 4" xfId="29193" xr:uid="{0CE57386-E1B5-4F9D-A7A5-FA1283926182}"/>
    <cellStyle name="Style 25 3 2 3" xfId="5438" xr:uid="{00000000-0005-0000-0000-00006F0F0000}"/>
    <cellStyle name="Style 25 3 2 3 2" xfId="41637" xr:uid="{6CE3E0A6-505D-4C97-B9FE-71B80A3A5A6E}"/>
    <cellStyle name="Style 25 3 2 3 3" xfId="26832" xr:uid="{C9BB2877-E4CC-4AC1-B4CE-EF65287C191C}"/>
    <cellStyle name="Style 25 3 2 4" xfId="25333" xr:uid="{C24C1DC0-57CB-4674-838C-DA021438B1F9}"/>
    <cellStyle name="Style 25 3 2 5" xfId="22139" xr:uid="{29338C35-5B99-477E-AF17-3268BB76F5F5}"/>
    <cellStyle name="Style 25 3 3" xfId="8213" xr:uid="{01F637CC-A5A5-43F2-808B-09389AF54B43}"/>
    <cellStyle name="Style 25 3 3 2" xfId="13371" xr:uid="{F1F54F93-6B51-4AE3-9D97-F9EC35D7323A}"/>
    <cellStyle name="Style 25 3 3 2 2" xfId="26651" xr:uid="{537B2360-B8D2-488B-A477-740EF7844678}"/>
    <cellStyle name="Style 25 3 3 2 3" xfId="39797" xr:uid="{8A73448C-58EF-498F-B714-D962778DFFC5}"/>
    <cellStyle name="Style 25 3 3 3" xfId="29574" xr:uid="{59A4A7B2-31E5-4190-B540-3DE3484CC9C4}"/>
    <cellStyle name="Style 25 3 3 4" xfId="30732" xr:uid="{77915B9C-2FF7-4BFC-A55E-360B76F5F254}"/>
    <cellStyle name="Style 25 3 3 5" xfId="20911" xr:uid="{285472CB-54E1-437E-AFA3-A5BC735FC955}"/>
    <cellStyle name="Style 25 3 4" xfId="9451" xr:uid="{6A941BA4-9FFF-48EC-B05E-CAFCBA034A85}"/>
    <cellStyle name="Style 25 3 4 2" xfId="14605" xr:uid="{481DF833-D2B6-4EFF-BB50-487B9A51CC70}"/>
    <cellStyle name="Style 25 3 4 2 2" xfId="31059" xr:uid="{88A3D912-04B4-4177-A7DA-C9B188B3B21B}"/>
    <cellStyle name="Style 25 3 4 3" xfId="31168" xr:uid="{F92431D1-8522-43BA-8045-18663A0BABB0}"/>
    <cellStyle name="Style 25 3 4 4" xfId="25756" xr:uid="{49E5278C-F88C-4917-AA14-581E06BB7300}"/>
    <cellStyle name="Style 25 3 5" xfId="9533" xr:uid="{E2773B58-62F5-4D3E-8597-55F80785B9E8}"/>
    <cellStyle name="Style 25 3 5 2" xfId="14687" xr:uid="{8AF4FF9A-8167-4EE9-9F74-AFFA91C4149C}"/>
    <cellStyle name="Style 25 3 5 3" xfId="25780" xr:uid="{3AFBDEBC-D971-41EF-929E-5294F4EB5A06}"/>
    <cellStyle name="Style 25 3 6" xfId="10443" xr:uid="{09296027-AD0F-49C6-BD75-766954D7B78C}"/>
    <cellStyle name="Style 25 3 6 2" xfId="15596" xr:uid="{B05D8A8B-209A-4EC1-BB78-21633B983A32}"/>
    <cellStyle name="Style 25 3 6 3" xfId="26014" xr:uid="{52626111-D683-43A0-8C5F-E983927595FA}"/>
    <cellStyle name="Style 25 3 7" xfId="11162" xr:uid="{77E8397D-A7AC-49D3-9126-FC1E8A29D4DF}"/>
    <cellStyle name="Style 25 3 7 2" xfId="16310" xr:uid="{2A8A37EC-6D87-45C0-967C-3531AA81AF8C}"/>
    <cellStyle name="Style 25 3 7 3" xfId="26186" xr:uid="{6F4AADB0-AB43-4C2F-84C8-F3D26E14FC89}"/>
    <cellStyle name="Style 25 3 8" xfId="7179" xr:uid="{89159E5E-F694-443C-8DE3-1DBB8273C850}"/>
    <cellStyle name="Style 25 3 8 2" xfId="12340" xr:uid="{C7780443-FF6C-417B-B95D-AE3BA6BCDB3D}"/>
    <cellStyle name="Style 25 3 8 3" xfId="24789" xr:uid="{DFFB2E70-C2DD-4F2A-AF36-D505FBB19E63}"/>
    <cellStyle name="Style 25 3 9" xfId="6505" xr:uid="{110C7692-BBF8-429B-A18A-AFA4A6938C6E}"/>
    <cellStyle name="Style 25 3 9 2" xfId="29766" xr:uid="{F353E198-4C1D-48E2-9000-3A561EC75C58}"/>
    <cellStyle name="Style 25 4" xfId="3625" xr:uid="{00000000-0005-0000-0000-00006E0F0000}"/>
    <cellStyle name="Style 25 4 10" xfId="11750" xr:uid="{0CC1BFF9-CCE7-4D62-9163-1C9576342D17}"/>
    <cellStyle name="Style 25 4 10 2" xfId="30842" xr:uid="{59986027-7BA2-49EE-9BBD-8B90963AA7E0}"/>
    <cellStyle name="Style 25 4 11" xfId="24619" xr:uid="{25F857C6-8F13-429E-A85C-445D30218513}"/>
    <cellStyle name="Style 25 4 12" xfId="18061" xr:uid="{09689921-D415-49AF-81C8-9FF38631A40D}"/>
    <cellStyle name="Style 25 4 2" xfId="4281" xr:uid="{00000000-0005-0000-0000-00006F0F0000}"/>
    <cellStyle name="Style 25 4 2 2" xfId="5028" xr:uid="{00000000-0005-0000-0000-0000710F0000}"/>
    <cellStyle name="Style 25 4 2 2 2" xfId="27143" xr:uid="{96EA4B69-B9E5-45D2-8E4C-52309C466FE1}"/>
    <cellStyle name="Style 25 4 2 2 3" xfId="41360" xr:uid="{41D0F9DE-B11B-4B13-8BF0-D5A15415931A}"/>
    <cellStyle name="Style 25 4 2 3" xfId="5504" xr:uid="{00000000-0005-0000-0000-0000710F0000}"/>
    <cellStyle name="Style 25 4 2 3 2" xfId="25399" xr:uid="{C10D822A-0E17-4661-87BA-B8E4D6A42E30}"/>
    <cellStyle name="Style 25 4 2 4" xfId="22638" xr:uid="{B663A5C9-2697-49E6-BA76-D260ED45A4AA}"/>
    <cellStyle name="Style 25 4 3" xfId="8224" xr:uid="{AA3F1394-FA1A-4E73-877A-E842396573B5}"/>
    <cellStyle name="Style 25 4 3 2" xfId="13382" xr:uid="{B04F64B6-4B13-4352-B8CB-970668D29759}"/>
    <cellStyle name="Style 25 4 3 2 2" xfId="39798" xr:uid="{DFCD2267-48B0-4DD3-AD73-BC475D8FC552}"/>
    <cellStyle name="Style 25 4 3 3" xfId="20912" xr:uid="{A159180B-CA5C-4130-B743-42361FE37EC3}"/>
    <cellStyle name="Style 25 4 4" xfId="9467" xr:uid="{C000775B-B06B-4405-9FB5-4EEC364D0F24}"/>
    <cellStyle name="Style 25 4 4 2" xfId="14621" xr:uid="{66191F50-35AB-4A62-A8B5-B3069AEB0D5D}"/>
    <cellStyle name="Style 25 4 4 2 2" xfId="40273" xr:uid="{15092D11-BCE9-466E-B291-D369E18ED268}"/>
    <cellStyle name="Style 25 4 4 3" xfId="25764" xr:uid="{0CE4211C-B141-4DF8-AC41-877879A2BBCA}"/>
    <cellStyle name="Style 25 4 5" xfId="9599" xr:uid="{2A737B62-54D1-4E90-82D1-C0B7697884AA}"/>
    <cellStyle name="Style 25 4 5 2" xfId="14753" xr:uid="{2BABE648-9885-4857-89C1-862D8AACB68D}"/>
    <cellStyle name="Style 25 4 5 3" xfId="25787" xr:uid="{BEDE908E-FE44-49FE-9F1F-5F4A58E789CB}"/>
    <cellStyle name="Style 25 4 6" xfId="10509" xr:uid="{46841B37-9971-44DB-B439-7C22DC73D33D}"/>
    <cellStyle name="Style 25 4 6 2" xfId="15662" xr:uid="{F8B719CA-259A-4525-B233-87D72B049429}"/>
    <cellStyle name="Style 25 4 6 3" xfId="26021" xr:uid="{0CDD373B-AAB8-4967-BC3F-14F87272FEDB}"/>
    <cellStyle name="Style 25 4 7" xfId="11228" xr:uid="{7B16B23D-BFAC-4C3D-B31E-90ECE8F29AEB}"/>
    <cellStyle name="Style 25 4 7 2" xfId="16376" xr:uid="{9BD6F6DD-C97C-463B-8959-E0BD249DBF88}"/>
    <cellStyle name="Style 25 4 7 3" xfId="26193" xr:uid="{9E630ACD-8CF0-41D2-8B86-5A8176346F06}"/>
    <cellStyle name="Style 25 4 8" xfId="7245" xr:uid="{A4C64C74-38D9-463C-97E1-3F875EAB0C99}"/>
    <cellStyle name="Style 25 4 8 2" xfId="12406" xr:uid="{39B34A42-AE7A-4096-BB11-9BDF5F5531C0}"/>
    <cellStyle name="Style 25 4 8 3" xfId="24796" xr:uid="{DA2DE36D-3709-47DA-AFC7-F31AB20698C8}"/>
    <cellStyle name="Style 25 4 9" xfId="6571" xr:uid="{DFB97215-F5C2-4739-9EE5-FAFEDD2EA126}"/>
    <cellStyle name="Style 25 4 9 2" xfId="29767" xr:uid="{9463980B-8D91-4786-BBED-927246918FEA}"/>
    <cellStyle name="Style 25 5" xfId="3893" xr:uid="{00000000-0005-0000-0000-0000700F0000}"/>
    <cellStyle name="Style 25 5 2" xfId="4706" xr:uid="{00000000-0005-0000-0000-0000720F0000}"/>
    <cellStyle name="Style 25 5 2 2" xfId="30151" xr:uid="{C6B43129-903B-4F93-AB3C-D6E75C680309}"/>
    <cellStyle name="Style 25 5 2 2 2" xfId="40286" xr:uid="{975735DB-A674-4D93-97E2-CAB5C62C0399}"/>
    <cellStyle name="Style 25 5 2 3" xfId="29550" xr:uid="{557E1B70-B307-4584-8930-EFDA306CD387}"/>
    <cellStyle name="Style 25 5 2 3 2" xfId="39817" xr:uid="{5BE3FD4F-496A-49B3-9F2A-4F41859F98E4}"/>
    <cellStyle name="Style 25 5 2 4" xfId="22787" xr:uid="{39014E82-7666-429C-BD24-E9CCF983B1ED}"/>
    <cellStyle name="Style 25 5 3" xfId="5120" xr:uid="{00000000-0005-0000-0000-0000720F0000}"/>
    <cellStyle name="Style 25 5 3 2" xfId="27490" xr:uid="{338F1AA0-8CFC-4206-A35C-2ABF77C595EA}"/>
    <cellStyle name="Style 25 5 3 3" xfId="41425" xr:uid="{7CE0A61F-9083-4698-AFFC-A9175E1FBC1C}"/>
    <cellStyle name="Style 25 5 3 4" xfId="21234" xr:uid="{FFB98A47-6BC4-40B9-AE52-16BCCEF712D2}"/>
    <cellStyle name="Style 25 5 4" xfId="29424" xr:uid="{711AE5FE-4D04-4626-8FA5-2BE409AE02A8}"/>
    <cellStyle name="Style 25 5 5" xfId="31253" xr:uid="{844A2DC2-ABED-4712-8A53-42AD649FC736}"/>
    <cellStyle name="Style 25 5 6" xfId="18439" xr:uid="{189ED48B-3BA8-4093-87F3-C2F4082C3975}"/>
    <cellStyle name="Style 25 6" xfId="8157" xr:uid="{DBBB37BF-37EF-426A-849B-82B3EE46D928}"/>
    <cellStyle name="Style 25 6 2" xfId="13316" xr:uid="{F7D1C6CA-AA19-4C79-8D28-447CF4F8C268}"/>
    <cellStyle name="Style 25 6 2 2" xfId="26830" xr:uid="{61E74128-D87B-4254-A673-9AE50512DA89}"/>
    <cellStyle name="Style 25 6 3" xfId="25409" xr:uid="{FF6725C1-C3EC-4D27-B9D8-3175DBAA4F35}"/>
    <cellStyle name="Style 25 6 4" xfId="22136" xr:uid="{DC4466F7-438D-4498-AF6B-81006E19CE7A}"/>
    <cellStyle name="Style 25 7" xfId="9340" xr:uid="{BC585B07-C11E-4F9F-BB57-693D174B1BF4}"/>
    <cellStyle name="Style 25 7 2" xfId="14495" xr:uid="{DB334589-4DCE-43CB-AC32-E22284EF934A}"/>
    <cellStyle name="Style 25 7 2 2" xfId="30968" xr:uid="{DF5AA418-3ED5-4B45-8998-660C42E91884}"/>
    <cellStyle name="Style 25 7 3" xfId="31124" xr:uid="{59EC2D81-7C36-44A6-B110-0E0A6785AEB5}"/>
    <cellStyle name="Style 25 7 4" xfId="25728" xr:uid="{70213246-918E-4F01-BD5C-5F26DC51DB9D}"/>
    <cellStyle name="Style 25 8" xfId="8566" xr:uid="{CEF4704E-36DC-41FD-A194-5FD45C13F9AD}"/>
    <cellStyle name="Style 25 8 2" xfId="13721" xr:uid="{DD5AA090-8CA0-4841-AC7B-E8FE2D04F829}"/>
    <cellStyle name="Style 25 8 2 2" xfId="26457" xr:uid="{709F1BAE-B36F-4CA3-BB0A-60440F13BC97}"/>
    <cellStyle name="Style 25 8 2 3" xfId="39676" xr:uid="{6FF9DA1C-A28E-498C-9123-E01FFBE86056}"/>
    <cellStyle name="Style 25 8 3" xfId="25567" xr:uid="{EF0CAD3F-BF6D-4ABA-88C4-33D1C446D6AD}"/>
    <cellStyle name="Style 25 9" xfId="8504" xr:uid="{54249761-A6F5-4261-ABF9-20E7019C76CD}"/>
    <cellStyle name="Style 25 9 2" xfId="13659" xr:uid="{B9155F94-8362-427C-BD23-5FD2ED26DBCE}"/>
    <cellStyle name="Style 25 9 2 2" xfId="39067" xr:uid="{52999EE2-E800-40CF-B53C-8E022CB6C37E}"/>
    <cellStyle name="Style 25 9 3" xfId="25523" xr:uid="{74F8EC39-6F08-43E5-AB58-B039929A015A}"/>
    <cellStyle name="Style 26" xfId="3062" xr:uid="{00000000-0005-0000-0000-0000710F0000}"/>
    <cellStyle name="Style 26 2" xfId="17551" xr:uid="{7DE141DB-1174-47C1-8F73-657D07F1D104}"/>
    <cellStyle name="Style 26 2 2" xfId="22141" xr:uid="{F630959F-44C0-4393-821F-352133212A10}"/>
    <cellStyle name="Style 26 2 3" xfId="21439" xr:uid="{F970DE67-92D0-4B9D-AF7D-602E888C6C32}"/>
    <cellStyle name="Style 26 3" xfId="18063" xr:uid="{39FF74B4-6E52-4E08-A494-E4ED09571641}"/>
    <cellStyle name="Style 26 3 2" xfId="21236" xr:uid="{B3375542-CC95-4998-B817-282F7A133137}"/>
    <cellStyle name="Style 26 3 3" xfId="27145" xr:uid="{4D39091A-6510-463C-9A61-6C7B27C19C48}"/>
    <cellStyle name="Style 26 4" xfId="18441" xr:uid="{B3818B96-FF11-437A-A2E1-A4AF14FE604E}"/>
    <cellStyle name="Style 26 5" xfId="22140" xr:uid="{0BF59066-2106-4122-BA6E-1CDFDA003A4C}"/>
    <cellStyle name="Style 26 6" xfId="26459" xr:uid="{A4BCAC4F-D893-44CC-AF0A-B0E55723D380}"/>
    <cellStyle name="Style 26 7" xfId="17550" xr:uid="{1F8A7FF2-25CA-49C8-81CC-330F3B6F06A9}"/>
    <cellStyle name="Sub heading - 1" xfId="3636" xr:uid="{00000000-0005-0000-0000-0000720F0000}"/>
    <cellStyle name="Számítás" xfId="54" xr:uid="{00000000-0005-0000-0000-0000730F0000}"/>
    <cellStyle name="Számítás 10" xfId="6158" xr:uid="{05C78C9C-8136-4074-B582-44FE21ADC9E2}"/>
    <cellStyle name="Számítás 10 2" xfId="31255" xr:uid="{2F064260-30AE-4E49-B968-22F75631CB98}"/>
    <cellStyle name="Számítás 11" xfId="24166" xr:uid="{C3B8D9AA-7759-4F1D-B332-4CA48BBBCDC5}"/>
    <cellStyle name="Számítás 12" xfId="34748" xr:uid="{21043F83-2FCC-40B5-A8A2-838AB374D096}"/>
    <cellStyle name="Számítás 2" xfId="3643" xr:uid="{00000000-0005-0000-0000-0000740F0000}"/>
    <cellStyle name="Számítás 2 2" xfId="4520" xr:uid="{00000000-0005-0000-0000-0000760F0000}"/>
    <cellStyle name="Számítás 2 2 2" xfId="40925" xr:uid="{9EB15D80-5BDA-4403-8F57-2F57DCAC08D1}"/>
    <cellStyle name="Számítás 2 3" xfId="4506" xr:uid="{00000000-0005-0000-0000-0000760F0000}"/>
    <cellStyle name="Számítás 2 3 2" xfId="37860" xr:uid="{BFDA1AD4-5861-4800-9ED6-C72B75332E41}"/>
    <cellStyle name="Számítás 3" xfId="8215" xr:uid="{F63011A2-788C-4995-8A20-0CE8CF88FFED}"/>
    <cellStyle name="Számítás 3 2" xfId="13373" xr:uid="{41BB2ADC-1D30-4D4D-97BF-C5F4B8BA11CF}"/>
    <cellStyle name="Számítás 4" xfId="9342" xr:uid="{DC225EE2-3241-408F-BF78-00FA43499CE5}"/>
    <cellStyle name="Számítás 4 2" xfId="14497" xr:uid="{3788DCC3-FAAB-43B4-A6FA-B15880341F04}"/>
    <cellStyle name="Számítás 5" xfId="8550" xr:uid="{6AE16F4C-6B8E-4E22-A7A2-5A464EFF122D}"/>
    <cellStyle name="Számítás 5 2" xfId="13705" xr:uid="{3015E785-0F81-4009-9ABC-DE56B69CDCEF}"/>
    <cellStyle name="Számítás 6" xfId="9742" xr:uid="{EF02C1EA-DF59-49DB-B3F2-C1F94DF71A1C}"/>
    <cellStyle name="Számítás 6 2" xfId="14896" xr:uid="{8DA302AB-8449-4E9F-9D89-20D80B641340}"/>
    <cellStyle name="Számítás 7" xfId="10536" xr:uid="{460474D2-894A-4292-A377-16C608EE5F88}"/>
    <cellStyle name="Számítás 7 2" xfId="15685" xr:uid="{A36953B2-2C7A-4AC4-82EA-532020C4AD99}"/>
    <cellStyle name="Számítás 8" xfId="6608" xr:uid="{20F5F109-D624-4A28-8284-8F939CE3DDA1}"/>
    <cellStyle name="Számítás 8 2" xfId="11774" xr:uid="{08992E4B-940D-4282-B330-887AAA164770}"/>
    <cellStyle name="Számítás 9" xfId="5608" xr:uid="{055C117E-F3F1-4CBB-9CBE-79951F4B5C1C}"/>
    <cellStyle name="Számítás 9 2" xfId="31224" xr:uid="{E784AB5A-D279-4AE9-A3D0-15C9ED0AE643}"/>
    <cellStyle name="Table" xfId="56" xr:uid="{00000000-0005-0000-0000-0000750F0000}"/>
    <cellStyle name="Table heading" xfId="29194" xr:uid="{8DBFB738-22F3-40AC-B2D3-DD9F323641DF}"/>
    <cellStyle name="tableau | cellule | normal | decimal 1" xfId="3254" xr:uid="{00000000-0005-0000-0000-0000760F0000}"/>
    <cellStyle name="tableau | cellule | normal | decimal 1 10" xfId="11429" xr:uid="{C7FD3DC2-3C3B-4480-9FE3-431891BEE3CD}"/>
    <cellStyle name="tableau | cellule | normal | decimal 1 10 2" xfId="29534" xr:uid="{CC370AA8-B460-42A0-B0D7-3D096AE4B037}"/>
    <cellStyle name="tableau | cellule | normal | decimal 1 11" xfId="34271" xr:uid="{C67DDEAA-FEF9-4913-BE6F-A9717A49E9D1}"/>
    <cellStyle name="tableau | cellule | normal | decimal 1 12" xfId="34502" xr:uid="{6FD37FAB-806E-4893-879B-33F3DB968500}"/>
    <cellStyle name="tableau | cellule | normal | decimal 1 2" xfId="3957" xr:uid="{00000000-0005-0000-0000-0000770F0000}"/>
    <cellStyle name="tableau | cellule | normal | decimal 1 2 2" xfId="4768" xr:uid="{00000000-0005-0000-0000-0000790F0000}"/>
    <cellStyle name="tableau | cellule | normal | decimal 1 2 2 2" xfId="41137" xr:uid="{A640E0AF-EFCD-4200-BA8D-F70EBCE2C920}"/>
    <cellStyle name="tableau | cellule | normal | decimal 1 2 3" xfId="5183" xr:uid="{00000000-0005-0000-0000-0000790F0000}"/>
    <cellStyle name="tableau | cellule | normal | decimal 1 2 3 2" xfId="41488" xr:uid="{9CAA82AA-5F7C-4CA1-A69C-2060FA740618}"/>
    <cellStyle name="tableau | cellule | normal | decimal 1 2 3 3" xfId="31029" xr:uid="{62003265-1938-49CC-BFA8-62D03CECAD7C}"/>
    <cellStyle name="tableau | cellule | normal | decimal 1 2 4" xfId="37861" xr:uid="{E5B835E5-9698-4DDB-BB1C-05F24BEB01E0}"/>
    <cellStyle name="tableau | cellule | normal | decimal 1 2 5" xfId="40755" xr:uid="{A4A39873-9E1C-446D-A82A-9B154CAF59FB}"/>
    <cellStyle name="tableau | cellule | normal | decimal 1 3" xfId="7717" xr:uid="{3BF98E19-4BB5-4430-A0E0-54A3DF46FB1A}"/>
    <cellStyle name="tableau | cellule | normal | decimal 1 3 2" xfId="12875" xr:uid="{CB233BCE-1808-4C66-8869-391B7FBFC421}"/>
    <cellStyle name="tableau | cellule | normal | decimal 1 4" xfId="8485" xr:uid="{E5B054E6-5554-4648-B3BF-1411170F0474}"/>
    <cellStyle name="tableau | cellule | normal | decimal 1 4 2" xfId="13641" xr:uid="{7A2715E8-2F05-4AD9-9A79-8E2771305F63}"/>
    <cellStyle name="tableau | cellule | normal | decimal 1 5" xfId="9820" xr:uid="{C3F2A6E9-4F7A-413E-8923-2313C3DA85FD}"/>
    <cellStyle name="tableau | cellule | normal | decimal 1 5 2" xfId="14973" xr:uid="{70FE4D00-91CA-421D-95D8-B776212350F4}"/>
    <cellStyle name="tableau | cellule | normal | decimal 1 6" xfId="10188" xr:uid="{DE24EABD-AF61-44D0-B846-A32E2CB0C489}"/>
    <cellStyle name="tableau | cellule | normal | decimal 1 6 2" xfId="15341" xr:uid="{512DCA9A-DE38-4A37-AEC4-7EF18C8DB214}"/>
    <cellStyle name="tableau | cellule | normal | decimal 1 7" xfId="10907" xr:uid="{EC6E1B4E-CA8C-4568-8F6D-BFFCA3B74C50}"/>
    <cellStyle name="tableau | cellule | normal | decimal 1 7 2" xfId="16055" xr:uid="{1C5A98A0-7E75-414F-96B6-4E0596513B4A}"/>
    <cellStyle name="tableau | cellule | normal | decimal 1 8" xfId="6921" xr:uid="{1C2ECBC5-DEC4-40C7-A093-2A5306CD5104}"/>
    <cellStyle name="tableau | cellule | normal | decimal 1 8 2" xfId="12085" xr:uid="{4D229898-6039-4E02-9C27-30F609D2A497}"/>
    <cellStyle name="tableau | cellule | normal | decimal 1 9" xfId="6239" xr:uid="{668021EC-3B55-4663-963B-3FC6C90FCA23}"/>
    <cellStyle name="tableau | cellule | normal | decimal 1 9 2" xfId="30420" xr:uid="{05D41C1B-4460-4382-826F-862C2E80FF66}"/>
    <cellStyle name="tableau | cellule | normal | pourcentage | decimal 1" xfId="3255" xr:uid="{00000000-0005-0000-0000-0000780F0000}"/>
    <cellStyle name="tableau | cellule | normal | pourcentage | decimal 1 10" xfId="11430" xr:uid="{5E830251-D542-40D8-A040-E414FF0802BA}"/>
    <cellStyle name="tableau | cellule | normal | pourcentage | decimal 1 10 2" xfId="30402" xr:uid="{B3123139-2901-40D5-A71D-E6D172808C2A}"/>
    <cellStyle name="tableau | cellule | normal | pourcentage | decimal 1 11" xfId="34272" xr:uid="{FE6D7C08-2877-4596-988E-95B4CF2FD5D0}"/>
    <cellStyle name="tableau | cellule | normal | pourcentage | decimal 1 12" xfId="34501" xr:uid="{ED992A05-98FB-464B-B8F2-A44AD51F7917}"/>
    <cellStyle name="tableau | cellule | normal | pourcentage | decimal 1 2" xfId="3958" xr:uid="{00000000-0005-0000-0000-0000790F0000}"/>
    <cellStyle name="tableau | cellule | normal | pourcentage | decimal 1 2 2" xfId="4769" xr:uid="{00000000-0005-0000-0000-00007B0F0000}"/>
    <cellStyle name="tableau | cellule | normal | pourcentage | decimal 1 2 2 2" xfId="41138" xr:uid="{E6698AD3-C2D9-4149-8A9C-DD4DE1D5C6C6}"/>
    <cellStyle name="tableau | cellule | normal | pourcentage | decimal 1 2 3" xfId="5184" xr:uid="{00000000-0005-0000-0000-00007B0F0000}"/>
    <cellStyle name="tableau | cellule | normal | pourcentage | decimal 1 2 3 2" xfId="41489" xr:uid="{C85DA590-420B-4DE2-9F85-C65987E5C5F4}"/>
    <cellStyle name="tableau | cellule | normal | pourcentage | decimal 1 2 3 3" xfId="29613" xr:uid="{4C45DF88-B595-4AC6-847F-975BC2463BEE}"/>
    <cellStyle name="tableau | cellule | normal | pourcentage | decimal 1 2 4" xfId="37862" xr:uid="{6927237C-88F7-4E22-86F3-0B9709E6C5C8}"/>
    <cellStyle name="tableau | cellule | normal | pourcentage | decimal 1 2 5" xfId="40756" xr:uid="{58EE7CF0-E131-4B28-AA3E-7C166EA5705D}"/>
    <cellStyle name="tableau | cellule | normal | pourcentage | decimal 1 3" xfId="7718" xr:uid="{5DCB70C5-AEDF-4E32-8303-02083CAC1CEC}"/>
    <cellStyle name="tableau | cellule | normal | pourcentage | decimal 1 3 2" xfId="12876" xr:uid="{2998A23D-AE77-4467-BD88-D8FF9949D666}"/>
    <cellStyle name="tableau | cellule | normal | pourcentage | decimal 1 4" xfId="8484" xr:uid="{2A707A17-309B-47F5-BB25-B602377F8D1F}"/>
    <cellStyle name="tableau | cellule | normal | pourcentage | decimal 1 4 2" xfId="13640" xr:uid="{09CB9815-7F0E-4088-BDB4-1C202B8CDC3A}"/>
    <cellStyle name="tableau | cellule | normal | pourcentage | decimal 1 5" xfId="9821" xr:uid="{75BBDC16-F3F6-4D53-926F-38A7414C0330}"/>
    <cellStyle name="tableau | cellule | normal | pourcentage | decimal 1 5 2" xfId="14974" xr:uid="{E29B3F39-3A7C-4A7F-AA76-DFA909CD30EF}"/>
    <cellStyle name="tableau | cellule | normal | pourcentage | decimal 1 6" xfId="10189" xr:uid="{D3DD043F-DEDA-41DA-904E-A09F9D8DCC07}"/>
    <cellStyle name="tableau | cellule | normal | pourcentage | decimal 1 6 2" xfId="15342" xr:uid="{88A69DAE-A6FE-4067-9FAA-4D50076838F0}"/>
    <cellStyle name="tableau | cellule | normal | pourcentage | decimal 1 7" xfId="10908" xr:uid="{C80F198C-AEED-4B2E-AE93-64561C4DF590}"/>
    <cellStyle name="tableau | cellule | normal | pourcentage | decimal 1 7 2" xfId="16056" xr:uid="{BE4BDBD6-6D0F-431F-8EE9-6FB96DD93999}"/>
    <cellStyle name="tableau | cellule | normal | pourcentage | decimal 1 8" xfId="6922" xr:uid="{F63B81EB-7C15-46B1-9FA1-67E2F906694A}"/>
    <cellStyle name="tableau | cellule | normal | pourcentage | decimal 1 8 2" xfId="12086" xr:uid="{F591528A-349D-4168-A4E2-AD3F5E5DB50B}"/>
    <cellStyle name="tableau | cellule | normal | pourcentage | decimal 1 9" xfId="6240" xr:uid="{FF89F255-4132-495E-A3AF-1EA295F7CA1A}"/>
    <cellStyle name="tableau | cellule | normal | pourcentage | decimal 1 9 2" xfId="30390" xr:uid="{D1445320-A10D-4BC7-B331-D818939B3A24}"/>
    <cellStyle name="tableau | cellule | total | decimal 1" xfId="3256" xr:uid="{00000000-0005-0000-0000-00007A0F0000}"/>
    <cellStyle name="tableau | cellule | total | decimal 1 10" xfId="11431" xr:uid="{A57A72B5-250A-4C54-ACDF-162C05C1E150}"/>
    <cellStyle name="tableau | cellule | total | decimal 1 10 2" xfId="29637" xr:uid="{ADEC0BA3-0326-48CE-9968-08CF81595202}"/>
    <cellStyle name="tableau | cellule | total | decimal 1 11" xfId="34273" xr:uid="{BA4D568E-768D-48B9-AEEA-0DE03BA09177}"/>
    <cellStyle name="tableau | cellule | total | decimal 1 12" xfId="34500" xr:uid="{5E092AFB-DD35-4276-9E76-78066EBE5C6F}"/>
    <cellStyle name="tableau | cellule | total | decimal 1 2" xfId="3959" xr:uid="{00000000-0005-0000-0000-00007B0F0000}"/>
    <cellStyle name="tableau | cellule | total | decimal 1 2 2" xfId="4770" xr:uid="{00000000-0005-0000-0000-00007D0F0000}"/>
    <cellStyle name="tableau | cellule | total | decimal 1 2 2 2" xfId="41139" xr:uid="{BFCD122A-863A-4BC5-9D89-7EE4C0F926B2}"/>
    <cellStyle name="tableau | cellule | total | decimal 1 2 3" xfId="5185" xr:uid="{00000000-0005-0000-0000-00007D0F0000}"/>
    <cellStyle name="tableau | cellule | total | decimal 1 2 3 2" xfId="41490" xr:uid="{58371C25-EF56-49D4-9567-84AA16F02D72}"/>
    <cellStyle name="tableau | cellule | total | decimal 1 2 3 3" xfId="29748" xr:uid="{11D1BE8A-5E8D-47C5-8369-39D7AAD31336}"/>
    <cellStyle name="tableau | cellule | total | decimal 1 2 4" xfId="37863" xr:uid="{457AD571-E588-4E72-9062-5073E78F6BFA}"/>
    <cellStyle name="tableau | cellule | total | decimal 1 2 5" xfId="40757" xr:uid="{D8A020F8-0A74-4FB9-BF1C-47595273CF83}"/>
    <cellStyle name="tableau | cellule | total | decimal 1 3" xfId="7719" xr:uid="{D05DBF14-F035-4CCE-AE7F-3DAC8A096684}"/>
    <cellStyle name="tableau | cellule | total | decimal 1 3 2" xfId="12877" xr:uid="{9FF9D186-DD29-4EBC-A23A-C952B087DE84}"/>
    <cellStyle name="tableau | cellule | total | decimal 1 4" xfId="8483" xr:uid="{648C8713-5755-4B11-8830-1E04A1BD31E3}"/>
    <cellStyle name="tableau | cellule | total | decimal 1 4 2" xfId="13639" xr:uid="{F69B56A8-E7E8-4AC7-ADC3-EFE3C37CD1D8}"/>
    <cellStyle name="tableau | cellule | total | decimal 1 5" xfId="9822" xr:uid="{D517FD56-DD2C-4F88-886C-CFA9E3C79A40}"/>
    <cellStyle name="tableau | cellule | total | decimal 1 5 2" xfId="14975" xr:uid="{5DAD0CC2-A01B-4119-8FFE-DA81E2205280}"/>
    <cellStyle name="tableau | cellule | total | decimal 1 6" xfId="10190" xr:uid="{9AAB2002-AF87-4994-B576-A74A4CCF1B61}"/>
    <cellStyle name="tableau | cellule | total | decimal 1 6 2" xfId="15343" xr:uid="{326DAED2-B40C-4F10-83A7-E7E34D4A7D72}"/>
    <cellStyle name="tableau | cellule | total | decimal 1 7" xfId="10909" xr:uid="{3B17E34F-EF14-4B8B-BA2F-94C98F5FC624}"/>
    <cellStyle name="tableau | cellule | total | decimal 1 7 2" xfId="16057" xr:uid="{5E5144B8-DCD7-471D-96A6-915837CB43CA}"/>
    <cellStyle name="tableau | cellule | total | decimal 1 8" xfId="6923" xr:uid="{CCB0E404-E554-4DD9-A5DA-796FC9BCF226}"/>
    <cellStyle name="tableau | cellule | total | decimal 1 8 2" xfId="12087" xr:uid="{06DA8D7C-8EFA-4544-8474-A4C414AEA0D0}"/>
    <cellStyle name="tableau | cellule | total | decimal 1 9" xfId="6241" xr:uid="{81F3B789-B636-49B7-9B33-66F563F0362C}"/>
    <cellStyle name="tableau | cellule | total | decimal 1 9 2" xfId="30367" xr:uid="{C41789CA-C52F-49EE-8D90-0F967CEB7752}"/>
    <cellStyle name="tableau | coin superieur gauche" xfId="3257" xr:uid="{00000000-0005-0000-0000-00007C0F0000}"/>
    <cellStyle name="tableau | coin superieur gauche 10" xfId="11432" xr:uid="{CFAF3CD9-178D-4ABE-8A5D-0018855B830D}"/>
    <cellStyle name="tableau | coin superieur gauche 10 2" xfId="30298" xr:uid="{23771F03-681B-4DBF-B17C-2703C0FB8494}"/>
    <cellStyle name="tableau | coin superieur gauche 11" xfId="34274" xr:uid="{E0571D58-0A4A-46F0-8B3B-9A3BF8397636}"/>
    <cellStyle name="tableau | coin superieur gauche 12" xfId="34499" xr:uid="{443C8923-EAD3-4547-811B-F423AE31250B}"/>
    <cellStyle name="tableau | coin superieur gauche 2" xfId="3960" xr:uid="{00000000-0005-0000-0000-00007D0F0000}"/>
    <cellStyle name="tableau | coin superieur gauche 2 2" xfId="4771" xr:uid="{00000000-0005-0000-0000-00007F0F0000}"/>
    <cellStyle name="tableau | coin superieur gauche 2 2 2" xfId="39673" xr:uid="{ABE3BAB9-6677-4B3C-B49F-F3E79C355CEC}"/>
    <cellStyle name="tableau | coin superieur gauche 2 3" xfId="5186" xr:uid="{00000000-0005-0000-0000-00007F0F0000}"/>
    <cellStyle name="tableau | coin superieur gauche 2 3 2" xfId="41491" xr:uid="{E1ABD942-D9C1-4B9D-A5C9-2FB35DDC13C7}"/>
    <cellStyle name="tableau | coin superieur gauche 2 3 3" xfId="31126" xr:uid="{B76D3A6F-4D2B-45ED-A5F4-0187C8EEAE00}"/>
    <cellStyle name="tableau | coin superieur gauche 2 4" xfId="31231" xr:uid="{615E3A04-670C-4C2A-803A-966850928A7B}"/>
    <cellStyle name="tableau | coin superieur gauche 2 5" xfId="36365" xr:uid="{0CE5D99F-5059-47FD-99E7-FDD2E08CF7C0}"/>
    <cellStyle name="tableau | coin superieur gauche 3" xfId="8174" xr:uid="{74D8E3A4-A3AF-48AB-B2D8-BB60E56342C5}"/>
    <cellStyle name="tableau | coin superieur gauche 3 2" xfId="13332" xr:uid="{770486E9-0D3E-423F-8B0D-2D6B9EC200CD}"/>
    <cellStyle name="tableau | coin superieur gauche 3 3" xfId="37864" xr:uid="{1744A9A0-CBDF-494C-B509-199D691289E8}"/>
    <cellStyle name="tableau | coin superieur gauche 4" xfId="8482" xr:uid="{A5859CC6-3B20-4D4D-A2FD-9B9D2D5F91D9}"/>
    <cellStyle name="tableau | coin superieur gauche 4 2" xfId="13638" xr:uid="{F083F02A-1F80-41A5-AAF6-FADA0BE69D96}"/>
    <cellStyle name="tableau | coin superieur gauche 4 3" xfId="38102" xr:uid="{BB37D3AB-D32F-43AF-A80D-C9C3CA1546A5}"/>
    <cellStyle name="tableau | coin superieur gauche 5" xfId="9823" xr:uid="{22AFF52A-1CFD-4744-A768-23A3EB3ECAFB}"/>
    <cellStyle name="tableau | coin superieur gauche 5 2" xfId="14976" xr:uid="{7DFB5167-A0D1-467C-BCE3-1484BC880DE5}"/>
    <cellStyle name="tableau | coin superieur gauche 6" xfId="10191" xr:uid="{0B014006-B873-4CB1-BCF6-67849E8A7738}"/>
    <cellStyle name="tableau | coin superieur gauche 6 2" xfId="15344" xr:uid="{8C9AFD8E-3F02-429A-A10A-6000CE67B27D}"/>
    <cellStyle name="tableau | coin superieur gauche 7" xfId="10910" xr:uid="{FBA0C777-CA01-4749-BAA8-0318E8F124A0}"/>
    <cellStyle name="tableau | coin superieur gauche 7 2" xfId="16058" xr:uid="{FF87EDDD-363C-4C81-BACB-4C6EFADC069A}"/>
    <cellStyle name="tableau | coin superieur gauche 8" xfId="6924" xr:uid="{F4A0CC81-CA9A-43E7-A02B-E7414C8A06A3}"/>
    <cellStyle name="tableau | coin superieur gauche 8 2" xfId="12088" xr:uid="{BDE7AB0C-F569-478C-AF7C-96CCB5BBDCBE}"/>
    <cellStyle name="tableau | coin superieur gauche 9" xfId="6242" xr:uid="{91C55A60-D1F0-4ED0-AA6C-CBC91A1F8526}"/>
    <cellStyle name="tableau | coin superieur gauche 9 2" xfId="29768" xr:uid="{4D59D231-F667-44D0-B9E8-F7D03450E5AB}"/>
    <cellStyle name="tableau | entete-colonne | series" xfId="3258" xr:uid="{00000000-0005-0000-0000-00007E0F0000}"/>
    <cellStyle name="tableau | entete-colonne | series 10" xfId="11433" xr:uid="{2F1C4BE1-28B1-44C5-9D07-5CDE4041BEB5}"/>
    <cellStyle name="tableau | entete-colonne | series 10 2" xfId="30929" xr:uid="{0F133509-C729-4882-98C6-CA2A1E40E71C}"/>
    <cellStyle name="tableau | entete-colonne | series 11" xfId="24389" xr:uid="{6FBE3D80-A807-46ED-AE1E-31B48E4298D5}"/>
    <cellStyle name="tableau | entete-colonne | series 12" xfId="20913" xr:uid="{FCEDEFE1-03DB-4E29-B210-A10501ABE6E8}"/>
    <cellStyle name="tableau | entete-colonne | series 13" xfId="34275" xr:uid="{D9ADDC63-FC60-43A4-8057-98080C45EE45}"/>
    <cellStyle name="tableau | entete-colonne | series 2" xfId="3961" xr:uid="{00000000-0005-0000-0000-00007F0F0000}"/>
    <cellStyle name="tableau | entete-colonne | series 2 2" xfId="4772" xr:uid="{00000000-0005-0000-0000-0000810F0000}"/>
    <cellStyle name="tableau | entete-colonne | series 2 2 2" xfId="30970" xr:uid="{7542B74D-5724-4AA4-A082-48CC61FD8752}"/>
    <cellStyle name="tableau | entete-colonne | series 2 3" xfId="5187" xr:uid="{00000000-0005-0000-0000-0000810F0000}"/>
    <cellStyle name="tableau | entete-colonne | series 2 3 2" xfId="31127" xr:uid="{6D0144FE-FD63-48AC-946F-CE6B9BCF4B4F}"/>
    <cellStyle name="tableau | entete-colonne | series 2 4" xfId="25182" xr:uid="{7FD5955E-0CA4-4C0A-853E-D927C86196E2}"/>
    <cellStyle name="tableau | entete-colonne | series 3" xfId="8175" xr:uid="{05F19913-813C-4D47-8E5D-480D2B32130E}"/>
    <cellStyle name="tableau | entete-colonne | series 3 2" xfId="13333" xr:uid="{DDB36F56-BC5B-4A19-AD5A-32683A7C3B5D}"/>
    <cellStyle name="tableau | entete-colonne | series 3 3" xfId="25417" xr:uid="{D84740E4-80E0-461B-AFAC-C2E2959DCD6F}"/>
    <cellStyle name="tableau | entete-colonne | series 3 4" xfId="37865" xr:uid="{4408027C-8821-438D-A718-FE3771FD4133}"/>
    <cellStyle name="tableau | entete-colonne | series 4" xfId="9380" xr:uid="{3B7C9488-65BD-4FEA-AA23-125E858A1B4C}"/>
    <cellStyle name="tableau | entete-colonne | series 4 2" xfId="14534" xr:uid="{1FB8CE7F-2CD8-4E7F-B363-0654D9335162}"/>
    <cellStyle name="tableau | entete-colonne | series 4 3" xfId="25743" xr:uid="{209180D5-2F39-4F1A-B1E4-5EB01D24E881}"/>
    <cellStyle name="tableau | entete-colonne | series 5" xfId="8481" xr:uid="{D32F3E63-E029-4DCF-923E-8485A5306792}"/>
    <cellStyle name="tableau | entete-colonne | series 5 2" xfId="13637" xr:uid="{BA46C8BC-5C6E-4840-BBA9-2E9DA2188DA6}"/>
    <cellStyle name="tableau | entete-colonne | series 5 3" xfId="25516" xr:uid="{C6A41266-B711-4CD8-8A62-E9966FDF6DFC}"/>
    <cellStyle name="tableau | entete-colonne | series 6" xfId="10192" xr:uid="{AA6B4E23-6BCB-4D64-9452-3A14ED46D559}"/>
    <cellStyle name="tableau | entete-colonne | series 6 2" xfId="15345" xr:uid="{6EC849FF-9488-4F94-8A67-FFE51D028AC0}"/>
    <cellStyle name="tableau | entete-colonne | series 6 3" xfId="25940" xr:uid="{B9491326-45ED-43C6-8417-367D08FA56F9}"/>
    <cellStyle name="tableau | entete-colonne | series 7" xfId="10911" xr:uid="{02F7A7BB-B35D-4AC8-819D-3DC15E571E35}"/>
    <cellStyle name="tableau | entete-colonne | series 7 2" xfId="16059" xr:uid="{22734B63-B82F-4F09-AC54-D240CE8D4587}"/>
    <cellStyle name="tableau | entete-colonne | series 7 3" xfId="26109" xr:uid="{07526EC6-97C8-4346-93A0-C74D8CD2A155}"/>
    <cellStyle name="tableau | entete-colonne | series 8" xfId="6925" xr:uid="{4713DDDC-7FA9-442A-AE4B-750DD003A2DA}"/>
    <cellStyle name="tableau | entete-colonne | series 8 2" xfId="12089" xr:uid="{0BF3779E-BC1C-442B-AFF7-B8775105E6D0}"/>
    <cellStyle name="tableau | entete-colonne | series 8 3" xfId="24712" xr:uid="{2EC7B00A-276D-4AC3-B284-47729E0C63E6}"/>
    <cellStyle name="tableau | entete-colonne | series 9" xfId="6243" xr:uid="{E01DA39D-22AC-408B-9A65-C021945600BB}"/>
    <cellStyle name="tableau | entete-colonne | series 9 2" xfId="29769" xr:uid="{FEE41AB4-4409-46A9-A592-57B385D49F0C}"/>
    <cellStyle name="tableau | entete-ligne | normal" xfId="3259" xr:uid="{00000000-0005-0000-0000-0000800F0000}"/>
    <cellStyle name="tableau | entete-ligne | normal 10" xfId="11434" xr:uid="{E782CFB3-AD29-477F-9A75-F257DC22515D}"/>
    <cellStyle name="tableau | entete-ligne | normal 10 2" xfId="30320" xr:uid="{6F48E6EC-82D7-44C0-9C3F-6FB16C6182EA}"/>
    <cellStyle name="tableau | entete-ligne | normal 11" xfId="20914" xr:uid="{65D4300E-2A26-46B2-8E04-0EE22CA6C2AC}"/>
    <cellStyle name="tableau | entete-ligne | normal 12" xfId="34276" xr:uid="{B178741A-F6D2-4CA0-BAD3-B9EB635199E7}"/>
    <cellStyle name="tableau | entete-ligne | normal 2" xfId="3962" xr:uid="{00000000-0005-0000-0000-0000810F0000}"/>
    <cellStyle name="tableau | entete-ligne | normal 2 2" xfId="4773" xr:uid="{00000000-0005-0000-0000-0000830F0000}"/>
    <cellStyle name="tableau | entete-ligne | normal 2 2 2" xfId="30971" xr:uid="{6D8F6A39-6C51-4CE7-86D2-5DBF6B7B158B}"/>
    <cellStyle name="tableau | entete-ligne | normal 2 3" xfId="5188" xr:uid="{00000000-0005-0000-0000-0000830F0000}"/>
    <cellStyle name="tableau | entete-ligne | normal 2 3 2" xfId="31128" xr:uid="{7147F560-D336-45E0-8B55-3455D0541755}"/>
    <cellStyle name="tableau | entete-ligne | normal 2 4" xfId="25183" xr:uid="{1571A87E-2EC0-4219-9B01-FA1481247679}"/>
    <cellStyle name="tableau | entete-ligne | normal 3" xfId="8176" xr:uid="{03F8AB29-41DE-4D68-9EC6-CA97CD07F29C}"/>
    <cellStyle name="tableau | entete-ligne | normal 3 2" xfId="13334" xr:uid="{DA7B6DB1-A6E9-4005-B45A-860690B29B3E}"/>
    <cellStyle name="tableau | entete-ligne | normal 3 3" xfId="25418" xr:uid="{98DCA279-32C6-4BF7-A140-1889092715BD}"/>
    <cellStyle name="tableau | entete-ligne | normal 3 4" xfId="37866" xr:uid="{8CAD1E1A-29C7-4B97-B1B8-7C72257A6239}"/>
    <cellStyle name="tableau | entete-ligne | normal 4" xfId="9381" xr:uid="{72EAA385-87DD-4B22-B98A-2D4597472206}"/>
    <cellStyle name="tableau | entete-ligne | normal 4 2" xfId="14535" xr:uid="{57925FF3-F31B-46F2-9C7D-904DCA084B26}"/>
    <cellStyle name="tableau | entete-ligne | normal 4 3" xfId="25744" xr:uid="{4B1435A4-9F13-4424-8A3C-AD2E0B2F5BF0}"/>
    <cellStyle name="tableau | entete-ligne | normal 5" xfId="8480" xr:uid="{E478367D-C3A3-4229-A1BB-9FF7EEED06BD}"/>
    <cellStyle name="tableau | entete-ligne | normal 5 2" xfId="13636" xr:uid="{A2364B0D-E8B1-461B-87A3-2B4A8FBED75C}"/>
    <cellStyle name="tableau | entete-ligne | normal 5 3" xfId="25515" xr:uid="{8D1D7FAE-2FA0-4588-A17E-EF57EA4AAD09}"/>
    <cellStyle name="tableau | entete-ligne | normal 6" xfId="10193" xr:uid="{890D24FE-E9B0-4FB8-92A9-06C03989ABAD}"/>
    <cellStyle name="tableau | entete-ligne | normal 6 2" xfId="15346" xr:uid="{76943D6D-B9AF-44A2-B72C-B29D0B052345}"/>
    <cellStyle name="tableau | entete-ligne | normal 6 3" xfId="25941" xr:uid="{1423911D-C3E3-4110-8D28-1BA369946AD6}"/>
    <cellStyle name="tableau | entete-ligne | normal 7" xfId="10912" xr:uid="{F6C23DDC-5361-4B45-8D10-3D0F880E1C72}"/>
    <cellStyle name="tableau | entete-ligne | normal 7 2" xfId="16060" xr:uid="{3C1786BA-86C0-4180-9D24-D3AF4C8449A9}"/>
    <cellStyle name="tableau | entete-ligne | normal 7 3" xfId="26110" xr:uid="{260677D8-5052-4E7C-912B-2CC280EF3574}"/>
    <cellStyle name="tableau | entete-ligne | normal 8" xfId="6926" xr:uid="{4A28D9E4-9CC8-4F41-A0B8-4E839FBEF71E}"/>
    <cellStyle name="tableau | entete-ligne | normal 8 2" xfId="12090" xr:uid="{12DDAB2E-7356-4412-B8A3-76F17B8D98A1}"/>
    <cellStyle name="tableau | entete-ligne | normal 8 3" xfId="24713" xr:uid="{DD5243A0-3C7A-4A4B-9636-40B7BE79F74E}"/>
    <cellStyle name="tableau | entete-ligne | normal 9" xfId="6244" xr:uid="{D8FF4129-8642-452E-B42C-33B3D04C30F9}"/>
    <cellStyle name="tableau | entete-ligne | normal 9 2" xfId="29770" xr:uid="{2AAC87EC-595E-4506-9F62-1250D7F15A49}"/>
    <cellStyle name="tableau | entete-ligne | total" xfId="3260" xr:uid="{00000000-0005-0000-0000-0000820F0000}"/>
    <cellStyle name="tableau | entete-ligne | total 10" xfId="11435" xr:uid="{4377B99B-383D-4D69-8C8D-F04B88C6E587}"/>
    <cellStyle name="tableau | entete-ligne | total 10 2" xfId="31035" xr:uid="{44D29079-8894-40E0-9993-4358F29F81BF}"/>
    <cellStyle name="tableau | entete-ligne | total 11" xfId="24390" xr:uid="{34F3F6EF-F364-45F0-BBB5-F9E7DD29321D}"/>
    <cellStyle name="tableau | entete-ligne | total 12" xfId="20915" xr:uid="{019E8695-46B2-4EFF-B742-4FD1F99B9AD4}"/>
    <cellStyle name="tableau | entete-ligne | total 13" xfId="34277" xr:uid="{55491B16-9A32-4197-8DAA-139F9E8DAF68}"/>
    <cellStyle name="tableau | entete-ligne | total 2" xfId="3963" xr:uid="{00000000-0005-0000-0000-0000830F0000}"/>
    <cellStyle name="tableau | entete-ligne | total 2 2" xfId="4774" xr:uid="{00000000-0005-0000-0000-0000850F0000}"/>
    <cellStyle name="tableau | entete-ligne | total 2 2 2" xfId="30972" xr:uid="{4A99F10A-D9E8-4AFF-A9BC-F3EB8CB2C0E4}"/>
    <cellStyle name="tableau | entete-ligne | total 2 3" xfId="5189" xr:uid="{00000000-0005-0000-0000-0000850F0000}"/>
    <cellStyle name="tableau | entete-ligne | total 2 3 2" xfId="31129" xr:uid="{CC867077-A02B-4729-9899-11150F39BE62}"/>
    <cellStyle name="tableau | entete-ligne | total 2 4" xfId="25184" xr:uid="{FEE6166B-2554-4459-AB69-F27F4F51B57B}"/>
    <cellStyle name="tableau | entete-ligne | total 3" xfId="8177" xr:uid="{F143FA9B-31F1-4114-BDC3-9F8CDD0C128D}"/>
    <cellStyle name="tableau | entete-ligne | total 3 2" xfId="13335" xr:uid="{86034959-7432-4F08-9D6C-061EDF1DAEB3}"/>
    <cellStyle name="tableau | entete-ligne | total 3 3" xfId="25419" xr:uid="{72F82EF2-C868-44A3-B389-A6CCB1D2D715}"/>
    <cellStyle name="tableau | entete-ligne | total 3 4" xfId="37867" xr:uid="{339DBA0B-7B7C-4C43-B4AF-AC5233ED1443}"/>
    <cellStyle name="tableau | entete-ligne | total 4" xfId="9382" xr:uid="{67379D0A-F7E0-47CE-94DF-2AB0C4C67081}"/>
    <cellStyle name="tableau | entete-ligne | total 4 2" xfId="14536" xr:uid="{119AF57A-7966-4D0B-99A9-A795E185D0E3}"/>
    <cellStyle name="tableau | entete-ligne | total 4 3" xfId="25745" xr:uid="{DF847941-E33C-4B78-BE66-7EBD74FF7CFC}"/>
    <cellStyle name="tableau | entete-ligne | total 5" xfId="8479" xr:uid="{D107E7A1-1032-4504-A4DB-0AE3269F1062}"/>
    <cellStyle name="tableau | entete-ligne | total 5 2" xfId="13635" xr:uid="{71FF04FF-3FF3-4D63-B021-0343617A22FF}"/>
    <cellStyle name="tableau | entete-ligne | total 5 3" xfId="25514" xr:uid="{7795F489-50FF-4ED5-9C8B-455BE14E5598}"/>
    <cellStyle name="tableau | entete-ligne | total 6" xfId="10194" xr:uid="{A19CCACE-66C8-4517-B490-CA90809CAF78}"/>
    <cellStyle name="tableau | entete-ligne | total 6 2" xfId="15347" xr:uid="{08EA8501-C2C6-4093-98AC-178459EC2653}"/>
    <cellStyle name="tableau | entete-ligne | total 6 3" xfId="25942" xr:uid="{56457434-BE8D-4A81-BE71-4E9DD1420169}"/>
    <cellStyle name="tableau | entete-ligne | total 7" xfId="10913" xr:uid="{B1E5E4B3-4456-4A3D-962F-6372E4EC706F}"/>
    <cellStyle name="tableau | entete-ligne | total 7 2" xfId="16061" xr:uid="{82962170-EC93-416F-B20B-88B80911A03E}"/>
    <cellStyle name="tableau | entete-ligne | total 7 3" xfId="26111" xr:uid="{A8654234-1FFE-401E-AB06-A24E8D110139}"/>
    <cellStyle name="tableau | entete-ligne | total 8" xfId="6927" xr:uid="{A4E32024-4F23-40AE-B3CA-E4D2ECF84D22}"/>
    <cellStyle name="tableau | entete-ligne | total 8 2" xfId="12091" xr:uid="{9DE6563F-599C-4A5B-B29C-16E83A9F7595}"/>
    <cellStyle name="tableau | entete-ligne | total 8 3" xfId="24714" xr:uid="{100464FC-0E00-4DD8-9D65-44E2C85DF715}"/>
    <cellStyle name="tableau | entete-ligne | total 9" xfId="6245" xr:uid="{34D6FF07-E9F7-4A90-AF13-4F1FB54512D2}"/>
    <cellStyle name="tableau | entete-ligne | total 9 2" xfId="29771" xr:uid="{81D639C2-A311-41DE-8BE4-814D922D1651}"/>
    <cellStyle name="tableau | ligne-titre | niveau1" xfId="3261" xr:uid="{00000000-0005-0000-0000-0000840F0000}"/>
    <cellStyle name="tableau | ligne-titre | niveau1 10" xfId="11436" xr:uid="{EC38E6EC-D874-427E-B59C-792728E8C0E7}"/>
    <cellStyle name="tableau | ligne-titre | niveau1 10 2" xfId="30928" xr:uid="{7518D93F-F1E2-4051-9F74-FE23D664444D}"/>
    <cellStyle name="tableau | ligne-titre | niveau1 11" xfId="24391" xr:uid="{0830D793-921E-4C50-9A12-38E3A6B822CC}"/>
    <cellStyle name="tableau | ligne-titre | niveau1 12" xfId="20916" xr:uid="{13F6D90A-D7FE-4CFE-ABEA-EFCF16836D53}"/>
    <cellStyle name="tableau | ligne-titre | niveau1 13" xfId="34278" xr:uid="{3CA08B50-5E1B-468C-AEAA-3085BA09844E}"/>
    <cellStyle name="tableau | ligne-titre | niveau1 2" xfId="3964" xr:uid="{00000000-0005-0000-0000-0000850F0000}"/>
    <cellStyle name="tableau | ligne-titre | niveau1 2 2" xfId="4775" xr:uid="{00000000-0005-0000-0000-0000870F0000}"/>
    <cellStyle name="tableau | ligne-titre | niveau1 2 2 2" xfId="30973" xr:uid="{7920EA82-D8A2-42F6-9F69-B1BBCBDED5B0}"/>
    <cellStyle name="tableau | ligne-titre | niveau1 2 3" xfId="5190" xr:uid="{00000000-0005-0000-0000-0000870F0000}"/>
    <cellStyle name="tableau | ligne-titre | niveau1 2 3 2" xfId="31130" xr:uid="{CAF3E612-4512-4D96-B186-94476E0D48C0}"/>
    <cellStyle name="tableau | ligne-titre | niveau1 2 4" xfId="25185" xr:uid="{260C56C5-1710-479D-A2C1-39D69A89DECB}"/>
    <cellStyle name="tableau | ligne-titre | niveau1 3" xfId="8178" xr:uid="{2D79D4B6-098E-46D7-A9D5-A7F4073ABF9E}"/>
    <cellStyle name="tableau | ligne-titre | niveau1 3 2" xfId="13336" xr:uid="{29DA2A55-DC58-4C82-B268-ED65CB166999}"/>
    <cellStyle name="tableau | ligne-titre | niveau1 3 3" xfId="25420" xr:uid="{F5A96D50-EABB-4A77-A635-16EA1714C7FD}"/>
    <cellStyle name="tableau | ligne-titre | niveau1 3 4" xfId="37868" xr:uid="{5F999712-16C6-4E7E-B4A4-3B52977CA3F3}"/>
    <cellStyle name="tableau | ligne-titre | niveau1 4" xfId="9383" xr:uid="{26316E7F-EBE7-4894-B9AE-BB8885CDD2E4}"/>
    <cellStyle name="tableau | ligne-titre | niveau1 4 2" xfId="14537" xr:uid="{C27563AF-C449-4692-B314-C2EA8A3B93D7}"/>
    <cellStyle name="tableau | ligne-titre | niveau1 4 3" xfId="25746" xr:uid="{7A71719C-E7CE-412E-B28A-D90F7C87AE01}"/>
    <cellStyle name="tableau | ligne-titre | niveau1 5" xfId="8478" xr:uid="{853881EF-3649-41A3-A890-B68591309406}"/>
    <cellStyle name="tableau | ligne-titre | niveau1 5 2" xfId="13634" xr:uid="{EC81E943-B459-48F7-A042-C595388067F9}"/>
    <cellStyle name="tableau | ligne-titre | niveau1 5 3" xfId="25513" xr:uid="{6DDA3949-92C2-40E1-8C8F-B101AEDFD3D1}"/>
    <cellStyle name="tableau | ligne-titre | niveau1 6" xfId="10195" xr:uid="{1BE517FA-5ED0-49A9-9629-06A1491B1F64}"/>
    <cellStyle name="tableau | ligne-titre | niveau1 6 2" xfId="15348" xr:uid="{EBE650CD-4DDE-4B4C-91D9-63A972450568}"/>
    <cellStyle name="tableau | ligne-titre | niveau1 6 3" xfId="25943" xr:uid="{5DA0505E-D9F5-4391-A650-19A25D53798E}"/>
    <cellStyle name="tableau | ligne-titre | niveau1 7" xfId="10914" xr:uid="{4743D198-4D36-4305-A6A4-F826EAE5BEDF}"/>
    <cellStyle name="tableau | ligne-titre | niveau1 7 2" xfId="16062" xr:uid="{54BABCFA-B57B-4594-891B-4A5F91A607F1}"/>
    <cellStyle name="tableau | ligne-titre | niveau1 7 3" xfId="26112" xr:uid="{8A5001DD-5B05-4BB5-B11A-1D02EA60C1E4}"/>
    <cellStyle name="tableau | ligne-titre | niveau1 8" xfId="6928" xr:uid="{AD435CAF-6FD2-48C4-8804-2B190F51191C}"/>
    <cellStyle name="tableau | ligne-titre | niveau1 8 2" xfId="12092" xr:uid="{4EFE9BDC-DB15-43C5-AAC3-C012B8BFC92B}"/>
    <cellStyle name="tableau | ligne-titre | niveau1 8 3" xfId="24715" xr:uid="{86355F3C-76D1-44C3-A654-E0A11B8AA264}"/>
    <cellStyle name="tableau | ligne-titre | niveau1 9" xfId="6246" xr:uid="{4EF34F46-F8F8-443D-A46A-BC3A7F171605}"/>
    <cellStyle name="tableau | ligne-titre | niveau1 9 2" xfId="29772" xr:uid="{50811BD5-4BF2-4402-B49C-71008FEB4261}"/>
    <cellStyle name="tableau | ligne-titre | niveau2" xfId="3262" xr:uid="{00000000-0005-0000-0000-0000860F0000}"/>
    <cellStyle name="tableau | ligne-titre | niveau2 10" xfId="11437" xr:uid="{438164D7-89A0-4568-8133-AE1C9DEACE4B}"/>
    <cellStyle name="tableau | ligne-titre | niveau2 10 2" xfId="30903" xr:uid="{0C3A727B-FF88-4380-8017-FB6EC1E4E74F}"/>
    <cellStyle name="tableau | ligne-titre | niveau2 11" xfId="24392" xr:uid="{B8357D03-A6B5-4033-89FB-7FE7254DEBFD}"/>
    <cellStyle name="tableau | ligne-titre | niveau2 12" xfId="20917" xr:uid="{D84D0719-1F11-4713-8412-55848E2F22DB}"/>
    <cellStyle name="tableau | ligne-titre | niveau2 13" xfId="34279" xr:uid="{0361B3F0-8FAF-44AC-9DA7-1148BEF62336}"/>
    <cellStyle name="tableau | ligne-titre | niveau2 2" xfId="3965" xr:uid="{00000000-0005-0000-0000-0000870F0000}"/>
    <cellStyle name="tableau | ligne-titre | niveau2 2 2" xfId="4776" xr:uid="{00000000-0005-0000-0000-0000890F0000}"/>
    <cellStyle name="tableau | ligne-titre | niveau2 2 2 2" xfId="30974" xr:uid="{29188F21-95A9-49ED-A33D-06F9D402B81D}"/>
    <cellStyle name="tableau | ligne-titre | niveau2 2 3" xfId="5191" xr:uid="{00000000-0005-0000-0000-0000890F0000}"/>
    <cellStyle name="tableau | ligne-titre | niveau2 2 3 2" xfId="31131" xr:uid="{C8DE658D-5CD1-4A25-8CAE-98C755C1AA00}"/>
    <cellStyle name="tableau | ligne-titre | niveau2 2 4" xfId="25186" xr:uid="{A3372212-0CC2-4236-A964-7E96DA9F9F87}"/>
    <cellStyle name="tableau | ligne-titre | niveau2 3" xfId="8179" xr:uid="{3F573A0F-B451-4CBE-8ACD-064FD3370AB1}"/>
    <cellStyle name="tableau | ligne-titre | niveau2 3 2" xfId="13337" xr:uid="{000C47D7-26E1-4C89-8D55-FC77CB1AA62B}"/>
    <cellStyle name="tableau | ligne-titre | niveau2 3 3" xfId="25421" xr:uid="{375BF795-A73D-4971-ABC5-4E6EB3D5A5A1}"/>
    <cellStyle name="tableau | ligne-titre | niveau2 3 4" xfId="37869" xr:uid="{CF20E815-E195-498A-BF8A-2EE712EAC663}"/>
    <cellStyle name="tableau | ligne-titre | niveau2 4" xfId="9384" xr:uid="{0631F3FD-5994-49C6-A019-E8BB7CFF1AF5}"/>
    <cellStyle name="tableau | ligne-titre | niveau2 4 2" xfId="14538" xr:uid="{06B6247F-1F2F-47FD-B4CB-556DF4259678}"/>
    <cellStyle name="tableau | ligne-titre | niveau2 4 3" xfId="25747" xr:uid="{487E75E5-3041-4EF9-B0E8-D0CBA1000FE8}"/>
    <cellStyle name="tableau | ligne-titre | niveau2 5" xfId="8477" xr:uid="{66B9DD58-B4D1-4CF7-90AC-AAC4D13C0481}"/>
    <cellStyle name="tableau | ligne-titre | niveau2 5 2" xfId="13633" xr:uid="{A18579F8-9A2F-4CC9-8534-37A66806C45A}"/>
    <cellStyle name="tableau | ligne-titre | niveau2 5 3" xfId="25512" xr:uid="{F616F3F3-3CA5-45C2-9124-C37FF0B2A0A2}"/>
    <cellStyle name="tableau | ligne-titre | niveau2 6" xfId="10196" xr:uid="{4EAE74EC-D657-449A-BDE5-324EE3662F67}"/>
    <cellStyle name="tableau | ligne-titre | niveau2 6 2" xfId="15349" xr:uid="{E4189507-3766-4D22-95C4-EEA8C5115E72}"/>
    <cellStyle name="tableau | ligne-titre | niveau2 6 3" xfId="25944" xr:uid="{3E2E255F-E6D7-4FA9-AD22-ADF66234598F}"/>
    <cellStyle name="tableau | ligne-titre | niveau2 7" xfId="10915" xr:uid="{096D8D96-E49C-400A-8C35-6DD4C3E21FD9}"/>
    <cellStyle name="tableau | ligne-titre | niveau2 7 2" xfId="16063" xr:uid="{84286EDD-0DAF-464C-BED2-5401FED8A43C}"/>
    <cellStyle name="tableau | ligne-titre | niveau2 7 3" xfId="26113" xr:uid="{97036709-E4ED-45EB-825A-1C0062D58A78}"/>
    <cellStyle name="tableau | ligne-titre | niveau2 8" xfId="6929" xr:uid="{82F1A089-DDFE-4830-9C6F-D739FF3B5639}"/>
    <cellStyle name="tableau | ligne-titre | niveau2 8 2" xfId="12093" xr:uid="{190C7809-85C7-487E-89FF-E187D3D4E215}"/>
    <cellStyle name="tableau | ligne-titre | niveau2 8 3" xfId="24716" xr:uid="{5FF9E4AA-302F-4DDA-9E9B-4A0ACDEEB5CE}"/>
    <cellStyle name="tableau | ligne-titre | niveau2 9" xfId="6247" xr:uid="{39B12CCA-9F9A-4599-BB03-2681FE6D2C7E}"/>
    <cellStyle name="tableau | ligne-titre | niveau2 9 2" xfId="29773" xr:uid="{FEC19690-7567-4795-9AEA-8B091418E1F9}"/>
    <cellStyle name="Tabref" xfId="18310" xr:uid="{7E6CF18D-28A5-4310-AA51-795B4D22641F}"/>
    <cellStyle name="Testo avviso" xfId="4327" xr:uid="{00000000-0005-0000-0000-0000880F0000}"/>
    <cellStyle name="Testo descrittivo" xfId="4328" xr:uid="{00000000-0005-0000-0000-0000890F0000}"/>
    <cellStyle name="Texte explicatif" xfId="5590" xr:uid="{B6F4C462-08EC-478E-85B9-6CFDE58CC72D}"/>
    <cellStyle name="Title" xfId="5514" builtinId="15" customBuiltin="1"/>
    <cellStyle name="Title 10" xfId="3063" xr:uid="{00000000-0005-0000-0000-00008A0F0000}"/>
    <cellStyle name="Title 10 2" xfId="17553" xr:uid="{832486E4-CD4A-45FF-8837-20F1322957D1}"/>
    <cellStyle name="Title 10 2 2" xfId="22143" xr:uid="{8514919F-539A-4F3F-809B-5A8843BF12D0}"/>
    <cellStyle name="Title 10 2 3" xfId="21440" xr:uid="{68E204AE-03B6-4C52-90A2-FE7643AF77C7}"/>
    <cellStyle name="Title 10 3" xfId="18064" xr:uid="{EAC8D89C-A3E6-4CD0-92E1-CF5E2EA96BAB}"/>
    <cellStyle name="Title 10 3 2" xfId="21237" xr:uid="{0126D9A3-8244-409D-A303-00C190FD4411}"/>
    <cellStyle name="Title 10 3 3" xfId="27146" xr:uid="{62CBB954-E011-48C7-902C-A96EADA9560A}"/>
    <cellStyle name="Title 10 4" xfId="22142" xr:uid="{88A8FC4A-04F4-4E5B-9700-9F2F5D3ADA53}"/>
    <cellStyle name="Title 10 5" xfId="20918" xr:uid="{75070BB3-08F8-49A5-86B6-186F3B9CF4A0}"/>
    <cellStyle name="Title 10 5 2" xfId="26460" xr:uid="{6FAAD093-1DA7-487F-9D20-312295436EE8}"/>
    <cellStyle name="Title 10 6" xfId="17552" xr:uid="{FEAEFFA4-21FB-481E-80F9-CF130D7DFE9D}"/>
    <cellStyle name="Title 11" xfId="34280" xr:uid="{B0405459-E530-4355-AA16-29E4949BC64F}"/>
    <cellStyle name="Title 12" xfId="34281" xr:uid="{C39C16F4-6566-48F7-9EC6-674781F856A9}"/>
    <cellStyle name="Title 13" xfId="34282" xr:uid="{BE4D0962-FA55-49AD-B2ED-5955F6E289AD}"/>
    <cellStyle name="Title 14" xfId="34283" xr:uid="{CE29A339-C039-4388-A859-8B2D35859532}"/>
    <cellStyle name="Title 15" xfId="34284" xr:uid="{20887594-3290-4906-B167-46135E27CA8F}"/>
    <cellStyle name="Title 16" xfId="34285" xr:uid="{E09336FF-AF4C-464E-80C7-5AF5936B4A6B}"/>
    <cellStyle name="Title 17" xfId="34286" xr:uid="{A536F27E-4C57-43D7-BBF6-B2D1708F798D}"/>
    <cellStyle name="Title 18" xfId="34287" xr:uid="{AF608093-BE97-4BD8-9CCD-7ECB301AB65A}"/>
    <cellStyle name="Title 19" xfId="34288" xr:uid="{D4D340B6-5733-449F-BFBF-CB1E1926193E}"/>
    <cellStyle name="Title 2" xfId="3064" xr:uid="{00000000-0005-0000-0000-00008B0F0000}"/>
    <cellStyle name="Title 2 10" xfId="3065" xr:uid="{00000000-0005-0000-0000-00008C0F0000}"/>
    <cellStyle name="Title 2 10 2" xfId="17556" xr:uid="{9D8CF199-BE6F-4563-9F91-BB114A702E92}"/>
    <cellStyle name="Title 2 10 2 2" xfId="22146" xr:uid="{5F2879BD-F22C-417F-ABDB-C92C26CCD725}"/>
    <cellStyle name="Title 2 10 2 3" xfId="21442" xr:uid="{8DB15DD2-541C-49AF-A449-844C8D15835B}"/>
    <cellStyle name="Title 2 10 3" xfId="18066" xr:uid="{26CEDE69-B143-4EC5-A0BC-6E1C99E75732}"/>
    <cellStyle name="Title 2 10 3 2" xfId="21239" xr:uid="{45C856F1-3C63-4390-92CB-B05439FDE56F}"/>
    <cellStyle name="Title 2 10 3 3" xfId="27148" xr:uid="{F2F58C9C-D6EB-4A38-9257-73FCB804C910}"/>
    <cellStyle name="Title 2 10 4" xfId="20161" xr:uid="{BDA16678-FB00-4388-AECB-B7D0C95FD933}"/>
    <cellStyle name="Title 2 10 5" xfId="22145" xr:uid="{82A33F2B-0040-4E96-BF45-4CC97241DB68}"/>
    <cellStyle name="Title 2 10 6" xfId="20919" xr:uid="{E95DA54C-94D1-4560-9BEB-09200BD57DD2}"/>
    <cellStyle name="Title 2 10 6 2" xfId="26462" xr:uid="{29B064BF-F79E-4DA0-B8BA-BABC64D75A3E}"/>
    <cellStyle name="Title 2 10 7" xfId="17555" xr:uid="{9DDFEDB3-71C7-4A5F-A728-9D94255296BF}"/>
    <cellStyle name="Title 2 11" xfId="3066" xr:uid="{00000000-0005-0000-0000-00008D0F0000}"/>
    <cellStyle name="Title 2 11 2" xfId="17558" xr:uid="{CD6CB15D-BD31-4785-8BCE-4735DBBFF06D}"/>
    <cellStyle name="Title 2 11 2 2" xfId="22148" xr:uid="{629AC7CC-AC1D-471E-963E-9D7C272FDC0E}"/>
    <cellStyle name="Title 2 11 2 3" xfId="21443" xr:uid="{FF7B0A23-256A-4B0E-92F9-77B365429379}"/>
    <cellStyle name="Title 2 11 3" xfId="18067" xr:uid="{CBF5A5B1-8E12-452F-B8D7-09C4E317D849}"/>
    <cellStyle name="Title 2 11 3 2" xfId="21240" xr:uid="{54D9197A-EE17-41B4-A348-C0E675F03612}"/>
    <cellStyle name="Title 2 11 3 3" xfId="27149" xr:uid="{1DEDAC05-81DB-4051-AFFD-24581EBB9CEF}"/>
    <cellStyle name="Title 2 11 4" xfId="22147" xr:uid="{E6E9945C-BD1A-42B5-AC49-B41042CD6F09}"/>
    <cellStyle name="Title 2 11 5" xfId="20920" xr:uid="{9D011274-DDAF-4406-B010-5878750BA229}"/>
    <cellStyle name="Title 2 11 5 2" xfId="26463" xr:uid="{645966E1-21E2-43AA-A3BC-3AB5CE77B6FA}"/>
    <cellStyle name="Title 2 11 6" xfId="17557" xr:uid="{C58C1EBF-5B88-43C5-89FD-8FF45B8096DA}"/>
    <cellStyle name="Title 2 12" xfId="17559" xr:uid="{9B38019D-D915-440A-8BA7-51E129203D9B}"/>
    <cellStyle name="Title 2 12 2" xfId="22149" xr:uid="{B50E4C45-9FEC-4389-8FE2-D709533330B1}"/>
    <cellStyle name="Title 2 12 3" xfId="21441" xr:uid="{08944A7C-AE39-437F-92BB-D9435CDC580E}"/>
    <cellStyle name="Title 2 13" xfId="18065" xr:uid="{32CA4D33-1062-459C-8397-234EDD306CFA}"/>
    <cellStyle name="Title 2 13 2" xfId="21238" xr:uid="{7F5754C8-86FE-4A36-A366-0F00D30D6CDE}"/>
    <cellStyle name="Title 2 13 3" xfId="27147" xr:uid="{645EB9A3-A31D-4E3C-842A-F4777B3126B9}"/>
    <cellStyle name="Title 2 14" xfId="18442" xr:uid="{9904A1DA-DFC9-48B8-964B-0EAE0C683C30}"/>
    <cellStyle name="Title 2 15" xfId="22144" xr:uid="{262E6ED9-96C1-4352-B016-74E0C7CB6D10}"/>
    <cellStyle name="Title 2 16" xfId="26461" xr:uid="{FEF05006-639E-40CE-83A5-413FC853EEAA}"/>
    <cellStyle name="Title 2 17" xfId="29195" xr:uid="{9D155847-20C3-47E6-8D64-D22EE4BC1B5C}"/>
    <cellStyle name="Title 2 18" xfId="17554" xr:uid="{F8FFE8BB-63B6-4145-A083-7BB2293FD8DB}"/>
    <cellStyle name="Title 2 2" xfId="3067" xr:uid="{00000000-0005-0000-0000-00008E0F0000}"/>
    <cellStyle name="Title 2 2 2" xfId="17561" xr:uid="{0CF26E8A-622B-4D7D-8B58-0B8A45E58F3B}"/>
    <cellStyle name="Title 2 2 2 2" xfId="22151" xr:uid="{DF25592D-2FB5-4BED-B956-A4121C5C13CF}"/>
    <cellStyle name="Title 2 2 2 3" xfId="21444" xr:uid="{C71F5E56-29DF-4D0E-9097-754077675A55}"/>
    <cellStyle name="Title 2 2 3" xfId="18068" xr:uid="{EBF2924F-94AA-4254-B0F0-34BCD32B63D7}"/>
    <cellStyle name="Title 2 2 3 2" xfId="21241" xr:uid="{7CB8CD40-CDE9-42F9-B853-8CCA729AE851}"/>
    <cellStyle name="Title 2 2 3 3" xfId="27150" xr:uid="{D69AA6BF-7546-400D-9233-8D3D60B992E0}"/>
    <cellStyle name="Title 2 2 4" xfId="20162" xr:uid="{E53B7DF2-E776-481C-9F97-280DF8E779CB}"/>
    <cellStyle name="Title 2 2 5" xfId="22150" xr:uid="{7DF87924-3A1A-443E-9994-B63360012D31}"/>
    <cellStyle name="Title 2 2 6" xfId="20921" xr:uid="{32EB9323-0CF2-4E29-88FB-937F840DEA20}"/>
    <cellStyle name="Title 2 2 6 2" xfId="26464" xr:uid="{54B469E6-F5E4-4CFA-9C50-BFFDB318482C}"/>
    <cellStyle name="Title 2 2 7" xfId="17560" xr:uid="{83BA0002-9B0D-4CF3-B0EB-82FF4813857C}"/>
    <cellStyle name="Title 2 3" xfId="3068" xr:uid="{00000000-0005-0000-0000-00008F0F0000}"/>
    <cellStyle name="Title 2 3 2" xfId="17563" xr:uid="{3661E75F-EBAE-4673-9E89-033437AF8273}"/>
    <cellStyle name="Title 2 3 2 2" xfId="22153" xr:uid="{A9836966-83BA-45F8-8DEB-4FBEE8BFB088}"/>
    <cellStyle name="Title 2 3 2 3" xfId="21445" xr:uid="{C9F1E31C-84F0-46C4-9F03-73C29E1EB1E3}"/>
    <cellStyle name="Title 2 3 3" xfId="18069" xr:uid="{F2CAAD2E-75AD-4DE6-824B-DC3D8A3D7F87}"/>
    <cellStyle name="Title 2 3 3 2" xfId="21242" xr:uid="{B2A00BCD-E894-4AD2-BE94-0BEF90652B81}"/>
    <cellStyle name="Title 2 3 3 3" xfId="27151" xr:uid="{CB053F94-A045-4AA3-9FB4-99A3941B8913}"/>
    <cellStyle name="Title 2 3 4" xfId="20163" xr:uid="{0B3D6C04-1830-4093-B2FC-7C88E2E21B01}"/>
    <cellStyle name="Title 2 3 5" xfId="22152" xr:uid="{502FB59F-C992-4829-B946-DDACB8CD30B4}"/>
    <cellStyle name="Title 2 3 6" xfId="20922" xr:uid="{B4FE4DA1-0C57-43E8-B45B-8653B5732D9C}"/>
    <cellStyle name="Title 2 3 6 2" xfId="26465" xr:uid="{7F07FA86-240B-4BE2-9253-09CFCACFDDB4}"/>
    <cellStyle name="Title 2 3 7" xfId="17562" xr:uid="{7149BB72-0AA5-4C10-80D9-6CAB04D37B6A}"/>
    <cellStyle name="Title 2 4" xfId="3069" xr:uid="{00000000-0005-0000-0000-0000900F0000}"/>
    <cellStyle name="Title 2 4 2" xfId="17565" xr:uid="{6BAF8E05-03D7-4058-B2DD-4E27EE17E622}"/>
    <cellStyle name="Title 2 4 2 2" xfId="22155" xr:uid="{06A61617-9151-483D-8A83-151A24CF59E2}"/>
    <cellStyle name="Title 2 4 2 3" xfId="21446" xr:uid="{581E0581-5662-4959-96D6-B5ED0726D268}"/>
    <cellStyle name="Title 2 4 3" xfId="18070" xr:uid="{9C8EAA54-B441-42CC-BDFB-E3349313A920}"/>
    <cellStyle name="Title 2 4 3 2" xfId="21243" xr:uid="{0CBACB40-8A2D-4031-8B4B-66654D215B65}"/>
    <cellStyle name="Title 2 4 3 3" xfId="27152" xr:uid="{448DFEB4-212A-4942-A55A-83A040F89D46}"/>
    <cellStyle name="Title 2 4 4" xfId="20164" xr:uid="{32FAAABE-9B67-4A81-8E1F-D2A32BBBF4A5}"/>
    <cellStyle name="Title 2 4 5" xfId="22154" xr:uid="{D2DFF5F7-B33D-416C-B25E-9E5AB9311750}"/>
    <cellStyle name="Title 2 4 6" xfId="20923" xr:uid="{390E4923-D827-46BB-960A-B53ADF8F3ACC}"/>
    <cellStyle name="Title 2 4 6 2" xfId="26466" xr:uid="{35770961-938C-4118-9B97-EC53E053E5EC}"/>
    <cellStyle name="Title 2 4 7" xfId="17564" xr:uid="{9C007452-779B-4606-902E-922EBD8BCEFB}"/>
    <cellStyle name="Title 2 5" xfId="3070" xr:uid="{00000000-0005-0000-0000-0000910F0000}"/>
    <cellStyle name="Title 2 5 2" xfId="17567" xr:uid="{2E3F4001-FC89-42D4-B5A7-A7D80CF3C4A6}"/>
    <cellStyle name="Title 2 5 2 2" xfId="22157" xr:uid="{692C423A-6AE8-4076-A63C-E55A69B6E5AD}"/>
    <cellStyle name="Title 2 5 2 3" xfId="21447" xr:uid="{C7273D66-1B75-46B7-A677-9561D7B9C136}"/>
    <cellStyle name="Title 2 5 3" xfId="18071" xr:uid="{F2A85B90-F874-42C8-9032-257C1E133B90}"/>
    <cellStyle name="Title 2 5 3 2" xfId="21244" xr:uid="{A2C4E12B-C023-4D31-8986-FCE63267E281}"/>
    <cellStyle name="Title 2 5 3 3" xfId="27153" xr:uid="{3D948C53-4D01-4768-B04F-09D4B05E88E2}"/>
    <cellStyle name="Title 2 5 4" xfId="20165" xr:uid="{A24BD699-DBBB-4A93-8B2C-77F25D93FE18}"/>
    <cellStyle name="Title 2 5 5" xfId="22156" xr:uid="{9959C6D5-A613-4890-891E-AB8F961D656A}"/>
    <cellStyle name="Title 2 5 6" xfId="20924" xr:uid="{E8EB966B-69F2-49E9-B626-E4A1E20505EC}"/>
    <cellStyle name="Title 2 5 6 2" xfId="26467" xr:uid="{0921374F-B1C2-45FA-BE7B-AB0850D33267}"/>
    <cellStyle name="Title 2 5 7" xfId="17566" xr:uid="{2C785F43-2E79-44D4-A837-E45209438B69}"/>
    <cellStyle name="Title 2 6" xfId="3071" xr:uid="{00000000-0005-0000-0000-0000920F0000}"/>
    <cellStyle name="Title 2 6 2" xfId="17569" xr:uid="{A6FCD6A6-ED10-41ED-81F9-4B1C00BCD5CC}"/>
    <cellStyle name="Title 2 6 2 2" xfId="22159" xr:uid="{6864B6F3-742A-42DB-B0D3-057BEFC1230F}"/>
    <cellStyle name="Title 2 6 2 3" xfId="21448" xr:uid="{86F713DA-7E2F-40BC-BFED-2F29DA24E283}"/>
    <cellStyle name="Title 2 6 3" xfId="18072" xr:uid="{03F19DFF-AAEE-4089-AE04-551BBD863556}"/>
    <cellStyle name="Title 2 6 3 2" xfId="21245" xr:uid="{2380DD17-4F47-4F50-980F-9517E077EA86}"/>
    <cellStyle name="Title 2 6 3 3" xfId="27154" xr:uid="{3402DE38-13CB-4C67-BE17-8BAE6AE0CB2B}"/>
    <cellStyle name="Title 2 6 4" xfId="20166" xr:uid="{569E516C-B665-464F-A2CA-874426BC5873}"/>
    <cellStyle name="Title 2 6 5" xfId="22158" xr:uid="{E5B5F903-4C61-4185-B9CF-547E64C64968}"/>
    <cellStyle name="Title 2 6 6" xfId="20925" xr:uid="{90F62599-53F2-4715-A684-A5CE9C0307E4}"/>
    <cellStyle name="Title 2 6 6 2" xfId="26468" xr:uid="{AAB9F8BC-7060-4442-99E5-30313D00CEFD}"/>
    <cellStyle name="Title 2 6 7" xfId="17568" xr:uid="{7871FD33-AE80-4A13-9E88-26690A1DCE6C}"/>
    <cellStyle name="Title 2 7" xfId="3072" xr:uid="{00000000-0005-0000-0000-0000930F0000}"/>
    <cellStyle name="Title 2 7 2" xfId="17571" xr:uid="{54A56B74-223E-4CA2-9C68-397ED6C791A6}"/>
    <cellStyle name="Title 2 7 2 2" xfId="22161" xr:uid="{0E551A6F-1E7E-4E0B-AA3F-0FEE7E364358}"/>
    <cellStyle name="Title 2 7 2 3" xfId="21449" xr:uid="{0B1C89D2-6DCF-4805-8B88-1FF94A6C2007}"/>
    <cellStyle name="Title 2 7 3" xfId="18073" xr:uid="{0B1E93B5-3364-4D44-96DF-29ABD169C20D}"/>
    <cellStyle name="Title 2 7 3 2" xfId="21246" xr:uid="{7A670895-B077-4092-9AD8-5D868E3C2CA4}"/>
    <cellStyle name="Title 2 7 3 3" xfId="27155" xr:uid="{8EB230CA-2CDF-48E2-89CA-0216688217A2}"/>
    <cellStyle name="Title 2 7 4" xfId="20167" xr:uid="{30B13174-3199-45BC-B1D8-BE7095196CCF}"/>
    <cellStyle name="Title 2 7 5" xfId="22160" xr:uid="{CC04D66E-3A7B-4A2F-93FB-ED1F2D9F93F3}"/>
    <cellStyle name="Title 2 7 6" xfId="20926" xr:uid="{21FFC7F8-6D1F-46C3-90B5-B2A6A29C1833}"/>
    <cellStyle name="Title 2 7 6 2" xfId="26469" xr:uid="{6C39231C-D459-4AA5-B396-B4764C785A3A}"/>
    <cellStyle name="Title 2 7 7" xfId="17570" xr:uid="{72CA24BC-9120-45B0-86A8-0CF208E0A900}"/>
    <cellStyle name="Title 2 8" xfId="3073" xr:uid="{00000000-0005-0000-0000-0000940F0000}"/>
    <cellStyle name="Title 2 8 2" xfId="17573" xr:uid="{E583AF86-285A-4CC8-ADD8-6165088BD7D0}"/>
    <cellStyle name="Title 2 8 2 2" xfId="22163" xr:uid="{B0D9C2CF-DFB6-486E-BADC-696B8D2597CC}"/>
    <cellStyle name="Title 2 8 2 3" xfId="21450" xr:uid="{7A1331EC-3D85-4FE4-B8D5-CAB9CF2B6626}"/>
    <cellStyle name="Title 2 8 3" xfId="18074" xr:uid="{B8A0408D-2570-4B42-BBBA-1DB409FE7D20}"/>
    <cellStyle name="Title 2 8 3 2" xfId="21247" xr:uid="{EBEC850A-8F8B-4CFC-8521-F18C37545AEC}"/>
    <cellStyle name="Title 2 8 3 3" xfId="27156" xr:uid="{4B4C0DFB-AE39-4F03-B432-43AA1B6115A8}"/>
    <cellStyle name="Title 2 8 4" xfId="20168" xr:uid="{9AD6BD99-509B-48B9-8962-EADFB5DAC32E}"/>
    <cellStyle name="Title 2 8 5" xfId="22162" xr:uid="{06D3B656-23A3-4155-8BF2-2B48A02B987F}"/>
    <cellStyle name="Title 2 8 6" xfId="20927" xr:uid="{064EBB26-FB77-4A82-A70E-ABB11C4CED34}"/>
    <cellStyle name="Title 2 8 6 2" xfId="26470" xr:uid="{3BA8D2AF-5EA9-49D4-B4B6-C86285A5571C}"/>
    <cellStyle name="Title 2 8 7" xfId="17572" xr:uid="{209D662B-8144-4E7E-8F29-30CC41C6E438}"/>
    <cellStyle name="Title 2 9" xfId="3074" xr:uid="{00000000-0005-0000-0000-0000950F0000}"/>
    <cellStyle name="Title 2 9 2" xfId="17575" xr:uid="{7CF34FE4-4F41-4DCD-99E8-DA697B6645DD}"/>
    <cellStyle name="Title 2 9 2 2" xfId="22165" xr:uid="{76E128C0-3B58-44DD-AACE-BFCE57C85081}"/>
    <cellStyle name="Title 2 9 2 3" xfId="21451" xr:uid="{73A9E619-004E-4425-93C3-283025A622BC}"/>
    <cellStyle name="Title 2 9 3" xfId="18075" xr:uid="{593237E2-A48E-4352-96DB-6476CE46EFF0}"/>
    <cellStyle name="Title 2 9 3 2" xfId="21248" xr:uid="{AD33F724-E86A-46CC-B923-3B1A90143054}"/>
    <cellStyle name="Title 2 9 3 3" xfId="27157" xr:uid="{4753546D-166F-4693-A234-E7A0F864E686}"/>
    <cellStyle name="Title 2 9 4" xfId="20169" xr:uid="{0F1481BD-C3D9-43B1-863A-896A4300E8EC}"/>
    <cellStyle name="Title 2 9 5" xfId="22164" xr:uid="{377614C4-FA19-4BA3-A18A-AC42AFFA2BBC}"/>
    <cellStyle name="Title 2 9 6" xfId="20928" xr:uid="{8926ABE4-D6AF-4664-BF41-7D645F8E984F}"/>
    <cellStyle name="Title 2 9 6 2" xfId="26471" xr:uid="{A9048FAE-4FAE-4933-BDF2-DA81A818C4D2}"/>
    <cellStyle name="Title 2 9 7" xfId="17574" xr:uid="{F2AB754F-EC3D-4B94-A293-33D79ACABF45}"/>
    <cellStyle name="Title 20" xfId="34289" xr:uid="{B734EEF0-C644-4422-93EB-D0BFB854E1C4}"/>
    <cellStyle name="Title 21" xfId="34290" xr:uid="{DCAC52E3-6D40-4037-BE23-2289325F6148}"/>
    <cellStyle name="Title 22" xfId="34291" xr:uid="{99D973A0-6668-4010-A872-EB2B3EAB3309}"/>
    <cellStyle name="Title 23" xfId="34292" xr:uid="{D985A404-5EC5-4516-8D80-811A9445098B}"/>
    <cellStyle name="Title 24" xfId="34293" xr:uid="{50141906-BD72-4ABC-B2C9-AA02C06BF4A0}"/>
    <cellStyle name="Title 25" xfId="34294" xr:uid="{9363D005-94C8-4119-83DB-D9740D2F3920}"/>
    <cellStyle name="Title 26" xfId="34295" xr:uid="{FEB39FE4-7471-44F0-BCB9-DE60D30783F4}"/>
    <cellStyle name="Title 27" xfId="34296" xr:uid="{F4A68A9A-187B-43E2-926E-C345AB59569F}"/>
    <cellStyle name="Title 28" xfId="34297" xr:uid="{EC06CB9F-0B4A-41E2-BE54-B65435CC25DA}"/>
    <cellStyle name="Title 29" xfId="34298" xr:uid="{96D88E31-50B6-4760-8BC5-2424898248CA}"/>
    <cellStyle name="Title 3" xfId="3075" xr:uid="{00000000-0005-0000-0000-0000960F0000}"/>
    <cellStyle name="Title 3 10" xfId="3076" xr:uid="{00000000-0005-0000-0000-0000970F0000}"/>
    <cellStyle name="Title 3 10 2" xfId="17578" xr:uid="{EA42A879-DF77-4673-A034-1FFF8FA4CB54}"/>
    <cellStyle name="Title 3 10 2 2" xfId="22168" xr:uid="{2E40E907-2EB6-46AE-992E-531A11CFD4C6}"/>
    <cellStyle name="Title 3 10 2 3" xfId="21453" xr:uid="{CF08132F-AB78-4A51-ACDC-C1E8F5979036}"/>
    <cellStyle name="Title 3 10 3" xfId="18077" xr:uid="{E80BF0D2-705C-4D86-A14B-DDEE8CEC297B}"/>
    <cellStyle name="Title 3 10 3 2" xfId="21250" xr:uid="{312AA9B7-8EED-4EB9-997E-5CDC3228A35E}"/>
    <cellStyle name="Title 3 10 3 3" xfId="27159" xr:uid="{E7862FE2-4F3D-436E-8F1C-960707E83660}"/>
    <cellStyle name="Title 3 10 4" xfId="22167" xr:uid="{F2AD8BE2-DDA4-4F0F-8A2A-37011B9DA51A}"/>
    <cellStyle name="Title 3 10 5" xfId="20930" xr:uid="{6A71EFE9-220E-4030-A557-6BAD09CCA816}"/>
    <cellStyle name="Title 3 10 5 2" xfId="26473" xr:uid="{9BF53DD5-ADC3-49C5-912F-3B1B26CFE13A}"/>
    <cellStyle name="Title 3 10 6" xfId="17577" xr:uid="{C96AE45C-B2E8-437F-8893-36AB9B506698}"/>
    <cellStyle name="Title 3 11" xfId="3077" xr:uid="{00000000-0005-0000-0000-0000980F0000}"/>
    <cellStyle name="Title 3 11 2" xfId="17580" xr:uid="{D10B7A57-2FB7-4C4E-BB64-CEA3C074EC28}"/>
    <cellStyle name="Title 3 11 2 2" xfId="22170" xr:uid="{06BEEF1C-0F78-419F-B56D-914FD1C55599}"/>
    <cellStyle name="Title 3 11 2 3" xfId="21454" xr:uid="{21485D4B-5112-47AC-91CE-509E3F63F943}"/>
    <cellStyle name="Title 3 11 3" xfId="18078" xr:uid="{B8E4B568-5417-435F-B40A-FDF1EDEE5B82}"/>
    <cellStyle name="Title 3 11 3 2" xfId="21251" xr:uid="{536054CF-C84B-495F-8B53-5F28425FDAB3}"/>
    <cellStyle name="Title 3 11 3 3" xfId="27160" xr:uid="{D1A3423D-45F1-4359-9ABE-DCC0CCD8D17F}"/>
    <cellStyle name="Title 3 11 4" xfId="22169" xr:uid="{60F390F0-5437-454E-8DFE-36D3CDA198A7}"/>
    <cellStyle name="Title 3 11 5" xfId="20931" xr:uid="{6BD6D82F-B968-4A98-B677-A60D75161781}"/>
    <cellStyle name="Title 3 11 5 2" xfId="26474" xr:uid="{126A1018-6DC5-4A54-8FFB-47A9805920A0}"/>
    <cellStyle name="Title 3 11 6" xfId="17579" xr:uid="{313A207F-FDFC-497F-9825-97FA31F9EC1C}"/>
    <cellStyle name="Title 3 12" xfId="17581" xr:uid="{F85A48D5-C8E8-4C32-A5C5-6562B22C31C1}"/>
    <cellStyle name="Title 3 12 2" xfId="22171" xr:uid="{7610C73C-FAC4-4746-83C8-1802222435D6}"/>
    <cellStyle name="Title 3 12 3" xfId="21452" xr:uid="{A777D75E-3EDD-49AD-8C8F-170D4DC24A9F}"/>
    <cellStyle name="Title 3 13" xfId="18076" xr:uid="{02F4C4D8-DBC4-40D5-9E5F-CA69D51D3B27}"/>
    <cellStyle name="Title 3 13 2" xfId="21249" xr:uid="{8E7FED5C-32E2-496B-98D7-EA483EA697DA}"/>
    <cellStyle name="Title 3 13 3" xfId="27158" xr:uid="{1A409C29-2577-4183-81D9-14CE65B1F1E2}"/>
    <cellStyle name="Title 3 14" xfId="20170" xr:uid="{179FF419-4F06-4FCE-8801-4D396F5AB3E9}"/>
    <cellStyle name="Title 3 15" xfId="22166" xr:uid="{68BE85FA-44AD-4DDA-B59F-2AF45516A14F}"/>
    <cellStyle name="Title 3 16" xfId="20929" xr:uid="{45F93B02-A67B-4AE7-8110-62A3E56F99F1}"/>
    <cellStyle name="Title 3 16 2" xfId="26472" xr:uid="{36F33E73-8AE7-48FB-9E12-027EE115621E}"/>
    <cellStyle name="Title 3 17" xfId="17576" xr:uid="{456D484F-6A2B-4049-A02E-C947D2E1E27A}"/>
    <cellStyle name="Title 3 2" xfId="3078" xr:uid="{00000000-0005-0000-0000-0000990F0000}"/>
    <cellStyle name="Title 3 2 2" xfId="17583" xr:uid="{8A7BB9F5-2C20-4826-B4E6-23452EEC2E99}"/>
    <cellStyle name="Title 3 2 2 2" xfId="22173" xr:uid="{2D0E7960-74BF-4EC0-818E-09BEEB48DC0C}"/>
    <cellStyle name="Title 3 2 2 3" xfId="21455" xr:uid="{432C2CEE-8C3E-4F80-87E1-086D54B99771}"/>
    <cellStyle name="Title 3 2 3" xfId="18079" xr:uid="{4B65A5FA-6698-4AA3-BE9F-4036C000569D}"/>
    <cellStyle name="Title 3 2 3 2" xfId="21252" xr:uid="{BC37229E-9C85-4BCF-A6DC-8BE1A5E74EC2}"/>
    <cellStyle name="Title 3 2 3 3" xfId="27161" xr:uid="{27118208-F4DC-4A9F-9CDD-D5062F1CEC34}"/>
    <cellStyle name="Title 3 2 4" xfId="22172" xr:uid="{D192F3EE-693A-4CDC-A654-997C8952ED22}"/>
    <cellStyle name="Title 3 2 5" xfId="20932" xr:uid="{70F3DEC1-A404-446E-91DA-C10ACE338134}"/>
    <cellStyle name="Title 3 2 5 2" xfId="26475" xr:uid="{7302C1EA-9217-44A3-87C6-ADC50B18C9B1}"/>
    <cellStyle name="Title 3 2 6" xfId="17582" xr:uid="{A530A784-23A7-49EA-AE55-329610857EE9}"/>
    <cellStyle name="Title 3 3" xfId="3079" xr:uid="{00000000-0005-0000-0000-00009A0F0000}"/>
    <cellStyle name="Title 3 3 2" xfId="17585" xr:uid="{0E43F6A9-A843-495A-95CF-B94FC2692AC5}"/>
    <cellStyle name="Title 3 3 2 2" xfId="22175" xr:uid="{716EFBBA-DC93-4C42-AD9D-DCA9AB5F1F7F}"/>
    <cellStyle name="Title 3 3 2 3" xfId="21456" xr:uid="{7DC78916-F369-471E-B99D-F475805D0E46}"/>
    <cellStyle name="Title 3 3 3" xfId="18080" xr:uid="{C469EBD4-1296-4792-8E83-F066364B8864}"/>
    <cellStyle name="Title 3 3 3 2" xfId="21253" xr:uid="{186ECAAE-C378-4FBE-9E03-60EA2F206BBA}"/>
    <cellStyle name="Title 3 3 3 3" xfId="27162" xr:uid="{5A0C1A28-3D6C-49DC-B8DB-35FCB87EBE79}"/>
    <cellStyle name="Title 3 3 4" xfId="22174" xr:uid="{1F552FDD-9018-4D9A-A5EA-17828B94CAE1}"/>
    <cellStyle name="Title 3 3 5" xfId="20933" xr:uid="{47FC2116-8D77-412A-BC60-C3FB32489932}"/>
    <cellStyle name="Title 3 3 5 2" xfId="26476" xr:uid="{84D8A7E9-8328-464F-9A37-158B97391160}"/>
    <cellStyle name="Title 3 3 6" xfId="17584" xr:uid="{AD78A90A-5313-46EE-8902-9DADB5540450}"/>
    <cellStyle name="Title 3 4" xfId="3080" xr:uid="{00000000-0005-0000-0000-00009B0F0000}"/>
    <cellStyle name="Title 3 4 2" xfId="17587" xr:uid="{DA5E7E02-220D-4E0E-90E7-32E772CF1D05}"/>
    <cellStyle name="Title 3 4 2 2" xfId="22177" xr:uid="{412CEFD5-00F1-421F-80C8-DF584BC7F6AE}"/>
    <cellStyle name="Title 3 4 2 3" xfId="21457" xr:uid="{92D60BF2-6265-472E-8EE1-40CAAE3CEAEE}"/>
    <cellStyle name="Title 3 4 3" xfId="18081" xr:uid="{7B23087F-A9F0-498F-A142-52D2971FF837}"/>
    <cellStyle name="Title 3 4 3 2" xfId="21254" xr:uid="{4BCFB2A7-B618-4C75-AFC1-45C2CD6363D8}"/>
    <cellStyle name="Title 3 4 3 3" xfId="27163" xr:uid="{AB5619F7-7B6E-4D21-9489-62BCAC8587C1}"/>
    <cellStyle name="Title 3 4 4" xfId="22176" xr:uid="{9DCA85AF-F34F-47FF-9EE1-14F200D5DC78}"/>
    <cellStyle name="Title 3 4 5" xfId="20934" xr:uid="{B04CEA06-DABE-4628-8373-C61FAAF56F07}"/>
    <cellStyle name="Title 3 4 5 2" xfId="26477" xr:uid="{209F26BC-2863-4E15-8BA4-3C48BB5EA7C3}"/>
    <cellStyle name="Title 3 4 6" xfId="17586" xr:uid="{97CB07FD-D626-482E-B416-F9035B191C6B}"/>
    <cellStyle name="Title 3 5" xfId="3081" xr:uid="{00000000-0005-0000-0000-00009C0F0000}"/>
    <cellStyle name="Title 3 5 2" xfId="17589" xr:uid="{532B33EE-AC88-437E-942D-07DBEDAF199F}"/>
    <cellStyle name="Title 3 5 2 2" xfId="22179" xr:uid="{5D9CECFF-D861-4D63-B15C-BB537FAB3EFE}"/>
    <cellStyle name="Title 3 5 2 3" xfId="21458" xr:uid="{45357DEF-87D6-41BD-A247-4709E9D94627}"/>
    <cellStyle name="Title 3 5 3" xfId="18082" xr:uid="{61DB55E1-5307-4C21-9A27-2D11F31145B7}"/>
    <cellStyle name="Title 3 5 3 2" xfId="21255" xr:uid="{E71D8B8B-7615-49C2-8012-EBA414F9AAD6}"/>
    <cellStyle name="Title 3 5 3 3" xfId="27164" xr:uid="{C947318B-8228-42DC-A737-1EC264982C3C}"/>
    <cellStyle name="Title 3 5 4" xfId="22178" xr:uid="{7C163797-CE3F-4828-B463-5D0380CC2DFD}"/>
    <cellStyle name="Title 3 5 5" xfId="20935" xr:uid="{2FCDFC19-69BC-4E3E-B7A5-7F4C6CE66096}"/>
    <cellStyle name="Title 3 5 5 2" xfId="26478" xr:uid="{1E1A98BE-C1E9-4B8F-9AC5-BF5E2FC44DA5}"/>
    <cellStyle name="Title 3 5 6" xfId="17588" xr:uid="{78360D1D-42F9-480F-A0CC-7646713AE7B5}"/>
    <cellStyle name="Title 3 6" xfId="3082" xr:uid="{00000000-0005-0000-0000-00009D0F0000}"/>
    <cellStyle name="Title 3 6 2" xfId="17591" xr:uid="{6D38E5CD-D90E-4508-AEEF-58EFAF7BA034}"/>
    <cellStyle name="Title 3 6 2 2" xfId="22181" xr:uid="{4E6519DE-DA26-4A0B-AF4B-7E6205FF6590}"/>
    <cellStyle name="Title 3 6 2 3" xfId="21459" xr:uid="{529F7EB0-CE13-4945-8EC6-A7DC7E8797C1}"/>
    <cellStyle name="Title 3 6 3" xfId="18083" xr:uid="{2A62F677-638B-4105-A493-7825CBA1DB19}"/>
    <cellStyle name="Title 3 6 3 2" xfId="21256" xr:uid="{76FBB65C-DE9D-430A-A149-C1411686001E}"/>
    <cellStyle name="Title 3 6 3 3" xfId="27165" xr:uid="{40231684-EB58-4DC8-AD08-2126FB1EC579}"/>
    <cellStyle name="Title 3 6 4" xfId="22180" xr:uid="{A6841E22-8CDE-4A97-914D-0EE3D23FB59E}"/>
    <cellStyle name="Title 3 6 5" xfId="20936" xr:uid="{66CD5F47-0E1B-4D9C-8BD0-D5E71A45E565}"/>
    <cellStyle name="Title 3 6 5 2" xfId="26479" xr:uid="{C4337447-AB34-410A-ABF4-3D6DA7C9CE90}"/>
    <cellStyle name="Title 3 6 6" xfId="17590" xr:uid="{08EE776A-AC8F-47DA-A32C-2C15A01CD5B1}"/>
    <cellStyle name="Title 3 7" xfId="3083" xr:uid="{00000000-0005-0000-0000-00009E0F0000}"/>
    <cellStyle name="Title 3 7 2" xfId="17593" xr:uid="{254F42A0-873E-46D8-9FAA-91616651DAEA}"/>
    <cellStyle name="Title 3 7 2 2" xfId="22183" xr:uid="{6E7780DA-5199-4DAC-9146-B9D4CAB6BA66}"/>
    <cellStyle name="Title 3 7 2 3" xfId="21460" xr:uid="{37F18DEF-9DD6-4439-A525-D620EA842F5E}"/>
    <cellStyle name="Title 3 7 3" xfId="18084" xr:uid="{5F848013-7D8C-4BA6-AC29-B0417908339D}"/>
    <cellStyle name="Title 3 7 3 2" xfId="21257" xr:uid="{E1B974A4-D7AF-40AC-ADC0-92FA59778870}"/>
    <cellStyle name="Title 3 7 3 3" xfId="27166" xr:uid="{0B126245-B2E1-4F03-85B4-994645070833}"/>
    <cellStyle name="Title 3 7 4" xfId="22182" xr:uid="{DC2A6CC1-7E01-482C-8072-87333AD3B400}"/>
    <cellStyle name="Title 3 7 5" xfId="20937" xr:uid="{FCF826A2-8EB7-495B-A9A8-E49105DEEA17}"/>
    <cellStyle name="Title 3 7 5 2" xfId="26480" xr:uid="{AC52EA7A-6C51-46EE-9D06-F5263FAABA4D}"/>
    <cellStyle name="Title 3 7 6" xfId="17592" xr:uid="{90815829-EDC1-4413-A738-418E8AD913F1}"/>
    <cellStyle name="Title 3 8" xfId="3084" xr:uid="{00000000-0005-0000-0000-00009F0F0000}"/>
    <cellStyle name="Title 3 8 2" xfId="17595" xr:uid="{947921F5-DC11-4039-B8BF-85661EA251F9}"/>
    <cellStyle name="Title 3 8 2 2" xfId="22185" xr:uid="{37CE3677-EAC0-4F15-B7AF-24B113BC7D52}"/>
    <cellStyle name="Title 3 8 2 3" xfId="21461" xr:uid="{8E4B6FEE-6FC5-4E4D-BDD5-AAB2642F6763}"/>
    <cellStyle name="Title 3 8 3" xfId="18085" xr:uid="{14CB1EEA-5EE2-4591-B546-0284ABCA59D6}"/>
    <cellStyle name="Title 3 8 3 2" xfId="21258" xr:uid="{2A8CBD5E-2B5E-437C-B464-98AA7307F6C1}"/>
    <cellStyle name="Title 3 8 3 3" xfId="27167" xr:uid="{7990B79A-63A3-42BE-AC19-BA53C06CE904}"/>
    <cellStyle name="Title 3 8 4" xfId="22184" xr:uid="{CC7DAC6E-2711-445A-8559-18AA98BB5AB1}"/>
    <cellStyle name="Title 3 8 5" xfId="20938" xr:uid="{41B9B001-13B3-41D7-9DBC-8A3EC78F3FE3}"/>
    <cellStyle name="Title 3 8 5 2" xfId="26481" xr:uid="{6C8FC2C8-8534-4233-929F-FD9DFB2884E8}"/>
    <cellStyle name="Title 3 8 6" xfId="17594" xr:uid="{C5781EF7-FACE-4A65-84E4-29546D4006B1}"/>
    <cellStyle name="Title 3 9" xfId="3085" xr:uid="{00000000-0005-0000-0000-0000A00F0000}"/>
    <cellStyle name="Title 3 9 2" xfId="17597" xr:uid="{6E977DA2-C828-4249-A9E7-AD83FA53D699}"/>
    <cellStyle name="Title 3 9 2 2" xfId="22187" xr:uid="{20335DDF-F6A9-4BF6-8E2C-355F37C7EA71}"/>
    <cellStyle name="Title 3 9 2 3" xfId="21462" xr:uid="{939B49AE-8C14-456C-A8B4-CB1E169405AD}"/>
    <cellStyle name="Title 3 9 3" xfId="18086" xr:uid="{0531B7A8-9622-49D1-8ECA-9B1D2E38E5D8}"/>
    <cellStyle name="Title 3 9 3 2" xfId="21259" xr:uid="{2488B532-E970-4EC1-9239-580F8A9D1A5A}"/>
    <cellStyle name="Title 3 9 3 3" xfId="27168" xr:uid="{05E52766-0013-4861-B03B-3AF0BD37BE21}"/>
    <cellStyle name="Title 3 9 4" xfId="22186" xr:uid="{A276B527-8A1E-42D3-B205-F4F1B3224A70}"/>
    <cellStyle name="Title 3 9 5" xfId="20939" xr:uid="{E482542E-EA5A-42CE-9CC1-C2EA040F68BB}"/>
    <cellStyle name="Title 3 9 5 2" xfId="26482" xr:uid="{6035D75F-A327-4350-9DE7-B4748C492859}"/>
    <cellStyle name="Title 3 9 6" xfId="17596" xr:uid="{EF91DB25-60B6-424D-90A7-8571010F934C}"/>
    <cellStyle name="Title 30" xfId="34299" xr:uid="{FE54B574-B745-4B20-BA3C-BDF084D15E95}"/>
    <cellStyle name="Title 31" xfId="34300" xr:uid="{4EC33475-DB0E-4ECC-8C4F-4AA87A9F598F}"/>
    <cellStyle name="Title 32" xfId="34301" xr:uid="{0F037C94-904B-478F-B194-E8D6A5ED1001}"/>
    <cellStyle name="Title 33" xfId="34302" xr:uid="{82BF312E-19E5-4070-8843-E4EDB0AD1FA3}"/>
    <cellStyle name="Title 34" xfId="34303" xr:uid="{444E5062-4FC5-4765-8D48-175526D547B6}"/>
    <cellStyle name="Title 35" xfId="34304" xr:uid="{C3CEC216-C4E5-4AE8-B35E-624610CFC60E}"/>
    <cellStyle name="Title 36" xfId="34305" xr:uid="{1AE572FD-E85F-443F-902C-F14D9AD106D5}"/>
    <cellStyle name="Title 37" xfId="34306" xr:uid="{2AB0AAE9-3527-4063-B7BE-20FCABFEA872}"/>
    <cellStyle name="Title 38" xfId="34307" xr:uid="{736A5B59-4B91-4D61-9EA9-E531A86790E4}"/>
    <cellStyle name="Title 39" xfId="34308" xr:uid="{56F5DC6D-C5FA-495D-A2FE-C8529E5FDFDF}"/>
    <cellStyle name="Title 4" xfId="3086" xr:uid="{00000000-0005-0000-0000-0000A10F0000}"/>
    <cellStyle name="Title 4 10" xfId="3087" xr:uid="{00000000-0005-0000-0000-0000A20F0000}"/>
    <cellStyle name="Title 4 10 2" xfId="17600" xr:uid="{F2313DBF-9F8A-404B-9A38-9159AC60A4A1}"/>
    <cellStyle name="Title 4 10 2 2" xfId="22190" xr:uid="{546EF961-82A6-41D7-A44C-6603BEC7FF5B}"/>
    <cellStyle name="Title 4 10 2 3" xfId="21464" xr:uid="{C4A3EAD0-756D-4F78-ADD2-2E96F602B7C0}"/>
    <cellStyle name="Title 4 10 3" xfId="18088" xr:uid="{D15CC2A1-E302-4A62-8FB1-6B576414E0F1}"/>
    <cellStyle name="Title 4 10 3 2" xfId="21261" xr:uid="{5A0E704A-668F-4B13-A6D5-C45F1AA67D66}"/>
    <cellStyle name="Title 4 10 3 3" xfId="27170" xr:uid="{D717CB67-ED70-4553-96C8-254269558B73}"/>
    <cellStyle name="Title 4 10 4" xfId="22189" xr:uid="{407C685B-2152-494B-8370-CFE399849CD7}"/>
    <cellStyle name="Title 4 10 5" xfId="20941" xr:uid="{0B88FB05-A96E-4CD4-AA09-1852DD33BD39}"/>
    <cellStyle name="Title 4 10 5 2" xfId="26484" xr:uid="{7C51B869-2447-4300-A6F7-75F1F5B177FF}"/>
    <cellStyle name="Title 4 10 6" xfId="17599" xr:uid="{FD6886D8-CFEE-4CFD-A68F-A94EF496DC7C}"/>
    <cellStyle name="Title 4 11" xfId="3088" xr:uid="{00000000-0005-0000-0000-0000A30F0000}"/>
    <cellStyle name="Title 4 11 2" xfId="17602" xr:uid="{E8466186-0A07-4A05-BD81-B967F2FEF7A2}"/>
    <cellStyle name="Title 4 11 2 2" xfId="22192" xr:uid="{283DC79F-D08F-4B37-98A8-5C6C864203EC}"/>
    <cellStyle name="Title 4 11 2 3" xfId="21465" xr:uid="{AED41223-26D3-45AD-B730-9BE300C34BB4}"/>
    <cellStyle name="Title 4 11 3" xfId="18089" xr:uid="{40BF2244-8E2B-4301-AF76-605030ABD255}"/>
    <cellStyle name="Title 4 11 3 2" xfId="21262" xr:uid="{ED13526A-C621-4349-8BB6-393828913AA1}"/>
    <cellStyle name="Title 4 11 3 3" xfId="27171" xr:uid="{E2A63724-A764-40F0-ACB0-8A9C6D04EBAC}"/>
    <cellStyle name="Title 4 11 4" xfId="22191" xr:uid="{577B0E10-BE3E-4BED-A224-AB68F8E68515}"/>
    <cellStyle name="Title 4 11 5" xfId="20942" xr:uid="{A7301EA8-AFEA-4F05-B6E5-19E5C07D79D7}"/>
    <cellStyle name="Title 4 11 5 2" xfId="26485" xr:uid="{DC1B29E4-162D-4DB5-9464-597CDCDAA7CF}"/>
    <cellStyle name="Title 4 11 6" xfId="17601" xr:uid="{53DCA3AC-FE67-4885-8CEF-310C5891B487}"/>
    <cellStyle name="Title 4 12" xfId="17603" xr:uid="{D50DF34B-E508-4600-BC2C-8248AF1AB2F0}"/>
    <cellStyle name="Title 4 12 2" xfId="22193" xr:uid="{3D45144F-3317-430A-9FAC-AC1EB56A17BF}"/>
    <cellStyle name="Title 4 12 3" xfId="21463" xr:uid="{7F5EA218-1CF7-422C-9DCB-DA9199DE5395}"/>
    <cellStyle name="Title 4 13" xfId="18087" xr:uid="{2BCDB5CD-4116-483C-B1E3-37951019A465}"/>
    <cellStyle name="Title 4 13 2" xfId="21260" xr:uid="{E0DB769B-C49D-4A5E-AECF-7CDD1A75D682}"/>
    <cellStyle name="Title 4 13 3" xfId="27169" xr:uid="{7893A4CA-13B6-4F68-AF7B-BC39BAC65F91}"/>
    <cellStyle name="Title 4 14" xfId="22188" xr:uid="{545224E3-B728-4E34-BF86-250AC7F11B5F}"/>
    <cellStyle name="Title 4 15" xfId="20940" xr:uid="{17771813-B37D-4CB3-8C79-2D96DE447D87}"/>
    <cellStyle name="Title 4 15 2" xfId="26483" xr:uid="{29DB3211-987E-41B5-A918-54523D039587}"/>
    <cellStyle name="Title 4 16" xfId="17598" xr:uid="{4AD0C337-2770-4D1E-8E42-D1ECC8618B9A}"/>
    <cellStyle name="Title 4 2" xfId="3089" xr:uid="{00000000-0005-0000-0000-0000A40F0000}"/>
    <cellStyle name="Title 4 2 2" xfId="17605" xr:uid="{69ADE202-E3C4-4770-B7C6-50CADF95A32E}"/>
    <cellStyle name="Title 4 2 2 2" xfId="22195" xr:uid="{2644ED07-A084-4A18-93B4-9D4FA5936E22}"/>
    <cellStyle name="Title 4 2 2 3" xfId="21466" xr:uid="{5AE30413-E899-4D3D-A143-F59301E2D690}"/>
    <cellStyle name="Title 4 2 3" xfId="18090" xr:uid="{45F6A1CC-C9F1-4693-A15C-6D585ACB5685}"/>
    <cellStyle name="Title 4 2 3 2" xfId="21263" xr:uid="{18720503-811F-4D67-B491-2E520AD8C794}"/>
    <cellStyle name="Title 4 2 3 3" xfId="27172" xr:uid="{BEADC3EE-87E2-4275-9014-1BDA5EB27EB4}"/>
    <cellStyle name="Title 4 2 4" xfId="22194" xr:uid="{5E2FC4A9-A614-4C0F-8FF6-7769DEE8527A}"/>
    <cellStyle name="Title 4 2 5" xfId="20943" xr:uid="{70382556-A5CC-489E-A032-29EDCFC50A10}"/>
    <cellStyle name="Title 4 2 5 2" xfId="26486" xr:uid="{0295C66F-4292-4111-8C4C-40F184A61CB0}"/>
    <cellStyle name="Title 4 2 6" xfId="17604" xr:uid="{A6C463CE-9414-41A6-A57A-C3D2821541E4}"/>
    <cellStyle name="Title 4 3" xfId="3090" xr:uid="{00000000-0005-0000-0000-0000A50F0000}"/>
    <cellStyle name="Title 4 3 2" xfId="17607" xr:uid="{B8DF462B-5E4F-40A2-B1AE-E912CBC73DDE}"/>
    <cellStyle name="Title 4 3 2 2" xfId="22197" xr:uid="{0A4477BD-B186-498A-8DB9-D281D5236F41}"/>
    <cellStyle name="Title 4 3 2 3" xfId="21467" xr:uid="{630B58C7-B090-49DE-9982-ED458A9ED698}"/>
    <cellStyle name="Title 4 3 3" xfId="18091" xr:uid="{EC4EC1E0-844C-4EFB-9D23-AF2CCA0DEB3E}"/>
    <cellStyle name="Title 4 3 3 2" xfId="21264" xr:uid="{AF86EA37-6C0D-4C0B-990A-7995B091B457}"/>
    <cellStyle name="Title 4 3 3 3" xfId="27173" xr:uid="{49279991-146C-4CBE-ACC9-97495F05F0E4}"/>
    <cellStyle name="Title 4 3 4" xfId="22196" xr:uid="{988FD969-5F68-4C1C-A109-6B8FBD54CAD4}"/>
    <cellStyle name="Title 4 3 5" xfId="20944" xr:uid="{FEE5E7C4-8DC3-4045-AE4A-E0753EDEEF96}"/>
    <cellStyle name="Title 4 3 5 2" xfId="26487" xr:uid="{1B1CF1B1-8ABE-415E-BADC-DA697A8F76EA}"/>
    <cellStyle name="Title 4 3 6" xfId="17606" xr:uid="{0797BE05-D5C5-4627-A78B-68557B5672A4}"/>
    <cellStyle name="Title 4 4" xfId="3091" xr:uid="{00000000-0005-0000-0000-0000A60F0000}"/>
    <cellStyle name="Title 4 4 2" xfId="17609" xr:uid="{BBED78AF-E8F0-42A6-9D9B-CA6AE977A0E7}"/>
    <cellStyle name="Title 4 4 2 2" xfId="22199" xr:uid="{17C09BE8-A1A4-4C9C-AD4F-7D963DA607ED}"/>
    <cellStyle name="Title 4 4 2 3" xfId="21468" xr:uid="{444747EE-9354-4E60-A439-67DC3FF73418}"/>
    <cellStyle name="Title 4 4 3" xfId="18092" xr:uid="{B46848F8-0EF4-479E-90FE-AD88039410C9}"/>
    <cellStyle name="Title 4 4 3 2" xfId="21265" xr:uid="{99A85E40-D7C2-451A-9C5F-4190A339C73B}"/>
    <cellStyle name="Title 4 4 3 3" xfId="27174" xr:uid="{2004FA66-04A9-4B86-95F6-E0E44CC8578D}"/>
    <cellStyle name="Title 4 4 4" xfId="22198" xr:uid="{D80B96B0-4DCF-4DFD-AE73-4069C8931366}"/>
    <cellStyle name="Title 4 4 5" xfId="20945" xr:uid="{B8BF9294-0008-4C5C-9DB9-5B748F689330}"/>
    <cellStyle name="Title 4 4 5 2" xfId="26488" xr:uid="{8A8A2C1C-777E-4E45-BAE6-A13B53CD2BD3}"/>
    <cellStyle name="Title 4 4 6" xfId="17608" xr:uid="{955C5A6B-9A40-4773-96C0-4AB30B9D8385}"/>
    <cellStyle name="Title 4 5" xfId="3092" xr:uid="{00000000-0005-0000-0000-0000A70F0000}"/>
    <cellStyle name="Title 4 5 2" xfId="17611" xr:uid="{73ED1AFF-8304-49FD-83F4-34C990A8F395}"/>
    <cellStyle name="Title 4 5 2 2" xfId="22201" xr:uid="{85B7CA47-7F94-41C7-A3A0-8A27B1F914B6}"/>
    <cellStyle name="Title 4 5 2 3" xfId="21469" xr:uid="{0B1FE123-1E66-45AA-947E-43AD849CAA01}"/>
    <cellStyle name="Title 4 5 3" xfId="18093" xr:uid="{CC143816-5821-4304-A216-192FE10D31B4}"/>
    <cellStyle name="Title 4 5 3 2" xfId="21266" xr:uid="{A1ED9083-38AF-4332-B856-28B552AD7FB4}"/>
    <cellStyle name="Title 4 5 3 3" xfId="27175" xr:uid="{FE5DAB28-283A-401C-B104-2283373EB6F5}"/>
    <cellStyle name="Title 4 5 4" xfId="22200" xr:uid="{5B0ADE25-B552-43DD-80DA-7F3AF86B2F9F}"/>
    <cellStyle name="Title 4 5 5" xfId="20946" xr:uid="{E217D06A-EAF9-4C1E-8E5E-C5C572B75CA0}"/>
    <cellStyle name="Title 4 5 5 2" xfId="26489" xr:uid="{51F85BF6-B39F-46DC-AA43-6C523CDD842B}"/>
    <cellStyle name="Title 4 5 6" xfId="17610" xr:uid="{76429ECA-8D4B-4DDA-831E-C4BFA90488BD}"/>
    <cellStyle name="Title 4 6" xfId="3093" xr:uid="{00000000-0005-0000-0000-0000A80F0000}"/>
    <cellStyle name="Title 4 6 2" xfId="17613" xr:uid="{7A4C117E-9642-44D3-9AC2-A5E17D57EB6C}"/>
    <cellStyle name="Title 4 6 2 2" xfId="22203" xr:uid="{D128F7D9-CCD1-44D9-A347-68AA442ACBE2}"/>
    <cellStyle name="Title 4 6 2 3" xfId="21470" xr:uid="{BBECC95D-CD61-4C4A-928F-DD8EC2BE6CFC}"/>
    <cellStyle name="Title 4 6 3" xfId="18094" xr:uid="{428A97C1-5629-4793-93BE-C63F5708C2FF}"/>
    <cellStyle name="Title 4 6 3 2" xfId="21267" xr:uid="{F9EC0A99-283B-4085-A84C-4F74328865C1}"/>
    <cellStyle name="Title 4 6 3 3" xfId="27176" xr:uid="{BFC96EC2-CC93-42EF-B77F-1573728ADCA9}"/>
    <cellStyle name="Title 4 6 4" xfId="22202" xr:uid="{3D89D9E0-E84C-4677-BC81-F5EF1C1DBB6F}"/>
    <cellStyle name="Title 4 6 5" xfId="20947" xr:uid="{5B7104C6-A957-4C74-A5DD-99ACB03FA86D}"/>
    <cellStyle name="Title 4 6 5 2" xfId="26490" xr:uid="{A104BEF4-027C-454E-A14E-9278ECBCF2D0}"/>
    <cellStyle name="Title 4 6 6" xfId="17612" xr:uid="{42892308-24E4-475F-9965-13DB05E927AA}"/>
    <cellStyle name="Title 4 7" xfId="3094" xr:uid="{00000000-0005-0000-0000-0000A90F0000}"/>
    <cellStyle name="Title 4 7 2" xfId="17615" xr:uid="{836E966E-FFED-4E23-B688-9875DB974AA1}"/>
    <cellStyle name="Title 4 7 2 2" xfId="22205" xr:uid="{B01FBA13-9229-4C90-ACCE-F9FA060A0A7C}"/>
    <cellStyle name="Title 4 7 2 3" xfId="21471" xr:uid="{60B5BBCF-6FA4-4F79-928D-F6966F584792}"/>
    <cellStyle name="Title 4 7 3" xfId="18095" xr:uid="{6A7D3F20-B3DC-4EF6-B38A-6D2FAE495C3A}"/>
    <cellStyle name="Title 4 7 3 2" xfId="21268" xr:uid="{6DD8C7D3-92D8-4381-9E20-BC9303846F41}"/>
    <cellStyle name="Title 4 7 3 3" xfId="27177" xr:uid="{C6F43B79-2B02-499D-89F3-9C9E60376C26}"/>
    <cellStyle name="Title 4 7 4" xfId="22204" xr:uid="{1EF4BCD5-F637-4CD0-A1E1-8DD7BB789076}"/>
    <cellStyle name="Title 4 7 5" xfId="20948" xr:uid="{980B53E1-4D04-4F60-86F7-F4FBFB59D712}"/>
    <cellStyle name="Title 4 7 5 2" xfId="26491" xr:uid="{D5D27B59-A9B5-44A0-90AA-4831386A35E3}"/>
    <cellStyle name="Title 4 7 6" xfId="17614" xr:uid="{1FF723E4-43EF-4EE2-9C60-2507750A3F73}"/>
    <cellStyle name="Title 4 8" xfId="3095" xr:uid="{00000000-0005-0000-0000-0000AA0F0000}"/>
    <cellStyle name="Title 4 8 2" xfId="17617" xr:uid="{C11F63E3-AF80-4E13-9D35-89C690D41897}"/>
    <cellStyle name="Title 4 8 2 2" xfId="22207" xr:uid="{E5F55E5C-6436-4FB5-9181-C467CCCDD6A4}"/>
    <cellStyle name="Title 4 8 2 3" xfId="21472" xr:uid="{94937740-2BBF-459B-95AD-6CD0D3BDC90C}"/>
    <cellStyle name="Title 4 8 3" xfId="18096" xr:uid="{5BFFA87E-10E3-48A2-AFE3-4FB9D9D00AB3}"/>
    <cellStyle name="Title 4 8 3 2" xfId="21269" xr:uid="{E9700AA2-3D0C-423F-A207-7F364C979DB1}"/>
    <cellStyle name="Title 4 8 3 3" xfId="27178" xr:uid="{510C2986-C317-4311-B582-8E1C6E56855E}"/>
    <cellStyle name="Title 4 8 4" xfId="22206" xr:uid="{6C28E32B-2F78-4CBA-87F9-CC7C8C4469CD}"/>
    <cellStyle name="Title 4 8 5" xfId="20949" xr:uid="{B3242FCA-4307-441B-9513-CA15C862B5C1}"/>
    <cellStyle name="Title 4 8 5 2" xfId="26492" xr:uid="{7B4E8840-DBD5-4DF8-AB1A-EF4B5553DE71}"/>
    <cellStyle name="Title 4 8 6" xfId="17616" xr:uid="{EF609C3B-1B55-496B-95BE-4194C7CDB6F6}"/>
    <cellStyle name="Title 4 9" xfId="3096" xr:uid="{00000000-0005-0000-0000-0000AB0F0000}"/>
    <cellStyle name="Title 4 9 2" xfId="17619" xr:uid="{5D29FACB-56CB-422A-99D6-AF57B6BA5E4D}"/>
    <cellStyle name="Title 4 9 2 2" xfId="22209" xr:uid="{38CCC078-C92A-483E-B0A4-A10F7830D502}"/>
    <cellStyle name="Title 4 9 2 3" xfId="21473" xr:uid="{14F91BDC-AC16-49EE-8E80-C4D73EED5A6D}"/>
    <cellStyle name="Title 4 9 3" xfId="18097" xr:uid="{A321E330-C0D9-4723-A75A-0800FD3271A2}"/>
    <cellStyle name="Title 4 9 3 2" xfId="21270" xr:uid="{CE1F591D-290A-42B8-ADF3-D2BB61B0E708}"/>
    <cellStyle name="Title 4 9 3 3" xfId="27179" xr:uid="{B2959EF5-9C04-4F4D-A1E8-0247D6ED23D8}"/>
    <cellStyle name="Title 4 9 4" xfId="22208" xr:uid="{3B8A0280-E04B-48C9-A09A-89478B871A55}"/>
    <cellStyle name="Title 4 9 5" xfId="20950" xr:uid="{F0985724-4853-4E5D-8522-502A9D046B51}"/>
    <cellStyle name="Title 4 9 5 2" xfId="26493" xr:uid="{A03C1D2C-13A2-4F00-A226-49CC820B0BD4}"/>
    <cellStyle name="Title 4 9 6" xfId="17618" xr:uid="{872AC711-E761-4348-8096-8020E9408F22}"/>
    <cellStyle name="Title 40" xfId="34309" xr:uid="{58FB19AA-D48C-4475-8314-F12F1B60AF31}"/>
    <cellStyle name="Title 41" xfId="34310" xr:uid="{75D038CB-B3E6-419F-B48D-BF74D64827A3}"/>
    <cellStyle name="Title 42" xfId="34311" xr:uid="{32055D26-E461-41B8-AFE1-2E3648E8EE02}"/>
    <cellStyle name="Title 43" xfId="34312" xr:uid="{E8A31FE3-855C-4748-9D3B-B981F275BCBF}"/>
    <cellStyle name="Title 5" xfId="3097" xr:uid="{00000000-0005-0000-0000-0000AC0F0000}"/>
    <cellStyle name="Title 5 10" xfId="3098" xr:uid="{00000000-0005-0000-0000-0000AD0F0000}"/>
    <cellStyle name="Title 5 10 2" xfId="17622" xr:uid="{91A2C44C-C398-4130-ACA9-F2E6C0D850E8}"/>
    <cellStyle name="Title 5 10 2 2" xfId="22212" xr:uid="{4A981773-D715-4BAC-AD1E-1F96AE8BA3F5}"/>
    <cellStyle name="Title 5 10 2 3" xfId="21475" xr:uid="{CBA90813-BB96-4A91-AE2C-8DFF9560E9E5}"/>
    <cellStyle name="Title 5 10 3" xfId="18099" xr:uid="{E4843F28-470E-4391-B185-5D398AB8B047}"/>
    <cellStyle name="Title 5 10 3 2" xfId="21272" xr:uid="{57F320FB-6137-42F6-8421-A7A180F43AD8}"/>
    <cellStyle name="Title 5 10 3 3" xfId="27181" xr:uid="{C558D41B-3611-4A92-BCAE-3E67EC51E638}"/>
    <cellStyle name="Title 5 10 4" xfId="22211" xr:uid="{009F88F5-85AA-4938-9A6E-5A1D3728C7ED}"/>
    <cellStyle name="Title 5 10 5" xfId="20952" xr:uid="{585C66A7-B454-4AF1-890E-85D3D01708D8}"/>
    <cellStyle name="Title 5 10 5 2" xfId="26495" xr:uid="{A1D672F6-80CD-486B-B70F-C4F928476DA4}"/>
    <cellStyle name="Title 5 10 6" xfId="17621" xr:uid="{2C7E64E7-AAFE-4582-8187-B948B611E67C}"/>
    <cellStyle name="Title 5 11" xfId="3099" xr:uid="{00000000-0005-0000-0000-0000AE0F0000}"/>
    <cellStyle name="Title 5 11 2" xfId="17624" xr:uid="{C924A6C9-5F9E-479C-97A0-859AF2B53DBB}"/>
    <cellStyle name="Title 5 11 2 2" xfId="22214" xr:uid="{4D723DCE-C223-46A9-BDC3-4A94187CC404}"/>
    <cellStyle name="Title 5 11 2 3" xfId="21476" xr:uid="{0E5B3134-F9E3-4127-A136-6C919B1FD6B9}"/>
    <cellStyle name="Title 5 11 3" xfId="18100" xr:uid="{E8EEA920-AFB1-4F6B-9008-0DA651FB745F}"/>
    <cellStyle name="Title 5 11 3 2" xfId="21273" xr:uid="{5C7BA7AD-54E6-4473-AC1A-DB4C8DBD13F0}"/>
    <cellStyle name="Title 5 11 3 3" xfId="27182" xr:uid="{D21BCEEE-A3F8-4B56-9779-7D3E1231CB40}"/>
    <cellStyle name="Title 5 11 4" xfId="22213" xr:uid="{B4A6A7D2-6332-4CD1-8BF4-A22371754778}"/>
    <cellStyle name="Title 5 11 5" xfId="20953" xr:uid="{5D2BEC41-BCF5-4A0F-AA06-9C95C1620F52}"/>
    <cellStyle name="Title 5 11 5 2" xfId="26496" xr:uid="{2AE9263C-C5C9-4B32-B8D3-F7D73804CBC3}"/>
    <cellStyle name="Title 5 11 6" xfId="17623" xr:uid="{F3FBDF1B-2AB5-4F5D-BC99-FA1092714A67}"/>
    <cellStyle name="Title 5 12" xfId="17625" xr:uid="{FC28CA66-1748-4F46-AEB2-AB256C006463}"/>
    <cellStyle name="Title 5 12 2" xfId="22215" xr:uid="{5B5F3830-C747-41C8-8418-A5C7654773B2}"/>
    <cellStyle name="Title 5 12 3" xfId="21474" xr:uid="{0BA0DBEC-F454-440E-94AF-89FADBFDAB70}"/>
    <cellStyle name="Title 5 13" xfId="18098" xr:uid="{47C3CD0C-51EF-4174-AB2B-2F3185369853}"/>
    <cellStyle name="Title 5 13 2" xfId="21271" xr:uid="{FE751229-7C50-4CBE-AB88-2C5B7401AE11}"/>
    <cellStyle name="Title 5 13 3" xfId="27180" xr:uid="{646C7D39-07F8-4429-A4E8-E55F58C559F5}"/>
    <cellStyle name="Title 5 14" xfId="22210" xr:uid="{BEBC65B9-E83C-48C9-B380-F107CBDDD8CC}"/>
    <cellStyle name="Title 5 15" xfId="20951" xr:uid="{146337AC-78E0-4808-ADCB-1CD3AF2EEE17}"/>
    <cellStyle name="Title 5 15 2" xfId="26494" xr:uid="{09F7BA4F-64FB-472D-9908-AB09BB49D747}"/>
    <cellStyle name="Title 5 16" xfId="17620" xr:uid="{9BAE853D-461E-4F8C-9CD2-9F725E09A93B}"/>
    <cellStyle name="Title 5 2" xfId="3100" xr:uid="{00000000-0005-0000-0000-0000AF0F0000}"/>
    <cellStyle name="Title 5 2 2" xfId="17627" xr:uid="{8D6246DB-F8A4-41B8-B24F-91439385314A}"/>
    <cellStyle name="Title 5 2 2 2" xfId="22217" xr:uid="{070A223C-F98F-42C8-8CD4-18852A5F5A51}"/>
    <cellStyle name="Title 5 2 2 3" xfId="21477" xr:uid="{B4C9F085-53A4-4629-80BE-AB241B89884B}"/>
    <cellStyle name="Title 5 2 3" xfId="18101" xr:uid="{6A506DA8-0352-4E2B-8A1F-D3A0643EC9EA}"/>
    <cellStyle name="Title 5 2 3 2" xfId="21274" xr:uid="{58BB5B0D-9081-40E7-BBE7-9F81DDF6EF3A}"/>
    <cellStyle name="Title 5 2 3 3" xfId="27183" xr:uid="{0B56E3B7-527F-4DA0-BC00-939151790BF3}"/>
    <cellStyle name="Title 5 2 4" xfId="22216" xr:uid="{64F8D508-D260-4D80-B46B-73F895672E75}"/>
    <cellStyle name="Title 5 2 5" xfId="20954" xr:uid="{8BB82421-AE3F-4314-BC09-F9D43A13242D}"/>
    <cellStyle name="Title 5 2 5 2" xfId="26497" xr:uid="{85C9CB67-D316-4EAE-A8DF-A499D354B265}"/>
    <cellStyle name="Title 5 2 6" xfId="17626" xr:uid="{CDDB531D-C8EF-481A-B13D-255D47BB3D5E}"/>
    <cellStyle name="Title 5 3" xfId="3101" xr:uid="{00000000-0005-0000-0000-0000B00F0000}"/>
    <cellStyle name="Title 5 3 2" xfId="17629" xr:uid="{6524E2CC-DC1E-4F0E-9085-9A1DC30718F8}"/>
    <cellStyle name="Title 5 3 2 2" xfId="22219" xr:uid="{B90EE085-36D8-4AC2-9E23-47D696066685}"/>
    <cellStyle name="Title 5 3 2 3" xfId="21478" xr:uid="{95613254-DFA1-4604-8D35-84B6D15630E8}"/>
    <cellStyle name="Title 5 3 3" xfId="18102" xr:uid="{D1F28B76-DA56-4F8F-8048-38A611B8273B}"/>
    <cellStyle name="Title 5 3 3 2" xfId="21275" xr:uid="{50A4DA3F-0B2C-4661-B04B-92A4A5CA15B2}"/>
    <cellStyle name="Title 5 3 3 3" xfId="27184" xr:uid="{59E58D58-CD59-4104-93FE-71DC11BC8E0A}"/>
    <cellStyle name="Title 5 3 4" xfId="22218" xr:uid="{38B1EE57-2F81-4E00-AC4C-95535B4E8D4B}"/>
    <cellStyle name="Title 5 3 5" xfId="20955" xr:uid="{8AD07EFA-12BE-4C42-99C3-C0DA7BAB249E}"/>
    <cellStyle name="Title 5 3 5 2" xfId="26498" xr:uid="{72EB697C-A060-4D19-8BF3-5B88CB7F79EE}"/>
    <cellStyle name="Title 5 3 6" xfId="17628" xr:uid="{11D011AF-F370-4C3B-81BB-5E39FF069F30}"/>
    <cellStyle name="Title 5 4" xfId="3102" xr:uid="{00000000-0005-0000-0000-0000B10F0000}"/>
    <cellStyle name="Title 5 4 2" xfId="17631" xr:uid="{FFCD25E3-9D31-4A50-A422-27102DA88873}"/>
    <cellStyle name="Title 5 4 2 2" xfId="22221" xr:uid="{8E5C5E76-4927-47C0-B3C0-02A99C5DFA79}"/>
    <cellStyle name="Title 5 4 2 3" xfId="21479" xr:uid="{5DB7F947-97A9-4B87-B0A7-EB8F29FB6B10}"/>
    <cellStyle name="Title 5 4 3" xfId="18103" xr:uid="{BDA79A21-54EB-4193-8C8F-892F28D4BDB6}"/>
    <cellStyle name="Title 5 4 3 2" xfId="21276" xr:uid="{04EEAA8B-F317-4062-8A33-466B0103DD5B}"/>
    <cellStyle name="Title 5 4 3 3" xfId="27185" xr:uid="{C83C3A02-3C26-49F2-A106-4A88C731F01C}"/>
    <cellStyle name="Title 5 4 4" xfId="22220" xr:uid="{52B8904A-AB7C-402B-99CC-0A2FB7EEBFD0}"/>
    <cellStyle name="Title 5 4 5" xfId="20956" xr:uid="{8B32E3C2-DF72-4325-BF66-4A50B416174B}"/>
    <cellStyle name="Title 5 4 5 2" xfId="26499" xr:uid="{EB907BE5-BC6F-468D-ACFE-BE60DE0C175A}"/>
    <cellStyle name="Title 5 4 6" xfId="17630" xr:uid="{94931F1D-AD45-460E-8909-82C92949F7F5}"/>
    <cellStyle name="Title 5 5" xfId="3103" xr:uid="{00000000-0005-0000-0000-0000B20F0000}"/>
    <cellStyle name="Title 5 5 2" xfId="17633" xr:uid="{1E1A02EC-1DEB-4300-89C9-E860E8D82DD7}"/>
    <cellStyle name="Title 5 5 2 2" xfId="22223" xr:uid="{93A3AC57-5A98-4132-A4BE-B21DE3C67CB2}"/>
    <cellStyle name="Title 5 5 2 3" xfId="21480" xr:uid="{D1159243-7CE8-49E2-A953-1BBC9944566B}"/>
    <cellStyle name="Title 5 5 3" xfId="18104" xr:uid="{C442C0BA-9810-46FA-8661-1E396E3054A6}"/>
    <cellStyle name="Title 5 5 3 2" xfId="21277" xr:uid="{F3E59E20-DFBA-4EFF-A298-97609D5F0081}"/>
    <cellStyle name="Title 5 5 3 3" xfId="27186" xr:uid="{8BD1F284-AE31-433A-A31A-E7D9B7F8DE3A}"/>
    <cellStyle name="Title 5 5 4" xfId="22222" xr:uid="{CD1D7F7F-66E3-48FC-87B4-2E2941D34EDE}"/>
    <cellStyle name="Title 5 5 5" xfId="20957" xr:uid="{696A57F3-C09C-46D6-86CC-C6ADD9B7D8ED}"/>
    <cellStyle name="Title 5 5 5 2" xfId="26500" xr:uid="{E1EE27B9-9C21-4E02-8DB3-D336FC980DD5}"/>
    <cellStyle name="Title 5 5 6" xfId="17632" xr:uid="{2F851525-4B11-4673-8EEA-4DCB57551465}"/>
    <cellStyle name="Title 5 6" xfId="3104" xr:uid="{00000000-0005-0000-0000-0000B30F0000}"/>
    <cellStyle name="Title 5 6 2" xfId="17635" xr:uid="{A30FCF3D-8BA7-4C87-A7A7-ABBDCD36B1AF}"/>
    <cellStyle name="Title 5 6 2 2" xfId="22225" xr:uid="{1CEBD7BB-AFA1-4D7F-BD4A-A412C9CF9ACA}"/>
    <cellStyle name="Title 5 6 2 3" xfId="21481" xr:uid="{8F90123C-8411-4C00-925F-333E47F9244B}"/>
    <cellStyle name="Title 5 6 3" xfId="18105" xr:uid="{DBF76D23-505B-408C-8095-EAA20A81720A}"/>
    <cellStyle name="Title 5 6 3 2" xfId="21278" xr:uid="{32207BC0-BBB3-41CF-B8E8-9AE1343FF3F0}"/>
    <cellStyle name="Title 5 6 3 3" xfId="27187" xr:uid="{F7E2FAFF-2C93-4EE0-8646-FEFF91E7AFAF}"/>
    <cellStyle name="Title 5 6 4" xfId="22224" xr:uid="{102F6AD5-AB80-4155-A0F3-190081A38F28}"/>
    <cellStyle name="Title 5 6 5" xfId="20958" xr:uid="{68DE919B-61E0-4017-8C0A-950219E09E7A}"/>
    <cellStyle name="Title 5 6 5 2" xfId="26501" xr:uid="{9459EBD7-480E-44BD-B47D-14B072EF3E59}"/>
    <cellStyle name="Title 5 6 6" xfId="17634" xr:uid="{4FFA05A2-01C8-4C14-9239-F43BF139C343}"/>
    <cellStyle name="Title 5 7" xfId="3105" xr:uid="{00000000-0005-0000-0000-0000B40F0000}"/>
    <cellStyle name="Title 5 7 2" xfId="17637" xr:uid="{EEA7A978-5189-4705-86FD-4C4292D7357B}"/>
    <cellStyle name="Title 5 7 2 2" xfId="22227" xr:uid="{13C11D53-6A81-4AE9-921E-09A3FC7A9C19}"/>
    <cellStyle name="Title 5 7 2 3" xfId="21482" xr:uid="{B866E18A-022F-43E1-A2C0-443249B308CD}"/>
    <cellStyle name="Title 5 7 3" xfId="18106" xr:uid="{93317D5D-5D57-4E85-A4D7-3553B0BFDD4B}"/>
    <cellStyle name="Title 5 7 3 2" xfId="21279" xr:uid="{72E84EC9-F881-4343-80A7-6DA02C8AF6B4}"/>
    <cellStyle name="Title 5 7 3 3" xfId="27188" xr:uid="{E3F410AF-7A2F-45AF-B594-0B2C2962E2D3}"/>
    <cellStyle name="Title 5 7 4" xfId="22226" xr:uid="{E289576D-88AA-434A-82B6-C13997846A67}"/>
    <cellStyle name="Title 5 7 5" xfId="20959" xr:uid="{DB1DEF35-FD6B-4FDE-89B3-826235CC3F3A}"/>
    <cellStyle name="Title 5 7 5 2" xfId="26502" xr:uid="{DF56F9E1-1578-44B5-97C6-F1ED3EB28F3F}"/>
    <cellStyle name="Title 5 7 6" xfId="17636" xr:uid="{4D38C94E-DAE1-44FD-97A4-263101B6B0C0}"/>
    <cellStyle name="Title 5 8" xfId="3106" xr:uid="{00000000-0005-0000-0000-0000B50F0000}"/>
    <cellStyle name="Title 5 8 2" xfId="17639" xr:uid="{88E0C4F4-D36D-48B8-87EC-66C7EDC09113}"/>
    <cellStyle name="Title 5 8 2 2" xfId="22229" xr:uid="{721D5D16-4B5E-475C-9AA9-10FC128D9563}"/>
    <cellStyle name="Title 5 8 2 3" xfId="21483" xr:uid="{361863E7-E2C4-40DB-AF35-5CB10178C1E4}"/>
    <cellStyle name="Title 5 8 3" xfId="18107" xr:uid="{6B23EEEB-32B8-4FB1-AA26-1A81EAF66E0E}"/>
    <cellStyle name="Title 5 8 3 2" xfId="21280" xr:uid="{89262055-75EE-449C-8D34-85C726DABDE3}"/>
    <cellStyle name="Title 5 8 3 3" xfId="27189" xr:uid="{94B40944-DF12-4602-A850-5A97F46D3905}"/>
    <cellStyle name="Title 5 8 4" xfId="22228" xr:uid="{8ABB1EE0-1C64-4071-8EA5-D2AD700293B0}"/>
    <cellStyle name="Title 5 8 5" xfId="20960" xr:uid="{7FA9ACB6-E562-40CE-929A-576A5BD5E1CD}"/>
    <cellStyle name="Title 5 8 5 2" xfId="26503" xr:uid="{5089A496-3133-4C71-A1E3-9EEA78A6D305}"/>
    <cellStyle name="Title 5 8 6" xfId="17638" xr:uid="{62025B6F-A89C-497C-8DF6-0117D6E99E84}"/>
    <cellStyle name="Title 5 9" xfId="3107" xr:uid="{00000000-0005-0000-0000-0000B60F0000}"/>
    <cellStyle name="Title 5 9 2" xfId="17641" xr:uid="{6778A8A5-87B3-43FC-8622-A5E41306F8D2}"/>
    <cellStyle name="Title 5 9 2 2" xfId="22231" xr:uid="{93FB832E-DA79-45E6-BB04-CAAC879A67CB}"/>
    <cellStyle name="Title 5 9 2 3" xfId="21484" xr:uid="{A44F623F-FF64-46BC-82AB-6670DD5F7921}"/>
    <cellStyle name="Title 5 9 3" xfId="18108" xr:uid="{38C5FAB3-E0AC-4E09-BAB2-900F8896E03A}"/>
    <cellStyle name="Title 5 9 3 2" xfId="21281" xr:uid="{8973CF6E-1A61-4508-90C1-E1C93B4F644A}"/>
    <cellStyle name="Title 5 9 3 3" xfId="27190" xr:uid="{3096D014-84F7-4756-9A9C-AB51E9FBAC2B}"/>
    <cellStyle name="Title 5 9 4" xfId="22230" xr:uid="{0F0C4C6A-8231-4C29-B50D-343DBB25DF22}"/>
    <cellStyle name="Title 5 9 5" xfId="20961" xr:uid="{B2647D35-4C8C-42FF-9BBB-2C86E9F279DF}"/>
    <cellStyle name="Title 5 9 5 2" xfId="26504" xr:uid="{1B13EDC4-AC5F-436E-AA80-024326A52BEA}"/>
    <cellStyle name="Title 5 9 6" xfId="17640" xr:uid="{686A5F78-7C44-4110-8C30-10BCC2E81C26}"/>
    <cellStyle name="Title 6" xfId="3108" xr:uid="{00000000-0005-0000-0000-0000B70F0000}"/>
    <cellStyle name="Title 6 10" xfId="3109" xr:uid="{00000000-0005-0000-0000-0000B80F0000}"/>
    <cellStyle name="Title 6 10 2" xfId="17644" xr:uid="{CE57B023-686C-413D-ACB1-A4ECD5141851}"/>
    <cellStyle name="Title 6 10 2 2" xfId="22234" xr:uid="{876A6FD5-E208-41FB-A1E3-2C1FBFD88FD3}"/>
    <cellStyle name="Title 6 10 2 3" xfId="21486" xr:uid="{9BFA1EA1-B772-4580-A38F-EE0578B3634B}"/>
    <cellStyle name="Title 6 10 3" xfId="18110" xr:uid="{A50918C7-2E8C-443C-B90E-851FCF6FAEF9}"/>
    <cellStyle name="Title 6 10 3 2" xfId="21283" xr:uid="{2F17BA3C-25FE-439C-9C66-9EC47F8864C2}"/>
    <cellStyle name="Title 6 10 3 3" xfId="27192" xr:uid="{26A40C2F-7CF0-41E8-9587-169DE57466AF}"/>
    <cellStyle name="Title 6 10 4" xfId="22233" xr:uid="{0EF25767-D7BF-476B-8E4A-A346BC94D37F}"/>
    <cellStyle name="Title 6 10 5" xfId="20963" xr:uid="{B6A061CC-D9B5-4168-976E-9A57D9241314}"/>
    <cellStyle name="Title 6 10 5 2" xfId="26506" xr:uid="{46CCEAD1-6883-4DCD-889C-9AB23EF84801}"/>
    <cellStyle name="Title 6 10 6" xfId="17643" xr:uid="{045BB12A-5506-4CD7-9F5E-2E46BB13F99F}"/>
    <cellStyle name="Title 6 11" xfId="3110" xr:uid="{00000000-0005-0000-0000-0000B90F0000}"/>
    <cellStyle name="Title 6 11 2" xfId="17646" xr:uid="{B6D89C14-1665-42D3-AE7A-8EAB039CA0AE}"/>
    <cellStyle name="Title 6 11 2 2" xfId="22236" xr:uid="{D6BF93EC-D0D2-44BA-A02B-1339FE7FE49E}"/>
    <cellStyle name="Title 6 11 2 3" xfId="21487" xr:uid="{DA314876-17F3-4253-80DD-C2BB82824CF0}"/>
    <cellStyle name="Title 6 11 3" xfId="18111" xr:uid="{0E4C5747-8A1B-4684-9ED4-F4A615C368EF}"/>
    <cellStyle name="Title 6 11 3 2" xfId="21284" xr:uid="{E77921B5-66E7-4BDB-B025-B80AE01C17B1}"/>
    <cellStyle name="Title 6 11 3 3" xfId="27193" xr:uid="{3703B05F-69D7-4D6E-877C-AD2E843CC721}"/>
    <cellStyle name="Title 6 11 4" xfId="22235" xr:uid="{83221A37-9C80-41A6-8CAB-84DDE0DEB81D}"/>
    <cellStyle name="Title 6 11 5" xfId="20964" xr:uid="{E0469946-7A08-4B70-9CAD-F8BE8884C028}"/>
    <cellStyle name="Title 6 11 5 2" xfId="26507" xr:uid="{3E114179-A37C-41D1-A4DC-A4B15D1315D4}"/>
    <cellStyle name="Title 6 11 6" xfId="17645" xr:uid="{1B1DD07D-6596-401F-A39D-CBD64C7692B6}"/>
    <cellStyle name="Title 6 12" xfId="17647" xr:uid="{47CD1699-4772-430E-A137-EAB8C0DF1949}"/>
    <cellStyle name="Title 6 12 2" xfId="22237" xr:uid="{2781DDBD-7DA3-4468-8445-F0D1B9E0CEDE}"/>
    <cellStyle name="Title 6 12 3" xfId="21485" xr:uid="{55E5A8B8-08FF-499A-8F21-E8A70B333050}"/>
    <cellStyle name="Title 6 13" xfId="18109" xr:uid="{358637C6-1976-4D09-B1CA-4DA61B040A0C}"/>
    <cellStyle name="Title 6 13 2" xfId="21282" xr:uid="{C11E067C-5A88-4BA0-93A7-1E4B7D55CE93}"/>
    <cellStyle name="Title 6 13 3" xfId="27191" xr:uid="{6C8B0D2D-1A6E-4859-B53B-31AC61D424AF}"/>
    <cellStyle name="Title 6 14" xfId="22232" xr:uid="{66E58A86-4A72-4654-9D2B-1C59B215A4CF}"/>
    <cellStyle name="Title 6 15" xfId="20962" xr:uid="{BC6F1E80-2441-4600-A3AC-3DAA02FEACED}"/>
    <cellStyle name="Title 6 15 2" xfId="26505" xr:uid="{2CB04834-5CCD-451C-A67E-A7BFD18D021F}"/>
    <cellStyle name="Title 6 16" xfId="17642" xr:uid="{4AD5204C-8AF7-4953-A884-9D76382C094A}"/>
    <cellStyle name="Title 6 2" xfId="3111" xr:uid="{00000000-0005-0000-0000-0000BA0F0000}"/>
    <cellStyle name="Title 6 2 2" xfId="17649" xr:uid="{FC44F5B2-545F-42F6-9D9C-25C10627A127}"/>
    <cellStyle name="Title 6 2 2 2" xfId="22239" xr:uid="{104510E1-C128-42D5-BE11-5A640907A657}"/>
    <cellStyle name="Title 6 2 2 3" xfId="21488" xr:uid="{D1C6CBDD-E3F8-4981-80DA-A9F301FC1F69}"/>
    <cellStyle name="Title 6 2 3" xfId="18112" xr:uid="{C166413C-CB2F-49C9-A44E-FC51F172A1EA}"/>
    <cellStyle name="Title 6 2 3 2" xfId="21285" xr:uid="{DFC04E2F-F46E-4586-B39B-8EF1B64CBACB}"/>
    <cellStyle name="Title 6 2 3 3" xfId="27194" xr:uid="{9C54DD6B-722C-41F8-BEBB-C621C4812652}"/>
    <cellStyle name="Title 6 2 4" xfId="22238" xr:uid="{00B2FB3F-A5EF-47E7-B296-7F5604883400}"/>
    <cellStyle name="Title 6 2 5" xfId="20965" xr:uid="{6A98A8AA-18BB-4D90-A245-985B0624442E}"/>
    <cellStyle name="Title 6 2 5 2" xfId="26508" xr:uid="{CF21E618-12F9-4D55-AEA5-7E7E162B394B}"/>
    <cellStyle name="Title 6 2 6" xfId="17648" xr:uid="{E571B678-FB6D-4631-8099-968B9552DDF6}"/>
    <cellStyle name="Title 6 3" xfId="3112" xr:uid="{00000000-0005-0000-0000-0000BB0F0000}"/>
    <cellStyle name="Title 6 3 2" xfId="17651" xr:uid="{812D4599-8A43-4E7F-862F-5442F0F40F3A}"/>
    <cellStyle name="Title 6 3 2 2" xfId="22241" xr:uid="{66ED49BD-E0A1-4C44-AE3F-A74557A79433}"/>
    <cellStyle name="Title 6 3 2 3" xfId="21489" xr:uid="{93395818-2365-40C0-8F58-7741529D2E52}"/>
    <cellStyle name="Title 6 3 3" xfId="18113" xr:uid="{F4E06793-4C06-4195-B794-B3F5C7C0D992}"/>
    <cellStyle name="Title 6 3 3 2" xfId="21286" xr:uid="{ADF0F7FA-F291-4808-8E5F-DBE80B2D62FA}"/>
    <cellStyle name="Title 6 3 3 3" xfId="27195" xr:uid="{EFF565BC-07FA-45BF-B0CD-445BBD415063}"/>
    <cellStyle name="Title 6 3 4" xfId="22240" xr:uid="{81C3E840-62E7-44AE-9C05-CBCD9703431A}"/>
    <cellStyle name="Title 6 3 5" xfId="20966" xr:uid="{A3E05A0A-DF79-435C-93CE-3D771BC870C4}"/>
    <cellStyle name="Title 6 3 5 2" xfId="26509" xr:uid="{87A2750F-2F90-4DB6-AFA4-F012321EF8FC}"/>
    <cellStyle name="Title 6 3 6" xfId="17650" xr:uid="{BE1BD557-1AB4-4413-ABB7-5EE4D7675FF2}"/>
    <cellStyle name="Title 6 4" xfId="3113" xr:uid="{00000000-0005-0000-0000-0000BC0F0000}"/>
    <cellStyle name="Title 6 4 2" xfId="17653" xr:uid="{2893EF8F-9721-45F8-AA94-A2D187CECC90}"/>
    <cellStyle name="Title 6 4 2 2" xfId="22243" xr:uid="{93A1D64E-349A-418A-9884-8150C6D1182E}"/>
    <cellStyle name="Title 6 4 2 3" xfId="21490" xr:uid="{A5340C76-332C-4BCE-8A9A-300B884F55FF}"/>
    <cellStyle name="Title 6 4 3" xfId="18114" xr:uid="{4706C34C-6021-4D68-B6EE-19932E976843}"/>
    <cellStyle name="Title 6 4 3 2" xfId="21287" xr:uid="{88C192C9-E48F-4EB0-9669-E7829024F44F}"/>
    <cellStyle name="Title 6 4 3 3" xfId="27196" xr:uid="{73874277-91FA-4BCE-AE20-C0AE9ED96446}"/>
    <cellStyle name="Title 6 4 4" xfId="22242" xr:uid="{2D8F816E-0339-4B2A-84B4-EEEF71C1E98D}"/>
    <cellStyle name="Title 6 4 5" xfId="20967" xr:uid="{D1AB6D2C-4DCC-4673-AB53-EFE8681BC438}"/>
    <cellStyle name="Title 6 4 5 2" xfId="26510" xr:uid="{CDF70416-752C-47F9-97F9-AB1985B3BDCD}"/>
    <cellStyle name="Title 6 4 6" xfId="17652" xr:uid="{7412D9FA-605A-493E-8283-E94272239FE4}"/>
    <cellStyle name="Title 6 5" xfId="3114" xr:uid="{00000000-0005-0000-0000-0000BD0F0000}"/>
    <cellStyle name="Title 6 5 2" xfId="17655" xr:uid="{560DAC2C-0006-4059-9B5B-FB49AD65D166}"/>
    <cellStyle name="Title 6 5 2 2" xfId="22245" xr:uid="{D9639A68-C1D1-4849-9A11-788A05F03570}"/>
    <cellStyle name="Title 6 5 2 3" xfId="21491" xr:uid="{230FBFFB-01F8-4FB7-8D91-004FDB88E6A4}"/>
    <cellStyle name="Title 6 5 3" xfId="18115" xr:uid="{7CFFBB55-3E83-483D-9F84-DEC7A4BCC894}"/>
    <cellStyle name="Title 6 5 3 2" xfId="21288" xr:uid="{3265593B-E77E-4F7D-A729-5830F9A7291B}"/>
    <cellStyle name="Title 6 5 3 3" xfId="27197" xr:uid="{B8C56145-4E62-4A1E-ABCB-972BDA36016C}"/>
    <cellStyle name="Title 6 5 4" xfId="22244" xr:uid="{A443D351-6006-4A0F-BA78-AD1FA31FD043}"/>
    <cellStyle name="Title 6 5 5" xfId="20968" xr:uid="{6B7E42C7-3989-46BA-9D9A-2A275BFE8F5A}"/>
    <cellStyle name="Title 6 5 5 2" xfId="26511" xr:uid="{BB04ACD0-437F-4129-BBA1-D4AEA61A07D9}"/>
    <cellStyle name="Title 6 5 6" xfId="17654" xr:uid="{5B318E81-B063-4F4E-AAF2-8DDA45026973}"/>
    <cellStyle name="Title 6 6" xfId="3115" xr:uid="{00000000-0005-0000-0000-0000BE0F0000}"/>
    <cellStyle name="Title 6 6 2" xfId="17657" xr:uid="{A1455381-F466-4481-AB34-A44BAA576C4D}"/>
    <cellStyle name="Title 6 6 2 2" xfId="22247" xr:uid="{E91B2A59-630B-4B80-8F2B-80C50F9238AD}"/>
    <cellStyle name="Title 6 6 2 3" xfId="21492" xr:uid="{9B7172D4-E0AC-4B4A-B685-81062C8F5188}"/>
    <cellStyle name="Title 6 6 3" xfId="18116" xr:uid="{F3C95DDD-4632-4A92-8CC0-E4C3FAC9B8A6}"/>
    <cellStyle name="Title 6 6 3 2" xfId="21289" xr:uid="{BB67C500-6197-4263-8C25-49BC836E2E51}"/>
    <cellStyle name="Title 6 6 3 3" xfId="27198" xr:uid="{75498145-6DAC-4E8E-AA12-944B76FA6EED}"/>
    <cellStyle name="Title 6 6 4" xfId="22246" xr:uid="{45C28746-1609-439C-B86C-154706F4AE1F}"/>
    <cellStyle name="Title 6 6 5" xfId="20969" xr:uid="{00DA52AA-80D4-4C0D-9747-AF181D6E9B17}"/>
    <cellStyle name="Title 6 6 5 2" xfId="26512" xr:uid="{C09BB070-8747-4C26-BC07-DF5C482C6081}"/>
    <cellStyle name="Title 6 6 6" xfId="17656" xr:uid="{FED4BCCE-8387-4511-9272-29FEA51986AF}"/>
    <cellStyle name="Title 6 7" xfId="3116" xr:uid="{00000000-0005-0000-0000-0000BF0F0000}"/>
    <cellStyle name="Title 6 7 2" xfId="17659" xr:uid="{9288372C-47C9-4D71-AFBF-6E82613BC6D1}"/>
    <cellStyle name="Title 6 7 2 2" xfId="22249" xr:uid="{509C9329-013C-47E6-B8EC-8B02B30CC575}"/>
    <cellStyle name="Title 6 7 2 3" xfId="21493" xr:uid="{F623BD58-F6EC-45D9-82D5-3804CB92C16D}"/>
    <cellStyle name="Title 6 7 3" xfId="18117" xr:uid="{5194A4E2-8DDA-4A2C-BCFB-87DC0E5FB3CB}"/>
    <cellStyle name="Title 6 7 3 2" xfId="21290" xr:uid="{62542344-8B80-4D0E-921A-647F4F48311E}"/>
    <cellStyle name="Title 6 7 3 3" xfId="27199" xr:uid="{F689EA2D-13A2-4EC2-9FA1-5003E2DB390D}"/>
    <cellStyle name="Title 6 7 4" xfId="22248" xr:uid="{CA5F0B1B-1462-42FC-A231-E17DDF60BD76}"/>
    <cellStyle name="Title 6 7 5" xfId="20970" xr:uid="{7AC7F13D-B90E-47AB-8936-BD51F12EEEB5}"/>
    <cellStyle name="Title 6 7 5 2" xfId="26513" xr:uid="{3693BC21-7D24-4BAB-B0CA-20EBCC480D6E}"/>
    <cellStyle name="Title 6 7 6" xfId="17658" xr:uid="{3E966650-09C9-4A48-BAEE-717B8A5F9CA3}"/>
    <cellStyle name="Title 6 8" xfId="3117" xr:uid="{00000000-0005-0000-0000-0000C00F0000}"/>
    <cellStyle name="Title 6 8 2" xfId="17661" xr:uid="{06F7ED08-BE2D-4716-BC49-025DC07300BD}"/>
    <cellStyle name="Title 6 8 2 2" xfId="22251" xr:uid="{C1685FA4-951C-4C75-A24C-AEF56F835225}"/>
    <cellStyle name="Title 6 8 2 3" xfId="21494" xr:uid="{29AA3CB9-A989-4797-AA52-2F4754808B77}"/>
    <cellStyle name="Title 6 8 3" xfId="18118" xr:uid="{504E155A-9F5B-4B16-9D91-36AF5049EA48}"/>
    <cellStyle name="Title 6 8 3 2" xfId="21291" xr:uid="{79B861C8-093E-4D2C-85D5-6F70A07F26FC}"/>
    <cellStyle name="Title 6 8 3 3" xfId="27200" xr:uid="{6CB5C3B7-B5B6-462B-8392-1CB23201758C}"/>
    <cellStyle name="Title 6 8 4" xfId="22250" xr:uid="{DABA252A-DDB4-44FB-B06D-5E2B4FE6A124}"/>
    <cellStyle name="Title 6 8 5" xfId="20971" xr:uid="{39E41075-1292-493B-94D2-83E4DCE3DED5}"/>
    <cellStyle name="Title 6 8 5 2" xfId="26514" xr:uid="{08542E6F-23C5-48EE-97D9-A9054A3583B2}"/>
    <cellStyle name="Title 6 8 6" xfId="17660" xr:uid="{BA7896EA-BE6A-43C9-A951-924D9305F808}"/>
    <cellStyle name="Title 6 9" xfId="3118" xr:uid="{00000000-0005-0000-0000-0000C10F0000}"/>
    <cellStyle name="Title 6 9 2" xfId="17663" xr:uid="{57AE8994-E7C9-4F2D-956F-54F74FFED3E3}"/>
    <cellStyle name="Title 6 9 2 2" xfId="22253" xr:uid="{583AF6C2-1CD7-428E-A1DB-44BA6C0E3FCF}"/>
    <cellStyle name="Title 6 9 2 3" xfId="21495" xr:uid="{242929AE-B785-4A57-9C98-5FCA54BF5723}"/>
    <cellStyle name="Title 6 9 3" xfId="18119" xr:uid="{BB6F1F9F-5363-4B4D-8AEC-C364A02B9B70}"/>
    <cellStyle name="Title 6 9 3 2" xfId="21292" xr:uid="{F73621D2-9814-468A-86F2-F2578E72445E}"/>
    <cellStyle name="Title 6 9 3 3" xfId="27201" xr:uid="{7FD0CC3D-F811-49C4-9165-17173985EAFA}"/>
    <cellStyle name="Title 6 9 4" xfId="22252" xr:uid="{D38C8A11-9B68-4AD0-8F32-11902EAA933C}"/>
    <cellStyle name="Title 6 9 5" xfId="20972" xr:uid="{C2BE9552-7B67-4583-B23A-CB2955B47C4E}"/>
    <cellStyle name="Title 6 9 5 2" xfId="26515" xr:uid="{EC317640-69E9-4B0E-B459-1FD2BA2A4133}"/>
    <cellStyle name="Title 6 9 6" xfId="17662" xr:uid="{4831DDDD-3DB6-46E2-B669-149BA264DBD3}"/>
    <cellStyle name="Title 7" xfId="3119" xr:uid="{00000000-0005-0000-0000-0000C20F0000}"/>
    <cellStyle name="Title 7 2" xfId="17665" xr:uid="{91A11B9D-245E-4509-B37C-841E24BBA487}"/>
    <cellStyle name="Title 7 2 2" xfId="22255" xr:uid="{59738315-5CF6-4F0C-8E5D-28667B520E3B}"/>
    <cellStyle name="Title 7 2 3" xfId="21496" xr:uid="{759E7BEE-EC36-4448-859A-A87F293E28B4}"/>
    <cellStyle name="Title 7 3" xfId="18120" xr:uid="{CE18B957-40D5-4207-B194-3103977D9B34}"/>
    <cellStyle name="Title 7 3 2" xfId="21293" xr:uid="{85B956BE-F033-4151-9D13-47BBA69D20F6}"/>
    <cellStyle name="Title 7 3 3" xfId="27202" xr:uid="{0607304A-8598-446F-B782-ED2C3C71EA0E}"/>
    <cellStyle name="Title 7 4" xfId="22254" xr:uid="{5DB8D42E-5812-4253-837F-CC3AC981917E}"/>
    <cellStyle name="Title 7 5" xfId="20973" xr:uid="{2A84608D-DC7F-4C34-B719-9FDC228F5628}"/>
    <cellStyle name="Title 7 5 2" xfId="26516" xr:uid="{4F3D64C6-18A7-4BE6-8526-ED38B3002C7E}"/>
    <cellStyle name="Title 7 6" xfId="17664" xr:uid="{46BCCBF5-45B4-4641-8920-48A7F9AF4818}"/>
    <cellStyle name="Title 8" xfId="3120" xr:uid="{00000000-0005-0000-0000-0000C30F0000}"/>
    <cellStyle name="Title 8 2" xfId="17667" xr:uid="{E76D012C-029B-433C-A393-35A117F8FFE8}"/>
    <cellStyle name="Title 8 2 2" xfId="22257" xr:uid="{2F40C646-36B9-4A07-A301-4E84056EF493}"/>
    <cellStyle name="Title 8 2 3" xfId="21497" xr:uid="{34640150-F66F-46BF-971D-B1410EF3B47B}"/>
    <cellStyle name="Title 8 3" xfId="18121" xr:uid="{1FA30F8A-D23D-4A6F-B412-E344568FCF5E}"/>
    <cellStyle name="Title 8 3 2" xfId="21294" xr:uid="{9305ABCD-0362-42C4-B253-247D0AF5C7AC}"/>
    <cellStyle name="Title 8 3 3" xfId="27203" xr:uid="{7E081EEE-4D3A-4D29-94E6-D910AB5E49B2}"/>
    <cellStyle name="Title 8 4" xfId="22256" xr:uid="{CCD0CD34-13C1-46B6-B87D-8E1E3BAE1033}"/>
    <cellStyle name="Title 8 5" xfId="20974" xr:uid="{2CC728A6-AE0E-4DA8-B8FA-A3CA61630137}"/>
    <cellStyle name="Title 8 5 2" xfId="26517" xr:uid="{83D8B808-E6FE-4F35-BA19-4D509A782D2B}"/>
    <cellStyle name="Title 8 6" xfId="17666" xr:uid="{B5114FF5-8DD3-4575-B766-4EF86CC02D10}"/>
    <cellStyle name="Title 9" xfId="3121" xr:uid="{00000000-0005-0000-0000-0000C40F0000}"/>
    <cellStyle name="Title 9 2" xfId="17669" xr:uid="{9F6B83FA-595A-4327-9295-13553E5AFB77}"/>
    <cellStyle name="Title 9 2 2" xfId="22259" xr:uid="{26A605F7-CE1C-4679-AEFB-26B474B0F345}"/>
    <cellStyle name="Title 9 2 3" xfId="21498" xr:uid="{CFF2EB2F-B726-4EB7-8B40-857046DBEB57}"/>
    <cellStyle name="Title 9 3" xfId="18122" xr:uid="{48AB70BB-1D6A-4604-B8BA-AED385370AE6}"/>
    <cellStyle name="Title 9 3 2" xfId="21295" xr:uid="{79E2D200-37B5-4DCB-81EF-E25A96257849}"/>
    <cellStyle name="Title 9 3 3" xfId="27204" xr:uid="{2AD2E197-C30F-4BB6-85F2-6D39451C6514}"/>
    <cellStyle name="Title 9 4" xfId="22258" xr:uid="{98F2955E-FF2D-445B-BD66-5ECA777D9CB0}"/>
    <cellStyle name="Title 9 5" xfId="20975" xr:uid="{183E5B7F-6F90-4D48-9834-9F91A6C20CD9}"/>
    <cellStyle name="Title 9 5 2" xfId="26518" xr:uid="{60291EF6-6FF9-4BEB-8003-365F8A6A17E9}"/>
    <cellStyle name="Title 9 6" xfId="17668" xr:uid="{102478CE-7359-4DA5-AAAD-EBD6F694E4C1}"/>
    <cellStyle name="Titolo" xfId="4329" xr:uid="{00000000-0005-0000-0000-0000C50F0000}"/>
    <cellStyle name="Titolo 1" xfId="4330" xr:uid="{00000000-0005-0000-0000-0000C60F0000}"/>
    <cellStyle name="Titolo 2" xfId="4331" xr:uid="{00000000-0005-0000-0000-0000C70F0000}"/>
    <cellStyle name="Titolo 3" xfId="4332" xr:uid="{00000000-0005-0000-0000-0000C80F0000}"/>
    <cellStyle name="Titolo 3 2" xfId="8151" xr:uid="{9E1D42C0-DF20-4DDB-83CB-DB775A144466}"/>
    <cellStyle name="Titolo 3 2 2" xfId="13309" xr:uid="{6733A311-4252-4571-9D2B-068195E59C91}"/>
    <cellStyle name="Titolo 3 3" xfId="8238" xr:uid="{E3998BC9-96B5-49B4-A093-AD81B5169BEE}"/>
    <cellStyle name="Titolo 3 3 2" xfId="13396" xr:uid="{C59C7E23-716B-42EA-A3EA-AAC8B83AC47F}"/>
    <cellStyle name="Titolo 3 4" xfId="9478" xr:uid="{D4920D27-5873-46B3-A334-8A2B3D963129}"/>
    <cellStyle name="Titolo 3 4 2" xfId="14632" xr:uid="{C837F883-3F1F-43E9-ABF9-A938C0F5DAA3}"/>
    <cellStyle name="Titolo 3 5" xfId="9615" xr:uid="{0E38FEAF-75B7-40EC-9304-E21A80FF3C20}"/>
    <cellStyle name="Titolo 3 5 2" xfId="14769" xr:uid="{4B06060C-55CF-4E54-9292-E508E3BB7057}"/>
    <cellStyle name="Titolo 3 6" xfId="6580" xr:uid="{B6003F3F-7115-4374-9E6A-4E882518366E}"/>
    <cellStyle name="Titolo 3 7" xfId="11756" xr:uid="{9550AA26-44FE-4C73-9219-69E780D95011}"/>
    <cellStyle name="Titolo 4" xfId="4333" xr:uid="{00000000-0005-0000-0000-0000C90F0000}"/>
    <cellStyle name="Titre" xfId="5591" xr:uid="{0C15432D-3689-443E-9DCD-1E0D1C6CEB1D}"/>
    <cellStyle name="Titre 1" xfId="5592" xr:uid="{FCC83FBC-5055-4448-896E-91CA1F9FE0AB}"/>
    <cellStyle name="Titre 2" xfId="5593" xr:uid="{4395F40D-D4CD-4DF9-BA4A-0B89FDC6EBEE}"/>
    <cellStyle name="Titre 3" xfId="5594" xr:uid="{F29E615B-E98E-4CB7-B5A4-5D4693361BE6}"/>
    <cellStyle name="Titre 3 2" xfId="7263" xr:uid="{22FEA22F-F0DD-4A73-A434-02E0548DFA4D}"/>
    <cellStyle name="Titre 3 2 2" xfId="12421" xr:uid="{E16DB44D-E68F-40E7-A4B6-7587C352A1A0}"/>
    <cellStyle name="Titre 3 3" xfId="8167" xr:uid="{2A97FAA7-A24C-4CCC-B471-236F040623FF}"/>
    <cellStyle name="Titre 3 3 2" xfId="13326" xr:uid="{7540C292-1596-4F4C-A9DE-D740968E6254}"/>
    <cellStyle name="Titre 3 4" xfId="9364" xr:uid="{9DB0B614-0BCE-4FB6-8C64-228914DD1877}"/>
    <cellStyle name="Titre 3 4 2" xfId="14519" xr:uid="{0658C0FD-0E07-4430-A200-503344320CA4}"/>
    <cellStyle name="Titre 3 5" xfId="6229" xr:uid="{7B15C6D0-E89F-4A70-AC56-BBB03DF947E0}"/>
    <cellStyle name="Titre 4" xfId="5595" xr:uid="{1A728BEE-334F-46B4-916D-C2387E2D69BB}"/>
    <cellStyle name="Total" xfId="5529" builtinId="25" customBuiltin="1"/>
    <cellStyle name="Total 10" xfId="3122" xr:uid="{00000000-0005-0000-0000-0000CA0F0000}"/>
    <cellStyle name="Total 10 10" xfId="6165" xr:uid="{250CFD21-C2AA-4BE8-A9B7-5DF038CC5946}"/>
    <cellStyle name="Total 10 10 2" xfId="29704" xr:uid="{85E6838E-D7A6-4FAD-9E23-19ACB518D516}"/>
    <cellStyle name="Total 10 11" xfId="11368" xr:uid="{5B924F90-D615-4726-BA67-CBADE40769B6}"/>
    <cellStyle name="Total 10 11 2" xfId="29468" xr:uid="{9E407A8F-F411-42BC-A90E-CE7730E89C79}"/>
    <cellStyle name="Total 10 12" xfId="17670" xr:uid="{9494A0F4-847D-492B-8EB2-8EEBD446074A}"/>
    <cellStyle name="Total 10 13" xfId="31654" xr:uid="{9DBF1D5B-7F1D-4695-8393-4C19595268AD}"/>
    <cellStyle name="Total 10 2" xfId="3561" xr:uid="{00000000-0005-0000-0000-0000CB0F0000}"/>
    <cellStyle name="Total 10 2 10" xfId="11686" xr:uid="{C00F001A-D1B5-44C7-9A8C-839F7F61F88A}"/>
    <cellStyle name="Total 10 2 10 2" xfId="31198" xr:uid="{ECDEA592-5556-47F4-9F4F-30826D41361A}"/>
    <cellStyle name="Total 10 2 11" xfId="17671" xr:uid="{A40C3D53-A61D-494C-AAE4-BB4ED362788F}"/>
    <cellStyle name="Total 10 2 12" xfId="31655" xr:uid="{8EADFDB2-7AE8-4C88-9FB9-E93DFE32B4FE}"/>
    <cellStyle name="Total 10 2 2" xfId="4217" xr:uid="{00000000-0005-0000-0000-0000CC0F0000}"/>
    <cellStyle name="Total 10 2 2 2" xfId="4964" xr:uid="{00000000-0005-0000-0000-0000CE0F0000}"/>
    <cellStyle name="Total 10 2 2 2 2" xfId="26913" xr:uid="{24C52BF9-E940-4800-A60E-499D5E5A3AA7}"/>
    <cellStyle name="Total 10 2 2 2 3" xfId="41297" xr:uid="{1D35E60E-9A66-4B74-B8FC-1F67BF2FCB5F}"/>
    <cellStyle name="Total 10 2 2 3" xfId="5440" xr:uid="{00000000-0005-0000-0000-0000CE0F0000}"/>
    <cellStyle name="Total 10 2 2 3 2" xfId="41639" xr:uid="{93309B2E-3E7C-425B-BE13-646B7A69B0DB}"/>
    <cellStyle name="Total 10 2 2 3 3" xfId="25335" xr:uid="{99844B36-182A-4B22-891A-D5A0457CAD98}"/>
    <cellStyle name="Total 10 2 2 4" xfId="22261" xr:uid="{A4DBACED-B43A-449E-A368-40CFC6662DC0}"/>
    <cellStyle name="Total 10 2 2 5" xfId="40817" xr:uid="{43CB8E2E-4F27-446D-A85D-53ADA929C812}"/>
    <cellStyle name="Total 10 2 3" xfId="7937" xr:uid="{29A312E1-572B-4FA6-A32A-5FC5AC2C9229}"/>
    <cellStyle name="Total 10 2 3 2" xfId="13095" xr:uid="{CEDCD8EE-85CF-444F-9502-0CADF67F3D87}"/>
    <cellStyle name="Total 10 2 3 2 2" xfId="40322" xr:uid="{3E29C73C-E7C0-4F76-940A-DE7D0B23191B}"/>
    <cellStyle name="Total 10 2 3 3" xfId="36986" xr:uid="{96FF387B-E5BC-49B3-8878-8978E4100370}"/>
    <cellStyle name="Total 10 2 4" xfId="9535" xr:uid="{F6E6963A-033A-4E0B-8EEC-60246C5E3245}"/>
    <cellStyle name="Total 10 2 4 2" xfId="14689" xr:uid="{F44BB016-5A2D-40A4-97EF-D1847718988F}"/>
    <cellStyle name="Total 10 2 4 3" xfId="38104" xr:uid="{5FBE9C3C-50CC-44DE-8778-AADA443952E6}"/>
    <cellStyle name="Total 10 2 5" xfId="10065" xr:uid="{0029EB0C-3AD0-42DC-A20F-9CA773E6280C}"/>
    <cellStyle name="Total 10 2 5 2" xfId="15218" xr:uid="{6031B33C-6BEA-4A30-A4E2-09F7EEB21577}"/>
    <cellStyle name="Total 10 2 6" xfId="10445" xr:uid="{293722CC-B5B5-4FD7-9061-A814188519E7}"/>
    <cellStyle name="Total 10 2 6 2" xfId="15598" xr:uid="{3769FCCB-A3BE-44F9-8E5B-1427585CE15E}"/>
    <cellStyle name="Total 10 2 7" xfId="11164" xr:uid="{1A8E5D83-77C2-447D-814A-099A4828A25F}"/>
    <cellStyle name="Total 10 2 7 2" xfId="16312" xr:uid="{E7AA8D1D-6167-4745-8302-749492CFABDE}"/>
    <cellStyle name="Total 10 2 8" xfId="7181" xr:uid="{C667374F-220E-4F7D-8449-86853B9BAABF}"/>
    <cellStyle name="Total 10 2 8 2" xfId="12342" xr:uid="{0D952983-C3F2-488F-A530-616E69A775A8}"/>
    <cellStyle name="Total 10 2 9" xfId="6507" xr:uid="{27554364-6804-41D3-81DF-7242AFAB4CE4}"/>
    <cellStyle name="Total 10 2 9 2" xfId="31034" xr:uid="{B5A743FA-15ED-4441-8396-31E1CC007850}"/>
    <cellStyle name="Total 10 3" xfId="3895" xr:uid="{00000000-0005-0000-0000-0000CD0F0000}"/>
    <cellStyle name="Total 10 3 2" xfId="4708" xr:uid="{00000000-0005-0000-0000-0000CF0F0000}"/>
    <cellStyle name="Total 10 3 2 2" xfId="27205" xr:uid="{2246CD3F-8080-426B-B3D1-D7A027E213B9}"/>
    <cellStyle name="Total 10 3 2 3" xfId="21296" xr:uid="{CC723EF7-B401-4ADC-8B9B-31A80B907AB3}"/>
    <cellStyle name="Total 10 3 2 4" xfId="41077" xr:uid="{6594130F-35D7-4239-9B5E-9FD210F78509}"/>
    <cellStyle name="Total 10 3 3" xfId="5122" xr:uid="{00000000-0005-0000-0000-0000CF0F0000}"/>
    <cellStyle name="Total 10 3 3 2" xfId="41427" xr:uid="{8CDE1514-C87F-4382-878A-804D18D48405}"/>
    <cellStyle name="Total 10 3 3 3" xfId="25117" xr:uid="{5C00D710-62AD-42C9-B23A-D3804F711869}"/>
    <cellStyle name="Total 10 3 4" xfId="18123" xr:uid="{D9CD9FB9-C22B-4287-A754-63E6A634C681}"/>
    <cellStyle name="Total 10 3 5" xfId="40695" xr:uid="{42F5660E-3693-4473-B706-1C1CD182A43C}"/>
    <cellStyle name="Total 10 4" xfId="7667" xr:uid="{AF92F3BF-0167-49BA-8D2B-B3C13C1AB677}"/>
    <cellStyle name="Total 10 4 2" xfId="12825" xr:uid="{108A0386-3047-4D19-B22B-606FB2D0518D}"/>
    <cellStyle name="Total 10 4 2 2" xfId="26833" xr:uid="{681C92A6-42AC-45BB-89BF-CB4CF9465452}"/>
    <cellStyle name="Total 10 4 3" xfId="24907" xr:uid="{12E00BD7-29ED-467F-9A26-9491B6804697}"/>
    <cellStyle name="Total 10 4 4" xfId="22260" xr:uid="{83D525A2-13D4-469B-845E-625BA05AD7E2}"/>
    <cellStyle name="Total 10 5" xfId="8276" xr:uid="{DA9A3F83-4C48-4016-9E86-EB3401B6A2A1}"/>
    <cellStyle name="Total 10 5 2" xfId="13432" xr:uid="{DF72F8B7-BD9E-4647-8B82-1B6767A65C70}"/>
    <cellStyle name="Total 10 5 2 2" xfId="26519" xr:uid="{DBD3DA14-8054-4766-AB50-476A268283E4}"/>
    <cellStyle name="Total 10 5 2 3" xfId="39581" xr:uid="{D5B8226F-5FB9-446F-B70C-F60DDB0FB711}"/>
    <cellStyle name="Total 10 5 3" xfId="25447" xr:uid="{ED33ACCC-763D-4EB2-9A25-27F9D6C3CE9F}"/>
    <cellStyle name="Total 10 5 4" xfId="36277" xr:uid="{C7163E59-5867-419C-A0D6-DFE6BAD37C70}"/>
    <cellStyle name="Total 10 6" xfId="9748" xr:uid="{38D6CEB7-D141-4FF8-9994-F414FC91713B}"/>
    <cellStyle name="Total 10 6 2" xfId="14902" xr:uid="{5356E985-A88E-4A45-ACE9-DA1E3A6CF945}"/>
    <cellStyle name="Total 10 6 2 2" xfId="39065" xr:uid="{0524083D-57F7-436D-8719-AC6A1615E02D}"/>
    <cellStyle name="Total 10 6 3" xfId="35594" xr:uid="{B9636282-5DF4-458C-A298-6BEA21CDF0DA}"/>
    <cellStyle name="Total 10 7" xfId="10127" xr:uid="{CD2F7433-1D84-48FF-8703-20EE00CEADF1}"/>
    <cellStyle name="Total 10 7 2" xfId="15280" xr:uid="{7739C7A3-47FA-4056-A301-8105ADA29DBC}"/>
    <cellStyle name="Total 10 7 3" xfId="38103" xr:uid="{6997D716-74CB-4758-93E1-63325BCB6235}"/>
    <cellStyle name="Total 10 8" xfId="10846" xr:uid="{812B8660-4ED1-4DCD-9972-2B2CC3621E75}"/>
    <cellStyle name="Total 10 8 2" xfId="15994" xr:uid="{218F07B2-342D-4750-90B0-DE7CE498F068}"/>
    <cellStyle name="Total 10 9" xfId="6860" xr:uid="{BD08604A-0ECE-4F23-BD1E-392F43AD6AEF}"/>
    <cellStyle name="Total 10 9 2" xfId="12024" xr:uid="{430B18E4-B2DD-4970-9FE5-809D25D17590}"/>
    <cellStyle name="Total 11" xfId="34313" xr:uid="{03584D04-F802-45E9-AD2C-49186777BE68}"/>
    <cellStyle name="Total 12" xfId="34314" xr:uid="{8040E666-AC59-4B2E-8D08-B753F54021F5}"/>
    <cellStyle name="Total 13" xfId="34315" xr:uid="{F478820B-74AA-4FFF-BFA5-B70832B6FFB3}"/>
    <cellStyle name="Total 14" xfId="34316" xr:uid="{8151CE12-E312-4697-8D18-F77346ECF21B}"/>
    <cellStyle name="Total 15" xfId="34317" xr:uid="{669F3D7A-FD5F-4484-A81D-CDB375F60D93}"/>
    <cellStyle name="Total 16" xfId="34318" xr:uid="{CC1AC3A4-1024-42A0-890E-D340B0E029D5}"/>
    <cellStyle name="Total 17" xfId="34319" xr:uid="{31C8D6C5-2AA5-431D-B5BE-C11349FFFCF6}"/>
    <cellStyle name="Total 18" xfId="34320" xr:uid="{4CD44368-2877-4C75-8E68-93D5B53B05C5}"/>
    <cellStyle name="Total 19" xfId="34321" xr:uid="{1195A85C-3D94-49AE-85A9-54CD698BD43C}"/>
    <cellStyle name="Total 2" xfId="3123" xr:uid="{00000000-0005-0000-0000-0000CE0F0000}"/>
    <cellStyle name="Total 2 10" xfId="3124" xr:uid="{00000000-0005-0000-0000-0000CF0F0000}"/>
    <cellStyle name="Total 2 10 10" xfId="6167" xr:uid="{0B0578F5-DF7B-418E-86B1-17A63703FB79}"/>
    <cellStyle name="Total 2 10 10 2" xfId="30902" xr:uid="{C1454E50-58E7-47C1-972D-D165DDC98F63}"/>
    <cellStyle name="Total 2 10 11" xfId="11370" xr:uid="{1C573897-D129-439D-B728-46A9B9751A20}"/>
    <cellStyle name="Total 2 10 11 2" xfId="30358" xr:uid="{0936FC3A-06DE-4344-B905-D0E3664E30F0}"/>
    <cellStyle name="Total 2 10 12" xfId="17673" xr:uid="{E84286D2-7AEC-4BEB-9A9A-9A120B14B9AE}"/>
    <cellStyle name="Total 2 10 13" xfId="31680" xr:uid="{A0CC2FB0-FAE8-4F0A-859E-89BD914D35F4}"/>
    <cellStyle name="Total 2 10 14" xfId="34498" xr:uid="{5E8999C9-2B89-406F-9290-A14006BCB438}"/>
    <cellStyle name="Total 2 10 2" xfId="3563" xr:uid="{00000000-0005-0000-0000-0000D00F0000}"/>
    <cellStyle name="Total 2 10 2 10" xfId="11688" xr:uid="{D341324E-6979-4242-9FF5-2BE7D38B614D}"/>
    <cellStyle name="Total 2 10 2 10 2" xfId="29253" xr:uid="{83D49980-00F1-4CEC-9207-CAEF1A1C249B}"/>
    <cellStyle name="Total 2 10 2 11" xfId="17674" xr:uid="{6768D9F7-D1C7-4C89-876C-447CA83FF2B7}"/>
    <cellStyle name="Total 2 10 2 12" xfId="31656" xr:uid="{6706BA91-BB9A-4368-AF67-01784D25AEE5}"/>
    <cellStyle name="Total 2 10 2 2" xfId="4219" xr:uid="{00000000-0005-0000-0000-0000D10F0000}"/>
    <cellStyle name="Total 2 10 2 2 2" xfId="4966" xr:uid="{00000000-0005-0000-0000-0000D30F0000}"/>
    <cellStyle name="Total 2 10 2 2 2 2" xfId="26835" xr:uid="{8055339A-CF41-40D7-A652-39E0900CB9A3}"/>
    <cellStyle name="Total 2 10 2 2 2 3" xfId="41299" xr:uid="{C718C9BD-F5DC-4B22-9638-93510D731832}"/>
    <cellStyle name="Total 2 10 2 2 3" xfId="5442" xr:uid="{00000000-0005-0000-0000-0000D30F0000}"/>
    <cellStyle name="Total 2 10 2 2 3 2" xfId="41641" xr:uid="{BCC23936-5EBD-43A7-8601-D4167D913B69}"/>
    <cellStyle name="Total 2 10 2 2 3 3" xfId="25337" xr:uid="{186FB741-820D-4E07-A793-8DC4798AAE4D}"/>
    <cellStyle name="Total 2 10 2 2 4" xfId="22264" xr:uid="{B501F919-9BD2-49B0-8FCD-2B7AECBAE427}"/>
    <cellStyle name="Total 2 10 2 2 5" xfId="40819" xr:uid="{39EF7752-50ED-485C-B59D-C24647524855}"/>
    <cellStyle name="Total 2 10 2 3" xfId="7939" xr:uid="{D69F6886-F44C-4AE8-8512-FC7088CD95A5}"/>
    <cellStyle name="Total 2 10 2 3 2" xfId="13097" xr:uid="{B16AE8E0-2965-44FA-AB6E-A3A98244AE86}"/>
    <cellStyle name="Total 2 10 2 3 2 2" xfId="39711" xr:uid="{940B06EC-66CF-4C60-84B9-83F5E944BF90}"/>
    <cellStyle name="Total 2 10 2 3 3" xfId="36392" xr:uid="{684DCAF5-1393-49AC-895B-BC4C4A745E91}"/>
    <cellStyle name="Total 2 10 2 4" xfId="9537" xr:uid="{7F1DEC14-4343-4CF6-9CC1-23DDAFF35065}"/>
    <cellStyle name="Total 2 10 2 4 2" xfId="14691" xr:uid="{43B9C6CE-EE2B-407C-AC76-46F8BC3C99C6}"/>
    <cellStyle name="Total 2 10 2 4 3" xfId="38106" xr:uid="{3F5B701D-A982-48EA-99F4-C541F6CA2345}"/>
    <cellStyle name="Total 2 10 2 5" xfId="10067" xr:uid="{B54FB04E-22CB-446C-ACA7-76D9173311EC}"/>
    <cellStyle name="Total 2 10 2 5 2" xfId="15220" xr:uid="{F92EF759-A38F-4625-875B-B759D6243402}"/>
    <cellStyle name="Total 2 10 2 6" xfId="10447" xr:uid="{1197C528-7FD7-4B5F-BA62-9F101DFD53DD}"/>
    <cellStyle name="Total 2 10 2 6 2" xfId="15600" xr:uid="{7A9FCE57-B919-4A1F-AA04-990DFE39BBCB}"/>
    <cellStyle name="Total 2 10 2 7" xfId="11166" xr:uid="{93508BC5-1C6B-4BC9-A7F1-8506A771BACF}"/>
    <cellStyle name="Total 2 10 2 7 2" xfId="16314" xr:uid="{FDCF490E-C42E-4A9C-BCD8-658FABF2410D}"/>
    <cellStyle name="Total 2 10 2 8" xfId="7183" xr:uid="{FD62E70F-AFEA-4287-BBC2-D5E8AD354575}"/>
    <cellStyle name="Total 2 10 2 8 2" xfId="12344" xr:uid="{FF00F456-B49B-4C3F-A494-0271AC77811E}"/>
    <cellStyle name="Total 2 10 2 9" xfId="6509" xr:uid="{C73718BC-0E63-47B6-9501-5F9C8E17A461}"/>
    <cellStyle name="Total 2 10 2 9 2" xfId="30871" xr:uid="{ACADD3B2-DC1C-4CD8-ADB6-763F5C6EE2CE}"/>
    <cellStyle name="Total 2 10 3" xfId="3897" xr:uid="{00000000-0005-0000-0000-0000D20F0000}"/>
    <cellStyle name="Total 2 10 3 2" xfId="4710" xr:uid="{00000000-0005-0000-0000-0000D40F0000}"/>
    <cellStyle name="Total 2 10 3 2 2" xfId="27207" xr:uid="{79DC2D15-2BB2-465D-BD88-74959C856B26}"/>
    <cellStyle name="Total 2 10 3 2 3" xfId="21298" xr:uid="{BA0FFF35-237A-4D6A-B5B3-B7B7B569C80E}"/>
    <cellStyle name="Total 2 10 3 2 4" xfId="41079" xr:uid="{69229F20-1FDE-4645-BD1E-548F33E7CBFD}"/>
    <cellStyle name="Total 2 10 3 3" xfId="5124" xr:uid="{00000000-0005-0000-0000-0000D40F0000}"/>
    <cellStyle name="Total 2 10 3 3 2" xfId="41429" xr:uid="{258721B2-7D8F-48E2-A9C9-ED84405D823F}"/>
    <cellStyle name="Total 2 10 3 3 3" xfId="25119" xr:uid="{2A57E809-600D-4424-A141-703868DCD9F7}"/>
    <cellStyle name="Total 2 10 3 4" xfId="18125" xr:uid="{DF969FE6-545F-4082-B6A5-332C6A0D53B4}"/>
    <cellStyle name="Total 2 10 3 5" xfId="40697" xr:uid="{FCE068C7-BFB7-49AD-A1A2-FBB457CC7BA7}"/>
    <cellStyle name="Total 2 10 4" xfId="7668" xr:uid="{680C1067-52E1-43D9-BAAE-6CCD123FC536}"/>
    <cellStyle name="Total 2 10 4 2" xfId="12826" xr:uid="{3B945BEA-DC2E-41A8-853F-B6BB35A20A29}"/>
    <cellStyle name="Total 2 10 4 2 2" xfId="30191" xr:uid="{7FD986AF-F756-428A-97D5-8FB3888818A1}"/>
    <cellStyle name="Total 2 10 4 2 3" xfId="29547" xr:uid="{3B28AC65-D4B6-4AAC-B9EF-9A429DD3EF8E}"/>
    <cellStyle name="Total 2 10 4 2 4" xfId="31182" xr:uid="{28B6CF03-23BC-4185-AB58-A49A2D53DD01}"/>
    <cellStyle name="Total 2 10 4 2 5" xfId="26753" xr:uid="{3F272A35-8CD5-49AD-8914-F6C9793D0EE0}"/>
    <cellStyle name="Total 2 10 4 2 6" xfId="35374" xr:uid="{ECF184AD-08CF-4182-A7BE-FAB65F75096C}"/>
    <cellStyle name="Total 2 10 4 3" xfId="28233" xr:uid="{9017CE71-861C-4BC9-B1C5-F629FE0B5317}"/>
    <cellStyle name="Total 2 10 4 4" xfId="30788" xr:uid="{DFC9AE7D-ED21-4C89-B987-A2C4377999D6}"/>
    <cellStyle name="Total 2 10 4 5" xfId="29237" xr:uid="{EBD2E5AF-014B-4BBD-B69E-C1B48C5A9FDA}"/>
    <cellStyle name="Total 2 10 4 6" xfId="29739" xr:uid="{993D2BAE-7217-470C-9C44-766D3979D3E0}"/>
    <cellStyle name="Total 2 10 4 7" xfId="24908" xr:uid="{1878FB7B-F934-48C0-9278-DDF6264AC9AE}"/>
    <cellStyle name="Total 2 10 4 8" xfId="20171" xr:uid="{F64666BB-230D-42F2-9578-5621B818249F}"/>
    <cellStyle name="Total 2 10 4 9" xfId="35186" xr:uid="{3900D169-B3FD-4AEA-8905-DE069090CF9E}"/>
    <cellStyle name="Total 2 10 5" xfId="8274" xr:uid="{07BE33BD-1138-47E6-8C0A-790831BC7721}"/>
    <cellStyle name="Total 2 10 5 2" xfId="13430" xr:uid="{B99EF733-3799-4403-BAA3-23CC76CD8B2F}"/>
    <cellStyle name="Total 2 10 5 2 2" xfId="26914" xr:uid="{30BAC7D2-E5FD-490B-AE70-A2F16A882384}"/>
    <cellStyle name="Total 2 10 5 3" xfId="25445" xr:uid="{FE2E0B33-4A98-40FA-88CA-26CFC82BE1DB}"/>
    <cellStyle name="Total 2 10 5 4" xfId="22263" xr:uid="{EB829FC9-BABF-40BF-B8EE-93353A1C11AC}"/>
    <cellStyle name="Total 2 10 6" xfId="9750" xr:uid="{98597B2A-F5A3-4122-BCE6-BB8C0A13BEBA}"/>
    <cellStyle name="Total 2 10 6 2" xfId="14904" xr:uid="{DD09120B-5D64-4EB0-A888-0106B8EECA58}"/>
    <cellStyle name="Total 2 10 6 2 2" xfId="26521" xr:uid="{18DD1481-9412-4D01-93A7-E17199A92940}"/>
    <cellStyle name="Total 2 10 6 2 3" xfId="39815" xr:uid="{4362F18B-4F7C-471B-B37A-7974C8B82AAB}"/>
    <cellStyle name="Total 2 10 6 3" xfId="25858" xr:uid="{5700D8D8-D9AA-4C40-8420-FB4D7C25FE59}"/>
    <cellStyle name="Total 2 10 6 4" xfId="36483" xr:uid="{ACDAE312-AA4A-4475-8F37-5927A9D7E50B}"/>
    <cellStyle name="Total 2 10 7" xfId="10129" xr:uid="{41402EDD-8721-4053-A4BA-2D63B47EA7DF}"/>
    <cellStyle name="Total 2 10 7 2" xfId="15282" xr:uid="{D935C916-DF86-43F2-A376-C5D9C6958453}"/>
    <cellStyle name="Total 2 10 7 2 2" xfId="39063" xr:uid="{F2839797-EE5A-4F4F-BE67-C0B9A34E2783}"/>
    <cellStyle name="Total 2 10 7 3" xfId="35592" xr:uid="{33752572-E1D9-4529-BEF9-EE8B9B998533}"/>
    <cellStyle name="Total 2 10 8" xfId="10848" xr:uid="{EE601800-590F-435A-8BE0-93618ADC5CA2}"/>
    <cellStyle name="Total 2 10 8 2" xfId="15996" xr:uid="{68F1F7E6-51CA-4A84-A82C-4C5D8099AAE9}"/>
    <cellStyle name="Total 2 10 8 3" xfId="38105" xr:uid="{86165D59-D369-46D1-89C9-B0D3E98333AE}"/>
    <cellStyle name="Total 2 10 9" xfId="6862" xr:uid="{4BF46091-C9B5-4EA5-8F8B-9CC4FECFDB60}"/>
    <cellStyle name="Total 2 10 9 2" xfId="12026" xr:uid="{47BFD59A-3CA3-4142-9FAA-A1A0570CF49C}"/>
    <cellStyle name="Total 2 11" xfId="3125" xr:uid="{00000000-0005-0000-0000-0000D30F0000}"/>
    <cellStyle name="Total 2 11 10" xfId="6168" xr:uid="{72EDFE30-6F50-4B0C-9F04-D71D0987F41C}"/>
    <cellStyle name="Total 2 11 10 2" xfId="30840" xr:uid="{7567CC00-B7B1-427E-B839-98AA5C405F5D}"/>
    <cellStyle name="Total 2 11 11" xfId="11371" xr:uid="{EF572C98-09C5-409F-8820-8080BA52A5CB}"/>
    <cellStyle name="Total 2 11 11 2" xfId="29463" xr:uid="{0D026AC3-CE8A-493A-9C09-8C4294436E17}"/>
    <cellStyle name="Total 2 11 12" xfId="17675" xr:uid="{8B0DE3F7-6984-42F5-B353-E30B2FB575E3}"/>
    <cellStyle name="Total 2 11 13" xfId="34497" xr:uid="{6CB49EA6-DE8D-4633-93E0-7A5E1CAD719B}"/>
    <cellStyle name="Total 2 11 2" xfId="3564" xr:uid="{00000000-0005-0000-0000-0000D40F0000}"/>
    <cellStyle name="Total 2 11 2 10" xfId="11689" xr:uid="{479B5DEA-3816-46C4-957B-EC5CABB7CEDF}"/>
    <cellStyle name="Total 2 11 2 10 2" xfId="30763" xr:uid="{836E645C-FA39-4135-8B5A-87C814E69019}"/>
    <cellStyle name="Total 2 11 2 11" xfId="17676" xr:uid="{5E6EBC37-E0D8-4D9B-887F-314E06C2B03A}"/>
    <cellStyle name="Total 2 11 2 12" xfId="34496" xr:uid="{2DA6B15E-9BA5-4969-8837-6F5E099FC335}"/>
    <cellStyle name="Total 2 11 2 2" xfId="4220" xr:uid="{00000000-0005-0000-0000-0000D50F0000}"/>
    <cellStyle name="Total 2 11 2 2 2" xfId="4967" xr:uid="{00000000-0005-0000-0000-0000D70F0000}"/>
    <cellStyle name="Total 2 11 2 2 2 2" xfId="26836" xr:uid="{52F10262-EFD1-4568-8DD8-20071A3B93CF}"/>
    <cellStyle name="Total 2 11 2 2 2 3" xfId="41300" xr:uid="{A6C18008-F68B-47FA-9AA2-FDF54D7970C5}"/>
    <cellStyle name="Total 2 11 2 2 3" xfId="5443" xr:uid="{00000000-0005-0000-0000-0000D70F0000}"/>
    <cellStyle name="Total 2 11 2 2 3 2" xfId="41642" xr:uid="{06D3D408-BE38-444A-B2C8-415A8B9989E9}"/>
    <cellStyle name="Total 2 11 2 2 3 3" xfId="25338" xr:uid="{4C8F740C-A819-470C-87A9-D511B3D9524A}"/>
    <cellStyle name="Total 2 11 2 2 4" xfId="22266" xr:uid="{06C911AC-4E92-40E3-99F7-A84D7B257663}"/>
    <cellStyle name="Total 2 11 2 2 5" xfId="40820" xr:uid="{A3AA9946-733B-4BDF-9282-64119C4A6DCF}"/>
    <cellStyle name="Total 2 11 2 3" xfId="7940" xr:uid="{EEB45461-4D56-4C78-8979-EE32B4EC0BB9}"/>
    <cellStyle name="Total 2 11 2 3 2" xfId="13098" xr:uid="{FAF5EB10-416F-4AFE-96BC-D7CAB4215540}"/>
    <cellStyle name="Total 2 11 2 3 2 2" xfId="40644" xr:uid="{AE34D854-EDAD-4799-9E69-375D3820A43B}"/>
    <cellStyle name="Total 2 11 2 3 3" xfId="37315" xr:uid="{62509B77-A0EC-4994-A9A2-83BF7E6D4DD3}"/>
    <cellStyle name="Total 2 11 2 4" xfId="9538" xr:uid="{7AF4E7EF-60EA-46C2-94FC-DE051E6DE110}"/>
    <cellStyle name="Total 2 11 2 4 2" xfId="14692" xr:uid="{9CF61352-5257-4C46-A8D2-656F7DB1E833}"/>
    <cellStyle name="Total 2 11 2 4 3" xfId="38108" xr:uid="{0E3309AE-81F6-41C0-923A-D6DB3AE42D25}"/>
    <cellStyle name="Total 2 11 2 5" xfId="10068" xr:uid="{4C636866-0EE7-4704-BA44-261754FFFCCC}"/>
    <cellStyle name="Total 2 11 2 5 2" xfId="15221" xr:uid="{58A7AC85-F035-4913-9670-E98306061DDC}"/>
    <cellStyle name="Total 2 11 2 6" xfId="10448" xr:uid="{F769F801-6C3E-44E4-B3AA-A47887C6AC32}"/>
    <cellStyle name="Total 2 11 2 6 2" xfId="15601" xr:uid="{55F4D967-DFB0-496F-8DC2-326DA25DBAA7}"/>
    <cellStyle name="Total 2 11 2 7" xfId="11167" xr:uid="{123699AF-E80E-4D3E-B041-2BDF3318DDCB}"/>
    <cellStyle name="Total 2 11 2 7 2" xfId="16315" xr:uid="{751A1F70-D3B4-482A-A1C9-BBA68AD618C7}"/>
    <cellStyle name="Total 2 11 2 8" xfId="7184" xr:uid="{95922841-23DB-4A3F-A912-EDEC1D354C7B}"/>
    <cellStyle name="Total 2 11 2 8 2" xfId="12345" xr:uid="{86E52D1A-C725-4BAE-AE1C-DA780535F406}"/>
    <cellStyle name="Total 2 11 2 9" xfId="6510" xr:uid="{61DD2E36-C748-4A8B-A3DC-B232476D758A}"/>
    <cellStyle name="Total 2 11 2 9 2" xfId="30808" xr:uid="{3BA6B58B-0429-4DD5-BD9E-37379885FFC5}"/>
    <cellStyle name="Total 2 11 3" xfId="3898" xr:uid="{00000000-0005-0000-0000-0000D60F0000}"/>
    <cellStyle name="Total 2 11 3 2" xfId="4711" xr:uid="{00000000-0005-0000-0000-0000D80F0000}"/>
    <cellStyle name="Total 2 11 3 2 2" xfId="27208" xr:uid="{9695EA8A-1918-489F-9AD8-7ACCCDD2484F}"/>
    <cellStyle name="Total 2 11 3 2 3" xfId="21299" xr:uid="{4881AF43-0D6C-422C-BA14-99E343423CB6}"/>
    <cellStyle name="Total 2 11 3 2 4" xfId="41080" xr:uid="{32A68AE5-0BEB-43E2-AC3A-63B8F6AC9FD7}"/>
    <cellStyle name="Total 2 11 3 3" xfId="5125" xr:uid="{00000000-0005-0000-0000-0000D80F0000}"/>
    <cellStyle name="Total 2 11 3 3 2" xfId="41430" xr:uid="{6E1197E7-5DB7-4760-8334-8C9F536AFAB7}"/>
    <cellStyle name="Total 2 11 3 3 3" xfId="25120" xr:uid="{44C023A9-1DAF-4733-B567-CAA6C56BF3DF}"/>
    <cellStyle name="Total 2 11 3 4" xfId="18126" xr:uid="{3B0A32E1-5256-4CC9-B86C-F36B40E299B3}"/>
    <cellStyle name="Total 2 11 3 5" xfId="40698" xr:uid="{5D52E2CC-60DD-4BE5-849D-FA6116CFB941}"/>
    <cellStyle name="Total 2 11 4" xfId="8054" xr:uid="{6A403862-2DCA-4454-99FE-190274B51622}"/>
    <cellStyle name="Total 2 11 4 2" xfId="13211" xr:uid="{F7FD77D3-8ACC-4B89-9F1D-7ACB21DA79CF}"/>
    <cellStyle name="Total 2 11 4 2 2" xfId="26915" xr:uid="{DDBA8ED6-AC60-400B-8E75-7A432AC3EEB9}"/>
    <cellStyle name="Total 2 11 4 3" xfId="25210" xr:uid="{60FD9758-26DA-401E-80E7-53F963DF67AE}"/>
    <cellStyle name="Total 2 11 4 4" xfId="22265" xr:uid="{E0E8F694-0A96-4337-9D10-B104C54FAED5}"/>
    <cellStyle name="Total 2 11 5" xfId="8273" xr:uid="{C01CC966-FC80-4E95-BC25-F5325EEB417A}"/>
    <cellStyle name="Total 2 11 5 2" xfId="13429" xr:uid="{94053A59-ADB7-4512-A383-4B0BC0C07126}"/>
    <cellStyle name="Total 2 11 5 2 2" xfId="26522" xr:uid="{02C3A846-E9B7-4AF8-9F8D-2267486175B3}"/>
    <cellStyle name="Total 2 11 5 2 3" xfId="40652" xr:uid="{E18E2E6A-D940-49D2-ABDA-DB8648441408}"/>
    <cellStyle name="Total 2 11 5 3" xfId="25444" xr:uid="{D554161B-B2FC-42A0-A90E-FD3F3A69D811}"/>
    <cellStyle name="Total 2 11 5 4" xfId="37323" xr:uid="{2675A6A8-E810-4D75-B24D-F0F1C9DC949D}"/>
    <cellStyle name="Total 2 11 6" xfId="9751" xr:uid="{F3636E53-2279-4B2E-A42D-D41FE40152CC}"/>
    <cellStyle name="Total 2 11 6 2" xfId="14905" xr:uid="{8A9EA143-51E2-4146-9106-0E1CE186BC6C}"/>
    <cellStyle name="Total 2 11 6 2 2" xfId="39543" xr:uid="{A0FEF7CF-256B-4EFE-9E91-BCE25E3447B1}"/>
    <cellStyle name="Total 2 11 6 3" xfId="36235" xr:uid="{533D400E-C2D3-4E99-AD20-FB672E6A21ED}"/>
    <cellStyle name="Total 2 11 7" xfId="10130" xr:uid="{A0C72CE1-BB50-4265-8678-4838F072692C}"/>
    <cellStyle name="Total 2 11 7 2" xfId="15283" xr:uid="{CF301A7C-5FC9-4AFB-B814-C0CC09DC1CCA}"/>
    <cellStyle name="Total 2 11 7 3" xfId="38107" xr:uid="{E0D3E105-A392-409C-A37D-3388A432662B}"/>
    <cellStyle name="Total 2 11 8" xfId="10849" xr:uid="{8BD837E0-6C2E-471B-BE80-37AC78836F94}"/>
    <cellStyle name="Total 2 11 8 2" xfId="15997" xr:uid="{EA2C87E4-AAD0-41F3-8028-54C03B53A197}"/>
    <cellStyle name="Total 2 11 9" xfId="6863" xr:uid="{FF5A21F3-EEBF-4169-BF55-E447D1B699D1}"/>
    <cellStyle name="Total 2 11 9 2" xfId="12027" xr:uid="{19D4ACBB-85AA-4B33-9816-AFF3290EAA6F}"/>
    <cellStyle name="Total 2 12" xfId="3562" xr:uid="{00000000-0005-0000-0000-0000D70F0000}"/>
    <cellStyle name="Total 2 12 10" xfId="11687" xr:uid="{25828B06-5B6A-47E4-8BB6-FF3EC2488798}"/>
    <cellStyle name="Total 2 12 10 2" xfId="30821" xr:uid="{197F39E8-855C-4CA7-B382-384DF6E3E2B0}"/>
    <cellStyle name="Total 2 12 11" xfId="17677" xr:uid="{A128C4EF-7B93-4DDD-ADAE-D94D8AA4335E}"/>
    <cellStyle name="Total 2 12 12" xfId="34495" xr:uid="{B6948DFA-44D8-41CD-89A9-E9950F5A706C}"/>
    <cellStyle name="Total 2 12 2" xfId="4218" xr:uid="{00000000-0005-0000-0000-0000D80F0000}"/>
    <cellStyle name="Total 2 12 2 2" xfId="4965" xr:uid="{00000000-0005-0000-0000-0000DA0F0000}"/>
    <cellStyle name="Total 2 12 2 2 2" xfId="26916" xr:uid="{29F94115-E744-47CA-B21A-CCFC943F4049}"/>
    <cellStyle name="Total 2 12 2 2 3" xfId="41298" xr:uid="{ECAD2B36-279F-4D41-8142-504475DCFC93}"/>
    <cellStyle name="Total 2 12 2 3" xfId="5441" xr:uid="{00000000-0005-0000-0000-0000DA0F0000}"/>
    <cellStyle name="Total 2 12 2 3 2" xfId="41640" xr:uid="{7239F719-3846-4ACD-80AE-83F4E5B428CB}"/>
    <cellStyle name="Total 2 12 2 3 3" xfId="25336" xr:uid="{CAF26758-58FE-4EC4-855A-C88E9F481018}"/>
    <cellStyle name="Total 2 12 2 4" xfId="22267" xr:uid="{7F99E38E-ABA2-44CC-A830-187DA71B3A35}"/>
    <cellStyle name="Total 2 12 2 5" xfId="40818" xr:uid="{AE28FD22-CFA3-4DB7-A26A-320F2B03D34A}"/>
    <cellStyle name="Total 2 12 3" xfId="7938" xr:uid="{3B80AA4E-EF4C-4539-AC29-94E98130A3E4}"/>
    <cellStyle name="Total 2 12 3 2" xfId="13096" xr:uid="{0EE8761F-22D0-43BC-9BA4-90F63AC7A36E}"/>
    <cellStyle name="Total 2 12 3 2 2" xfId="40636" xr:uid="{3CBE505D-ECAF-4FDF-AA3A-7893C7DDB700}"/>
    <cellStyle name="Total 2 12 3 3" xfId="37307" xr:uid="{56A10F02-F571-4B9F-9F93-57C648EA1BC1}"/>
    <cellStyle name="Total 2 12 4" xfId="9536" xr:uid="{3A018070-2160-483B-B15D-A96EEFB43328}"/>
    <cellStyle name="Total 2 12 4 2" xfId="14690" xr:uid="{CAA110CB-B776-4B3C-A11A-F6262598C41C}"/>
    <cellStyle name="Total 2 12 4 3" xfId="38109" xr:uid="{96E361EF-3146-4CC5-8875-381718CC2A17}"/>
    <cellStyle name="Total 2 12 5" xfId="10066" xr:uid="{7A15F0E4-CFAC-4D73-9D61-9C81BCE5A0CD}"/>
    <cellStyle name="Total 2 12 5 2" xfId="15219" xr:uid="{E9D582E2-CDD2-4F8C-98B3-54F25A90D65D}"/>
    <cellStyle name="Total 2 12 6" xfId="10446" xr:uid="{3F654111-EC75-4D52-A596-D1446DB05A06}"/>
    <cellStyle name="Total 2 12 6 2" xfId="15599" xr:uid="{6DEFE284-5EA2-441B-A64C-6B6BD5495694}"/>
    <cellStyle name="Total 2 12 7" xfId="11165" xr:uid="{5342524E-C258-4354-B639-DD95ADF2DA62}"/>
    <cellStyle name="Total 2 12 7 2" xfId="16313" xr:uid="{8CFC1EE0-607F-48D0-B7B2-B5EC0A28FC35}"/>
    <cellStyle name="Total 2 12 8" xfId="7182" xr:uid="{35B4C426-B2FC-4706-9E26-8975408BF9B5}"/>
    <cellStyle name="Total 2 12 8 2" xfId="12343" xr:uid="{CF50C65B-0063-4D62-89DF-5F74D1BBF397}"/>
    <cellStyle name="Total 2 12 9" xfId="6508" xr:uid="{C2F85AF3-E651-488D-A36C-501475CAB4C5}"/>
    <cellStyle name="Total 2 12 9 2" xfId="30417" xr:uid="{64929F3C-C33A-4F51-B011-BDBDCE81FC6F}"/>
    <cellStyle name="Total 2 13" xfId="3896" xr:uid="{00000000-0005-0000-0000-0000D90F0000}"/>
    <cellStyle name="Total 2 13 2" xfId="4709" xr:uid="{00000000-0005-0000-0000-0000DB0F0000}"/>
    <cellStyle name="Total 2 13 2 2" xfId="27206" xr:uid="{FEBDF495-C3D4-4D90-AE37-746E5191F4E4}"/>
    <cellStyle name="Total 2 13 2 3" xfId="21297" xr:uid="{7655FBD2-401B-4F87-B6C9-36E6CA798858}"/>
    <cellStyle name="Total 2 13 2 4" xfId="41078" xr:uid="{82FDEEDF-49B8-4578-A2BA-896AD849EDE4}"/>
    <cellStyle name="Total 2 13 3" xfId="5123" xr:uid="{00000000-0005-0000-0000-0000DB0F0000}"/>
    <cellStyle name="Total 2 13 3 2" xfId="41428" xr:uid="{DB799A70-1E43-4372-9474-FD5BF5D7432F}"/>
    <cellStyle name="Total 2 13 3 3" xfId="25118" xr:uid="{AD0AF108-449E-4F7D-B39A-67AEAD3EC371}"/>
    <cellStyle name="Total 2 13 4" xfId="18124" xr:uid="{66051031-4886-4860-844A-855BFB089018}"/>
    <cellStyle name="Total 2 13 5" xfId="40696" xr:uid="{6E5AD773-1D30-4EA1-9598-60B7655AFD57}"/>
    <cellStyle name="Total 2 14" xfId="8053" xr:uid="{A7CDE6ED-D1B7-47CD-B4AD-AD6EC47B4C0D}"/>
    <cellStyle name="Total 2 14 2" xfId="13210" xr:uid="{96FA1297-DFBA-41C1-BCE1-85B7DD3D6603}"/>
    <cellStyle name="Total 2 14 2 2" xfId="40288" xr:uid="{915793BE-1563-4C3E-B7E9-BF877883A883}"/>
    <cellStyle name="Total 2 14 2 3" xfId="36952" xr:uid="{0019F2FD-A92C-4A67-8702-2E9A3A8B8ECE}"/>
    <cellStyle name="Total 2 14 3" xfId="31251" xr:uid="{E897672B-44F1-4C8A-9F78-A1DF2A28123E}"/>
    <cellStyle name="Total 2 14 3 2" xfId="38640" xr:uid="{BF49A4EF-9A2E-4187-8E13-5C96CD908408}"/>
    <cellStyle name="Total 2 14 4" xfId="25209" xr:uid="{868A88E9-37AC-41B9-85F8-73B8FD243FF0}"/>
    <cellStyle name="Total 2 14 5" xfId="35146" xr:uid="{05F5CA42-7AB5-4B77-9980-4B45AD3A636F}"/>
    <cellStyle name="Total 2 15" xfId="8275" xr:uid="{37C65C05-014E-4A90-897F-458A3EA00FEE}"/>
    <cellStyle name="Total 2 15 2" xfId="13431" xr:uid="{3401885C-43B2-4EE6-8895-739BED76A32A}"/>
    <cellStyle name="Total 2 15 2 2" xfId="26834" xr:uid="{9ACF3AAE-D808-44E9-8565-029088E03816}"/>
    <cellStyle name="Total 2 15 3" xfId="25446" xr:uid="{857D12DA-ECB4-40BB-ACEC-CBEE2F1337D9}"/>
    <cellStyle name="Total 2 15 4" xfId="22262" xr:uid="{2938866B-F861-4518-85B9-96B560DE98A5}"/>
    <cellStyle name="Total 2 16" xfId="9749" xr:uid="{5A476817-64D5-4BBD-8D15-CDA850EA542E}"/>
    <cellStyle name="Total 2 16 2" xfId="14903" xr:uid="{8D147693-6C4A-4324-8387-292A75EE1208}"/>
    <cellStyle name="Total 2 16 2 2" xfId="26520" xr:uid="{C3E22E91-385A-4D31-A852-E845E2458C1F}"/>
    <cellStyle name="Total 2 16 2 3" xfId="39064" xr:uid="{C56EC027-CD77-4D3B-9801-83192F6444F6}"/>
    <cellStyle name="Total 2 16 3" xfId="35593" xr:uid="{0F3637EA-0063-495F-ABBF-96830F06BC38}"/>
    <cellStyle name="Total 2 17" xfId="10128" xr:uid="{24BD7322-1D43-4AD7-9B2C-CBD7D8802F38}"/>
    <cellStyle name="Total 2 17 2" xfId="15281" xr:uid="{6AD4F4FA-8788-4640-9B8B-4BC68991F6F6}"/>
    <cellStyle name="Total 2 17 3" xfId="30047" xr:uid="{07208A14-B2D7-4C1F-B5FA-E756A6036002}"/>
    <cellStyle name="Total 2 17 4" xfId="37871" xr:uid="{048F9259-313C-4EC3-81AF-D27C37BA8A35}"/>
    <cellStyle name="Total 2 18" xfId="10847" xr:uid="{37C39BC1-ED48-46A1-A1B3-F7AE241AA0A1}"/>
    <cellStyle name="Total 2 18 2" xfId="15995" xr:uid="{A499CB15-563E-4AE0-A4EB-C65E4F7E60CD}"/>
    <cellStyle name="Total 2 19" xfId="6861" xr:uid="{338895D2-D12C-4F9E-B64F-F310210FB871}"/>
    <cellStyle name="Total 2 19 2" xfId="12025" xr:uid="{CEE34BC8-D837-4A05-AA2F-175459A1FC2A}"/>
    <cellStyle name="Total 2 2" xfId="3126" xr:uid="{00000000-0005-0000-0000-0000DA0F0000}"/>
    <cellStyle name="Total 2 2 10" xfId="6169" xr:uid="{12E52528-300F-4BF4-A81E-F91BF4AB5D61}"/>
    <cellStyle name="Total 2 2 10 2" xfId="29703" xr:uid="{011357AF-C928-4567-A687-D21AD76E0838}"/>
    <cellStyle name="Total 2 2 11" xfId="11372" xr:uid="{8B88B9B2-ED8C-420C-BA29-03AECB491CD4}"/>
    <cellStyle name="Total 2 2 11 2" xfId="30625" xr:uid="{31ED10EE-966F-485A-8F27-17EE5351BBB0}"/>
    <cellStyle name="Total 2 2 12" xfId="17678" xr:uid="{3F4B9425-48D2-401E-BE23-40EA2AACF169}"/>
    <cellStyle name="Total 2 2 13" xfId="31681" xr:uid="{5DE66C68-DA07-4CB6-A866-F8C03DBA14AA}"/>
    <cellStyle name="Total 2 2 14" xfId="34494" xr:uid="{547C2918-0734-48F8-8914-5A81E581D814}"/>
    <cellStyle name="Total 2 2 2" xfId="3565" xr:uid="{00000000-0005-0000-0000-0000DB0F0000}"/>
    <cellStyle name="Total 2 2 2 10" xfId="11690" xr:uid="{692AE61D-E3A2-489C-B5D5-43ECB6035CD9}"/>
    <cellStyle name="Total 2 2 2 10 2" xfId="29825" xr:uid="{FF73D525-D1A4-464A-A762-AF1494FC48F0}"/>
    <cellStyle name="Total 2 2 2 11" xfId="17679" xr:uid="{1791DF85-6213-4F88-965A-5814CE11A7EF}"/>
    <cellStyle name="Total 2 2 2 12" xfId="34493" xr:uid="{6EC78677-237C-40E4-B847-528AFD965BBB}"/>
    <cellStyle name="Total 2 2 2 2" xfId="4221" xr:uid="{00000000-0005-0000-0000-0000DC0F0000}"/>
    <cellStyle name="Total 2 2 2 2 2" xfId="4968" xr:uid="{00000000-0005-0000-0000-0000DE0F0000}"/>
    <cellStyle name="Total 2 2 2 2 2 2" xfId="26917" xr:uid="{3866FC6D-34EF-43DA-879E-5569C5FBDB53}"/>
    <cellStyle name="Total 2 2 2 2 2 3" xfId="41301" xr:uid="{0407F964-8228-4479-972E-A5FB99B2EC5B}"/>
    <cellStyle name="Total 2 2 2 2 3" xfId="5444" xr:uid="{00000000-0005-0000-0000-0000DE0F0000}"/>
    <cellStyle name="Total 2 2 2 2 3 2" xfId="41643" xr:uid="{89219FD5-9481-4C75-9AF9-FD43851D4AB8}"/>
    <cellStyle name="Total 2 2 2 2 3 3" xfId="25339" xr:uid="{53AEC455-B294-4D2F-95D6-952B4CDAF492}"/>
    <cellStyle name="Total 2 2 2 2 4" xfId="22269" xr:uid="{82DA4850-9916-4405-AB05-C7692CD2A524}"/>
    <cellStyle name="Total 2 2 2 2 5" xfId="40821" xr:uid="{50EF4B90-A295-4A96-B659-63F2453F7E5F}"/>
    <cellStyle name="Total 2 2 2 3" xfId="7941" xr:uid="{A01C6FC9-172E-4049-8C5D-38FEEBE641C8}"/>
    <cellStyle name="Total 2 2 2 3 2" xfId="13099" xr:uid="{04BA21ED-3A06-4F27-B890-524D9D6A97BA}"/>
    <cellStyle name="Total 2 2 2 3 2 2" xfId="40620" xr:uid="{D90F24AE-1D2A-4016-8080-67A18AF711AD}"/>
    <cellStyle name="Total 2 2 2 3 3" xfId="37291" xr:uid="{AAD40E36-DF2B-4DB6-B077-265DA4F39166}"/>
    <cellStyle name="Total 2 2 2 4" xfId="9539" xr:uid="{27AA2306-A08B-42C0-BA80-9F2206282C44}"/>
    <cellStyle name="Total 2 2 2 4 2" xfId="14693" xr:uid="{8987F620-5D29-4BC7-A1ED-62233E3DF730}"/>
    <cellStyle name="Total 2 2 2 4 3" xfId="38111" xr:uid="{93D9EE70-6C14-483C-871B-4B19D519EB6E}"/>
    <cellStyle name="Total 2 2 2 5" xfId="10069" xr:uid="{983F16FA-557C-494E-A1B6-4C2B8F47EB2F}"/>
    <cellStyle name="Total 2 2 2 5 2" xfId="15222" xr:uid="{EDA5A431-AA61-4E0C-87CD-C4F28648F059}"/>
    <cellStyle name="Total 2 2 2 6" xfId="10449" xr:uid="{ACA7BF6B-DEA1-4E5E-A8F1-82D42F70B266}"/>
    <cellStyle name="Total 2 2 2 6 2" xfId="15602" xr:uid="{0E4F0193-3ED9-4010-8A3F-743F6F841D95}"/>
    <cellStyle name="Total 2 2 2 7" xfId="11168" xr:uid="{DFB621C6-775A-4C4B-9B76-2B4592105172}"/>
    <cellStyle name="Total 2 2 2 7 2" xfId="16316" xr:uid="{C199269A-539A-45C1-BF83-A59DBD24A122}"/>
    <cellStyle name="Total 2 2 2 8" xfId="7185" xr:uid="{3E92FFF0-0AB6-415A-8EF4-2B63DFDEC5D0}"/>
    <cellStyle name="Total 2 2 2 8 2" xfId="12346" xr:uid="{56730619-B37F-49E9-8435-D4444116D981}"/>
    <cellStyle name="Total 2 2 2 9" xfId="6511" xr:uid="{F9FEE1F7-9EC1-4BBD-8920-3FA30EBC371F}"/>
    <cellStyle name="Total 2 2 2 9 2" xfId="29702" xr:uid="{7F44A8FB-0BD0-4AA4-B481-DFE30C730466}"/>
    <cellStyle name="Total 2 2 3" xfId="3899" xr:uid="{00000000-0005-0000-0000-0000DD0F0000}"/>
    <cellStyle name="Total 2 2 3 2" xfId="4712" xr:uid="{00000000-0005-0000-0000-0000DF0F0000}"/>
    <cellStyle name="Total 2 2 3 2 2" xfId="27209" xr:uid="{6F310F1D-4BCA-4D37-B887-24542D49EC1E}"/>
    <cellStyle name="Total 2 2 3 2 3" xfId="21300" xr:uid="{F4444073-FE02-40C8-A5F6-E2C889912397}"/>
    <cellStyle name="Total 2 2 3 2 4" xfId="41081" xr:uid="{7A251CE2-1072-44C1-A6B2-F5071EB54EB9}"/>
    <cellStyle name="Total 2 2 3 3" xfId="5126" xr:uid="{00000000-0005-0000-0000-0000DF0F0000}"/>
    <cellStyle name="Total 2 2 3 3 2" xfId="41431" xr:uid="{7199844D-F2FA-4FDB-87AB-F50A985BA6DE}"/>
    <cellStyle name="Total 2 2 3 3 3" xfId="25121" xr:uid="{FA3D7D7C-C82E-4ADE-AF62-C266C9AC756E}"/>
    <cellStyle name="Total 2 2 3 4" xfId="18127" xr:uid="{C0DAB296-318D-42C5-A967-AEBEE38B00E4}"/>
    <cellStyle name="Total 2 2 3 5" xfId="40699" xr:uid="{3073F95D-7F5B-4D1A-999C-1EECCE759811}"/>
    <cellStyle name="Total 2 2 4" xfId="7669" xr:uid="{C0C0CBF9-E531-4459-AC9F-A02DB741066D}"/>
    <cellStyle name="Total 2 2 4 2" xfId="12827" xr:uid="{F5E17AD8-90A7-4E39-99BE-3BFD764A3677}"/>
    <cellStyle name="Total 2 2 4 2 2" xfId="30192" xr:uid="{9E641721-09CA-4A7C-8738-5271712FC0C5}"/>
    <cellStyle name="Total 2 2 4 2 3" xfId="29546" xr:uid="{77B4F111-65FD-4D45-B4F1-B2FE3323028D}"/>
    <cellStyle name="Total 2 2 4 2 4" xfId="29214" xr:uid="{16E47DB6-AC92-46C7-AE89-012D77B89EC8}"/>
    <cellStyle name="Total 2 2 4 2 5" xfId="26754" xr:uid="{FF40DFDB-16F4-434F-90A4-CA30703D6735}"/>
    <cellStyle name="Total 2 2 4 2 6" xfId="35375" xr:uid="{6FFD0574-1C62-437C-BBF4-D53A77EF70E7}"/>
    <cellStyle name="Total 2 2 4 3" xfId="28234" xr:uid="{0E31EEA4-FFCA-4D6B-86FD-A91141343F43}"/>
    <cellStyle name="Total 2 2 4 4" xfId="30789" xr:uid="{772C8ED7-7764-465E-AAFB-B58426ED43C1}"/>
    <cellStyle name="Total 2 2 4 5" xfId="29819" xr:uid="{AA6124EE-99F2-4AAF-A675-C531448FB18B}"/>
    <cellStyle name="Total 2 2 4 6" xfId="30359" xr:uid="{20B2402D-6841-481E-BDCB-921EA6E2F2C0}"/>
    <cellStyle name="Total 2 2 4 7" xfId="24909" xr:uid="{03A19C39-8D95-479E-B6CF-C39B50F983E7}"/>
    <cellStyle name="Total 2 2 4 8" xfId="20172" xr:uid="{D90615E2-CA73-4C70-AE04-8B286A41A57A}"/>
    <cellStyle name="Total 2 2 4 9" xfId="35187" xr:uid="{5E596B93-BC2C-498E-8481-F554A323A4D6}"/>
    <cellStyle name="Total 2 2 5" xfId="8272" xr:uid="{CB9E867B-FA9A-4EB0-87B4-D933BC639066}"/>
    <cellStyle name="Total 2 2 5 2" xfId="13428" xr:uid="{40330E3C-BC43-4B56-A85E-140EA672EA77}"/>
    <cellStyle name="Total 2 2 5 2 2" xfId="26837" xr:uid="{C0BBBE68-62B5-4617-839B-831EBB921B54}"/>
    <cellStyle name="Total 2 2 5 3" xfId="25443" xr:uid="{609BE645-9772-4C0F-B2B7-AA0BF63AF060}"/>
    <cellStyle name="Total 2 2 5 4" xfId="22268" xr:uid="{65104C98-0E26-41AB-989F-B8C1045800BE}"/>
    <cellStyle name="Total 2 2 6" xfId="9752" xr:uid="{8EB23BEE-54D4-4E9E-8085-4CA29686C4DB}"/>
    <cellStyle name="Total 2 2 6 2" xfId="14906" xr:uid="{9ACEDBC0-BF75-4918-B9B0-BEAC90A89431}"/>
    <cellStyle name="Total 2 2 6 2 2" xfId="26523" xr:uid="{E3A4DB34-734A-47AE-ADC9-385E909385F2}"/>
    <cellStyle name="Total 2 2 6 2 3" xfId="40628" xr:uid="{54D3C798-519C-4873-A4EF-636B2F10A678}"/>
    <cellStyle name="Total 2 2 6 3" xfId="25859" xr:uid="{70EA549D-A989-4EE6-97E3-A8F924463313}"/>
    <cellStyle name="Total 2 2 6 4" xfId="37299" xr:uid="{2CE1D578-828D-413B-A534-9CBF307C4308}"/>
    <cellStyle name="Total 2 2 7" xfId="10131" xr:uid="{ECF656EB-1583-4D79-8588-1F9679C66F3D}"/>
    <cellStyle name="Total 2 2 7 2" xfId="15284" xr:uid="{9A4E7DE6-6579-4927-91F9-77D5AA50D0A0}"/>
    <cellStyle name="Total 2 2 7 2 2" xfId="39536" xr:uid="{1DAFF950-6D33-43BA-981B-69F5689CA50D}"/>
    <cellStyle name="Total 2 2 7 3" xfId="36223" xr:uid="{FAF69187-F37A-4DB9-A6D1-158EC95B8031}"/>
    <cellStyle name="Total 2 2 8" xfId="10850" xr:uid="{73276BBE-672F-402B-938A-D250B163A1C5}"/>
    <cellStyle name="Total 2 2 8 2" xfId="15998" xr:uid="{ED5C63E7-D708-419F-A68A-A34B31517D8F}"/>
    <cellStyle name="Total 2 2 8 3" xfId="38110" xr:uid="{3AE79E7C-2A37-48CF-8F85-CB30728AC18B}"/>
    <cellStyle name="Total 2 2 9" xfId="6864" xr:uid="{7225CBAD-7A20-416B-ACA7-C60D05B6F018}"/>
    <cellStyle name="Total 2 2 9 2" xfId="12028" xr:uid="{D1D0CFA6-3885-449A-97C5-F928EF5BDC73}"/>
    <cellStyle name="Total 2 20" xfId="6166" xr:uid="{5DFFD1FC-F71B-4B3E-B1A8-B2255F5CEF49}"/>
    <cellStyle name="Total 2 20 2" xfId="30927" xr:uid="{2D51A96D-72BE-40E4-96E9-51D78719EBCF}"/>
    <cellStyle name="Total 2 21" xfId="11369" xr:uid="{0A8EAB9F-7928-47A8-9058-418C3E209587}"/>
    <cellStyle name="Total 2 21 2" xfId="30441" xr:uid="{E5D15600-1263-4722-ABA0-104B4684ECD6}"/>
    <cellStyle name="Total 2 22" xfId="17672" xr:uid="{C5936264-D803-43C5-8CF9-CD150ABFCE24}"/>
    <cellStyle name="Total 2 23" xfId="34752" xr:uid="{1F41F8E6-3EF8-4DB9-988A-4E82BBB145F1}"/>
    <cellStyle name="Total 2 3" xfId="3127" xr:uid="{00000000-0005-0000-0000-0000DE0F0000}"/>
    <cellStyle name="Total 2 3 10" xfId="6170" xr:uid="{295521D3-5DE1-4385-86B8-9810568A4BD8}"/>
    <cellStyle name="Total 2 3 10 2" xfId="29701" xr:uid="{1EB0035A-3D8B-47B5-A8EE-061BD30AED65}"/>
    <cellStyle name="Total 2 3 11" xfId="11373" xr:uid="{F3C1C971-713F-423E-B457-771743087CEC}"/>
    <cellStyle name="Total 2 3 11 2" xfId="29480" xr:uid="{430E4E53-3216-415C-89AC-02AA9746A590}"/>
    <cellStyle name="Total 2 3 12" xfId="17680" xr:uid="{8710927F-7701-410A-84C9-7A7F5C4AAA6A}"/>
    <cellStyle name="Total 2 3 13" xfId="31682" xr:uid="{9AB6B2D4-4817-4598-9541-5C0BA59F7A4D}"/>
    <cellStyle name="Total 2 3 14" xfId="34492" xr:uid="{CBF358D9-E40F-46BC-A706-BDECF07CB9FE}"/>
    <cellStyle name="Total 2 3 2" xfId="3566" xr:uid="{00000000-0005-0000-0000-0000DF0F0000}"/>
    <cellStyle name="Total 2 3 2 10" xfId="11691" xr:uid="{8625B8EA-1B62-4A06-ACE6-F0782BCBC185}"/>
    <cellStyle name="Total 2 3 2 10 2" xfId="29483" xr:uid="{BFE83DA6-F486-47A5-9536-9780DBB220CE}"/>
    <cellStyle name="Total 2 3 2 11" xfId="17681" xr:uid="{04A92EE4-9480-4072-860D-29A706ECAC18}"/>
    <cellStyle name="Total 2 3 2 12" xfId="34491" xr:uid="{DEB86996-2E60-4D31-B373-243C3B7BC376}"/>
    <cellStyle name="Total 2 3 2 2" xfId="4222" xr:uid="{00000000-0005-0000-0000-0000E00F0000}"/>
    <cellStyle name="Total 2 3 2 2 2" xfId="4969" xr:uid="{00000000-0005-0000-0000-0000E20F0000}"/>
    <cellStyle name="Total 2 3 2 2 2 2" xfId="26918" xr:uid="{E9BC808F-9445-4A99-BC5B-749EB869DBEA}"/>
    <cellStyle name="Total 2 3 2 2 2 3" xfId="41302" xr:uid="{3D6C90D6-24D2-4D81-A38E-C5191BC7551F}"/>
    <cellStyle name="Total 2 3 2 2 3" xfId="5445" xr:uid="{00000000-0005-0000-0000-0000E20F0000}"/>
    <cellStyle name="Total 2 3 2 2 3 2" xfId="41644" xr:uid="{C3C7D373-649D-4A24-A75F-2411E49AC02B}"/>
    <cellStyle name="Total 2 3 2 2 3 3" xfId="25340" xr:uid="{4C954BA7-BE7A-45CA-B3E0-8D7589CBC35C}"/>
    <cellStyle name="Total 2 3 2 2 4" xfId="22271" xr:uid="{0D3AFC85-8A86-4C8B-B5A5-6D079BF4F2E0}"/>
    <cellStyle name="Total 2 3 2 2 5" xfId="40822" xr:uid="{7D1B75C8-5409-4618-972F-AA26D21548D1}"/>
    <cellStyle name="Total 2 3 2 3" xfId="7942" xr:uid="{D3AA98B4-835C-419C-8962-FCAB4A0F39AA}"/>
    <cellStyle name="Total 2 3 2 3 2" xfId="13100" xr:uid="{0AC79571-B830-41BC-8242-1AF6B11DDCF9}"/>
    <cellStyle name="Total 2 3 2 3 2 2" xfId="39585" xr:uid="{A1BEC437-3E40-4109-BD36-FADD28EB53D0}"/>
    <cellStyle name="Total 2 3 2 3 3" xfId="36281" xr:uid="{267D5150-A33C-4F6F-875B-8CEA78E39AF7}"/>
    <cellStyle name="Total 2 3 2 4" xfId="9540" xr:uid="{1F986FA5-861A-4DE0-A842-A4AA9DE52C48}"/>
    <cellStyle name="Total 2 3 2 4 2" xfId="14694" xr:uid="{B4D189A4-408E-4239-8162-7EC2028F3BB1}"/>
    <cellStyle name="Total 2 3 2 4 3" xfId="38113" xr:uid="{28495C90-3D04-441D-9EB8-A7CE44A546BB}"/>
    <cellStyle name="Total 2 3 2 5" xfId="10070" xr:uid="{8B34B4FB-7412-4EF4-B562-B6C40C1DFD06}"/>
    <cellStyle name="Total 2 3 2 5 2" xfId="15223" xr:uid="{7578A9A7-3837-4E06-A2E0-0BF52C5693CC}"/>
    <cellStyle name="Total 2 3 2 6" xfId="10450" xr:uid="{9D8DF80F-FDA4-4B67-A44A-CAD26F33FFDB}"/>
    <cellStyle name="Total 2 3 2 6 2" xfId="15603" xr:uid="{14F1633E-1F43-4EFB-8E11-7D95EBEBC4A3}"/>
    <cellStyle name="Total 2 3 2 7" xfId="11169" xr:uid="{5D17D8E6-1280-449C-AE1F-73CAEF1E9ABD}"/>
    <cellStyle name="Total 2 3 2 7 2" xfId="16317" xr:uid="{0B1FCBA8-E3F6-4D60-AFF0-6521EC39D89C}"/>
    <cellStyle name="Total 2 3 2 8" xfId="7186" xr:uid="{B01F7BCE-AC0E-4DE5-8B3E-E7D2BD206D2D}"/>
    <cellStyle name="Total 2 3 2 8 2" xfId="12347" xr:uid="{9943113D-D405-4C4A-BCB8-7C7C196C229A}"/>
    <cellStyle name="Total 2 3 2 9" xfId="6512" xr:uid="{EB909D01-D39B-452F-B472-DFBF8A093D8E}"/>
    <cellStyle name="Total 2 3 2 9 2" xfId="29700" xr:uid="{FF08DF15-65AA-4B9E-A54C-6D8481E8FE98}"/>
    <cellStyle name="Total 2 3 3" xfId="3900" xr:uid="{00000000-0005-0000-0000-0000E10F0000}"/>
    <cellStyle name="Total 2 3 3 2" xfId="4713" xr:uid="{00000000-0005-0000-0000-0000E30F0000}"/>
    <cellStyle name="Total 2 3 3 2 2" xfId="27210" xr:uid="{FE6249E5-4470-4B2A-9F40-654C8765832C}"/>
    <cellStyle name="Total 2 3 3 2 3" xfId="21301" xr:uid="{57F8B6DE-7D3B-4718-87CF-D68C1C92091A}"/>
    <cellStyle name="Total 2 3 3 2 4" xfId="41082" xr:uid="{F1ED0DE8-8DF6-4594-9F30-BA206DAFA2F9}"/>
    <cellStyle name="Total 2 3 3 3" xfId="5127" xr:uid="{00000000-0005-0000-0000-0000E30F0000}"/>
    <cellStyle name="Total 2 3 3 3 2" xfId="41432" xr:uid="{D79162FB-4978-465A-B60B-EC65C4DA8A44}"/>
    <cellStyle name="Total 2 3 3 3 3" xfId="25122" xr:uid="{879F16F5-C5F5-4429-9174-EDFE33E02836}"/>
    <cellStyle name="Total 2 3 3 4" xfId="18128" xr:uid="{29636604-6192-417C-B6FB-741ACA53AAD7}"/>
    <cellStyle name="Total 2 3 3 5" xfId="40700" xr:uid="{D8D03961-7087-4AE0-BD76-55DF19686806}"/>
    <cellStyle name="Total 2 3 4" xfId="8055" xr:uid="{2BA77B9F-3A4A-4994-8DA5-EC72E70F11F4}"/>
    <cellStyle name="Total 2 3 4 2" xfId="13212" xr:uid="{724726F5-B608-4BCE-9336-C116FA97B294}"/>
    <cellStyle name="Total 2 3 4 2 2" xfId="30193" xr:uid="{CC241184-4CD6-4C6F-A7DA-BEA06E75BCE6}"/>
    <cellStyle name="Total 2 3 4 2 3" xfId="29545" xr:uid="{863247B1-1C61-43EC-BDA9-0261829BD131}"/>
    <cellStyle name="Total 2 3 4 2 4" xfId="29220" xr:uid="{A0BF4FD1-0CAC-49D1-8EF3-F9E6FD2CD6A8}"/>
    <cellStyle name="Total 2 3 4 2 5" xfId="26755" xr:uid="{B46BE337-45B8-41E7-B302-90DC3FC7DC84}"/>
    <cellStyle name="Total 2 3 4 2 6" xfId="35376" xr:uid="{735CBD9C-D48B-4DD9-BDF7-6DC5A0517B5B}"/>
    <cellStyle name="Total 2 3 4 3" xfId="28235" xr:uid="{B480ECB4-3CE8-4331-BF25-F78B4BFC2B24}"/>
    <cellStyle name="Total 2 3 4 4" xfId="30790" xr:uid="{5BEC32A4-D131-463B-913C-AC546FACC169}"/>
    <cellStyle name="Total 2 3 4 5" xfId="29236" xr:uid="{2C8FA5EA-7EE4-4C82-8259-60FEEE26B38A}"/>
    <cellStyle name="Total 2 3 4 6" xfId="29379" xr:uid="{45ED77C2-9E17-422F-A6EA-C7B545DEF188}"/>
    <cellStyle name="Total 2 3 4 7" xfId="25211" xr:uid="{F4DAE5D0-994C-4CB5-BB13-2C0DA0108F76}"/>
    <cellStyle name="Total 2 3 4 8" xfId="20173" xr:uid="{C7D36A3F-E258-464C-BCB6-D120F333BE1F}"/>
    <cellStyle name="Total 2 3 4 9" xfId="35188" xr:uid="{B85FE8BA-EF76-44AA-9954-56F7B29D212C}"/>
    <cellStyle name="Total 2 3 5" xfId="8271" xr:uid="{F8168E66-C992-4E50-A06F-93FD403D4642}"/>
    <cellStyle name="Total 2 3 5 2" xfId="13427" xr:uid="{761BDDB8-1556-4B53-BBF0-F20D27DEC1EB}"/>
    <cellStyle name="Total 2 3 5 2 2" xfId="26838" xr:uid="{829CA9B8-EAA1-42A6-B131-F513C974638E}"/>
    <cellStyle name="Total 2 3 5 3" xfId="25442" xr:uid="{64A47233-208B-4A02-BDA2-48F2F9F96C02}"/>
    <cellStyle name="Total 2 3 5 4" xfId="22270" xr:uid="{D7696ED9-659C-4A36-ABA2-81C9FFCAA9B1}"/>
    <cellStyle name="Total 2 3 6" xfId="9753" xr:uid="{B67DBA2C-ADCD-4DAE-9319-E635A838C6AD}"/>
    <cellStyle name="Total 2 3 6 2" xfId="14907" xr:uid="{BC4307F6-9B32-4F47-A884-0A9630B23F3E}"/>
    <cellStyle name="Total 2 3 6 2 2" xfId="26524" xr:uid="{A964CFFA-DA65-4D03-B376-747DD30DE8D8}"/>
    <cellStyle name="Total 2 3 6 2 3" xfId="39809" xr:uid="{26D0C9A3-89CD-4834-A856-0710765D5623}"/>
    <cellStyle name="Total 2 3 6 3" xfId="25860" xr:uid="{FCD583E5-9284-451F-B92F-FB81EFD4622C}"/>
    <cellStyle name="Total 2 3 6 4" xfId="36477" xr:uid="{1594A0C8-26C8-413E-8229-6596CA7D2E19}"/>
    <cellStyle name="Total 2 3 7" xfId="10132" xr:uid="{5F6CE87D-302C-4FD9-9463-116034C09AC4}"/>
    <cellStyle name="Total 2 3 7 2" xfId="15285" xr:uid="{C15755ED-D3D3-4865-8B3B-4862F26D7497}"/>
    <cellStyle name="Total 2 3 7 2 2" xfId="39526" xr:uid="{1B06CCEF-DD50-43DB-853F-724F1D93E42B}"/>
    <cellStyle name="Total 2 3 7 3" xfId="36209" xr:uid="{E2A924E5-2945-4438-B112-87DF50B1F327}"/>
    <cellStyle name="Total 2 3 8" xfId="10851" xr:uid="{62593179-4C72-4F83-9410-C025395B6559}"/>
    <cellStyle name="Total 2 3 8 2" xfId="15999" xr:uid="{D2BB6D02-66F2-483A-8C4E-502E410DF396}"/>
    <cellStyle name="Total 2 3 8 3" xfId="38112" xr:uid="{FF8DDFFA-C712-45D6-B881-1BEF139CD648}"/>
    <cellStyle name="Total 2 3 9" xfId="6865" xr:uid="{501FCD0D-B14D-437D-9FFC-390D7A66C06C}"/>
    <cellStyle name="Total 2 3 9 2" xfId="12029" xr:uid="{4C8A11A3-2495-4BEE-870E-2738A0F57FB5}"/>
    <cellStyle name="Total 2 4" xfId="3128" xr:uid="{00000000-0005-0000-0000-0000E20F0000}"/>
    <cellStyle name="Total 2 4 10" xfId="6171" xr:uid="{1C8D3FC9-8AD8-41A0-B7B8-B7D4407F5732}"/>
    <cellStyle name="Total 2 4 10 2" xfId="29699" xr:uid="{955BCD86-D8C0-4A3E-B23A-6CDC4F2E5B2C}"/>
    <cellStyle name="Total 2 4 11" xfId="11374" xr:uid="{3CCC0B4D-E1E7-4D3C-A811-09C09A671E90}"/>
    <cellStyle name="Total 2 4 11 2" xfId="30729" xr:uid="{0FCD2286-35D5-46AE-800E-5A1055880BA3}"/>
    <cellStyle name="Total 2 4 12" xfId="17682" xr:uid="{D3B4FE77-CD02-40D9-A8DB-96FE8CB369B5}"/>
    <cellStyle name="Total 2 4 13" xfId="31683" xr:uid="{D132B1AE-9720-48F6-AC24-3801BB13C944}"/>
    <cellStyle name="Total 2 4 14" xfId="34490" xr:uid="{FD36867A-CCD7-4D7D-9049-AEFEF4B8E309}"/>
    <cellStyle name="Total 2 4 2" xfId="3567" xr:uid="{00000000-0005-0000-0000-0000E30F0000}"/>
    <cellStyle name="Total 2 4 2 10" xfId="11692" xr:uid="{37A20E84-E043-4C65-AA95-E84E6258E30B}"/>
    <cellStyle name="Total 2 4 2 10 2" xfId="30994" xr:uid="{875F764E-F444-434F-B022-2E472ADB5B51}"/>
    <cellStyle name="Total 2 4 2 11" xfId="17683" xr:uid="{FB282ED9-4074-4835-B2E9-EF54E4152D44}"/>
    <cellStyle name="Total 2 4 2 12" xfId="34489" xr:uid="{BB5CF35F-5E44-4170-8E52-3B7648278717}"/>
    <cellStyle name="Total 2 4 2 2" xfId="4223" xr:uid="{00000000-0005-0000-0000-0000E40F0000}"/>
    <cellStyle name="Total 2 4 2 2 2" xfId="4970" xr:uid="{00000000-0005-0000-0000-0000E60F0000}"/>
    <cellStyle name="Total 2 4 2 2 2 2" xfId="26919" xr:uid="{0807FF51-B937-4C8D-A3E2-AEF381D66F1C}"/>
    <cellStyle name="Total 2 4 2 2 2 3" xfId="41303" xr:uid="{8769F585-DC83-48A2-8F78-36432E681CDA}"/>
    <cellStyle name="Total 2 4 2 2 3" xfId="5446" xr:uid="{00000000-0005-0000-0000-0000E60F0000}"/>
    <cellStyle name="Total 2 4 2 2 3 2" xfId="41645" xr:uid="{C9A44F29-B7CA-4C0E-9F8F-8AE8FD103B6F}"/>
    <cellStyle name="Total 2 4 2 2 3 3" xfId="25341" xr:uid="{8E790A9F-613E-4DC2-A70F-39C05231AC90}"/>
    <cellStyle name="Total 2 4 2 2 4" xfId="22273" xr:uid="{1F428F79-C15A-4C38-8BEC-B16E5827894B}"/>
    <cellStyle name="Total 2 4 2 2 5" xfId="40823" xr:uid="{935E0572-2E0F-428C-A890-2751EDAFC04C}"/>
    <cellStyle name="Total 2 4 2 3" xfId="8152" xr:uid="{C6CDC582-A77C-4CE2-B83E-F2E75451D262}"/>
    <cellStyle name="Total 2 4 2 3 2" xfId="13311" xr:uid="{6108BDFC-C8B0-4204-A72D-714CEB38DF35}"/>
    <cellStyle name="Total 2 4 2 3 2 2" xfId="39712" xr:uid="{09D5F559-18AD-4F3F-BAFD-26F2FAF38568}"/>
    <cellStyle name="Total 2 4 2 3 3" xfId="36393" xr:uid="{99EEACE7-B89C-4489-9D27-678179DE5D12}"/>
    <cellStyle name="Total 2 4 2 4" xfId="9541" xr:uid="{60A9F1B8-4EF9-42ED-8E45-1785F64506DD}"/>
    <cellStyle name="Total 2 4 2 4 2" xfId="14695" xr:uid="{AEEB92DE-3B90-4D7B-B028-8616D83BF543}"/>
    <cellStyle name="Total 2 4 2 4 3" xfId="38115" xr:uid="{10A8C330-D203-423D-B7EC-A0138C235542}"/>
    <cellStyle name="Total 2 4 2 5" xfId="10071" xr:uid="{DCBAD0DB-292B-4253-943E-CF7240BE5C46}"/>
    <cellStyle name="Total 2 4 2 5 2" xfId="15224" xr:uid="{B6014A9C-2767-4B49-A789-948AD963BC70}"/>
    <cellStyle name="Total 2 4 2 6" xfId="10451" xr:uid="{E67080CE-70C7-43EF-A35B-7E7DE76C255A}"/>
    <cellStyle name="Total 2 4 2 6 2" xfId="15604" xr:uid="{FE7A8829-4401-486A-8DFC-AEE1888106E9}"/>
    <cellStyle name="Total 2 4 2 7" xfId="11170" xr:uid="{67027A8D-86F8-4AA0-A082-191FE9D5E562}"/>
    <cellStyle name="Total 2 4 2 7 2" xfId="16318" xr:uid="{DE1D53BB-DD82-49CB-883C-0A2EDA0D3D47}"/>
    <cellStyle name="Total 2 4 2 8" xfId="7187" xr:uid="{78F616AF-44BF-4312-A59C-6CEE88A363C4}"/>
    <cellStyle name="Total 2 4 2 8 2" xfId="12348" xr:uid="{9C24B074-6F38-4518-B75E-D36878DFF935}"/>
    <cellStyle name="Total 2 4 2 9" xfId="6513" xr:uid="{C06B49F0-6E3D-451B-82AB-7B811D3152FD}"/>
    <cellStyle name="Total 2 4 2 9 2" xfId="30029" xr:uid="{A83B2DD7-E740-46CE-B870-E257D1439C59}"/>
    <cellStyle name="Total 2 4 3" xfId="3901" xr:uid="{00000000-0005-0000-0000-0000E50F0000}"/>
    <cellStyle name="Total 2 4 3 2" xfId="4714" xr:uid="{00000000-0005-0000-0000-0000E70F0000}"/>
    <cellStyle name="Total 2 4 3 2 2" xfId="27211" xr:uid="{0037B216-2E03-48C8-BC53-8E77941BEC75}"/>
    <cellStyle name="Total 2 4 3 2 3" xfId="21302" xr:uid="{38269054-C7F7-40D9-9618-5C07D9CDD0EE}"/>
    <cellStyle name="Total 2 4 3 2 4" xfId="41083" xr:uid="{E5EE6F98-ABFC-4DF4-886C-65934661083A}"/>
    <cellStyle name="Total 2 4 3 3" xfId="5128" xr:uid="{00000000-0005-0000-0000-0000E70F0000}"/>
    <cellStyle name="Total 2 4 3 3 2" xfId="41433" xr:uid="{E0C4B2C2-4885-48C5-B3B6-76B2B809DA43}"/>
    <cellStyle name="Total 2 4 3 3 3" xfId="25123" xr:uid="{80FE04CB-D1FD-4D2E-8BBB-0AD336B3A931}"/>
    <cellStyle name="Total 2 4 3 4" xfId="18129" xr:uid="{ED797AF2-DF7F-4545-AAAF-41BD869EB744}"/>
    <cellStyle name="Total 2 4 3 5" xfId="40701" xr:uid="{02EEE10D-B8F8-42B2-ABEF-6A14D80FA3FF}"/>
    <cellStyle name="Total 2 4 4" xfId="7670" xr:uid="{EB9BBEA8-1FAA-46F3-B313-3362D815D75E}"/>
    <cellStyle name="Total 2 4 4 2" xfId="12828" xr:uid="{25CD7060-107C-4DDF-A8BD-BD5842C98F14}"/>
    <cellStyle name="Total 2 4 4 2 2" xfId="30194" xr:uid="{77458DE7-6C4A-4D07-A083-D775B821CC8F}"/>
    <cellStyle name="Total 2 4 4 2 3" xfId="30718" xr:uid="{20B2282F-6795-417E-A46A-38CFB65ACBC0}"/>
    <cellStyle name="Total 2 4 4 2 4" xfId="31183" xr:uid="{D2317D0A-4C6B-4532-B84B-7E016162B341}"/>
    <cellStyle name="Total 2 4 4 2 5" xfId="26756" xr:uid="{5AA00B6E-C580-4CA4-9B41-1F4C6968DD93}"/>
    <cellStyle name="Total 2 4 4 2 6" xfId="35377" xr:uid="{279D3630-C7B7-4E53-9A53-37236B1A3A5C}"/>
    <cellStyle name="Total 2 4 4 3" xfId="28236" xr:uid="{A4585098-486D-4810-BD17-90220FE57CB7}"/>
    <cellStyle name="Total 2 4 4 4" xfId="30791" xr:uid="{CFE57708-D83B-4437-93F6-4F0B9AACDDD0}"/>
    <cellStyle name="Total 2 4 4 5" xfId="29818" xr:uid="{24052940-1A69-4C9E-AAEE-D7AE16AC9A26}"/>
    <cellStyle name="Total 2 4 4 6" xfId="29718" xr:uid="{6D4730BE-85E2-40FD-B26D-DCC8B718C000}"/>
    <cellStyle name="Total 2 4 4 7" xfId="24910" xr:uid="{64BBA51C-49FB-42ED-A6FB-CD7268BC4000}"/>
    <cellStyle name="Total 2 4 4 8" xfId="20174" xr:uid="{93215152-51EE-40C4-8D91-06D3F7329CEF}"/>
    <cellStyle name="Total 2 4 4 9" xfId="35189" xr:uid="{08F63BD5-133F-4C52-855A-A16A4FDD4244}"/>
    <cellStyle name="Total 2 4 5" xfId="8253" xr:uid="{5692B83D-C2AF-428B-8C3E-FBC60BAF6DB2}"/>
    <cellStyle name="Total 2 4 5 2" xfId="13410" xr:uid="{CA370E2C-ACFC-402E-8017-505F2489FF10}"/>
    <cellStyle name="Total 2 4 5 2 2" xfId="26839" xr:uid="{36188CFD-3878-4C77-B530-78BFA71E144C}"/>
    <cellStyle name="Total 2 4 5 3" xfId="25432" xr:uid="{5C59114A-C8F8-47FE-A7AD-E6EEAC4D001C}"/>
    <cellStyle name="Total 2 4 5 4" xfId="22272" xr:uid="{8222F878-3CE2-4AD9-8CC3-78CF627C3CC8}"/>
    <cellStyle name="Total 2 4 6" xfId="9754" xr:uid="{1C49D6AE-AC23-4270-BA09-ED851C4D4CFF}"/>
    <cellStyle name="Total 2 4 6 2" xfId="14908" xr:uid="{9BC4B3B6-EA7F-4A59-8E89-F0DF34B9F3DF}"/>
    <cellStyle name="Total 2 4 6 2 2" xfId="26525" xr:uid="{82DDEEB1-9E07-466F-95CB-A8D84A111108}"/>
    <cellStyle name="Total 2 4 6 2 3" xfId="40324" xr:uid="{1214A90C-4BC4-40D3-999B-838057187C21}"/>
    <cellStyle name="Total 2 4 6 3" xfId="25861" xr:uid="{844FDF07-B5C1-4DED-A894-DC5E7F88BEF3}"/>
    <cellStyle name="Total 2 4 6 4" xfId="36988" xr:uid="{AD81D49A-97B1-4B19-B166-33AF0AEB5CA1}"/>
    <cellStyle name="Total 2 4 7" xfId="10133" xr:uid="{50B669F1-4520-4F4C-84CB-164B83F938A7}"/>
    <cellStyle name="Total 2 4 7 2" xfId="15286" xr:uid="{A6312D20-8ADC-4525-9C50-819DD17ED330}"/>
    <cellStyle name="Total 2 4 7 2 2" xfId="39517" xr:uid="{83D5A00E-E196-4B49-A2CD-C6F79FF5F21F}"/>
    <cellStyle name="Total 2 4 7 3" xfId="36196" xr:uid="{4372D804-9923-492B-81D1-F83B490BD1B4}"/>
    <cellStyle name="Total 2 4 8" xfId="10852" xr:uid="{3F4C77ED-1653-4765-A2D8-8D72E28D31BB}"/>
    <cellStyle name="Total 2 4 8 2" xfId="16000" xr:uid="{C5B842AB-55CF-49D9-8550-43C98E906C7F}"/>
    <cellStyle name="Total 2 4 8 3" xfId="38114" xr:uid="{7133AFAA-5D92-45F5-AA28-EE39C9BE63C0}"/>
    <cellStyle name="Total 2 4 9" xfId="6866" xr:uid="{F9344E34-E783-420A-96DB-4FC3FB13B45C}"/>
    <cellStyle name="Total 2 4 9 2" xfId="12030" xr:uid="{7707A89E-6A97-485A-ADD9-AD76AFE7ED33}"/>
    <cellStyle name="Total 2 5" xfId="3129" xr:uid="{00000000-0005-0000-0000-0000E60F0000}"/>
    <cellStyle name="Total 2 5 10" xfId="6172" xr:uid="{F33F733C-D829-4310-8114-9EF5AC957E55}"/>
    <cellStyle name="Total 2 5 10 2" xfId="30028" xr:uid="{D4D30B05-E4E6-437A-BDA4-3C02DDCE8793}"/>
    <cellStyle name="Total 2 5 11" xfId="11375" xr:uid="{3039A426-4601-469E-9CC1-576A43CA76E8}"/>
    <cellStyle name="Total 2 5 11 2" xfId="30874" xr:uid="{A1AD7006-8F35-4244-B4F4-9E294C39C05A}"/>
    <cellStyle name="Total 2 5 12" xfId="17684" xr:uid="{A2D4D661-D74B-4311-BAB0-BEFB49392CDA}"/>
    <cellStyle name="Total 2 5 13" xfId="31684" xr:uid="{97BB3A44-9823-4939-AC7B-B0FBDAF32E45}"/>
    <cellStyle name="Total 2 5 14" xfId="34488" xr:uid="{DFE61040-A9EB-46CA-9329-0F2F4E9CD4A9}"/>
    <cellStyle name="Total 2 5 2" xfId="3568" xr:uid="{00000000-0005-0000-0000-0000E70F0000}"/>
    <cellStyle name="Total 2 5 2 10" xfId="11693" xr:uid="{5276BE52-D491-4F5C-810E-D2F606145796}"/>
    <cellStyle name="Total 2 5 2 10 2" xfId="31090" xr:uid="{0B135874-AE71-48C5-A2AD-D9AB0A7B36AC}"/>
    <cellStyle name="Total 2 5 2 11" xfId="17685" xr:uid="{CB857F1B-C7C4-46B8-BEA7-2F3AE4D651DE}"/>
    <cellStyle name="Total 2 5 2 12" xfId="34487" xr:uid="{11B37790-DDDB-4DFA-8953-22F477EF084D}"/>
    <cellStyle name="Total 2 5 2 2" xfId="4224" xr:uid="{00000000-0005-0000-0000-0000E80F0000}"/>
    <cellStyle name="Total 2 5 2 2 2" xfId="4971" xr:uid="{00000000-0005-0000-0000-0000EA0F0000}"/>
    <cellStyle name="Total 2 5 2 2 2 2" xfId="26841" xr:uid="{D88C51F2-6969-4AAD-8BFE-31E241365186}"/>
    <cellStyle name="Total 2 5 2 2 2 3" xfId="41304" xr:uid="{07FC36DB-832B-4D88-B73B-0AFE55ADB211}"/>
    <cellStyle name="Total 2 5 2 2 3" xfId="5447" xr:uid="{00000000-0005-0000-0000-0000EA0F0000}"/>
    <cellStyle name="Total 2 5 2 2 3 2" xfId="41646" xr:uid="{587CCA0B-113C-45A5-9AD3-9198EFD3DAC2}"/>
    <cellStyle name="Total 2 5 2 2 3 3" xfId="25342" xr:uid="{CDD84235-E68D-4588-9405-5DB321CC4043}"/>
    <cellStyle name="Total 2 5 2 2 4" xfId="22275" xr:uid="{80109B57-6DBE-4971-9856-B0D7EBAF0CBC}"/>
    <cellStyle name="Total 2 5 2 2 5" xfId="40824" xr:uid="{56228DF6-3DCA-4D31-9420-0F8531D199FD}"/>
    <cellStyle name="Total 2 5 2 3" xfId="7273" xr:uid="{BE15E467-4CCA-46A8-9668-BAABA6BBDA2C}"/>
    <cellStyle name="Total 2 5 2 3 2" xfId="12431" xr:uid="{9BDB4A5A-8962-4B5D-B4B2-34D86C5F87AF}"/>
    <cellStyle name="Total 2 5 2 3 2 2" xfId="39647" xr:uid="{EF133A36-4C6A-42E3-A982-51B17841B23F}"/>
    <cellStyle name="Total 2 5 2 3 3" xfId="36339" xr:uid="{C4055FEE-BAFB-4039-9589-944606B1CA04}"/>
    <cellStyle name="Total 2 5 2 4" xfId="9542" xr:uid="{845CAA04-1B54-416F-BA09-F5645B0A8649}"/>
    <cellStyle name="Total 2 5 2 4 2" xfId="14696" xr:uid="{FC4D2E99-CEF9-43AE-85F9-68543444B1A3}"/>
    <cellStyle name="Total 2 5 2 4 3" xfId="38117" xr:uid="{FE659A58-3523-4728-BC34-C92BD32BE988}"/>
    <cellStyle name="Total 2 5 2 5" xfId="10072" xr:uid="{E2A5181F-3C1D-4C53-B659-91197FF25F64}"/>
    <cellStyle name="Total 2 5 2 5 2" xfId="15225" xr:uid="{FFD07DDF-18F3-4C3A-B5C8-EA6992708ADD}"/>
    <cellStyle name="Total 2 5 2 6" xfId="10452" xr:uid="{FEB4569E-8F0C-49BA-B544-D9DE720DAB27}"/>
    <cellStyle name="Total 2 5 2 6 2" xfId="15605" xr:uid="{E4C701AC-374E-438D-95C4-0BB22DCCAE70}"/>
    <cellStyle name="Total 2 5 2 7" xfId="11171" xr:uid="{2BB8178F-999C-4A44-A5A5-0058B44D4B16}"/>
    <cellStyle name="Total 2 5 2 7 2" xfId="16319" xr:uid="{34CC948D-CC1C-4799-ABD3-849F38EB0F72}"/>
    <cellStyle name="Total 2 5 2 8" xfId="7188" xr:uid="{23A17625-D27A-4568-B09A-D7C42AE24761}"/>
    <cellStyle name="Total 2 5 2 8 2" xfId="12349" xr:uid="{5B4AF2C1-BD0D-4DA9-85BE-49A5FDE8DA22}"/>
    <cellStyle name="Total 2 5 2 9" xfId="6514" xr:uid="{60235407-C109-4310-B212-4D008A220436}"/>
    <cellStyle name="Total 2 5 2 9 2" xfId="29698" xr:uid="{98E01BF0-ADCF-46AD-A097-0F4C5002BB8A}"/>
    <cellStyle name="Total 2 5 3" xfId="3902" xr:uid="{00000000-0005-0000-0000-0000E90F0000}"/>
    <cellStyle name="Total 2 5 3 2" xfId="4715" xr:uid="{00000000-0005-0000-0000-0000EB0F0000}"/>
    <cellStyle name="Total 2 5 3 2 2" xfId="27212" xr:uid="{3968006B-6FB6-4681-BEEC-DCDAD2C45C80}"/>
    <cellStyle name="Total 2 5 3 2 3" xfId="21303" xr:uid="{1A41EF53-D0F3-4477-88B3-57CCB7525726}"/>
    <cellStyle name="Total 2 5 3 2 4" xfId="41084" xr:uid="{E24624F1-3224-49A7-A566-CA37A204F38F}"/>
    <cellStyle name="Total 2 5 3 3" xfId="5129" xr:uid="{00000000-0005-0000-0000-0000EB0F0000}"/>
    <cellStyle name="Total 2 5 3 3 2" xfId="41434" xr:uid="{1A0FE39C-AF9E-47F1-8723-11C2451B6FFB}"/>
    <cellStyle name="Total 2 5 3 3 3" xfId="25124" xr:uid="{01B34E6A-928F-4B62-8D82-446B425B3F30}"/>
    <cellStyle name="Total 2 5 3 4" xfId="18130" xr:uid="{E306B9F8-1664-44F6-816D-7AF1E19FBFD4}"/>
    <cellStyle name="Total 2 5 3 5" xfId="40702" xr:uid="{AB011610-5D7A-4127-AEB0-20C4E76AB856}"/>
    <cellStyle name="Total 2 5 4" xfId="8056" xr:uid="{C28E5393-0A19-4C95-9649-4F5E45DDD4DA}"/>
    <cellStyle name="Total 2 5 4 2" xfId="13213" xr:uid="{F56AAD91-18B7-4B99-BA64-DC070EB081F1}"/>
    <cellStyle name="Total 2 5 4 2 2" xfId="30195" xr:uid="{A920B1D4-4389-4BFA-AB54-B710EDD0C40D}"/>
    <cellStyle name="Total 2 5 4 2 3" xfId="29544" xr:uid="{8C1BCAC7-F502-42EC-BE1A-71D51460D365}"/>
    <cellStyle name="Total 2 5 4 2 4" xfId="30435" xr:uid="{3A2878E3-9650-4A59-B5AF-41A92C8E714D}"/>
    <cellStyle name="Total 2 5 4 2 5" xfId="26757" xr:uid="{95B13AF7-F28C-459E-8301-F1D7B8176B50}"/>
    <cellStyle name="Total 2 5 4 2 6" xfId="35378" xr:uid="{26AD023E-190D-40A5-8BFE-3D67A508F03F}"/>
    <cellStyle name="Total 2 5 4 3" xfId="28237" xr:uid="{9C8414BC-51EC-459F-8D38-C4B9C20450C1}"/>
    <cellStyle name="Total 2 5 4 4" xfId="30792" xr:uid="{B548991E-2C0A-4DD7-9B82-42B321732535}"/>
    <cellStyle name="Total 2 5 4 5" xfId="29235" xr:uid="{68CCDA3C-9D54-462A-86E1-B54C6245DCB8}"/>
    <cellStyle name="Total 2 5 4 6" xfId="30339" xr:uid="{1477CD41-02F0-4FEB-AEE0-2D15F14EA233}"/>
    <cellStyle name="Total 2 5 4 7" xfId="25212" xr:uid="{F36D5864-5F28-4BD7-8766-988A02B05574}"/>
    <cellStyle name="Total 2 5 4 8" xfId="20175" xr:uid="{2095331F-D490-47FA-9F92-4DBC7063BD26}"/>
    <cellStyle name="Total 2 5 4 9" xfId="35190" xr:uid="{F3815E54-CE77-48B6-801D-E3AFDB2AB88C}"/>
    <cellStyle name="Total 2 5 5" xfId="8252" xr:uid="{893B585C-059A-4057-B78D-BB716604DBF3}"/>
    <cellStyle name="Total 2 5 5 2" xfId="13409" xr:uid="{7109F714-329B-442A-8439-861EB13A4EAB}"/>
    <cellStyle name="Total 2 5 5 2 2" xfId="26840" xr:uid="{0E1CFB4C-BB52-4505-999B-5540FD78E997}"/>
    <cellStyle name="Total 2 5 5 3" xfId="25431" xr:uid="{07802FEE-FECF-4E7D-8B73-AF25AE07CE88}"/>
    <cellStyle name="Total 2 5 5 4" xfId="22274" xr:uid="{4332B391-EF87-450B-907D-C5247B0D4E07}"/>
    <cellStyle name="Total 2 5 6" xfId="9755" xr:uid="{D4BE71A3-9E1B-446C-B5A2-7D22007C0098}"/>
    <cellStyle name="Total 2 5 6 2" xfId="14909" xr:uid="{77B8D5D8-62C2-4E77-9DFD-01FCCA281E5B}"/>
    <cellStyle name="Total 2 5 6 2 2" xfId="26526" xr:uid="{C3F8B632-EEED-4241-A8CF-E9BD41EB700F}"/>
    <cellStyle name="Total 2 5 6 2 3" xfId="39598" xr:uid="{DED55FFA-09F2-4189-BAA4-F45175349406}"/>
    <cellStyle name="Total 2 5 6 3" xfId="25862" xr:uid="{B97591E7-09FF-438A-AC60-357074DDEDCF}"/>
    <cellStyle name="Total 2 5 6 4" xfId="36290" xr:uid="{4956EA22-9324-4F3A-BF2E-661FF45BABFB}"/>
    <cellStyle name="Total 2 5 7" xfId="10134" xr:uid="{B62A4953-61EA-4C2C-8323-C87751EB702C}"/>
    <cellStyle name="Total 2 5 7 2" xfId="15287" xr:uid="{2645325D-6922-4A5D-9C16-FD8ADCAE2E19}"/>
    <cellStyle name="Total 2 5 7 2 2" xfId="39506" xr:uid="{878523ED-5566-4A64-9808-37C38C350A08}"/>
    <cellStyle name="Total 2 5 7 3" xfId="36180" xr:uid="{4A5A34DC-B184-4AB4-BCB0-684766E7F9D7}"/>
    <cellStyle name="Total 2 5 8" xfId="10853" xr:uid="{504761C4-EE04-4047-A7D9-5325D3017B40}"/>
    <cellStyle name="Total 2 5 8 2" xfId="16001" xr:uid="{A2F107BA-C518-4F1D-A6AE-7593F6E49D35}"/>
    <cellStyle name="Total 2 5 8 3" xfId="38116" xr:uid="{BE66BCDA-AFDE-45FD-8AEE-051834F93B34}"/>
    <cellStyle name="Total 2 5 9" xfId="6867" xr:uid="{CF23021A-2283-489A-AB12-5CB230CC26FB}"/>
    <cellStyle name="Total 2 5 9 2" xfId="12031" xr:uid="{4EAAD572-85E3-42A7-8247-884488D2F6A4}"/>
    <cellStyle name="Total 2 6" xfId="3130" xr:uid="{00000000-0005-0000-0000-0000EA0F0000}"/>
    <cellStyle name="Total 2 6 10" xfId="6173" xr:uid="{2992A22B-2BEA-4986-BDC9-D7D9A9A49E22}"/>
    <cellStyle name="Total 2 6 10 2" xfId="29697" xr:uid="{457F8233-5578-4AD4-81AB-D9A37E355545}"/>
    <cellStyle name="Total 2 6 11" xfId="11376" xr:uid="{842422A0-8F61-4BC3-BECB-633373F3592A}"/>
    <cellStyle name="Total 2 6 11 2" xfId="30385" xr:uid="{77F7AE6F-A07B-4B4D-8CE8-2740DD9ED632}"/>
    <cellStyle name="Total 2 6 12" xfId="17686" xr:uid="{E21EEBCF-26F0-4BA6-8BC5-5E9801EEC0A8}"/>
    <cellStyle name="Total 2 6 13" xfId="31685" xr:uid="{B936754D-038E-44EC-A155-BF433EC57B5B}"/>
    <cellStyle name="Total 2 6 14" xfId="34486" xr:uid="{5017AF76-DABA-4019-934F-EC1DB7019617}"/>
    <cellStyle name="Total 2 6 2" xfId="3569" xr:uid="{00000000-0005-0000-0000-0000EB0F0000}"/>
    <cellStyle name="Total 2 6 2 10" xfId="11694" xr:uid="{34870545-37AF-44DC-A678-4644B2EA3EDE}"/>
    <cellStyle name="Total 2 6 2 10 2" xfId="29642" xr:uid="{30F9F6AF-7EC3-4873-8228-DBD20E4AD0DF}"/>
    <cellStyle name="Total 2 6 2 11" xfId="17687" xr:uid="{FBF06D37-5B68-4409-8D46-5437F2159CD8}"/>
    <cellStyle name="Total 2 6 2 12" xfId="34485" xr:uid="{2CD08505-404D-48A1-85A6-F995A552BFA8}"/>
    <cellStyle name="Total 2 6 2 2" xfId="4225" xr:uid="{00000000-0005-0000-0000-0000EC0F0000}"/>
    <cellStyle name="Total 2 6 2 2 2" xfId="4972" xr:uid="{00000000-0005-0000-0000-0000EE0F0000}"/>
    <cellStyle name="Total 2 6 2 2 2 2" xfId="26842" xr:uid="{48110B0E-665F-4F70-B898-793C594AD931}"/>
    <cellStyle name="Total 2 6 2 2 2 3" xfId="41305" xr:uid="{8997C73D-767C-41D1-912B-1508316E80AA}"/>
    <cellStyle name="Total 2 6 2 2 3" xfId="5448" xr:uid="{00000000-0005-0000-0000-0000EE0F0000}"/>
    <cellStyle name="Total 2 6 2 2 3 2" xfId="41647" xr:uid="{740C9B54-233B-46BE-9CEC-55E26BA05FFD}"/>
    <cellStyle name="Total 2 6 2 2 3 3" xfId="25343" xr:uid="{E0091CDE-8F09-4787-89C8-AC84FD9A4916}"/>
    <cellStyle name="Total 2 6 2 2 4" xfId="22277" xr:uid="{8AC5C9B5-47E0-479A-A6E4-852CFB9BC157}"/>
    <cellStyle name="Total 2 6 2 2 5" xfId="40825" xr:uid="{5C2599E4-E61D-4505-AFB4-8EC26EF70AE5}"/>
    <cellStyle name="Total 2 6 2 3" xfId="7272" xr:uid="{75957455-A7FF-4804-B70A-3B668341BF7F}"/>
    <cellStyle name="Total 2 6 2 3 2" xfId="12430" xr:uid="{55A338AC-4461-4171-A973-854C61A208FC}"/>
    <cellStyle name="Total 2 6 2 3 2 2" xfId="39649" xr:uid="{6BFB6C0C-BFDE-4AE6-A7E5-9BC5EE96AD75}"/>
    <cellStyle name="Total 2 6 2 3 3" xfId="36341" xr:uid="{84AB12A8-CE3C-4D08-9A3E-B38E7EBA70BD}"/>
    <cellStyle name="Total 2 6 2 4" xfId="9543" xr:uid="{28E465BE-7070-465A-AFDC-433CFC13894D}"/>
    <cellStyle name="Total 2 6 2 4 2" xfId="14697" xr:uid="{3AEE1D18-16E1-47A1-8A47-CDF4D928F6A4}"/>
    <cellStyle name="Total 2 6 2 4 3" xfId="38119" xr:uid="{80F5D4A8-91A5-4E33-8C89-4541D75D2650}"/>
    <cellStyle name="Total 2 6 2 5" xfId="10073" xr:uid="{BE92F4CA-435E-4CF7-A2CE-4E95C354CB99}"/>
    <cellStyle name="Total 2 6 2 5 2" xfId="15226" xr:uid="{9623791B-9AFC-41B3-ACA2-93FDE3A1BAD2}"/>
    <cellStyle name="Total 2 6 2 6" xfId="10453" xr:uid="{C4EB34F3-27C2-46FC-AD4F-6C4E9E250F9B}"/>
    <cellStyle name="Total 2 6 2 6 2" xfId="15606" xr:uid="{341C1439-4A11-49C1-97DD-10B24197F05E}"/>
    <cellStyle name="Total 2 6 2 7" xfId="11172" xr:uid="{CF46C8F7-BCAA-415C-AD07-D79AEC49E547}"/>
    <cellStyle name="Total 2 6 2 7 2" xfId="16320" xr:uid="{0B9B60F1-9FD3-47A1-A265-8D4FF8C90B87}"/>
    <cellStyle name="Total 2 6 2 8" xfId="7189" xr:uid="{5080FD5C-D882-405E-9F1B-7A591851E9F9}"/>
    <cellStyle name="Total 2 6 2 8 2" xfId="12350" xr:uid="{F1DF4F4E-3499-4FFA-AC92-A2760CD3E44B}"/>
    <cellStyle name="Total 2 6 2 9" xfId="6515" xr:uid="{397E6C96-470B-4688-AF4B-65C49DB0D298}"/>
    <cellStyle name="Total 2 6 2 9 2" xfId="29696" xr:uid="{36C10636-462B-4D8D-A7BB-F82C1E8243F1}"/>
    <cellStyle name="Total 2 6 3" xfId="3903" xr:uid="{00000000-0005-0000-0000-0000ED0F0000}"/>
    <cellStyle name="Total 2 6 3 2" xfId="4716" xr:uid="{00000000-0005-0000-0000-0000EF0F0000}"/>
    <cellStyle name="Total 2 6 3 2 2" xfId="27213" xr:uid="{25223146-7C65-41FB-87A5-585127A67EB2}"/>
    <cellStyle name="Total 2 6 3 2 3" xfId="21304" xr:uid="{7FD6B7BD-5032-4059-8A42-9A2864553BC7}"/>
    <cellStyle name="Total 2 6 3 2 4" xfId="41085" xr:uid="{A4F263E2-FD39-4637-AB75-AE8BAD1ACC62}"/>
    <cellStyle name="Total 2 6 3 3" xfId="5130" xr:uid="{00000000-0005-0000-0000-0000EF0F0000}"/>
    <cellStyle name="Total 2 6 3 3 2" xfId="41435" xr:uid="{DB3BED1F-8EC4-42AF-88BB-096661D3E071}"/>
    <cellStyle name="Total 2 6 3 3 3" xfId="25125" xr:uid="{1C81DDF5-A8AD-47AE-90E2-A77F6E74D6F5}"/>
    <cellStyle name="Total 2 6 3 4" xfId="18131" xr:uid="{EC17CAAE-5BFE-46FA-AF20-1FE1CCDECA3C}"/>
    <cellStyle name="Total 2 6 3 5" xfId="40703" xr:uid="{70373C85-22CA-471A-9880-8BE579FF64C7}"/>
    <cellStyle name="Total 2 6 4" xfId="7671" xr:uid="{A6ED85D1-8E34-4117-871C-7D06B9995BE0}"/>
    <cellStyle name="Total 2 6 4 2" xfId="12829" xr:uid="{8473EA46-349C-4039-8FE9-9FF117A3B838}"/>
    <cellStyle name="Total 2 6 4 2 2" xfId="30196" xr:uid="{4F1A9BDB-5354-4586-AD86-151C034019C6}"/>
    <cellStyle name="Total 2 6 4 2 3" xfId="29543" xr:uid="{2620E92B-6ABA-479C-9511-40AA810C8860}"/>
    <cellStyle name="Total 2 6 4 2 4" xfId="30436" xr:uid="{9E9BE2C1-C278-420A-A668-B802A13C65D6}"/>
    <cellStyle name="Total 2 6 4 2 5" xfId="26758" xr:uid="{C07B9045-071D-4F80-8D38-8452FDD9D455}"/>
    <cellStyle name="Total 2 6 4 2 6" xfId="35379" xr:uid="{6D433AEF-C9DD-48E7-9206-FA50AB54956F}"/>
    <cellStyle name="Total 2 6 4 3" xfId="28238" xr:uid="{B242EBE9-5418-4CA8-9CF7-45EC26FE0DEA}"/>
    <cellStyle name="Total 2 6 4 4" xfId="30793" xr:uid="{3EC73B2A-BAAC-4AE9-9193-FD943095987D}"/>
    <cellStyle name="Total 2 6 4 5" xfId="29817" xr:uid="{60338E26-D5FE-447A-80A5-C562CE2B3A6C}"/>
    <cellStyle name="Total 2 6 4 6" xfId="30855" xr:uid="{02D635E9-C188-45C3-8522-6B0347FC8DE8}"/>
    <cellStyle name="Total 2 6 4 7" xfId="24911" xr:uid="{ED6DE8C0-4C0C-4703-8282-9AD02D1DF88C}"/>
    <cellStyle name="Total 2 6 4 8" xfId="20176" xr:uid="{B4266C8F-6B26-4302-B59E-8CD1538E6AA4}"/>
    <cellStyle name="Total 2 6 4 9" xfId="35191" xr:uid="{558DA5A1-1B48-478E-B715-C81AF18B9223}"/>
    <cellStyle name="Total 2 6 5" xfId="8251" xr:uid="{20B5420C-D035-4FDE-A6C6-E59D7DD91895}"/>
    <cellStyle name="Total 2 6 5 2" xfId="13408" xr:uid="{DE8F0516-9702-4501-85A0-6AD0032D28F9}"/>
    <cellStyle name="Total 2 6 5 2 2" xfId="26921" xr:uid="{2383C15F-EDA9-449F-A903-6280BECAD240}"/>
    <cellStyle name="Total 2 6 5 3" xfId="25430" xr:uid="{CC1D3F07-D6C5-4DBC-BC9D-D94E9B9BF0BA}"/>
    <cellStyle name="Total 2 6 5 4" xfId="22276" xr:uid="{8F81A96E-E840-4E1C-A9C6-0B4135FC0DA6}"/>
    <cellStyle name="Total 2 6 6" xfId="9756" xr:uid="{281DFC8F-AC74-4D8B-9735-C175A260F1A7}"/>
    <cellStyle name="Total 2 6 6 2" xfId="14910" xr:uid="{B169ACFD-499D-4DD8-9881-2C19683BC58F}"/>
    <cellStyle name="Total 2 6 6 2 2" xfId="26527" xr:uid="{2590F2F7-26D3-4CF3-8029-62BB7702D8D6}"/>
    <cellStyle name="Total 2 6 6 2 3" xfId="39648" xr:uid="{79895BBC-960F-4354-8F9E-C60794EF58E4}"/>
    <cellStyle name="Total 2 6 6 3" xfId="25863" xr:uid="{57222836-D17F-454E-B145-03A0C01FEAC0}"/>
    <cellStyle name="Total 2 6 6 4" xfId="36340" xr:uid="{63224222-A508-4AAD-9114-3D7B3809B4D7}"/>
    <cellStyle name="Total 2 6 7" xfId="10135" xr:uid="{B16CF2DB-FF2D-435E-B7AB-A5D991521085}"/>
    <cellStyle name="Total 2 6 7 2" xfId="15288" xr:uid="{525AA245-4329-4A58-850A-5D33333EB122}"/>
    <cellStyle name="Total 2 6 7 2 2" xfId="39290" xr:uid="{C91CF308-0CF9-4386-A24B-C6BD15CCAC02}"/>
    <cellStyle name="Total 2 6 7 3" xfId="35942" xr:uid="{8F2A7481-5D37-41AB-8D2E-B83B54FD79CF}"/>
    <cellStyle name="Total 2 6 8" xfId="10854" xr:uid="{CAE6E2DF-E76D-4B5A-9346-8272E55BEA50}"/>
    <cellStyle name="Total 2 6 8 2" xfId="16002" xr:uid="{0716BB0C-F59C-451F-83F1-9FBEDDD0094F}"/>
    <cellStyle name="Total 2 6 8 3" xfId="38118" xr:uid="{87E5970C-F964-4C15-BA4A-1E33BB8149B4}"/>
    <cellStyle name="Total 2 6 9" xfId="6868" xr:uid="{A84D172D-8688-4DA2-804F-192DB289E2D5}"/>
    <cellStyle name="Total 2 6 9 2" xfId="12032" xr:uid="{B04C3804-86EB-47FC-BF4A-FCDE81EBEB05}"/>
    <cellStyle name="Total 2 7" xfId="3131" xr:uid="{00000000-0005-0000-0000-0000EE0F0000}"/>
    <cellStyle name="Total 2 7 10" xfId="6174" xr:uid="{1EB33D86-D631-42C8-8F06-51D24DC406B5}"/>
    <cellStyle name="Total 2 7 10 2" xfId="29695" xr:uid="{AEAF06ED-032E-495F-A349-CAC664AB9528}"/>
    <cellStyle name="Total 2 7 11" xfId="11377" xr:uid="{BA6010A6-7A9B-4B01-86DD-788CCC8817AC}"/>
    <cellStyle name="Total 2 7 11 2" xfId="29405" xr:uid="{C3B1BF38-0EB4-4E92-9B90-7F64C916206B}"/>
    <cellStyle name="Total 2 7 12" xfId="17688" xr:uid="{B2A650D5-1B7D-4F5B-9114-7073E40351F3}"/>
    <cellStyle name="Total 2 7 13" xfId="31686" xr:uid="{F7DF55AB-59FA-4112-B2AF-D1FA28E15A03}"/>
    <cellStyle name="Total 2 7 14" xfId="34484" xr:uid="{C7C0675E-C695-4D3D-B8FE-2CACDF175BC7}"/>
    <cellStyle name="Total 2 7 2" xfId="3570" xr:uid="{00000000-0005-0000-0000-0000EF0F0000}"/>
    <cellStyle name="Total 2 7 2 10" xfId="11695" xr:uid="{B6043387-8954-497A-BAE5-D8DB2514DB71}"/>
    <cellStyle name="Total 2 7 2 10 2" xfId="29826" xr:uid="{FBA0DC4D-513B-4363-A661-7AEB5657D573}"/>
    <cellStyle name="Total 2 7 2 11" xfId="17689" xr:uid="{F5C952CA-671F-447D-9917-FE0FA5C166D9}"/>
    <cellStyle name="Total 2 7 2 12" xfId="34483" xr:uid="{E06CAB2A-46FD-46E8-9365-E876FED53CFA}"/>
    <cellStyle name="Total 2 7 2 2" xfId="4226" xr:uid="{00000000-0005-0000-0000-0000F00F0000}"/>
    <cellStyle name="Total 2 7 2 2 2" xfId="4973" xr:uid="{00000000-0005-0000-0000-0000F20F0000}"/>
    <cellStyle name="Total 2 7 2 2 2 2" xfId="26920" xr:uid="{3F112614-8C73-4CCC-ABC6-61E5477FA6B9}"/>
    <cellStyle name="Total 2 7 2 2 2 3" xfId="41306" xr:uid="{433AD41E-8EDF-4F0F-851F-BF622FEB5367}"/>
    <cellStyle name="Total 2 7 2 2 3" xfId="5449" xr:uid="{00000000-0005-0000-0000-0000F20F0000}"/>
    <cellStyle name="Total 2 7 2 2 3 2" xfId="41648" xr:uid="{CA27C121-9985-434C-98EA-E47DDC45E8A1}"/>
    <cellStyle name="Total 2 7 2 2 3 3" xfId="25344" xr:uid="{7D8ECD05-2E5D-442F-B137-0A09662406B6}"/>
    <cellStyle name="Total 2 7 2 2 4" xfId="22279" xr:uid="{14AFFADC-413A-4BA7-B6D9-1BC93F3C9402}"/>
    <cellStyle name="Total 2 7 2 2 5" xfId="40826" xr:uid="{3A00ED31-B3FF-4819-AE1C-D739899B9B02}"/>
    <cellStyle name="Total 2 7 2 3" xfId="7278" xr:uid="{27F9F81A-9E03-4D81-B7DD-0F301A8BA252}"/>
    <cellStyle name="Total 2 7 2 3 2" xfId="12436" xr:uid="{7283BC96-8555-4202-8D2B-E349309441C0}"/>
    <cellStyle name="Total 2 7 2 3 2 2" xfId="39651" xr:uid="{D79760E0-1ABF-425D-8DEC-23AE5CCE69B5}"/>
    <cellStyle name="Total 2 7 2 3 3" xfId="36343" xr:uid="{3E3BE494-2F69-41BA-87F6-03CD919945D2}"/>
    <cellStyle name="Total 2 7 2 4" xfId="9544" xr:uid="{FE91DFB8-A7FF-420E-B91B-1F52F72265DB}"/>
    <cellStyle name="Total 2 7 2 4 2" xfId="14698" xr:uid="{4072D03A-BA28-42A4-B879-22C9B660FC32}"/>
    <cellStyle name="Total 2 7 2 4 3" xfId="38121" xr:uid="{471668D3-638A-4ADF-A286-35EFE4E972F1}"/>
    <cellStyle name="Total 2 7 2 5" xfId="10074" xr:uid="{CF3D4FCF-B8B3-4896-9A89-440AC5FEC530}"/>
    <cellStyle name="Total 2 7 2 5 2" xfId="15227" xr:uid="{F2D3A403-0E50-4C98-8015-E09DBD676843}"/>
    <cellStyle name="Total 2 7 2 6" xfId="10454" xr:uid="{B35E9BB0-62BA-4582-AF7F-0E6156C3DB06}"/>
    <cellStyle name="Total 2 7 2 6 2" xfId="15607" xr:uid="{69F60DBC-D5C9-477C-9555-3B387C64A8FD}"/>
    <cellStyle name="Total 2 7 2 7" xfId="11173" xr:uid="{0F552E47-3A45-4EBD-BE9A-8EE3A9E5366A}"/>
    <cellStyle name="Total 2 7 2 7 2" xfId="16321" xr:uid="{FF4D7A2D-BB4F-4DB5-A4CB-A611FF7D18C0}"/>
    <cellStyle name="Total 2 7 2 8" xfId="7190" xr:uid="{40D4F140-FFD3-4A58-B289-50A125B403BC}"/>
    <cellStyle name="Total 2 7 2 8 2" xfId="12351" xr:uid="{A83AFDE0-5933-4655-B2F4-C0B5FFEB6108}"/>
    <cellStyle name="Total 2 7 2 9" xfId="6516" xr:uid="{95190266-5CED-4E23-B606-293DD2C5A5B7}"/>
    <cellStyle name="Total 2 7 2 9 2" xfId="29694" xr:uid="{AF302BF0-4565-44B5-8E3F-635875AB367C}"/>
    <cellStyle name="Total 2 7 3" xfId="3904" xr:uid="{00000000-0005-0000-0000-0000F10F0000}"/>
    <cellStyle name="Total 2 7 3 2" xfId="4717" xr:uid="{00000000-0005-0000-0000-0000F30F0000}"/>
    <cellStyle name="Total 2 7 3 2 2" xfId="27214" xr:uid="{7D282CD0-1427-4AEF-BE1A-BA0B8E80442D}"/>
    <cellStyle name="Total 2 7 3 2 3" xfId="21305" xr:uid="{6E1CC07D-0567-412C-AE75-ED8969C320A0}"/>
    <cellStyle name="Total 2 7 3 2 4" xfId="41086" xr:uid="{228F0F6E-5E43-4E64-80DC-5D087C90C571}"/>
    <cellStyle name="Total 2 7 3 3" xfId="5131" xr:uid="{00000000-0005-0000-0000-0000F30F0000}"/>
    <cellStyle name="Total 2 7 3 3 2" xfId="41436" xr:uid="{039DB998-2A07-4A52-93B6-FF5414DB4C2F}"/>
    <cellStyle name="Total 2 7 3 3 3" xfId="25126" xr:uid="{6BFE1AEA-BD0A-436D-92BF-829C60D4D4DA}"/>
    <cellStyle name="Total 2 7 3 4" xfId="18132" xr:uid="{E0ACA95A-18BC-4C24-80D4-B6F716FC8719}"/>
    <cellStyle name="Total 2 7 3 5" xfId="40704" xr:uid="{5A2A14BB-6BA8-4427-975E-D7F11E3D64DB}"/>
    <cellStyle name="Total 2 7 4" xfId="8057" xr:uid="{700C58D1-FCAE-48BA-8B40-E05E77FE6A9A}"/>
    <cellStyle name="Total 2 7 4 2" xfId="13214" xr:uid="{3E725D14-E09C-4B18-955D-C6F4B369B04C}"/>
    <cellStyle name="Total 2 7 4 2 2" xfId="30197" xr:uid="{36CD0F43-2867-4E10-AA5F-551B669CC858}"/>
    <cellStyle name="Total 2 7 4 2 3" xfId="29542" xr:uid="{4EE14E7F-4CDD-462B-B23D-C9A107FFA933}"/>
    <cellStyle name="Total 2 7 4 2 4" xfId="31185" xr:uid="{ECC6E85C-B7EB-473B-B344-DE1C0C1FB829}"/>
    <cellStyle name="Total 2 7 4 2 5" xfId="26759" xr:uid="{0F62773D-4A28-4F99-96AD-B98D5AB1E5EE}"/>
    <cellStyle name="Total 2 7 4 2 6" xfId="35380" xr:uid="{B5B10271-FDF0-4EE2-ABAD-5919E9577C1A}"/>
    <cellStyle name="Total 2 7 4 3" xfId="28239" xr:uid="{CBFDE8B0-7D66-4868-85F4-2FAA2EA2B5B9}"/>
    <cellStyle name="Total 2 7 4 4" xfId="30794" xr:uid="{D7C91573-806F-41E3-B00B-3FEF76B8F827}"/>
    <cellStyle name="Total 2 7 4 5" xfId="29234" xr:uid="{5534089F-AB1F-4249-8ECF-3B8624C8984F}"/>
    <cellStyle name="Total 2 7 4 6" xfId="29225" xr:uid="{51BF1608-9548-4F04-AC7A-9B0137D6B3D5}"/>
    <cellStyle name="Total 2 7 4 7" xfId="25213" xr:uid="{7AFEFBC3-3A37-4B38-AE9C-71FB8AF0371B}"/>
    <cellStyle name="Total 2 7 4 8" xfId="20177" xr:uid="{C6ABE30D-8324-4391-9747-6CB35B20293F}"/>
    <cellStyle name="Total 2 7 4 9" xfId="35192" xr:uid="{7EBF5F3B-52E2-4590-9507-5D860E2A53E5}"/>
    <cellStyle name="Total 2 7 5" xfId="8250" xr:uid="{A0537567-0B3B-4450-A4AB-053C01E81CCC}"/>
    <cellStyle name="Total 2 7 5 2" xfId="13407" xr:uid="{F82AA2A5-C584-4941-8664-1B9A17B5F6D5}"/>
    <cellStyle name="Total 2 7 5 2 2" xfId="26922" xr:uid="{C371EF6D-4AA0-4674-B9E6-E391F3DAB08E}"/>
    <cellStyle name="Total 2 7 5 3" xfId="25429" xr:uid="{E4310425-3D62-4943-A1E8-BAE00A0F264C}"/>
    <cellStyle name="Total 2 7 5 4" xfId="22278" xr:uid="{99576804-54AD-4288-800C-59F70F77666F}"/>
    <cellStyle name="Total 2 7 6" xfId="9757" xr:uid="{304AD85C-EBD0-4D52-95ED-131EBAFF3093}"/>
    <cellStyle name="Total 2 7 6 2" xfId="14911" xr:uid="{3B4AC8EF-0AB7-444F-AE42-E38FE68493AF}"/>
    <cellStyle name="Total 2 7 6 2 2" xfId="26528" xr:uid="{47F8D6AA-1B3C-4CA9-BA03-1C14F9E4A629}"/>
    <cellStyle name="Total 2 7 6 2 3" xfId="39650" xr:uid="{F36D4A32-CBA4-4C90-A91D-40270C65B33B}"/>
    <cellStyle name="Total 2 7 6 3" xfId="25864" xr:uid="{D2605E0D-2ED9-4133-9A07-20DB3DB9E19A}"/>
    <cellStyle name="Total 2 7 6 4" xfId="36342" xr:uid="{57C263DD-1138-489A-9565-01F3115A126A}"/>
    <cellStyle name="Total 2 7 7" xfId="10136" xr:uid="{DC35C041-CE99-4121-8F01-C4BDE162769D}"/>
    <cellStyle name="Total 2 7 7 2" xfId="15289" xr:uid="{6A5654C5-9962-41EA-A3B4-8218C7BC5199}"/>
    <cellStyle name="Total 2 7 7 2 2" xfId="39282" xr:uid="{1DAF3D59-9885-489C-BEBF-5218A33DABFF}"/>
    <cellStyle name="Total 2 7 7 3" xfId="35929" xr:uid="{4156821F-0CEB-4B34-9611-F9F872520ED7}"/>
    <cellStyle name="Total 2 7 8" xfId="10855" xr:uid="{83041227-15B5-44B1-B81E-5F359209F50E}"/>
    <cellStyle name="Total 2 7 8 2" xfId="16003" xr:uid="{29CCDB9E-67A3-4EA8-9C2B-5EA857F8BBA5}"/>
    <cellStyle name="Total 2 7 8 3" xfId="38120" xr:uid="{5200F3F6-8EE8-4FEF-9C5B-01A6DEFF03C8}"/>
    <cellStyle name="Total 2 7 9" xfId="6869" xr:uid="{09A1551D-E12A-45FA-963C-1DA487BF7ADC}"/>
    <cellStyle name="Total 2 7 9 2" xfId="12033" xr:uid="{9E3475D9-35E0-410A-AD9F-DEA91F17B887}"/>
    <cellStyle name="Total 2 8" xfId="3132" xr:uid="{00000000-0005-0000-0000-0000F20F0000}"/>
    <cellStyle name="Total 2 8 10" xfId="6175" xr:uid="{C0CFB9F4-034E-40DC-88C3-E1384DA7F8D8}"/>
    <cellStyle name="Total 2 8 10 2" xfId="29693" xr:uid="{43F26325-EBF3-4C8A-BD06-E9A8516464D0}"/>
    <cellStyle name="Total 2 8 11" xfId="11378" xr:uid="{4AD65563-58AA-4325-9252-8F2145BD9CCA}"/>
    <cellStyle name="Total 2 8 11 2" xfId="29509" xr:uid="{6EF99B49-8C94-41FB-8C3A-5B05C363F159}"/>
    <cellStyle name="Total 2 8 12" xfId="17690" xr:uid="{9FDF1578-116F-4149-BE73-0F3E6719053E}"/>
    <cellStyle name="Total 2 8 13" xfId="31687" xr:uid="{C3C8CF25-AE7A-4079-9867-293D89C586C5}"/>
    <cellStyle name="Total 2 8 14" xfId="34482" xr:uid="{D8A915FA-299D-48A0-A557-C547BF6CE476}"/>
    <cellStyle name="Total 2 8 2" xfId="3571" xr:uid="{00000000-0005-0000-0000-0000F30F0000}"/>
    <cellStyle name="Total 2 8 2 10" xfId="11696" xr:uid="{6C1A1D2C-25A3-47F5-98BC-D024ED931A26}"/>
    <cellStyle name="Total 2 8 2 10 2" xfId="31133" xr:uid="{CF649A51-6F4E-414C-BE10-B5019653372D}"/>
    <cellStyle name="Total 2 8 2 11" xfId="17691" xr:uid="{046EA989-C3D4-403F-9FB5-3B7C211F39AB}"/>
    <cellStyle name="Total 2 8 2 12" xfId="34481" xr:uid="{FE4B2858-CD27-4E65-8B36-EED9F719E9BE}"/>
    <cellStyle name="Total 2 8 2 2" xfId="4227" xr:uid="{00000000-0005-0000-0000-0000F40F0000}"/>
    <cellStyle name="Total 2 8 2 2 2" xfId="4974" xr:uid="{00000000-0005-0000-0000-0000F60F0000}"/>
    <cellStyle name="Total 2 8 2 2 2 2" xfId="26923" xr:uid="{6FAB42F2-4754-4641-80BB-6B719D1358D6}"/>
    <cellStyle name="Total 2 8 2 2 2 3" xfId="41307" xr:uid="{A42BC02F-4AF6-4271-947F-C031DA4332BA}"/>
    <cellStyle name="Total 2 8 2 2 3" xfId="5450" xr:uid="{00000000-0005-0000-0000-0000F60F0000}"/>
    <cellStyle name="Total 2 8 2 2 3 2" xfId="41649" xr:uid="{693CCC8E-2E52-452E-8046-A3B6EC4EA37B}"/>
    <cellStyle name="Total 2 8 2 2 3 3" xfId="25345" xr:uid="{44B22094-7F61-4DB3-BAD5-65E71BAD78C0}"/>
    <cellStyle name="Total 2 8 2 2 4" xfId="22281" xr:uid="{0C58F56C-4F26-4FD4-80D2-4803851AD203}"/>
    <cellStyle name="Total 2 8 2 2 5" xfId="40827" xr:uid="{0F1E0794-CC50-47A5-B78E-70DD6AA20567}"/>
    <cellStyle name="Total 2 8 2 3" xfId="7269" xr:uid="{DEB899C0-281B-465A-8C96-354C48C8B6C6}"/>
    <cellStyle name="Total 2 8 2 3 2" xfId="12427" xr:uid="{88646700-AA74-47FE-9F40-ACBA74BC9EA8}"/>
    <cellStyle name="Total 2 8 2 3 2 2" xfId="40313" xr:uid="{24DC95B3-88A7-4441-B418-3E9B96D91560}"/>
    <cellStyle name="Total 2 8 2 3 3" xfId="36977" xr:uid="{43F5FC33-E3A9-4140-A279-E76894E52E91}"/>
    <cellStyle name="Total 2 8 2 4" xfId="9545" xr:uid="{8DB44D4E-C207-4B39-BBAD-14A2498CF728}"/>
    <cellStyle name="Total 2 8 2 4 2" xfId="14699" xr:uid="{A210E021-43E7-4A4C-8257-3FC206DA7C32}"/>
    <cellStyle name="Total 2 8 2 4 3" xfId="38123" xr:uid="{7610CA86-C711-4B11-9698-3C9FE360DF80}"/>
    <cellStyle name="Total 2 8 2 5" xfId="10075" xr:uid="{5C7A7DBE-2233-405B-819A-D1FED70C11ED}"/>
    <cellStyle name="Total 2 8 2 5 2" xfId="15228" xr:uid="{71F3CED8-F69A-43FB-9152-4474202A7C7B}"/>
    <cellStyle name="Total 2 8 2 6" xfId="10455" xr:uid="{E0BAE1F8-1690-46B5-A9C0-9AC7AF92099F}"/>
    <cellStyle name="Total 2 8 2 6 2" xfId="15608" xr:uid="{BE2FE271-8DBB-424E-BA5A-DBBB3A1233BA}"/>
    <cellStyle name="Total 2 8 2 7" xfId="11174" xr:uid="{91A63885-60C6-49AE-9DC9-D52E9AE18A71}"/>
    <cellStyle name="Total 2 8 2 7 2" xfId="16322" xr:uid="{C75CD0FF-54B2-4F34-8B4A-FBA4F4DB7017}"/>
    <cellStyle name="Total 2 8 2 8" xfId="7191" xr:uid="{2D3E28A1-D58A-4407-B4F5-C090211A5FA5}"/>
    <cellStyle name="Total 2 8 2 8 2" xfId="12352" xr:uid="{06B6216A-3C6F-498C-B418-4CC3B2C4491D}"/>
    <cellStyle name="Total 2 8 2 9" xfId="6517" xr:uid="{098A6308-B3C9-4462-AE4A-DEE22C614AD0}"/>
    <cellStyle name="Total 2 8 2 9 2" xfId="29692" xr:uid="{C261BA2B-4009-4A7B-8879-0D47378D9816}"/>
    <cellStyle name="Total 2 8 3" xfId="3905" xr:uid="{00000000-0005-0000-0000-0000F50F0000}"/>
    <cellStyle name="Total 2 8 3 2" xfId="4718" xr:uid="{00000000-0005-0000-0000-0000F70F0000}"/>
    <cellStyle name="Total 2 8 3 2 2" xfId="27215" xr:uid="{1422B476-8908-4A24-B8DA-C3FB28D88378}"/>
    <cellStyle name="Total 2 8 3 2 3" xfId="21306" xr:uid="{EC7C8D5B-355C-47FB-A7B0-353C2A3756A3}"/>
    <cellStyle name="Total 2 8 3 2 4" xfId="41087" xr:uid="{D87CF6B3-F4ED-4657-9DC5-B1F50EF3DB98}"/>
    <cellStyle name="Total 2 8 3 3" xfId="5132" xr:uid="{00000000-0005-0000-0000-0000F70F0000}"/>
    <cellStyle name="Total 2 8 3 3 2" xfId="41437" xr:uid="{C5505903-9DBC-4120-982C-15330FE13282}"/>
    <cellStyle name="Total 2 8 3 3 3" xfId="25127" xr:uid="{2A216A4B-F298-4FDC-A8AE-F7BC2D53C8D8}"/>
    <cellStyle name="Total 2 8 3 4" xfId="18133" xr:uid="{F14A6350-1C19-474A-AB8B-E181A7CC7D9B}"/>
    <cellStyle name="Total 2 8 3 5" xfId="40705" xr:uid="{0D634802-345D-43D6-B119-E19EEA94347E}"/>
    <cellStyle name="Total 2 8 4" xfId="7672" xr:uid="{2FFC8B3A-A67C-426D-9C33-792C87548E3D}"/>
    <cellStyle name="Total 2 8 4 2" xfId="12830" xr:uid="{89AE6B82-F7D1-4168-8A0F-A150253D1A64}"/>
    <cellStyle name="Total 2 8 4 2 2" xfId="30198" xr:uid="{CE93AB3B-BAA2-4E11-8E89-EA1EB1E4673D}"/>
    <cellStyle name="Total 2 8 4 2 3" xfId="30717" xr:uid="{713D4722-5538-458F-93BA-BDF2CF160FED}"/>
    <cellStyle name="Total 2 8 4 2 4" xfId="30995" xr:uid="{0AF2BEA9-27A7-470E-8E2D-872EC92B7099}"/>
    <cellStyle name="Total 2 8 4 2 5" xfId="26760" xr:uid="{F9DC87AE-8D5D-43B6-A976-90856541CC43}"/>
    <cellStyle name="Total 2 8 4 2 6" xfId="35381" xr:uid="{88370023-5928-44B0-A2E4-F6C044A8F790}"/>
    <cellStyle name="Total 2 8 4 3" xfId="28240" xr:uid="{3E16643D-819F-4CCA-A504-B2CD11B8C148}"/>
    <cellStyle name="Total 2 8 4 4" xfId="30795" xr:uid="{54459F59-8104-4225-BBF8-E8B0EB19ADF0}"/>
    <cellStyle name="Total 2 8 4 5" xfId="29816" xr:uid="{147E11C1-8883-48F8-80BB-5BB84E3668EA}"/>
    <cellStyle name="Total 2 8 4 6" xfId="29559" xr:uid="{F5795DB6-8C06-4BDA-B50A-11547C7E00DA}"/>
    <cellStyle name="Total 2 8 4 7" xfId="24912" xr:uid="{11215AFA-8304-4EB8-8A2F-7D34741FD6FE}"/>
    <cellStyle name="Total 2 8 4 8" xfId="20178" xr:uid="{005429C8-F9D9-4A8F-BAD4-10224A63EA89}"/>
    <cellStyle name="Total 2 8 4 9" xfId="35193" xr:uid="{226047B4-2B25-4DA2-889B-8DECF29CB4AD}"/>
    <cellStyle name="Total 2 8 5" xfId="8249" xr:uid="{3CE98FF8-5C77-438D-9BB7-A0F6B829BFE0}"/>
    <cellStyle name="Total 2 8 5 2" xfId="13406" xr:uid="{D7EE408B-000D-41DF-9314-2A5471D53F62}"/>
    <cellStyle name="Total 2 8 5 2 2" xfId="26843" xr:uid="{FE774093-A6D7-4D6A-AB9A-418D1C307106}"/>
    <cellStyle name="Total 2 8 5 3" xfId="25428" xr:uid="{50B7438A-01E5-4B2C-B5FA-F9A7995C7B30}"/>
    <cellStyle name="Total 2 8 5 4" xfId="22280" xr:uid="{07B8E910-946B-4AB5-9552-E30173497AD8}"/>
    <cellStyle name="Total 2 8 6" xfId="9758" xr:uid="{5BECBE9D-1F8B-4F52-AEBD-528B01923D6C}"/>
    <cellStyle name="Total 2 8 6 2" xfId="14912" xr:uid="{7B594A1A-0B7D-4449-96FE-6B890EC5E257}"/>
    <cellStyle name="Total 2 8 6 2 2" xfId="26529" xr:uid="{F357A7EB-731F-4501-B471-8A1622012746}"/>
    <cellStyle name="Total 2 8 6 2 3" xfId="40179" xr:uid="{D5F8CFEA-7F14-43EE-8944-C02ECCDCCFD8}"/>
    <cellStyle name="Total 2 8 6 3" xfId="25865" xr:uid="{7A6FB68E-0208-4572-BB41-361B5186480B}"/>
    <cellStyle name="Total 2 8 6 4" xfId="36851" xr:uid="{61F5CB23-B933-4774-B204-89175DFFE5A3}"/>
    <cellStyle name="Total 2 8 7" xfId="10137" xr:uid="{48E5A1DB-0A8F-4FED-9F7D-E58455DC4F67}"/>
    <cellStyle name="Total 2 8 7 2" xfId="15290" xr:uid="{D1C75E18-CC51-4556-8CB3-C799406472BB}"/>
    <cellStyle name="Total 2 8 7 2 2" xfId="39274" xr:uid="{503BF80F-FC7A-4EB4-A835-B13AF0A573F6}"/>
    <cellStyle name="Total 2 8 7 3" xfId="35916" xr:uid="{5E8B0E35-CFA6-44B0-8BEE-8EB6DC415E18}"/>
    <cellStyle name="Total 2 8 8" xfId="10856" xr:uid="{22285A9A-19E3-4163-9C4A-DCEDC5765CF3}"/>
    <cellStyle name="Total 2 8 8 2" xfId="16004" xr:uid="{9F4AF65A-7AB4-4A08-AB17-69ADD5BA457B}"/>
    <cellStyle name="Total 2 8 8 3" xfId="38122" xr:uid="{4F273775-92E9-441F-BB7E-8A8EAAB4C56F}"/>
    <cellStyle name="Total 2 8 9" xfId="6870" xr:uid="{70E2813B-44DF-4FF6-9743-0D9BA6CB612D}"/>
    <cellStyle name="Total 2 8 9 2" xfId="12034" xr:uid="{B9B6EBE9-9B58-410D-A09D-0E7CB1A19B97}"/>
    <cellStyle name="Total 2 9" xfId="3133" xr:uid="{00000000-0005-0000-0000-0000F60F0000}"/>
    <cellStyle name="Total 2 9 10" xfId="6176" xr:uid="{B69249BA-0A95-4E1B-AA87-FA88FCDCB708}"/>
    <cellStyle name="Total 2 9 10 2" xfId="30027" xr:uid="{B49851EA-8A0D-4E7C-9E0B-568FA273E1BC}"/>
    <cellStyle name="Total 2 9 11" xfId="11379" xr:uid="{10E229D6-26B4-4179-9A1F-6C43E00278DB}"/>
    <cellStyle name="Total 2 9 11 2" xfId="30715" xr:uid="{71D374F4-3717-41A1-A9A7-3A2215EA0C73}"/>
    <cellStyle name="Total 2 9 12" xfId="17692" xr:uid="{DD55B8B5-3D9A-429D-BBCA-8839B8781586}"/>
    <cellStyle name="Total 2 9 13" xfId="31688" xr:uid="{C053A624-5F1F-446F-8332-D67C4C0F14E9}"/>
    <cellStyle name="Total 2 9 14" xfId="34480" xr:uid="{A3905624-7367-4930-933D-A014B5BFDFD3}"/>
    <cellStyle name="Total 2 9 2" xfId="3572" xr:uid="{00000000-0005-0000-0000-0000F70F0000}"/>
    <cellStyle name="Total 2 9 2 10" xfId="11697" xr:uid="{0204A9B8-753B-4BF7-B86D-D290D13F7ABB}"/>
    <cellStyle name="Total 2 9 2 10 2" xfId="29460" xr:uid="{0239A93D-DE21-4172-8A0B-8B2D10B09120}"/>
    <cellStyle name="Total 2 9 2 11" xfId="17693" xr:uid="{703F346F-4BEE-47C2-A2DB-CC4BA8906587}"/>
    <cellStyle name="Total 2 9 2 12" xfId="34479" xr:uid="{6984A453-8183-4291-8A14-9CA36CAE8500}"/>
    <cellStyle name="Total 2 9 2 2" xfId="4228" xr:uid="{00000000-0005-0000-0000-0000F80F0000}"/>
    <cellStyle name="Total 2 9 2 2 2" xfId="4975" xr:uid="{00000000-0005-0000-0000-0000FA0F0000}"/>
    <cellStyle name="Total 2 9 2 2 2 2" xfId="26924" xr:uid="{C51BC21A-92BB-4805-A9B4-E4EF7A4E9581}"/>
    <cellStyle name="Total 2 9 2 2 2 3" xfId="41308" xr:uid="{9391E5E8-6B83-4B2A-84BD-75A095D6DF4C}"/>
    <cellStyle name="Total 2 9 2 2 3" xfId="5451" xr:uid="{00000000-0005-0000-0000-0000FA0F0000}"/>
    <cellStyle name="Total 2 9 2 2 3 2" xfId="41650" xr:uid="{C6D56944-E395-4E02-819F-D83A590637AE}"/>
    <cellStyle name="Total 2 9 2 2 3 3" xfId="25346" xr:uid="{99F5E5DA-DB2D-4770-9E60-D431098DE850}"/>
    <cellStyle name="Total 2 9 2 2 4" xfId="22283" xr:uid="{284D4922-0FF0-4F00-8BC1-D3796C11666E}"/>
    <cellStyle name="Total 2 9 2 2 5" xfId="40828" xr:uid="{B8FEB386-D7CD-49A2-9A82-EE87880AABBF}"/>
    <cellStyle name="Total 2 9 2 3" xfId="7270" xr:uid="{1F2CB565-C7D0-4A3C-AE8D-626E2D3F102B}"/>
    <cellStyle name="Total 2 9 2 3 2" xfId="12428" xr:uid="{D155ABC2-E40F-4C94-8559-0F26B12E97C6}"/>
    <cellStyle name="Total 2 9 2 3 2 2" xfId="40560" xr:uid="{FA142E26-B9A4-4EE0-A400-631AECEEC1F9}"/>
    <cellStyle name="Total 2 9 2 3 3" xfId="37228" xr:uid="{1240A294-1102-4A97-AEA2-3734FA20A94E}"/>
    <cellStyle name="Total 2 9 2 4" xfId="9546" xr:uid="{46D348E4-7CA1-49A8-8237-D8138724FCC2}"/>
    <cellStyle name="Total 2 9 2 4 2" xfId="14700" xr:uid="{9CA8A0B6-D06D-4406-858D-D638D4722B52}"/>
    <cellStyle name="Total 2 9 2 4 3" xfId="38125" xr:uid="{86F0B2A5-F977-4468-8683-1F7616F3482F}"/>
    <cellStyle name="Total 2 9 2 5" xfId="10076" xr:uid="{0AA39BB9-43A2-439E-A72F-3E2A5D7E827B}"/>
    <cellStyle name="Total 2 9 2 5 2" xfId="15229" xr:uid="{B73F8E3A-21E9-4B1A-9F49-C8B7B93F017E}"/>
    <cellStyle name="Total 2 9 2 6" xfId="10456" xr:uid="{84F80E9E-89C8-4CBA-B20A-7CAC6DD03EC9}"/>
    <cellStyle name="Total 2 9 2 6 2" xfId="15609" xr:uid="{52ABE176-6D7A-4953-A811-B85DA1F6ADC6}"/>
    <cellStyle name="Total 2 9 2 7" xfId="11175" xr:uid="{9A3EA25F-C3D6-47AE-B34B-25940F63E040}"/>
    <cellStyle name="Total 2 9 2 7 2" xfId="16323" xr:uid="{0EAB4368-99D0-4CD9-B961-388C778A2836}"/>
    <cellStyle name="Total 2 9 2 8" xfId="7192" xr:uid="{E8EDF3BD-BA72-4776-8BA2-0D3FF622F4B7}"/>
    <cellStyle name="Total 2 9 2 8 2" xfId="12353" xr:uid="{D017721A-5558-4858-9962-19BBA43C661E}"/>
    <cellStyle name="Total 2 9 2 9" xfId="6518" xr:uid="{14FD3AF8-04E4-4E9E-AD62-F746E8686BF8}"/>
    <cellStyle name="Total 2 9 2 9 2" xfId="30026" xr:uid="{571548F4-A770-46AE-BA80-BF81174B31FA}"/>
    <cellStyle name="Total 2 9 3" xfId="3906" xr:uid="{00000000-0005-0000-0000-0000F90F0000}"/>
    <cellStyle name="Total 2 9 3 2" xfId="4719" xr:uid="{00000000-0005-0000-0000-0000FB0F0000}"/>
    <cellStyle name="Total 2 9 3 2 2" xfId="27216" xr:uid="{D538D2FA-6C3D-4B31-9A06-383A5E792B10}"/>
    <cellStyle name="Total 2 9 3 2 3" xfId="21307" xr:uid="{AF84E0D6-DD0F-48DD-AF6D-C8028FF9AAC4}"/>
    <cellStyle name="Total 2 9 3 2 4" xfId="41088" xr:uid="{69E87A6D-C953-4E23-948A-913C7D648ABC}"/>
    <cellStyle name="Total 2 9 3 3" xfId="5133" xr:uid="{00000000-0005-0000-0000-0000FB0F0000}"/>
    <cellStyle name="Total 2 9 3 3 2" xfId="41438" xr:uid="{1A937ED4-F716-42EF-AB23-0E34C452274F}"/>
    <cellStyle name="Total 2 9 3 3 3" xfId="25128" xr:uid="{E92AC6D0-26CE-42B1-844C-94C27EAC50DF}"/>
    <cellStyle name="Total 2 9 3 4" xfId="18134" xr:uid="{22F0A5C1-B046-4652-A463-04A94EF53A78}"/>
    <cellStyle name="Total 2 9 3 5" xfId="40706" xr:uid="{A8B5F6DA-B44E-482B-ADD9-9B38BE183576}"/>
    <cellStyle name="Total 2 9 4" xfId="8058" xr:uid="{EB357497-9DE2-47FB-ADE7-E2C037DFCFED}"/>
    <cellStyle name="Total 2 9 4 2" xfId="13215" xr:uid="{5546E50F-8A68-4541-AB58-B2B33EC4D2D4}"/>
    <cellStyle name="Total 2 9 4 2 2" xfId="30199" xr:uid="{0A6CDF6C-F862-4D67-80B5-B7177B43E008}"/>
    <cellStyle name="Total 2 9 4 2 3" xfId="29541" xr:uid="{CA304821-A935-4124-BD30-9A80F0FA700F}"/>
    <cellStyle name="Total 2 9 4 2 4" xfId="29404" xr:uid="{5FDDB6BC-4EED-496E-BA8A-A0AC2CE15136}"/>
    <cellStyle name="Total 2 9 4 2 5" xfId="26761" xr:uid="{8F7D83FC-8942-49EE-96DB-DB0A6E8558B7}"/>
    <cellStyle name="Total 2 9 4 2 6" xfId="35382" xr:uid="{C15353AB-74B7-4B3A-8D1F-2D985AC60A28}"/>
    <cellStyle name="Total 2 9 4 3" xfId="28241" xr:uid="{8BDBBFC9-A66F-46A2-AE5B-52F53BDB3E07}"/>
    <cellStyle name="Total 2 9 4 4" xfId="30796" xr:uid="{BEBD798E-3387-4E1D-8EC4-975E0AB1F27B}"/>
    <cellStyle name="Total 2 9 4 5" xfId="29233" xr:uid="{19C70B5A-3A4F-4468-888B-4FE0CB6AB19A}"/>
    <cellStyle name="Total 2 9 4 6" xfId="29810" xr:uid="{49960F2E-DE37-4DF3-BAB6-5544A4B38898}"/>
    <cellStyle name="Total 2 9 4 7" xfId="25214" xr:uid="{BE6269E1-4E7B-48FF-B36E-92C1D9707D19}"/>
    <cellStyle name="Total 2 9 4 8" xfId="20179" xr:uid="{9D3631B9-9807-4685-BE22-5EA5E75A03D4}"/>
    <cellStyle name="Total 2 9 4 9" xfId="35194" xr:uid="{147A5AAB-1D90-4DA1-AD50-A2237DF2C19E}"/>
    <cellStyle name="Total 2 9 5" xfId="8248" xr:uid="{BF12A4D5-2D5E-4187-AC18-86985BE67833}"/>
    <cellStyle name="Total 2 9 5 2" xfId="13405" xr:uid="{2FCDB05C-532B-42F0-988C-4DA703B007DE}"/>
    <cellStyle name="Total 2 9 5 2 2" xfId="26844" xr:uid="{8281B26E-1D10-4C53-BFFB-F1E4F63DD7EC}"/>
    <cellStyle name="Total 2 9 5 3" xfId="25427" xr:uid="{17F04F08-53C7-4835-990A-B5716E74FF9F}"/>
    <cellStyle name="Total 2 9 5 4" xfId="22282" xr:uid="{5F189070-740C-4935-9FF5-77C3C186B3D5}"/>
    <cellStyle name="Total 2 9 6" xfId="9759" xr:uid="{FD1A8D30-3E6A-4A73-B71C-8E2E893FED2E}"/>
    <cellStyle name="Total 2 9 6 2" xfId="14913" xr:uid="{706FA0F8-64AC-409C-9661-5A97EF0872CF}"/>
    <cellStyle name="Total 2 9 6 2 2" xfId="26530" xr:uid="{F0F00F71-57E2-4438-A85B-B18AF6902815}"/>
    <cellStyle name="Total 2 9 6 2 3" xfId="40548" xr:uid="{46A7EEC0-3646-42FB-82B0-E707B5DE4D81}"/>
    <cellStyle name="Total 2 9 6 3" xfId="25866" xr:uid="{EEAF7335-7339-4A2E-BE5C-6C33477A7C2C}"/>
    <cellStyle name="Total 2 9 6 4" xfId="37216" xr:uid="{A17A0C00-5A53-4CFC-8BC5-D1ED058F05AF}"/>
    <cellStyle name="Total 2 9 7" xfId="10138" xr:uid="{F467106B-CB71-41F8-B77E-FA12C06064C6}"/>
    <cellStyle name="Total 2 9 7 2" xfId="15291" xr:uid="{7B9311C0-A58E-4649-A567-39047081D837}"/>
    <cellStyle name="Total 2 9 7 2 2" xfId="39062" xr:uid="{978EECF0-319F-4AF6-B783-1410EAA40C97}"/>
    <cellStyle name="Total 2 9 7 3" xfId="35591" xr:uid="{E2BDDB2B-0754-48A4-B02E-308CFD9B3647}"/>
    <cellStyle name="Total 2 9 8" xfId="10857" xr:uid="{25EFC937-25EE-4ED8-A2B7-EF18531FDED4}"/>
    <cellStyle name="Total 2 9 8 2" xfId="16005" xr:uid="{1C352099-09EC-4BBF-BB3F-53C6A9E00439}"/>
    <cellStyle name="Total 2 9 8 3" xfId="38124" xr:uid="{1B85A454-F0DC-470D-8470-3004BC806FE9}"/>
    <cellStyle name="Total 2 9 9" xfId="6871" xr:uid="{5B1A5D2D-7B8D-4101-BB16-A2CC71956213}"/>
    <cellStyle name="Total 2 9 9 2" xfId="12035" xr:uid="{ECD88714-825D-40B2-995D-DD177A1E8468}"/>
    <cellStyle name="Total 20" xfId="34322" xr:uid="{6697F48B-ECA8-4732-BF69-104AC5FD4485}"/>
    <cellStyle name="Total 21" xfId="34323" xr:uid="{511E61C1-7CBB-41A0-A67F-71D4B2E08AF1}"/>
    <cellStyle name="Total 22" xfId="34324" xr:uid="{1F440F56-8E86-437D-8D8D-9B57DBC921FD}"/>
    <cellStyle name="Total 23" xfId="34325" xr:uid="{17411CA0-3660-47C6-9C58-ADAE0DE2D6F8}"/>
    <cellStyle name="Total 24" xfId="34326" xr:uid="{8539EE0B-AE0F-4782-AB15-A7385905E0A1}"/>
    <cellStyle name="Total 25" xfId="34327" xr:uid="{7C8CC326-9FA5-4F2A-8732-9D744C4C0D51}"/>
    <cellStyle name="Total 26" xfId="34328" xr:uid="{07EB644C-1A47-4F56-A0E6-5B903F45CEC9}"/>
    <cellStyle name="Total 27" xfId="34329" xr:uid="{7F9E7663-7B8B-4437-ADC3-63A4D23BEE46}"/>
    <cellStyle name="Total 28" xfId="34330" xr:uid="{13A2648F-B7C4-45E8-9D03-CE0105F39D60}"/>
    <cellStyle name="Total 29" xfId="34331" xr:uid="{2B65F9F6-5003-4564-8C61-3EED59C61BD3}"/>
    <cellStyle name="Total 3" xfId="3134" xr:uid="{00000000-0005-0000-0000-0000FA0F0000}"/>
    <cellStyle name="Total 3 10" xfId="3135" xr:uid="{00000000-0005-0000-0000-0000FB0F0000}"/>
    <cellStyle name="Total 3 10 10" xfId="6178" xr:uid="{5F151639-76A9-4FE6-AB27-EFAC28E17539}"/>
    <cellStyle name="Total 3 10 10 2" xfId="29690" xr:uid="{29440C55-B7E6-4BD8-9879-90549960C867}"/>
    <cellStyle name="Total 3 10 11" xfId="11381" xr:uid="{EFB1A58C-FB25-4223-A01F-4C5578BDB83D}"/>
    <cellStyle name="Total 3 10 11 2" xfId="31236" xr:uid="{E67D18F3-4EAB-4BE1-A912-A12A365396D2}"/>
    <cellStyle name="Total 3 10 12" xfId="17695" xr:uid="{8C4D5931-4FA3-4CD9-84B7-26312FD2FDEE}"/>
    <cellStyle name="Total 3 10 13" xfId="34477" xr:uid="{290DA538-94E4-4261-B583-260BFCC49E64}"/>
    <cellStyle name="Total 3 10 2" xfId="3574" xr:uid="{00000000-0005-0000-0000-0000FC0F0000}"/>
    <cellStyle name="Total 3 10 2 10" xfId="11699" xr:uid="{51F0E338-B8AA-414E-898D-E57A0A9FE8E4}"/>
    <cellStyle name="Total 3 10 2 10 2" xfId="30474" xr:uid="{F81E09E0-2C2A-4AB3-BFB7-A07897117FE3}"/>
    <cellStyle name="Total 3 10 2 11" xfId="17696" xr:uid="{69E70CB2-C9BF-42B4-949F-54ADDC0A1809}"/>
    <cellStyle name="Total 3 10 2 12" xfId="34476" xr:uid="{AA90E0BF-8E67-49F2-B01D-F6594F0BA783}"/>
    <cellStyle name="Total 3 10 2 2" xfId="4230" xr:uid="{00000000-0005-0000-0000-0000FD0F0000}"/>
    <cellStyle name="Total 3 10 2 2 2" xfId="4977" xr:uid="{00000000-0005-0000-0000-0000FF0F0000}"/>
    <cellStyle name="Total 3 10 2 2 2 2" xfId="26846" xr:uid="{34D36C7F-3B6A-4DC5-85C5-033360D1F12F}"/>
    <cellStyle name="Total 3 10 2 2 2 3" xfId="41310" xr:uid="{118C67F2-5900-4B41-B90F-F5BEB35975E7}"/>
    <cellStyle name="Total 3 10 2 2 3" xfId="5453" xr:uid="{00000000-0005-0000-0000-0000FF0F0000}"/>
    <cellStyle name="Total 3 10 2 2 3 2" xfId="41652" xr:uid="{E823D09B-26FD-413A-B5F8-35E942FC6009}"/>
    <cellStyle name="Total 3 10 2 2 3 3" xfId="25348" xr:uid="{6BE4D604-A750-4DAC-93A3-98F9D5A492FD}"/>
    <cellStyle name="Total 3 10 2 2 4" xfId="22286" xr:uid="{25F3748D-06A4-48B9-8DE1-089C7A2DA902}"/>
    <cellStyle name="Total 3 10 2 2 5" xfId="40830" xr:uid="{89C64861-7DE8-438B-BBFD-E67A4D5C1AEF}"/>
    <cellStyle name="Total 3 10 2 3" xfId="7943" xr:uid="{33504348-F9CD-4130-B388-5E44875645F4}"/>
    <cellStyle name="Total 3 10 2 3 2" xfId="13101" xr:uid="{B36D9B88-7BF3-423D-AF8A-E03CB18F17A7}"/>
    <cellStyle name="Total 3 10 2 3 2 2" xfId="40592" xr:uid="{E56CC3D9-A74F-45D9-B397-7F650741176C}"/>
    <cellStyle name="Total 3 10 2 3 3" xfId="37260" xr:uid="{21FA7568-1B44-48F8-B1F2-DE4C1FF62E29}"/>
    <cellStyle name="Total 3 10 2 4" xfId="9548" xr:uid="{D607E623-6B31-4A4B-879D-A88E03A3AC1E}"/>
    <cellStyle name="Total 3 10 2 4 2" xfId="14702" xr:uid="{2D121A3B-DFFF-4E71-BDB2-4C16DBB8068A}"/>
    <cellStyle name="Total 3 10 2 4 3" xfId="38128" xr:uid="{04CE4AC2-1D63-46C7-BE70-9A0488EF6E88}"/>
    <cellStyle name="Total 3 10 2 5" xfId="10078" xr:uid="{B06E0ADA-9194-4C99-AA22-AB8CD4775023}"/>
    <cellStyle name="Total 3 10 2 5 2" xfId="15231" xr:uid="{08D728C6-997A-4BA2-AB47-529908BD4E96}"/>
    <cellStyle name="Total 3 10 2 6" xfId="10458" xr:uid="{F97C6D5D-7C03-4F78-A35C-CA95849F6358}"/>
    <cellStyle name="Total 3 10 2 6 2" xfId="15611" xr:uid="{35AA73D6-33AC-43A9-B139-BE36533BB85F}"/>
    <cellStyle name="Total 3 10 2 7" xfId="11177" xr:uid="{04D4094A-731F-466D-ABEF-542EB82B7558}"/>
    <cellStyle name="Total 3 10 2 7 2" xfId="16325" xr:uid="{52F2222C-9C6C-433A-B487-5617CA3171EB}"/>
    <cellStyle name="Total 3 10 2 8" xfId="7194" xr:uid="{50CF8119-988C-47D5-AFFD-691250C2CC84}"/>
    <cellStyle name="Total 3 10 2 8 2" xfId="12355" xr:uid="{4DB9E1CB-47F3-4ACD-8AB1-E47AED4AF737}"/>
    <cellStyle name="Total 3 10 2 9" xfId="6520" xr:uid="{2C23A1E9-ECF9-4911-8F29-33EC401E2BAE}"/>
    <cellStyle name="Total 3 10 2 9 2" xfId="29689" xr:uid="{7EDFACAE-D1A7-4964-BBF4-64B305025BB0}"/>
    <cellStyle name="Total 3 10 3" xfId="3908" xr:uid="{00000000-0005-0000-0000-0000FE0F0000}"/>
    <cellStyle name="Total 3 10 3 2" xfId="4721" xr:uid="{00000000-0005-0000-0000-000000100000}"/>
    <cellStyle name="Total 3 10 3 2 2" xfId="27218" xr:uid="{0B8E774B-5FC6-48C7-978A-400B39792236}"/>
    <cellStyle name="Total 3 10 3 2 3" xfId="21309" xr:uid="{7A5A7154-23E4-4C50-AC47-FECD8914BFF2}"/>
    <cellStyle name="Total 3 10 3 2 4" xfId="41090" xr:uid="{526E9451-D33C-4442-AA0C-4E00D99D09E3}"/>
    <cellStyle name="Total 3 10 3 3" xfId="5135" xr:uid="{00000000-0005-0000-0000-000000100000}"/>
    <cellStyle name="Total 3 10 3 3 2" xfId="41440" xr:uid="{86986698-8B3D-4412-B4F4-2F5E47F0BA1C}"/>
    <cellStyle name="Total 3 10 3 3 3" xfId="25130" xr:uid="{A2AA789F-DF9B-41D4-AA4E-EA8A1CD57F7A}"/>
    <cellStyle name="Total 3 10 3 4" xfId="18136" xr:uid="{E1513A10-1BEF-4CD0-83D6-CF84E6DCAAA6}"/>
    <cellStyle name="Total 3 10 3 5" xfId="40708" xr:uid="{0B4BD709-D565-4319-8065-81E34FDAFA12}"/>
    <cellStyle name="Total 3 10 4" xfId="8059" xr:uid="{1E809228-27E5-4296-8910-BF2CB1166094}"/>
    <cellStyle name="Total 3 10 4 2" xfId="13216" xr:uid="{DEB06F0B-581E-4002-B289-BCFEFF77D35C}"/>
    <cellStyle name="Total 3 10 4 2 2" xfId="26925" xr:uid="{5819E341-DC3C-40B8-A2C2-D2710582CA9F}"/>
    <cellStyle name="Total 3 10 4 3" xfId="25215" xr:uid="{0B1BEB92-784B-44BD-82DB-3D81E7287B3B}"/>
    <cellStyle name="Total 3 10 4 4" xfId="22285" xr:uid="{0150362D-8C76-4B55-BBA1-9DBE85D6A173}"/>
    <cellStyle name="Total 3 10 5" xfId="9474" xr:uid="{648B4E74-9142-4C73-B6FF-4E249A3B691F}"/>
    <cellStyle name="Total 3 10 5 2" xfId="14628" xr:uid="{D4591FE7-3BAE-4FA9-84E1-77F09BA1E212}"/>
    <cellStyle name="Total 3 10 5 2 2" xfId="26532" xr:uid="{834C4964-104B-496F-A2E1-3CC4459D67A3}"/>
    <cellStyle name="Total 3 10 5 2 3" xfId="40582" xr:uid="{1A5E0F6C-998D-4A0F-87D8-33FC6AB47AA8}"/>
    <cellStyle name="Total 3 10 5 3" xfId="25772" xr:uid="{7D4AA444-ADA8-47C0-95D8-CE3C90D6D917}"/>
    <cellStyle name="Total 3 10 5 4" xfId="37250" xr:uid="{BB8B8884-5A63-42C6-B9D2-1878B40C84CA}"/>
    <cellStyle name="Total 3 10 6" xfId="9761" xr:uid="{D1D25650-0391-4C81-A425-B6FC85C4E611}"/>
    <cellStyle name="Total 3 10 6 2" xfId="14915" xr:uid="{4C9975E5-203D-408D-98F2-C90785352F01}"/>
    <cellStyle name="Total 3 10 6 2 2" xfId="39534" xr:uid="{7784FD10-5F2D-40AB-BCCB-7B03C33EB4E0}"/>
    <cellStyle name="Total 3 10 6 3" xfId="36221" xr:uid="{CEFA953C-61D3-4F4A-B100-2F31D3DF50A5}"/>
    <cellStyle name="Total 3 10 7" xfId="10140" xr:uid="{51D2C943-0704-4605-A5E6-74B8BB6670F7}"/>
    <cellStyle name="Total 3 10 7 2" xfId="15293" xr:uid="{4AC57D9B-07A2-465D-B08C-7CF9F236FA14}"/>
    <cellStyle name="Total 3 10 7 3" xfId="38127" xr:uid="{44B20B42-32C1-4867-8238-B6579075A582}"/>
    <cellStyle name="Total 3 10 8" xfId="10859" xr:uid="{D17FC6EE-7D9A-48FE-B717-78864787CE9F}"/>
    <cellStyle name="Total 3 10 8 2" xfId="16007" xr:uid="{75AB99E0-06BC-4A46-A6DB-6597C4FB628C}"/>
    <cellStyle name="Total 3 10 9" xfId="6873" xr:uid="{607079C1-94FF-4F26-8D25-13FE7464B471}"/>
    <cellStyle name="Total 3 10 9 2" xfId="12037" xr:uid="{3EBE2490-0FDC-4B7C-A83A-1A67A7E0E25A}"/>
    <cellStyle name="Total 3 11" xfId="3136" xr:uid="{00000000-0005-0000-0000-0000FF0F0000}"/>
    <cellStyle name="Total 3 11 10" xfId="6179" xr:uid="{B2873639-CCD4-4AD3-9A3D-89C829233A4F}"/>
    <cellStyle name="Total 3 11 10 2" xfId="29688" xr:uid="{C3570C5C-10F1-4CBE-BE24-D486EC0C84EC}"/>
    <cellStyle name="Total 3 11 11" xfId="11382" xr:uid="{A468B27D-651D-4B17-B39F-83F71D0D501B}"/>
    <cellStyle name="Total 3 11 11 2" xfId="29498" xr:uid="{62C3DF89-ADCB-4390-AF06-5DAF55B98E0D}"/>
    <cellStyle name="Total 3 11 12" xfId="17697" xr:uid="{D3B6E8A0-11B7-4E70-AE5B-F5FA09195951}"/>
    <cellStyle name="Total 3 11 13" xfId="34475" xr:uid="{B97DB659-BB9F-484B-9A23-1CEC1B99D7B3}"/>
    <cellStyle name="Total 3 11 2" xfId="3575" xr:uid="{00000000-0005-0000-0000-000000100000}"/>
    <cellStyle name="Total 3 11 2 10" xfId="11700" xr:uid="{C2F53CD0-83C1-4264-987F-D5586DBF2ECD}"/>
    <cellStyle name="Total 3 11 2 10 2" xfId="29609" xr:uid="{1285E37E-ECA1-40BF-B436-43C6C6320381}"/>
    <cellStyle name="Total 3 11 2 11" xfId="17698" xr:uid="{A0AF4515-457C-47CF-8D46-E176DC917FD3}"/>
    <cellStyle name="Total 3 11 2 12" xfId="34474" xr:uid="{E2E46F87-8CF3-4D9C-841C-0095205463FA}"/>
    <cellStyle name="Total 3 11 2 2" xfId="4231" xr:uid="{00000000-0005-0000-0000-000001100000}"/>
    <cellStyle name="Total 3 11 2 2 2" xfId="4978" xr:uid="{00000000-0005-0000-0000-000003100000}"/>
    <cellStyle name="Total 3 11 2 2 2 2" xfId="26847" xr:uid="{2B53F6B8-02E4-4F81-9B4A-542E59BDD21E}"/>
    <cellStyle name="Total 3 11 2 2 2 3" xfId="41311" xr:uid="{8F96E276-BCDF-414F-899D-4A4D0EE9B898}"/>
    <cellStyle name="Total 3 11 2 2 3" xfId="5454" xr:uid="{00000000-0005-0000-0000-000003100000}"/>
    <cellStyle name="Total 3 11 2 2 3 2" xfId="41653" xr:uid="{E3B1E02E-B14A-4FA4-8AD0-3CB86816B54C}"/>
    <cellStyle name="Total 3 11 2 2 3 3" xfId="25349" xr:uid="{32511528-460E-4863-80C7-2823C6B4604B}"/>
    <cellStyle name="Total 3 11 2 2 4" xfId="22288" xr:uid="{40EBB3DF-EDF5-467E-80B8-4FC3F0B741DC}"/>
    <cellStyle name="Total 3 11 2 2 5" xfId="40831" xr:uid="{552E0E10-8CEE-4541-8AAF-0AC8BDEDE3AB}"/>
    <cellStyle name="Total 3 11 2 3" xfId="7944" xr:uid="{A538ED83-9274-4B3D-89B0-A76459B1F559}"/>
    <cellStyle name="Total 3 11 2 3 2" xfId="13102" xr:uid="{C06B2BAA-A2D0-47D3-B20F-0303DEAEBE1B}"/>
    <cellStyle name="Total 3 11 2 3 2 2" xfId="39652" xr:uid="{93569C72-6F14-47DF-93F1-C5B2282944C8}"/>
    <cellStyle name="Total 3 11 2 3 3" xfId="36344" xr:uid="{62449D58-F7AF-412A-B6BB-9A21E843F58F}"/>
    <cellStyle name="Total 3 11 2 4" xfId="9549" xr:uid="{62A8A975-E3FE-457B-9476-1F6FD1230D74}"/>
    <cellStyle name="Total 3 11 2 4 2" xfId="14703" xr:uid="{3A02264E-1B7E-4C6A-80CF-7809C1A4F26C}"/>
    <cellStyle name="Total 3 11 2 4 3" xfId="38130" xr:uid="{24450CA6-F004-4478-A5ED-22A75D3A1E20}"/>
    <cellStyle name="Total 3 11 2 5" xfId="10079" xr:uid="{DDFD504B-7083-42A9-A6DE-6D3C62CB64C4}"/>
    <cellStyle name="Total 3 11 2 5 2" xfId="15232" xr:uid="{18755D97-762C-4500-95E5-848851AC89F7}"/>
    <cellStyle name="Total 3 11 2 6" xfId="10459" xr:uid="{26B62A85-9575-4E5F-9E69-FBBCFCF0872F}"/>
    <cellStyle name="Total 3 11 2 6 2" xfId="15612" xr:uid="{7688BB13-4F22-4C99-B618-A76941DE1E84}"/>
    <cellStyle name="Total 3 11 2 7" xfId="11178" xr:uid="{D590AF09-596E-438A-9C71-6FEA60C1275D}"/>
    <cellStyle name="Total 3 11 2 7 2" xfId="16326" xr:uid="{EC7E61BE-5C85-4FB8-A229-1B6E9FEEED92}"/>
    <cellStyle name="Total 3 11 2 8" xfId="7195" xr:uid="{82DC4F6B-D5F3-49A9-8398-8F01DA34D8E1}"/>
    <cellStyle name="Total 3 11 2 8 2" xfId="12356" xr:uid="{48995B1A-FDC5-4897-B939-471482991CF5}"/>
    <cellStyle name="Total 3 11 2 9" xfId="6521" xr:uid="{59E30419-B4D0-4F43-A21C-D1D7CBF1F1FD}"/>
    <cellStyle name="Total 3 11 2 9 2" xfId="29687" xr:uid="{88AD9928-CE51-4D92-978D-1FD184346D9A}"/>
    <cellStyle name="Total 3 11 3" xfId="3909" xr:uid="{00000000-0005-0000-0000-000002100000}"/>
    <cellStyle name="Total 3 11 3 2" xfId="4722" xr:uid="{00000000-0005-0000-0000-000004100000}"/>
    <cellStyle name="Total 3 11 3 2 2" xfId="27219" xr:uid="{B5658EA7-0DAE-4285-8318-A69EAF6D19B0}"/>
    <cellStyle name="Total 3 11 3 2 3" xfId="21310" xr:uid="{69EBAC14-1300-4805-8C38-73D461FE2E24}"/>
    <cellStyle name="Total 3 11 3 2 4" xfId="41091" xr:uid="{A95BD070-CA9C-468D-8E7B-7494869F7DBB}"/>
    <cellStyle name="Total 3 11 3 3" xfId="5136" xr:uid="{00000000-0005-0000-0000-000004100000}"/>
    <cellStyle name="Total 3 11 3 3 2" xfId="41441" xr:uid="{0EDCFE43-CE90-4647-B7FF-B54190B50BA0}"/>
    <cellStyle name="Total 3 11 3 3 3" xfId="25131" xr:uid="{8769E4FA-A74B-4082-A1CD-BD1CF0A2F35C}"/>
    <cellStyle name="Total 3 11 3 4" xfId="18137" xr:uid="{790D09FD-0E1B-4309-822D-A8222A73BF72}"/>
    <cellStyle name="Total 3 11 3 5" xfId="40709" xr:uid="{3F7FF74C-DF8A-4733-BD0A-3425C4A39F77}"/>
    <cellStyle name="Total 3 11 4" xfId="8144" xr:uid="{28D4A426-19ED-4C5C-B37E-9928B61881BD}"/>
    <cellStyle name="Total 3 11 4 2" xfId="13302" xr:uid="{0D7ADEA7-5B00-46FD-881E-E365100E111F}"/>
    <cellStyle name="Total 3 11 4 2 2" xfId="26926" xr:uid="{9AF43D35-BA61-4DC7-AB82-09B3955B76A2}"/>
    <cellStyle name="Total 3 11 4 3" xfId="25403" xr:uid="{CECA575D-DA26-4A50-A014-CCEAA924246B}"/>
    <cellStyle name="Total 3 11 4 4" xfId="22287" xr:uid="{E4B421A3-5AD2-4681-8004-AD9D7E57E4A7}"/>
    <cellStyle name="Total 3 11 5" xfId="9473" xr:uid="{D01DD054-82E2-4791-B760-45F9F631D752}"/>
    <cellStyle name="Total 3 11 5 2" xfId="14627" xr:uid="{8802B044-E31B-4A45-BE12-CF68CE08AD28}"/>
    <cellStyle name="Total 3 11 5 2 2" xfId="26533" xr:uid="{4F011E52-B4D9-425A-90B4-14098B1E6E2F}"/>
    <cellStyle name="Total 3 11 5 2 3" xfId="39713" xr:uid="{FCAA55F8-D86C-4E78-84F7-F627547B2A9F}"/>
    <cellStyle name="Total 3 11 5 3" xfId="25771" xr:uid="{A168F1EA-3AC6-4FF7-91AC-A3850A7DBEBE}"/>
    <cellStyle name="Total 3 11 5 4" xfId="36394" xr:uid="{2467E436-B3C4-410D-8581-DBEF2BD13C8E}"/>
    <cellStyle name="Total 3 11 6" xfId="9762" xr:uid="{922541D0-A987-4085-80BA-FC5754EE075F}"/>
    <cellStyle name="Total 3 11 6 2" xfId="14916" xr:uid="{5AAC4011-0927-46B2-9DBF-9CA895387F75}"/>
    <cellStyle name="Total 3 11 6 2 2" xfId="39265" xr:uid="{772AB267-01E1-4348-BCD4-C7398C8CEC09}"/>
    <cellStyle name="Total 3 11 6 3" xfId="35903" xr:uid="{3E1EBDE0-4B73-4B69-B7BB-217771E14261}"/>
    <cellStyle name="Total 3 11 7" xfId="10141" xr:uid="{80F208E6-5DAE-4FB7-9242-A375611BC38F}"/>
    <cellStyle name="Total 3 11 7 2" xfId="15294" xr:uid="{C8358EB0-198E-47B6-9275-4D61B8EDF5D5}"/>
    <cellStyle name="Total 3 11 7 3" xfId="38129" xr:uid="{751532B2-07F0-4579-8147-5EDA4BDF83B3}"/>
    <cellStyle name="Total 3 11 8" xfId="10860" xr:uid="{B29C67A2-A75D-4FD8-A078-D6E45AD42CA7}"/>
    <cellStyle name="Total 3 11 8 2" xfId="16008" xr:uid="{28F430DB-3345-4906-BCD1-558C83ED5F3B}"/>
    <cellStyle name="Total 3 11 9" xfId="6874" xr:uid="{293D15AC-FF7D-49F3-AD76-59503271C4A4}"/>
    <cellStyle name="Total 3 11 9 2" xfId="12038" xr:uid="{C4DB46FD-1747-4F4F-9424-570AD4D8BA01}"/>
    <cellStyle name="Total 3 12" xfId="3573" xr:uid="{00000000-0005-0000-0000-000003100000}"/>
    <cellStyle name="Total 3 12 10" xfId="11698" xr:uid="{C28C9B19-F74D-4815-AF06-26336E774032}"/>
    <cellStyle name="Total 3 12 10 2" xfId="30209" xr:uid="{88119A63-346E-4971-8993-4898A3003161}"/>
    <cellStyle name="Total 3 12 11" xfId="17699" xr:uid="{37C0F274-E6C2-41AC-8F1D-32E116F83379}"/>
    <cellStyle name="Total 3 12 12" xfId="34473" xr:uid="{8D476FA1-BE65-4159-826F-B14DBDE0F95D}"/>
    <cellStyle name="Total 3 12 2" xfId="4229" xr:uid="{00000000-0005-0000-0000-000004100000}"/>
    <cellStyle name="Total 3 12 2 2" xfId="4976" xr:uid="{00000000-0005-0000-0000-000006100000}"/>
    <cellStyle name="Total 3 12 2 2 2" xfId="26927" xr:uid="{DF6D3965-2B8D-4667-8CCD-4C401CAE5BE9}"/>
    <cellStyle name="Total 3 12 2 2 3" xfId="41309" xr:uid="{89464B28-E6AA-4B4B-B07D-0D01036EB4EC}"/>
    <cellStyle name="Total 3 12 2 3" xfId="5452" xr:uid="{00000000-0005-0000-0000-000006100000}"/>
    <cellStyle name="Total 3 12 2 3 2" xfId="41651" xr:uid="{EF97F093-F95E-4E92-A427-1E9B0C052721}"/>
    <cellStyle name="Total 3 12 2 3 3" xfId="25347" xr:uid="{B1230906-562A-4197-981D-E1E5B2BA7A15}"/>
    <cellStyle name="Total 3 12 2 4" xfId="22289" xr:uid="{2BDA152A-93CF-4BDC-93E1-F0CF2135504E}"/>
    <cellStyle name="Total 3 12 2 5" xfId="40829" xr:uid="{4D67ED22-D4F6-4792-8529-AA06C915C334}"/>
    <cellStyle name="Total 3 12 3" xfId="7271" xr:uid="{40FCF247-AD8A-453B-9810-E7AA3D1F4B4D}"/>
    <cellStyle name="Total 3 12 3 2" xfId="12429" xr:uid="{DD49C76F-E58F-49FC-8F46-1202E4898A30}"/>
    <cellStyle name="Total 3 12 3 2 2" xfId="39579" xr:uid="{13CC7644-1B6E-4A52-9CA9-5F476576A418}"/>
    <cellStyle name="Total 3 12 3 3" xfId="36275" xr:uid="{A1D70AAC-2BCC-4BA3-9A98-01A58AD7DC68}"/>
    <cellStyle name="Total 3 12 4" xfId="9547" xr:uid="{48D1CD79-6C4A-48F8-A04D-2C8A9006052C}"/>
    <cellStyle name="Total 3 12 4 2" xfId="14701" xr:uid="{3FF7BFA9-4967-4BA5-8E90-182AB92E8CE2}"/>
    <cellStyle name="Total 3 12 4 3" xfId="38131" xr:uid="{4D79DAAB-7822-4A38-B7F5-6151F78A36B1}"/>
    <cellStyle name="Total 3 12 5" xfId="10077" xr:uid="{48B7BFFD-A75C-49B9-930C-B93CCC1884A2}"/>
    <cellStyle name="Total 3 12 5 2" xfId="15230" xr:uid="{9EDC378A-975E-4EE9-9742-82B4EC8C15FD}"/>
    <cellStyle name="Total 3 12 6" xfId="10457" xr:uid="{BE6CD553-74E3-4DCB-80D1-4E7B0A051BFC}"/>
    <cellStyle name="Total 3 12 6 2" xfId="15610" xr:uid="{A44ACA8A-F130-44C3-9477-EC9D5EEC538E}"/>
    <cellStyle name="Total 3 12 7" xfId="11176" xr:uid="{453308F2-329F-476F-A075-57955D706B00}"/>
    <cellStyle name="Total 3 12 7 2" xfId="16324" xr:uid="{D7AFA774-6C69-4020-A0D3-2AAEC84BD772}"/>
    <cellStyle name="Total 3 12 8" xfId="7193" xr:uid="{0C1FDE03-1407-4CFD-9A73-6B09F7D361AB}"/>
    <cellStyle name="Total 3 12 8 2" xfId="12354" xr:uid="{85C3DAC3-3D45-419C-9850-10A32B629806}"/>
    <cellStyle name="Total 3 12 9" xfId="6519" xr:uid="{D0C81F54-279A-45DE-B790-B7526DF1E5F7}"/>
    <cellStyle name="Total 3 12 9 2" xfId="29686" xr:uid="{00F9FC20-7C42-4D84-BC23-6916801CA2C4}"/>
    <cellStyle name="Total 3 13" xfId="3907" xr:uid="{00000000-0005-0000-0000-000005100000}"/>
    <cellStyle name="Total 3 13 2" xfId="4720" xr:uid="{00000000-0005-0000-0000-000007100000}"/>
    <cellStyle name="Total 3 13 2 2" xfId="27217" xr:uid="{EA7648B9-4A7F-47A5-A12B-0A85CD248ACE}"/>
    <cellStyle name="Total 3 13 2 3" xfId="21308" xr:uid="{0634891F-25C6-4CE2-8D70-8B6AF138EEAC}"/>
    <cellStyle name="Total 3 13 2 4" xfId="41089" xr:uid="{2E51F484-7D7A-422F-94ED-58BA93D3E71B}"/>
    <cellStyle name="Total 3 13 3" xfId="5134" xr:uid="{00000000-0005-0000-0000-000007100000}"/>
    <cellStyle name="Total 3 13 3 2" xfId="41439" xr:uid="{70F06D5D-5A3A-4DF7-9C2C-8904AC171681}"/>
    <cellStyle name="Total 3 13 3 3" xfId="25129" xr:uid="{1E982FAC-D3FB-4601-8231-4C09C8464201}"/>
    <cellStyle name="Total 3 13 4" xfId="18135" xr:uid="{74D5A8C8-BC71-4B7D-A7BC-E313D8B49EF2}"/>
    <cellStyle name="Total 3 13 5" xfId="40707" xr:uid="{58FCD5BB-456A-4484-BD95-A3B7A73DE68D}"/>
    <cellStyle name="Total 3 14" xfId="7673" xr:uid="{C0F40EAF-480C-47B8-B74A-E306BD64DEBF}"/>
    <cellStyle name="Total 3 14 2" xfId="12831" xr:uid="{9FC20CA7-B000-4F17-AD94-7505045C57DE}"/>
    <cellStyle name="Total 3 14 2 2" xfId="30200" xr:uid="{2B509C53-A96B-49EC-8A7B-D98C7846C135}"/>
    <cellStyle name="Total 3 14 2 3" xfId="30716" xr:uid="{8C397E95-24E9-4E91-A5F3-10BBB984F7A5}"/>
    <cellStyle name="Total 3 14 2 4" xfId="31186" xr:uid="{60042D25-D034-47DC-836A-99BDD7C6A2B2}"/>
    <cellStyle name="Total 3 14 2 5" xfId="26762" xr:uid="{25F7B80C-F10E-4297-BED9-E5ED79C4B9DE}"/>
    <cellStyle name="Total 3 14 2 6" xfId="35383" xr:uid="{441F3E13-2645-412E-9A12-A3C1410CB59A}"/>
    <cellStyle name="Total 3 14 3" xfId="28242" xr:uid="{3D44842C-C093-46F0-A5BF-5E5AB64D5CF8}"/>
    <cellStyle name="Total 3 14 4" xfId="30797" xr:uid="{15AD7B90-7D81-423D-9278-F14047F5A7A1}"/>
    <cellStyle name="Total 3 14 5" xfId="29815" xr:uid="{34B488D3-B597-4C3A-9B7A-36F616DEC8E9}"/>
    <cellStyle name="Total 3 14 6" xfId="30044" xr:uid="{14C5EF46-4C6E-4B0B-A439-676B49B07C9C}"/>
    <cellStyle name="Total 3 14 7" xfId="24913" xr:uid="{5CA6FA2C-616D-469E-A245-C351D2FFCD9F}"/>
    <cellStyle name="Total 3 14 8" xfId="20180" xr:uid="{FB46A037-2AE4-4178-AE18-4AFCE34FC197}"/>
    <cellStyle name="Total 3 14 9" xfId="35195" xr:uid="{8BE46461-8CAD-456C-BF97-D777BDF67456}"/>
    <cellStyle name="Total 3 15" xfId="9475" xr:uid="{68686D5B-698A-491A-AF9A-BD7B94D8E9CF}"/>
    <cellStyle name="Total 3 15 2" xfId="14629" xr:uid="{FA4FE2AF-DF58-447E-B35E-351BC91E6446}"/>
    <cellStyle name="Total 3 15 2 2" xfId="26845" xr:uid="{C6F8296E-E773-4B9F-9321-F717537C1041}"/>
    <cellStyle name="Total 3 15 3" xfId="25773" xr:uid="{318840A3-44A7-4CD6-9D35-BE43FF743F64}"/>
    <cellStyle name="Total 3 15 4" xfId="22284" xr:uid="{7D961E2B-8207-4908-BA6F-DBABAB7ABCB9}"/>
    <cellStyle name="Total 3 16" xfId="9760" xr:uid="{164EA423-D173-42A3-AB11-1A1EC7D98140}"/>
    <cellStyle name="Total 3 16 2" xfId="14914" xr:uid="{66949FFC-1BFE-4132-BA84-064378832DA2}"/>
    <cellStyle name="Total 3 16 2 2" xfId="26531" xr:uid="{07A53E51-C688-44E1-B774-4237DC30BCEA}"/>
    <cellStyle name="Total 3 16 2 3" xfId="40570" xr:uid="{899BAB3C-51F5-4F9D-8023-635ACBC32460}"/>
    <cellStyle name="Total 3 16 3" xfId="25867" xr:uid="{2B59E56E-86D5-4ADE-ABC8-FEFCE5EA737D}"/>
    <cellStyle name="Total 3 16 4" xfId="37238" xr:uid="{425E74D5-17D9-4EEC-B76B-759807D92303}"/>
    <cellStyle name="Total 3 17" xfId="10139" xr:uid="{777EBA33-EBB5-4334-A75C-99BE22B674AB}"/>
    <cellStyle name="Total 3 17 2" xfId="15292" xr:uid="{588DC61B-4501-42F4-9938-230AC783982D}"/>
    <cellStyle name="Total 3 17 2 2" xfId="39541" xr:uid="{F676F3C4-AC6A-40C9-8AB0-F3E1DC8F0937}"/>
    <cellStyle name="Total 3 17 3" xfId="36233" xr:uid="{F09F5220-3DC9-48CC-AB6B-C3F7D075DAC3}"/>
    <cellStyle name="Total 3 18" xfId="10858" xr:uid="{D35BBE35-A3BE-462E-B15D-70FF3AC6AA1C}"/>
    <cellStyle name="Total 3 18 2" xfId="16006" xr:uid="{10AE5C7D-9880-47EF-BC01-47DBCCA3685C}"/>
    <cellStyle name="Total 3 18 3" xfId="38126" xr:uid="{533EAC95-0B5C-447C-A844-0DF8FE32BFA9}"/>
    <cellStyle name="Total 3 19" xfId="6872" xr:uid="{EC805B07-6EB9-46E2-B3A2-DB0124308101}"/>
    <cellStyle name="Total 3 19 2" xfId="12036" xr:uid="{B984D8DA-D04A-404E-83DF-5336EA8D752E}"/>
    <cellStyle name="Total 3 2" xfId="3137" xr:uid="{00000000-0005-0000-0000-000006100000}"/>
    <cellStyle name="Total 3 2 10" xfId="6180" xr:uid="{8A65730C-5B85-41C8-A447-FE9C1732471B}"/>
    <cellStyle name="Total 3 2 10 2" xfId="29685" xr:uid="{003EA1EE-DCFE-4994-8A77-49545189E7AB}"/>
    <cellStyle name="Total 3 2 11" xfId="11383" xr:uid="{78EB4538-C79E-40B6-90F8-4DF562064DAA}"/>
    <cellStyle name="Total 3 2 11 2" xfId="31068" xr:uid="{099979B0-D092-4F68-917B-F8043EE3C1DE}"/>
    <cellStyle name="Total 3 2 12" xfId="17700" xr:uid="{6B47B445-6195-4C67-AC01-35B6FECEA20A}"/>
    <cellStyle name="Total 3 2 13" xfId="34472" xr:uid="{F57D39FE-DAFA-40B4-B0D1-198D87303E62}"/>
    <cellStyle name="Total 3 2 2" xfId="3576" xr:uid="{00000000-0005-0000-0000-000007100000}"/>
    <cellStyle name="Total 3 2 2 10" xfId="11701" xr:uid="{2E8F191B-173A-41BF-81FD-3A412651B8D2}"/>
    <cellStyle name="Total 3 2 2 10 2" xfId="29438" xr:uid="{A9D394F3-8EB2-438E-B08D-B8136017E103}"/>
    <cellStyle name="Total 3 2 2 11" xfId="17701" xr:uid="{93A4EFB2-86FE-46C8-96F6-7C737ACE3AFB}"/>
    <cellStyle name="Total 3 2 2 12" xfId="34471" xr:uid="{37FDD0BE-C35D-4710-B9ED-AFA7A7F6DE8F}"/>
    <cellStyle name="Total 3 2 2 2" xfId="4232" xr:uid="{00000000-0005-0000-0000-000008100000}"/>
    <cellStyle name="Total 3 2 2 2 2" xfId="4979" xr:uid="{00000000-0005-0000-0000-00000A100000}"/>
    <cellStyle name="Total 3 2 2 2 2 2" xfId="26928" xr:uid="{66091BB0-3E36-4C12-A368-30BD836481AD}"/>
    <cellStyle name="Total 3 2 2 2 2 3" xfId="41312" xr:uid="{E4FDFB3F-F710-42A3-963A-983473A197D8}"/>
    <cellStyle name="Total 3 2 2 2 3" xfId="5455" xr:uid="{00000000-0005-0000-0000-00000A100000}"/>
    <cellStyle name="Total 3 2 2 2 3 2" xfId="41654" xr:uid="{AE2F83FD-A9C2-4404-904E-6878D939A840}"/>
    <cellStyle name="Total 3 2 2 2 3 3" xfId="25350" xr:uid="{B7771653-3F44-45F1-B5DB-EB2DAE05B741}"/>
    <cellStyle name="Total 3 2 2 2 4" xfId="22291" xr:uid="{A047A6D5-B974-4655-AD5B-1887A672774F}"/>
    <cellStyle name="Total 3 2 2 2 5" xfId="40832" xr:uid="{0A98BE22-AA23-4A83-BBC6-B92CE4FE5FD9}"/>
    <cellStyle name="Total 3 2 2 3" xfId="8072" xr:uid="{9EBBDABD-EE3A-4861-95FB-7D307EA6C4B3}"/>
    <cellStyle name="Total 3 2 2 3 2" xfId="13229" xr:uid="{D1B93154-5EC8-4735-A295-6552A5915B10}"/>
    <cellStyle name="Total 3 2 2 3 2 2" xfId="40583" xr:uid="{A718E174-19A3-4068-88FA-2CDD00D85EBD}"/>
    <cellStyle name="Total 3 2 2 3 3" xfId="37251" xr:uid="{81B66A73-052D-4B47-AA54-3773CBDC2744}"/>
    <cellStyle name="Total 3 2 2 4" xfId="9550" xr:uid="{2599C4A2-F63F-45BC-8C5E-229CABACFB72}"/>
    <cellStyle name="Total 3 2 2 4 2" xfId="14704" xr:uid="{52905810-1FF0-4213-927A-6C2A2CE1B3B0}"/>
    <cellStyle name="Total 3 2 2 4 3" xfId="38133" xr:uid="{CD0EA059-447F-4F1F-AD77-FBE2078FBC6F}"/>
    <cellStyle name="Total 3 2 2 5" xfId="10080" xr:uid="{767C7C32-AA8E-4411-B906-41C455EABC24}"/>
    <cellStyle name="Total 3 2 2 5 2" xfId="15233" xr:uid="{76AEBA01-FCBA-480D-98F2-750B8337B00D}"/>
    <cellStyle name="Total 3 2 2 6" xfId="10460" xr:uid="{4B7EA8AD-1407-4D71-AD6B-32E9E5287627}"/>
    <cellStyle name="Total 3 2 2 6 2" xfId="15613" xr:uid="{9075E62A-4665-4CD5-B0B1-487A44268C20}"/>
    <cellStyle name="Total 3 2 2 7" xfId="11179" xr:uid="{7159761F-D3A2-4147-B175-C243F60EE0FA}"/>
    <cellStyle name="Total 3 2 2 7 2" xfId="16327" xr:uid="{7B92C6E6-BCDD-47D0-B1E4-28B13659564A}"/>
    <cellStyle name="Total 3 2 2 8" xfId="7196" xr:uid="{6ADFDAA5-D2FE-4BFE-BCB8-B7FD3ECAB485}"/>
    <cellStyle name="Total 3 2 2 8 2" xfId="12357" xr:uid="{4B4AABCE-06B9-4DF7-BEE7-71A952D37469}"/>
    <cellStyle name="Total 3 2 2 9" xfId="6522" xr:uid="{9B3E5DC1-5329-45C4-8107-02B236E1D9EB}"/>
    <cellStyle name="Total 3 2 2 9 2" xfId="30025" xr:uid="{499CC9D3-57D8-458D-8DAF-975697DED504}"/>
    <cellStyle name="Total 3 2 3" xfId="3910" xr:uid="{00000000-0005-0000-0000-000009100000}"/>
    <cellStyle name="Total 3 2 3 2" xfId="4723" xr:uid="{00000000-0005-0000-0000-00000B100000}"/>
    <cellStyle name="Total 3 2 3 2 2" xfId="27220" xr:uid="{224BE3A6-CE1C-4357-A407-D4E11DE5A352}"/>
    <cellStyle name="Total 3 2 3 2 3" xfId="21311" xr:uid="{6BC87FA5-9AA1-47E3-B8FA-1150EA82A4F0}"/>
    <cellStyle name="Total 3 2 3 2 4" xfId="41092" xr:uid="{8E17777A-B479-41BC-B6D9-674D29EF3934}"/>
    <cellStyle name="Total 3 2 3 3" xfId="5137" xr:uid="{00000000-0005-0000-0000-00000B100000}"/>
    <cellStyle name="Total 3 2 3 3 2" xfId="41442" xr:uid="{D8BB1BD8-1974-4D49-BBC0-9C91280FFFD4}"/>
    <cellStyle name="Total 3 2 3 3 3" xfId="25132" xr:uid="{3151CAEF-DC53-42AB-9DD6-17F2C2910D83}"/>
    <cellStyle name="Total 3 2 3 4" xfId="18138" xr:uid="{EC961DAB-DDF3-460A-AAE4-08D9D67D9F86}"/>
    <cellStyle name="Total 3 2 3 5" xfId="40710" xr:uid="{F09035CA-5848-4393-B12C-2B705B55602B}"/>
    <cellStyle name="Total 3 2 4" xfId="7674" xr:uid="{C179FC56-0A13-40CB-B9CC-FFA1B28B8D38}"/>
    <cellStyle name="Total 3 2 4 2" xfId="12832" xr:uid="{407F3CF7-8234-4412-9482-83ECEB67C725}"/>
    <cellStyle name="Total 3 2 4 2 2" xfId="26848" xr:uid="{6195FC09-67E9-461E-A8B9-EE4D05B4D4EA}"/>
    <cellStyle name="Total 3 2 4 3" xfId="24914" xr:uid="{973D33B3-3DCD-46C0-966B-300FBC7D72F0}"/>
    <cellStyle name="Total 3 2 4 4" xfId="22290" xr:uid="{4D6F60EB-9C44-4B69-9BA8-E98BC6878A82}"/>
    <cellStyle name="Total 3 2 5" xfId="9472" xr:uid="{0817EBCE-11C8-47BE-9602-083CD6AAD25C}"/>
    <cellStyle name="Total 3 2 5 2" xfId="14626" xr:uid="{15B60972-6BFA-4946-908D-443F0CF11CF6}"/>
    <cellStyle name="Total 3 2 5 2 2" xfId="26534" xr:uid="{E1EB65E5-67C6-4B65-92A4-95652108802E}"/>
    <cellStyle name="Total 3 2 5 2 3" xfId="39653" xr:uid="{46285747-A08F-4754-8FC5-FF21A140307A}"/>
    <cellStyle name="Total 3 2 5 3" xfId="25770" xr:uid="{9B3C294D-5636-4192-8FD6-24D7000BBA2A}"/>
    <cellStyle name="Total 3 2 5 4" xfId="36345" xr:uid="{D0E27C0C-6596-4877-A870-966B29DCAACF}"/>
    <cellStyle name="Total 3 2 6" xfId="9763" xr:uid="{3D9DC773-04D5-40F1-9E51-0F7CC21634EB}"/>
    <cellStyle name="Total 3 2 6 2" xfId="14917" xr:uid="{49844876-A47B-4FD8-8C1D-74473E455763}"/>
    <cellStyle name="Total 3 2 6 2 2" xfId="39840" xr:uid="{5D1419C6-05A0-42B2-A1C6-932CE6C8C12E}"/>
    <cellStyle name="Total 3 2 6 3" xfId="36503" xr:uid="{A8DA2438-0F0C-4B52-B4F5-912221A2D3F8}"/>
    <cellStyle name="Total 3 2 7" xfId="10142" xr:uid="{9333966F-1DFF-439A-AF3E-F40BC8ECFA96}"/>
    <cellStyle name="Total 3 2 7 2" xfId="15295" xr:uid="{88C7A0BB-73E6-4EE6-A025-80E502C1FEC9}"/>
    <cellStyle name="Total 3 2 7 3" xfId="38132" xr:uid="{5EEBF05B-6E61-4D26-8019-E53122D88EA7}"/>
    <cellStyle name="Total 3 2 8" xfId="10861" xr:uid="{6D259EE2-315F-427A-B4A1-056AB1A3CFD8}"/>
    <cellStyle name="Total 3 2 8 2" xfId="16009" xr:uid="{3D4FD88D-F786-4415-A0B5-E3310DFBC9D7}"/>
    <cellStyle name="Total 3 2 9" xfId="6875" xr:uid="{FDBB9710-B2A2-47A2-807E-AB34CCAB20EE}"/>
    <cellStyle name="Total 3 2 9 2" xfId="12039" xr:uid="{281D484A-270C-40BE-BB5D-3C80759135B9}"/>
    <cellStyle name="Total 3 20" xfId="6177" xr:uid="{0FDBB193-5F48-4E52-AC30-DA9DC2756820}"/>
    <cellStyle name="Total 3 20 2" xfId="29691" xr:uid="{5E913FEA-A988-4E93-8D71-41757984A2DE}"/>
    <cellStyle name="Total 3 21" xfId="11380" xr:uid="{7ED1F69A-CDBE-42DD-9B20-CBD15C67912E}"/>
    <cellStyle name="Total 3 21 2" xfId="29581" xr:uid="{FF2AEF74-DA22-407E-9556-A6D15A19382B}"/>
    <cellStyle name="Total 3 22" xfId="17694" xr:uid="{57E669B4-C81B-48A0-840F-89453B9DF614}"/>
    <cellStyle name="Total 3 23" xfId="31689" xr:uid="{7278D482-84B8-4CC4-8140-5D41DB2B781D}"/>
    <cellStyle name="Total 3 24" xfId="34478" xr:uid="{114E5E69-D381-4A4A-8723-C82DDD8FECB1}"/>
    <cellStyle name="Total 3 3" xfId="3138" xr:uid="{00000000-0005-0000-0000-00000A100000}"/>
    <cellStyle name="Total 3 3 10" xfId="6181" xr:uid="{F7F85EC1-48E3-47A4-9743-D745C040885C}"/>
    <cellStyle name="Total 3 3 10 2" xfId="30024" xr:uid="{8267496D-F7FC-48F8-847B-A44E8DE4528C}"/>
    <cellStyle name="Total 3 3 11" xfId="11384" xr:uid="{E5D5294C-39E4-45B8-BDF5-DD290D4F2F39}"/>
    <cellStyle name="Total 3 3 11 2" xfId="31201" xr:uid="{2EB90F2C-D82D-40D2-B277-8F5952CACDE2}"/>
    <cellStyle name="Total 3 3 12" xfId="17702" xr:uid="{046ACA97-5414-401B-A46E-8FF5431F03EA}"/>
    <cellStyle name="Total 3 3 13" xfId="34470" xr:uid="{70FBAE52-CF2A-4F61-A41F-FB4D68796FFA}"/>
    <cellStyle name="Total 3 3 2" xfId="3577" xr:uid="{00000000-0005-0000-0000-00000B100000}"/>
    <cellStyle name="Total 3 3 2 10" xfId="11702" xr:uid="{5DFF8E5B-23EC-47C9-A6D6-D3CBF7F759DE}"/>
    <cellStyle name="Total 3 3 2 10 2" xfId="29533" xr:uid="{D4D47D23-64EA-4F65-9550-97709DDCDFCB}"/>
    <cellStyle name="Total 3 3 2 11" xfId="17703" xr:uid="{03FCD43D-7C1F-4B7F-B443-9D704BDCC85C}"/>
    <cellStyle name="Total 3 3 2 12" xfId="34469" xr:uid="{083C3166-A501-4F79-A112-CA7F8EA9F3D5}"/>
    <cellStyle name="Total 3 3 2 2" xfId="4233" xr:uid="{00000000-0005-0000-0000-00000C100000}"/>
    <cellStyle name="Total 3 3 2 2 2" xfId="4980" xr:uid="{00000000-0005-0000-0000-00000E100000}"/>
    <cellStyle name="Total 3 3 2 2 2 2" xfId="26929" xr:uid="{18FDB771-FF58-4CF7-8D6E-7CD96666BAA9}"/>
    <cellStyle name="Total 3 3 2 2 2 3" xfId="41313" xr:uid="{FE1867B6-8D48-4B32-834E-44235812C5E0}"/>
    <cellStyle name="Total 3 3 2 2 3" xfId="5456" xr:uid="{00000000-0005-0000-0000-00000E100000}"/>
    <cellStyle name="Total 3 3 2 2 3 2" xfId="41655" xr:uid="{0A252C90-0C39-46B8-984C-85C6EB3320EC}"/>
    <cellStyle name="Total 3 3 2 2 3 3" xfId="25351" xr:uid="{EAC3878A-F710-4442-B6A0-8AA2D729C984}"/>
    <cellStyle name="Total 3 3 2 2 4" xfId="22293" xr:uid="{63239B8B-6566-49A7-BA9F-2DF9C5EFCD54}"/>
    <cellStyle name="Total 3 3 2 2 5" xfId="40833" xr:uid="{87B20600-C913-4B16-A008-57F00B0129E4}"/>
    <cellStyle name="Total 3 3 2 3" xfId="7945" xr:uid="{1CCB1901-2549-4A76-91BB-35C4E4FFF7B6}"/>
    <cellStyle name="Total 3 3 2 3 2" xfId="13103" xr:uid="{7DFB8AEE-B477-4770-84DA-61D06FC17CBC}"/>
    <cellStyle name="Total 3 3 2 3 2 2" xfId="39714" xr:uid="{1504074E-E5F8-473A-AD32-215A1E4EABFA}"/>
    <cellStyle name="Total 3 3 2 3 3" xfId="36395" xr:uid="{8861C7FC-565C-41AB-921B-A26446878074}"/>
    <cellStyle name="Total 3 3 2 4" xfId="9551" xr:uid="{B2D4CE32-D052-4248-8AC1-BFCE361C5612}"/>
    <cellStyle name="Total 3 3 2 4 2" xfId="14705" xr:uid="{4EAD28DC-B895-43B0-A6E1-C5DC4EFADE5C}"/>
    <cellStyle name="Total 3 3 2 4 3" xfId="38135" xr:uid="{9EB61083-409B-4F7C-BA50-3F7C47BAA250}"/>
    <cellStyle name="Total 3 3 2 5" xfId="10081" xr:uid="{9A9E316B-F291-499E-83CF-DF90207EBC58}"/>
    <cellStyle name="Total 3 3 2 5 2" xfId="15234" xr:uid="{163601E2-FAA2-4E40-A374-C1378DCBA69C}"/>
    <cellStyle name="Total 3 3 2 6" xfId="10461" xr:uid="{E1A7B6EE-4B0E-4FA4-BEC3-1ABD3B26FADD}"/>
    <cellStyle name="Total 3 3 2 6 2" xfId="15614" xr:uid="{BDC689D1-2A2F-4782-A763-D539C7E13753}"/>
    <cellStyle name="Total 3 3 2 7" xfId="11180" xr:uid="{690994DB-FA40-4493-A778-D18F880B8B4F}"/>
    <cellStyle name="Total 3 3 2 7 2" xfId="16328" xr:uid="{0DEAE15C-EF29-4618-A98E-9EB285DB5E77}"/>
    <cellStyle name="Total 3 3 2 8" xfId="7197" xr:uid="{1F824310-5862-4376-98A3-7FFD3C9E6F85}"/>
    <cellStyle name="Total 3 3 2 8 2" xfId="12358" xr:uid="{5BCF4EAB-6037-4EAF-8D83-1ADFA2EE316C}"/>
    <cellStyle name="Total 3 3 2 9" xfId="6523" xr:uid="{FA3AEE69-09E9-4AE3-A4C2-6162D56302CB}"/>
    <cellStyle name="Total 3 3 2 9 2" xfId="29684" xr:uid="{6AFDC611-B83D-4476-8191-53BE6F5DA4B8}"/>
    <cellStyle name="Total 3 3 3" xfId="3911" xr:uid="{00000000-0005-0000-0000-00000D100000}"/>
    <cellStyle name="Total 3 3 3 2" xfId="4724" xr:uid="{00000000-0005-0000-0000-00000F100000}"/>
    <cellStyle name="Total 3 3 3 2 2" xfId="27221" xr:uid="{F7DF9DD2-22A4-4C65-A16F-3E076ACBB2C1}"/>
    <cellStyle name="Total 3 3 3 2 3" xfId="21312" xr:uid="{1CF9FD80-F20C-46BA-B198-E076DB7E73D4}"/>
    <cellStyle name="Total 3 3 3 2 4" xfId="41093" xr:uid="{FDF69332-E7D2-48E8-9BF7-4F01823F39BA}"/>
    <cellStyle name="Total 3 3 3 3" xfId="5138" xr:uid="{00000000-0005-0000-0000-00000F100000}"/>
    <cellStyle name="Total 3 3 3 3 2" xfId="41443" xr:uid="{6B0E26BF-58B9-4687-92A8-2E1EA7D6B1BD}"/>
    <cellStyle name="Total 3 3 3 3 3" xfId="25133" xr:uid="{C1FC2357-99E1-4BDF-AAA8-4BD120338D35}"/>
    <cellStyle name="Total 3 3 3 4" xfId="18139" xr:uid="{450D1042-F97B-4DBF-86E3-0310B4864D46}"/>
    <cellStyle name="Total 3 3 3 5" xfId="40711" xr:uid="{8D230FE0-4398-4BB3-A31E-63C1E865FA09}"/>
    <cellStyle name="Total 3 3 4" xfId="7675" xr:uid="{9AF8528C-8075-46F3-84CE-DDE7F71568AD}"/>
    <cellStyle name="Total 3 3 4 2" xfId="12833" xr:uid="{D5592231-B090-4199-9054-FC45A3AA5C9C}"/>
    <cellStyle name="Total 3 3 4 2 2" xfId="26849" xr:uid="{4B72EF6F-028B-41C9-A18C-A48EE53E3A48}"/>
    <cellStyle name="Total 3 3 4 3" xfId="24915" xr:uid="{A1B03666-46E3-4858-BA30-BB220D764694}"/>
    <cellStyle name="Total 3 3 4 4" xfId="22292" xr:uid="{B90307BD-E0E6-40ED-B07C-D2ECF2FA67F4}"/>
    <cellStyle name="Total 3 3 5" xfId="9471" xr:uid="{018E7759-A9BF-4183-B4A6-69EFFBE67972}"/>
    <cellStyle name="Total 3 3 5 2" xfId="14625" xr:uid="{EEF20D19-A9FB-479B-867B-8E27480DEFDB}"/>
    <cellStyle name="Total 3 3 5 2 2" xfId="26535" xr:uid="{A6E16657-254D-4E5E-96E3-EB2667637CE3}"/>
    <cellStyle name="Total 3 3 5 2 3" xfId="40593" xr:uid="{58E3ECC2-C202-420D-B598-1CB7ECEB23D0}"/>
    <cellStyle name="Total 3 3 5 3" xfId="25769" xr:uid="{36B286F5-D898-4B59-A90F-CD9FA7432BE0}"/>
    <cellStyle name="Total 3 3 5 4" xfId="37261" xr:uid="{580FFCFB-2160-4B80-A066-FAB5BA97F91E}"/>
    <cellStyle name="Total 3 3 6" xfId="9764" xr:uid="{CC5773E9-FF75-43C8-B05B-56C0FE4A5AF9}"/>
    <cellStyle name="Total 3 3 6 2" xfId="14918" xr:uid="{FC3E93F3-8A3D-41F7-A5E6-DAE6D48838DC}"/>
    <cellStyle name="Total 3 3 6 2 2" xfId="39061" xr:uid="{18C6D8F5-4200-45EA-8684-ED5EFCA7624B}"/>
    <cellStyle name="Total 3 3 6 3" xfId="35590" xr:uid="{01C408F0-A82A-4364-A854-CABFC8D04762}"/>
    <cellStyle name="Total 3 3 7" xfId="10143" xr:uid="{546D4591-8B5A-4EF1-BECC-8C1F9EBEDF7B}"/>
    <cellStyle name="Total 3 3 7 2" xfId="15296" xr:uid="{F6BA7C1A-7114-4495-AD36-337452C66C02}"/>
    <cellStyle name="Total 3 3 7 3" xfId="38134" xr:uid="{7B5412AF-B6B4-40F9-8026-F3006BA69E06}"/>
    <cellStyle name="Total 3 3 8" xfId="10862" xr:uid="{B214BCB1-14DB-482F-8BB8-A645A0467D84}"/>
    <cellStyle name="Total 3 3 8 2" xfId="16010" xr:uid="{44747E7C-15FA-49BC-A2D5-66C9DFCA9E66}"/>
    <cellStyle name="Total 3 3 9" xfId="6876" xr:uid="{E1514EDC-D28B-4F35-A2CB-98FA17D83C9E}"/>
    <cellStyle name="Total 3 3 9 2" xfId="12040" xr:uid="{B55E37B2-304D-478A-91CD-300D7B5562AB}"/>
    <cellStyle name="Total 3 4" xfId="3139" xr:uid="{00000000-0005-0000-0000-00000E100000}"/>
    <cellStyle name="Total 3 4 10" xfId="6182" xr:uid="{4E47384D-3B80-4584-BF90-2790273858ED}"/>
    <cellStyle name="Total 3 4 10 2" xfId="29683" xr:uid="{BB7AE9D5-C02B-4B20-AD8B-725F5DE04470}"/>
    <cellStyle name="Total 3 4 11" xfId="11385" xr:uid="{D22E8177-FF41-4AF0-B787-B609774B47C9}"/>
    <cellStyle name="Total 3 4 11 2" xfId="31036" xr:uid="{C5A5E30A-CAF8-4B1E-BDB4-EB6D4629FCF2}"/>
    <cellStyle name="Total 3 4 12" xfId="17704" xr:uid="{61EFEB6E-0116-4CA1-9C28-5C849B52F2D4}"/>
    <cellStyle name="Total 3 4 13" xfId="34468" xr:uid="{C9D00536-7836-44F2-BF42-9FEAC416B5EA}"/>
    <cellStyle name="Total 3 4 2" xfId="3578" xr:uid="{00000000-0005-0000-0000-00000F100000}"/>
    <cellStyle name="Total 3 4 2 10" xfId="11703" xr:uid="{7BEAB980-F487-41D9-96C6-A0449B308205}"/>
    <cellStyle name="Total 3 4 2 10 2" xfId="30330" xr:uid="{BDBF1B2F-FFFD-4809-B4BC-84A4674949A4}"/>
    <cellStyle name="Total 3 4 2 11" xfId="17705" xr:uid="{6CF8F51C-8DD0-4802-A25A-1217C6DEEC1E}"/>
    <cellStyle name="Total 3 4 2 12" xfId="34467" xr:uid="{1EE15DD1-8E14-4356-8D56-FA3B4256E431}"/>
    <cellStyle name="Total 3 4 2 2" xfId="4234" xr:uid="{00000000-0005-0000-0000-000010100000}"/>
    <cellStyle name="Total 3 4 2 2 2" xfId="4981" xr:uid="{00000000-0005-0000-0000-000012100000}"/>
    <cellStyle name="Total 3 4 2 2 2 2" xfId="26930" xr:uid="{80D986BA-FE79-42FF-9718-C10DFD06B91A}"/>
    <cellStyle name="Total 3 4 2 2 2 3" xfId="41314" xr:uid="{4AC05D2A-01A1-4587-B9E5-38FEA4ACBE84}"/>
    <cellStyle name="Total 3 4 2 2 3" xfId="5457" xr:uid="{00000000-0005-0000-0000-000012100000}"/>
    <cellStyle name="Total 3 4 2 2 3 2" xfId="41656" xr:uid="{4C31A706-ED15-4B90-BA8F-C22423E16356}"/>
    <cellStyle name="Total 3 4 2 2 3 3" xfId="25352" xr:uid="{CE0699E9-31D2-4895-86D1-50C5B566BC7E}"/>
    <cellStyle name="Total 3 4 2 2 4" xfId="22295" xr:uid="{2116B5E6-5FC4-4905-98D2-2A7B98FD6B2A}"/>
    <cellStyle name="Total 3 4 2 2 5" xfId="40834" xr:uid="{B2F9D701-BEA8-4D64-8760-7517918ECBA7}"/>
    <cellStyle name="Total 3 4 2 3" xfId="8073" xr:uid="{424DFA7E-B6EA-46FA-81D2-229F084EBBA3}"/>
    <cellStyle name="Total 3 4 2 3 2" xfId="13230" xr:uid="{E5316CB1-3EA7-4E4F-AC51-3641AB899662}"/>
    <cellStyle name="Total 3 4 2 3 2 2" xfId="40295" xr:uid="{490FA9DC-F2C3-4863-8A06-33E967B7E372}"/>
    <cellStyle name="Total 3 4 2 3 3" xfId="36959" xr:uid="{625CD102-4666-475B-A7F1-4C4F117BC10A}"/>
    <cellStyle name="Total 3 4 2 4" xfId="9552" xr:uid="{473988F5-7D03-446D-8432-BF0BA1AF2F1D}"/>
    <cellStyle name="Total 3 4 2 4 2" xfId="14706" xr:uid="{13A9E781-B3C2-42CB-B580-5A8FAF126165}"/>
    <cellStyle name="Total 3 4 2 4 3" xfId="38137" xr:uid="{6644344A-EC74-4A4C-B3A0-52ED4E70B8A3}"/>
    <cellStyle name="Total 3 4 2 5" xfId="10082" xr:uid="{CD16E512-135D-43B3-9250-DADF94981A83}"/>
    <cellStyle name="Total 3 4 2 5 2" xfId="15235" xr:uid="{88F241B9-587F-4B8C-A062-4F99293D04C8}"/>
    <cellStyle name="Total 3 4 2 6" xfId="10462" xr:uid="{DBCBFBFB-1E52-4D5A-A0B8-8FE48DA29A40}"/>
    <cellStyle name="Total 3 4 2 6 2" xfId="15615" xr:uid="{9585C5C7-4FBF-4DE3-8CB8-D89CD8FE2330}"/>
    <cellStyle name="Total 3 4 2 7" xfId="11181" xr:uid="{57C00ED3-6D23-4D0B-A806-4922DDE4503B}"/>
    <cellStyle name="Total 3 4 2 7 2" xfId="16329" xr:uid="{7759E0D2-E621-4086-9542-28B74CCC0687}"/>
    <cellStyle name="Total 3 4 2 8" xfId="7198" xr:uid="{874906EB-D431-4493-8735-AAE4B168E9EF}"/>
    <cellStyle name="Total 3 4 2 8 2" xfId="12359" xr:uid="{B84CD0BB-D78C-4ED2-8F5D-8DB30BC8C831}"/>
    <cellStyle name="Total 3 4 2 9" xfId="6524" xr:uid="{3F6BB06C-EC1A-44B7-AD81-E3C4C0F59CA8}"/>
    <cellStyle name="Total 3 4 2 9 2" xfId="29682" xr:uid="{87199390-550B-44D6-BB2F-B3CFBF3DDC46}"/>
    <cellStyle name="Total 3 4 3" xfId="3912" xr:uid="{00000000-0005-0000-0000-000011100000}"/>
    <cellStyle name="Total 3 4 3 2" xfId="4725" xr:uid="{00000000-0005-0000-0000-000013100000}"/>
    <cellStyle name="Total 3 4 3 2 2" xfId="27222" xr:uid="{6BF004C9-ECA1-44FA-B029-85DFD7603DFA}"/>
    <cellStyle name="Total 3 4 3 2 3" xfId="21313" xr:uid="{BE328E2B-4326-4D23-9B56-6514A8FE8B86}"/>
    <cellStyle name="Total 3 4 3 2 4" xfId="41094" xr:uid="{AC2F10BC-9355-4768-9AD7-8B6368218B94}"/>
    <cellStyle name="Total 3 4 3 3" xfId="5139" xr:uid="{00000000-0005-0000-0000-000013100000}"/>
    <cellStyle name="Total 3 4 3 3 2" xfId="41444" xr:uid="{7B625446-93C3-43DC-80BE-97B7B73C7EFF}"/>
    <cellStyle name="Total 3 4 3 3 3" xfId="25134" xr:uid="{8395BFE1-6D37-4D58-ACC2-89970549EAC5}"/>
    <cellStyle name="Total 3 4 3 4" xfId="18140" xr:uid="{632B0244-D2E2-4B22-BB8F-3BDC2148A341}"/>
    <cellStyle name="Total 3 4 3 5" xfId="40712" xr:uid="{B31D674F-AF7B-436A-AC2C-6075B17217C2}"/>
    <cellStyle name="Total 3 4 4" xfId="7676" xr:uid="{F4D1D000-E472-4EEE-8370-A83C735F0D1F}"/>
    <cellStyle name="Total 3 4 4 2" xfId="12834" xr:uid="{34E5E477-7385-4293-BFB6-066AAED1C427}"/>
    <cellStyle name="Total 3 4 4 2 2" xfId="26850" xr:uid="{92915120-35AE-43F6-8C6D-979D4EC47567}"/>
    <cellStyle name="Total 3 4 4 3" xfId="24916" xr:uid="{8EAEAF17-E10C-4BC6-8123-206AB845A959}"/>
    <cellStyle name="Total 3 4 4 4" xfId="22294" xr:uid="{9CEC5359-B8FD-45CD-B893-0041389EC088}"/>
    <cellStyle name="Total 3 4 5" xfId="9470" xr:uid="{3836953D-0EF7-4D8A-95D4-969590DF6CC5}"/>
    <cellStyle name="Total 3 4 5 2" xfId="14624" xr:uid="{E25F3C48-8FB7-45A8-9938-A4FB1A0CAEDD}"/>
    <cellStyle name="Total 3 4 5 2 2" xfId="26536" xr:uid="{A826E895-9CA6-4ED1-B8B4-63090A0D8F43}"/>
    <cellStyle name="Total 3 4 5 2 3" xfId="40278" xr:uid="{97C74F58-233B-4758-A39E-81EF213E7B12}"/>
    <cellStyle name="Total 3 4 5 3" xfId="25768" xr:uid="{06FB7CB4-A93D-4B0B-B151-4C41D17D1807}"/>
    <cellStyle name="Total 3 4 5 4" xfId="36948" xr:uid="{5E4971AB-47CF-4FCF-84E0-491046EB8592}"/>
    <cellStyle name="Total 3 4 6" xfId="9765" xr:uid="{8DB18D99-9F5C-4E48-B899-1A04A2A6C0F0}"/>
    <cellStyle name="Total 3 4 6 2" xfId="14919" xr:uid="{E91FE069-6B57-4726-8DED-0AC33D09F7C3}"/>
    <cellStyle name="Total 3 4 6 2 2" xfId="39060" xr:uid="{54ECAE64-F5F3-48A9-9414-F22DF35D96DB}"/>
    <cellStyle name="Total 3 4 6 3" xfId="35589" xr:uid="{022FA79A-DFA1-4B70-82C8-5BAFABF20D99}"/>
    <cellStyle name="Total 3 4 7" xfId="10144" xr:uid="{2933B952-429B-4A4B-AE95-C270C0924E67}"/>
    <cellStyle name="Total 3 4 7 2" xfId="15297" xr:uid="{5B029FE4-C6E6-42D7-9453-A5FB2A2518BA}"/>
    <cellStyle name="Total 3 4 7 3" xfId="38136" xr:uid="{17651EE5-41C8-4EFD-A8E3-F70EF7614086}"/>
    <cellStyle name="Total 3 4 8" xfId="10863" xr:uid="{CD22948E-3E9D-45A6-BEAA-77FF5B1FEB4E}"/>
    <cellStyle name="Total 3 4 8 2" xfId="16011" xr:uid="{8F07F318-2066-4AAB-BABA-2B70833C943A}"/>
    <cellStyle name="Total 3 4 9" xfId="6877" xr:uid="{7164E9BB-3F70-49E7-9C87-ECAD4525E074}"/>
    <cellStyle name="Total 3 4 9 2" xfId="12041" xr:uid="{4E36F0BF-21A5-4613-9220-2A9D239BFD1F}"/>
    <cellStyle name="Total 3 5" xfId="3140" xr:uid="{00000000-0005-0000-0000-000012100000}"/>
    <cellStyle name="Total 3 5 10" xfId="6183" xr:uid="{DF87DAA0-C773-49D1-B074-8C4FFA88EC63}"/>
    <cellStyle name="Total 3 5 10 2" xfId="29681" xr:uid="{75A52890-F268-4653-BE50-6CD6BF201742}"/>
    <cellStyle name="Total 3 5 11" xfId="11386" xr:uid="{50523196-9CD8-42FC-99D4-FF201C7D8DA7}"/>
    <cellStyle name="Total 3 5 11 2" xfId="31077" xr:uid="{E4A24EDC-8F9B-44BF-8834-529DB25E5F5D}"/>
    <cellStyle name="Total 3 5 12" xfId="17706" xr:uid="{AEAB51B0-CA33-44E2-9F01-A821551B2C48}"/>
    <cellStyle name="Total 3 5 13" xfId="34466" xr:uid="{80B42C8F-2C1D-4404-BDB1-32E368E0573E}"/>
    <cellStyle name="Total 3 5 2" xfId="3579" xr:uid="{00000000-0005-0000-0000-000013100000}"/>
    <cellStyle name="Total 3 5 2 10" xfId="11704" xr:uid="{8B231A43-B669-418F-9F2C-1641E2D44B84}"/>
    <cellStyle name="Total 3 5 2 10 2" xfId="30412" xr:uid="{613DDDD1-BA94-4DCC-8959-C4136D139A6A}"/>
    <cellStyle name="Total 3 5 2 11" xfId="17707" xr:uid="{C8F2D655-CF96-42F4-9678-411364BE0176}"/>
    <cellStyle name="Total 3 5 2 12" xfId="34465" xr:uid="{772E483E-485F-49C5-A510-8FE95C86A83C}"/>
    <cellStyle name="Total 3 5 2 2" xfId="4235" xr:uid="{00000000-0005-0000-0000-000014100000}"/>
    <cellStyle name="Total 3 5 2 2 2" xfId="4982" xr:uid="{00000000-0005-0000-0000-000016100000}"/>
    <cellStyle name="Total 3 5 2 2 2 2" xfId="26852" xr:uid="{9BD5DE29-1194-44B8-B919-5954C55D5BC0}"/>
    <cellStyle name="Total 3 5 2 2 2 3" xfId="41315" xr:uid="{E430A138-0545-4001-A8AE-8151F57E044D}"/>
    <cellStyle name="Total 3 5 2 2 3" xfId="5458" xr:uid="{00000000-0005-0000-0000-000016100000}"/>
    <cellStyle name="Total 3 5 2 2 3 2" xfId="41657" xr:uid="{55AD4EED-C366-454C-8A06-BD4AB35BFECE}"/>
    <cellStyle name="Total 3 5 2 2 3 3" xfId="25353" xr:uid="{AB804E72-849E-4393-AA0E-62FF661420A0}"/>
    <cellStyle name="Total 3 5 2 2 4" xfId="22297" xr:uid="{E4D4A487-8801-4C2D-BCEA-2B4DAF29713D}"/>
    <cellStyle name="Total 3 5 2 2 5" xfId="40835" xr:uid="{0D9C15C1-12D6-41E9-A408-10EC23E65D8E}"/>
    <cellStyle name="Total 3 5 2 3" xfId="7946" xr:uid="{072D06CB-4F0C-4714-BDA6-A3FD73AE02DB}"/>
    <cellStyle name="Total 3 5 2 3 2" xfId="13104" xr:uid="{7E723A8C-77AE-4472-90D5-D30468A8D6D1}"/>
    <cellStyle name="Total 3 5 2 3 2 2" xfId="40314" xr:uid="{EBF6B35D-0669-4DC8-8A52-E37A8BA68E1C}"/>
    <cellStyle name="Total 3 5 2 3 3" xfId="36978" xr:uid="{95AD84B1-EB76-4878-879C-AFF6BB76939D}"/>
    <cellStyle name="Total 3 5 2 4" xfId="9553" xr:uid="{2F144D49-D9D1-438A-967E-22DD2B858A1D}"/>
    <cellStyle name="Total 3 5 2 4 2" xfId="14707" xr:uid="{8428A246-5C2C-46FE-81A2-98E497E75B87}"/>
    <cellStyle name="Total 3 5 2 4 3" xfId="38139" xr:uid="{356BFBB8-5275-4D95-810A-663EA539D625}"/>
    <cellStyle name="Total 3 5 2 5" xfId="10083" xr:uid="{3F8DCFA5-63BA-45D3-9DFD-DD20C6B9382F}"/>
    <cellStyle name="Total 3 5 2 5 2" xfId="15236" xr:uid="{91DFF4AE-AB01-4702-BE49-5AA5C2829F2B}"/>
    <cellStyle name="Total 3 5 2 6" xfId="10463" xr:uid="{4B74E07A-E391-4C4E-8A5C-F86228AEBCBD}"/>
    <cellStyle name="Total 3 5 2 6 2" xfId="15616" xr:uid="{3ABFF18D-01E9-48D7-982A-1AE04FF79D67}"/>
    <cellStyle name="Total 3 5 2 7" xfId="11182" xr:uid="{23FB5510-4568-4D3F-8234-649BBC0AE9B8}"/>
    <cellStyle name="Total 3 5 2 7 2" xfId="16330" xr:uid="{5D1D7886-7874-4298-B37E-8D35FBFF1720}"/>
    <cellStyle name="Total 3 5 2 8" xfId="7199" xr:uid="{B9995A5B-837A-4C5B-B8B2-FD97597AAE72}"/>
    <cellStyle name="Total 3 5 2 8 2" xfId="12360" xr:uid="{F11D7416-E81D-4C82-8865-33EF5CCC52AF}"/>
    <cellStyle name="Total 3 5 2 9" xfId="6525" xr:uid="{B0EDEFFB-DFE7-4377-A4D3-BE3CA79815A7}"/>
    <cellStyle name="Total 3 5 2 9 2" xfId="29680" xr:uid="{E776AB96-0749-4C22-8E40-EC44B97EF652}"/>
    <cellStyle name="Total 3 5 3" xfId="3913" xr:uid="{00000000-0005-0000-0000-000015100000}"/>
    <cellStyle name="Total 3 5 3 2" xfId="4726" xr:uid="{00000000-0005-0000-0000-000017100000}"/>
    <cellStyle name="Total 3 5 3 2 2" xfId="27223" xr:uid="{FAE8A414-AD9C-4D10-8AD1-2DE443880B01}"/>
    <cellStyle name="Total 3 5 3 2 3" xfId="21314" xr:uid="{BEFF0C19-FFE1-406E-83E5-237DE94313EE}"/>
    <cellStyle name="Total 3 5 3 2 4" xfId="41095" xr:uid="{A65E1E17-A106-492D-AD34-257CDBA3D2BF}"/>
    <cellStyle name="Total 3 5 3 3" xfId="5140" xr:uid="{00000000-0005-0000-0000-000017100000}"/>
    <cellStyle name="Total 3 5 3 3 2" xfId="41445" xr:uid="{8C63FCDD-11E8-4D6F-9D34-9A3FD35C1D04}"/>
    <cellStyle name="Total 3 5 3 3 3" xfId="25135" xr:uid="{4A7AA495-F0D4-4CD5-AE7C-D3654C6DB6CA}"/>
    <cellStyle name="Total 3 5 3 4" xfId="18141" xr:uid="{BAC03576-C2EF-411D-B218-4C256B57590E}"/>
    <cellStyle name="Total 3 5 3 5" xfId="40713" xr:uid="{930BE19D-815F-49CD-8B51-7B8A6E4CF836}"/>
    <cellStyle name="Total 3 5 4" xfId="7677" xr:uid="{2AF40E0E-689B-46F3-8FF5-54535BB9A981}"/>
    <cellStyle name="Total 3 5 4 2" xfId="12835" xr:uid="{6917032E-44FA-484C-AF39-4B5DF70B4F69}"/>
    <cellStyle name="Total 3 5 4 2 2" xfId="26851" xr:uid="{7DAFD3DF-DA83-47B6-9857-FDFE1EADE54D}"/>
    <cellStyle name="Total 3 5 4 3" xfId="24917" xr:uid="{0898ACF1-D497-495E-9FA3-B9D1F1070F10}"/>
    <cellStyle name="Total 3 5 4 4" xfId="22296" xr:uid="{F9850C3F-E66D-4B69-AFBD-B1B7AAD1DA4B}"/>
    <cellStyle name="Total 3 5 5" xfId="8545" xr:uid="{1A16EBA6-FF8A-41CC-97DE-312B85BC07C3}"/>
    <cellStyle name="Total 3 5 5 2" xfId="13700" xr:uid="{33725E25-66C2-4E73-A201-5F67B5AABADB}"/>
    <cellStyle name="Total 3 5 5 2 2" xfId="26537" xr:uid="{F556918E-6E47-4456-B3AE-1F0B5ABAFFF6}"/>
    <cellStyle name="Total 3 5 5 2 3" xfId="40305" xr:uid="{51D723F4-3DF7-4A1B-A242-F048296F96AC}"/>
    <cellStyle name="Total 3 5 5 3" xfId="25564" xr:uid="{0571822A-9F72-4325-B9C1-436F5D63B46D}"/>
    <cellStyle name="Total 3 5 5 4" xfId="36969" xr:uid="{1D8FA0F4-8CEC-4365-B61F-6EFB23D91782}"/>
    <cellStyle name="Total 3 5 6" xfId="9766" xr:uid="{89DDAA49-5547-45A3-8E47-78F6214C919C}"/>
    <cellStyle name="Total 3 5 6 2" xfId="14920" xr:uid="{D7B75D26-103A-424B-AE2A-3CE3A100B2EE}"/>
    <cellStyle name="Total 3 5 6 2 2" xfId="39059" xr:uid="{58562D65-0E81-4FA8-969F-F95EEDAB8151}"/>
    <cellStyle name="Total 3 5 6 3" xfId="35588" xr:uid="{FBBBE67E-43C7-49B8-9D59-1A7634FB3B66}"/>
    <cellStyle name="Total 3 5 7" xfId="10145" xr:uid="{D0623EB8-94B9-49F4-B8C8-AAE22E3EE7E6}"/>
    <cellStyle name="Total 3 5 7 2" xfId="15298" xr:uid="{630DC9E2-59F0-4BDB-BF31-A80E296F18FC}"/>
    <cellStyle name="Total 3 5 7 3" xfId="38138" xr:uid="{A4FB9EE4-2D88-4BC6-ADCD-3F4CB1B28130}"/>
    <cellStyle name="Total 3 5 8" xfId="10864" xr:uid="{388F5845-A7C1-4961-8D07-E0A48EAB7EDC}"/>
    <cellStyle name="Total 3 5 8 2" xfId="16012" xr:uid="{870EE9D9-1B95-481B-8D24-7592540B15B8}"/>
    <cellStyle name="Total 3 5 9" xfId="6878" xr:uid="{35C32407-66A3-41D7-AFF6-95AC766F6E2B}"/>
    <cellStyle name="Total 3 5 9 2" xfId="12042" xr:uid="{43BD6544-D2E5-4D93-A1E9-CC4DE2BE0C28}"/>
    <cellStyle name="Total 3 6" xfId="3141" xr:uid="{00000000-0005-0000-0000-000016100000}"/>
    <cellStyle name="Total 3 6 10" xfId="6184" xr:uid="{38931C2B-5677-4733-898C-E8E6D607DE1D}"/>
    <cellStyle name="Total 3 6 10 2" xfId="29679" xr:uid="{C350BA5B-FBA7-4364-957E-8D2C7A32551B}"/>
    <cellStyle name="Total 3 6 11" xfId="11387" xr:uid="{448C2840-24F1-41D1-A466-C586957EBC33}"/>
    <cellStyle name="Total 3 6 11 2" xfId="29591" xr:uid="{DEBEAE87-7A95-4C52-A977-67BDDB8DA085}"/>
    <cellStyle name="Total 3 6 12" xfId="17708" xr:uid="{90C5B1EB-2E6A-4BBD-9C49-34B954A5AC89}"/>
    <cellStyle name="Total 3 6 13" xfId="34464" xr:uid="{3AE70A32-9788-436F-8163-414CE2EBD7E0}"/>
    <cellStyle name="Total 3 6 2" xfId="3580" xr:uid="{00000000-0005-0000-0000-000017100000}"/>
    <cellStyle name="Total 3 6 2 10" xfId="11705" xr:uid="{9CC93361-DEBE-4934-A052-75AAF5BECF8B}"/>
    <cellStyle name="Total 3 6 2 10 2" xfId="29417" xr:uid="{E22161C2-C807-4B91-BF42-90B142E5292B}"/>
    <cellStyle name="Total 3 6 2 11" xfId="17709" xr:uid="{D0C14224-0792-409D-8821-B7712D66584D}"/>
    <cellStyle name="Total 3 6 2 12" xfId="31657" xr:uid="{3D573B42-9999-473F-B66C-0820FB8F4BDE}"/>
    <cellStyle name="Total 3 6 2 2" xfId="4236" xr:uid="{00000000-0005-0000-0000-000018100000}"/>
    <cellStyle name="Total 3 6 2 2 2" xfId="4983" xr:uid="{00000000-0005-0000-0000-00001A100000}"/>
    <cellStyle name="Total 3 6 2 2 2 2" xfId="26853" xr:uid="{5AD2B5BE-D0EE-4CB5-9BC1-F5DB435767DD}"/>
    <cellStyle name="Total 3 6 2 2 2 3" xfId="41316" xr:uid="{FD003A07-FBCE-4AE4-898E-E296FACD0DF3}"/>
    <cellStyle name="Total 3 6 2 2 3" xfId="5459" xr:uid="{00000000-0005-0000-0000-00001A100000}"/>
    <cellStyle name="Total 3 6 2 2 3 2" xfId="41658" xr:uid="{A3E1543F-0A56-46B1-9D12-3C23A9EE2D62}"/>
    <cellStyle name="Total 3 6 2 2 3 3" xfId="25354" xr:uid="{738A83AF-2D8B-4E63-A529-4DC444342255}"/>
    <cellStyle name="Total 3 6 2 2 4" xfId="22299" xr:uid="{688EA318-C8F2-485D-94AD-D98B32BD0B44}"/>
    <cellStyle name="Total 3 6 2 2 5" xfId="40836" xr:uid="{32E72F2D-3AE4-4A46-913F-EBCCF79B6A07}"/>
    <cellStyle name="Total 3 6 2 3" xfId="7947" xr:uid="{C3170216-4E27-4575-B8E6-D13A2A40B162}"/>
    <cellStyle name="Total 3 6 2 3 2" xfId="13105" xr:uid="{16802691-24FA-4A03-8900-6A2470E828CF}"/>
    <cellStyle name="Total 3 6 2 3 2 2" xfId="39654" xr:uid="{2F3D3358-1C5D-43B7-9044-A2EAFE651EE9}"/>
    <cellStyle name="Total 3 6 2 3 3" xfId="36346" xr:uid="{3E08AC44-6F05-4D88-8CCF-7F38F3CA4695}"/>
    <cellStyle name="Total 3 6 2 4" xfId="9554" xr:uid="{4E5D03DF-F487-49C8-816F-231CA514AF92}"/>
    <cellStyle name="Total 3 6 2 4 2" xfId="14708" xr:uid="{EF53B946-841E-4564-80E0-BDA0F79F686F}"/>
    <cellStyle name="Total 3 6 2 4 3" xfId="38141" xr:uid="{6E92794F-31EC-4585-BE5C-5AEAE22B130E}"/>
    <cellStyle name="Total 3 6 2 5" xfId="10084" xr:uid="{247B2B47-A339-4A20-B81F-ED455FD2F350}"/>
    <cellStyle name="Total 3 6 2 5 2" xfId="15237" xr:uid="{1B2DC411-9C3B-4780-A7C0-B5164233766E}"/>
    <cellStyle name="Total 3 6 2 6" xfId="10464" xr:uid="{D753ACB7-D768-4FFF-8FDB-C9F7165E79EB}"/>
    <cellStyle name="Total 3 6 2 6 2" xfId="15617" xr:uid="{FFFF96F4-5583-4CF2-8073-EEAEBEC7A58F}"/>
    <cellStyle name="Total 3 6 2 7" xfId="11183" xr:uid="{9E44E86B-DF96-4ECF-A07A-C7C7815A7DBA}"/>
    <cellStyle name="Total 3 6 2 7 2" xfId="16331" xr:uid="{1FF3E66D-15CC-49F3-A985-69DDD9CEF7A0}"/>
    <cellStyle name="Total 3 6 2 8" xfId="7200" xr:uid="{5586E076-27CA-4074-B169-F916E00B4A52}"/>
    <cellStyle name="Total 3 6 2 8 2" xfId="12361" xr:uid="{5B74E42B-5BD3-42A7-A8AA-75426B2BBAB4}"/>
    <cellStyle name="Total 3 6 2 9" xfId="6526" xr:uid="{51C46E9F-0E07-4D17-9259-CDBC23EEED33}"/>
    <cellStyle name="Total 3 6 2 9 2" xfId="29678" xr:uid="{5754F037-05EC-49AE-9376-B1BA5B75F705}"/>
    <cellStyle name="Total 3 6 3" xfId="3914" xr:uid="{00000000-0005-0000-0000-000019100000}"/>
    <cellStyle name="Total 3 6 3 2" xfId="4727" xr:uid="{00000000-0005-0000-0000-00001B100000}"/>
    <cellStyle name="Total 3 6 3 2 2" xfId="27224" xr:uid="{07BA2E52-1FC5-4CEB-B256-62CABEE474CA}"/>
    <cellStyle name="Total 3 6 3 2 3" xfId="21315" xr:uid="{7179E26F-2373-47FA-9CC1-6EE225A79A0A}"/>
    <cellStyle name="Total 3 6 3 2 4" xfId="41096" xr:uid="{83613E87-3444-4AE6-8D19-00E7EDC25DFE}"/>
    <cellStyle name="Total 3 6 3 3" xfId="5141" xr:uid="{00000000-0005-0000-0000-00001B100000}"/>
    <cellStyle name="Total 3 6 3 3 2" xfId="41446" xr:uid="{207A0B85-4ED3-4FB7-A279-EF0C74EA688F}"/>
    <cellStyle name="Total 3 6 3 3 3" xfId="25136" xr:uid="{69E1D88D-2108-49E0-8BF9-B7008541F222}"/>
    <cellStyle name="Total 3 6 3 4" xfId="18142" xr:uid="{4D64B86D-BD33-4CA0-BD6C-DFFA2DDE5F98}"/>
    <cellStyle name="Total 3 6 3 5" xfId="40714" xr:uid="{ED1F9AA4-C3C3-4E65-B115-DD60FA4FD373}"/>
    <cellStyle name="Total 3 6 4" xfId="7678" xr:uid="{9098204A-70CA-4BCF-8802-DF346E40C2B0}"/>
    <cellStyle name="Total 3 6 4 2" xfId="12836" xr:uid="{43E685B9-4E0A-4B54-BBA3-29553716A539}"/>
    <cellStyle name="Total 3 6 4 2 2" xfId="26932" xr:uid="{F768F0F8-797D-43A2-B815-76583D329636}"/>
    <cellStyle name="Total 3 6 4 3" xfId="24918" xr:uid="{1D8D9860-5D1F-4D91-8EF7-AE7FE52FA586}"/>
    <cellStyle name="Total 3 6 4 4" xfId="22298" xr:uid="{C1AFD9B6-A6B6-4E4B-8EB6-3167C6A8D519}"/>
    <cellStyle name="Total 3 6 5" xfId="8544" xr:uid="{D9EF7D9F-86E2-41F2-8F33-844C2FE915C4}"/>
    <cellStyle name="Total 3 6 5 2" xfId="13699" xr:uid="{44E66AB9-75EC-44B8-843B-1BDB42758898}"/>
    <cellStyle name="Total 3 6 5 2 2" xfId="26538" xr:uid="{5F4F6344-E7CB-42D7-BE4B-56BB98B300F3}"/>
    <cellStyle name="Total 3 6 5 2 3" xfId="40537" xr:uid="{4875D82F-14A5-4224-A857-CDC32EF29536}"/>
    <cellStyle name="Total 3 6 5 3" xfId="25563" xr:uid="{8761462E-D1CA-4684-A945-251B108DE320}"/>
    <cellStyle name="Total 3 6 5 4" xfId="37205" xr:uid="{1187A465-F8E0-4AF8-ADB1-86293CF3E826}"/>
    <cellStyle name="Total 3 6 6" xfId="9767" xr:uid="{D3F6F21A-C4D6-48F2-9436-8F43EF3E88B9}"/>
    <cellStyle name="Total 3 6 6 2" xfId="14921" xr:uid="{7934F1CD-B64D-4D23-B6F2-FB2820330B18}"/>
    <cellStyle name="Total 3 6 6 2 2" xfId="39058" xr:uid="{029B6FC1-2898-4AB2-BE03-B746D725D446}"/>
    <cellStyle name="Total 3 6 6 3" xfId="35587" xr:uid="{221B0DE8-5F6E-4E29-B5BC-8BD230CCCD1B}"/>
    <cellStyle name="Total 3 6 7" xfId="10146" xr:uid="{A5202BF3-5BF9-4891-8498-FEC9A4FD097D}"/>
    <cellStyle name="Total 3 6 7 2" xfId="15299" xr:uid="{99B5CCAE-A77A-40EE-9899-67B59D8FB8F0}"/>
    <cellStyle name="Total 3 6 7 3" xfId="38140" xr:uid="{ABE0F012-CBC2-49F1-9AB4-5872B07A8550}"/>
    <cellStyle name="Total 3 6 8" xfId="10865" xr:uid="{37264B6A-4FE1-4FAD-834C-96B0532D57EE}"/>
    <cellStyle name="Total 3 6 8 2" xfId="16013" xr:uid="{B7715DB5-E8BB-4F5A-9DDB-DC844B82CBD5}"/>
    <cellStyle name="Total 3 6 9" xfId="6879" xr:uid="{46209EB8-D136-4EAE-AE62-E91BB20EE82F}"/>
    <cellStyle name="Total 3 6 9 2" xfId="12043" xr:uid="{920B3318-7C8F-4599-AAD5-49113A26ED6B}"/>
    <cellStyle name="Total 3 7" xfId="3142" xr:uid="{00000000-0005-0000-0000-00001A100000}"/>
    <cellStyle name="Total 3 7 10" xfId="6185" xr:uid="{FE4E9B98-5167-482E-8612-D84679FB5E30}"/>
    <cellStyle name="Total 3 7 10 2" xfId="30343" xr:uid="{4423126F-7B4F-46EE-AF21-ED8227E85016}"/>
    <cellStyle name="Total 3 7 11" xfId="11388" xr:uid="{D464C3E5-3692-4D91-AB84-5CF1D20E1FD1}"/>
    <cellStyle name="Total 3 7 11 2" xfId="31199" xr:uid="{0084EB10-0042-49A6-B2C2-5CBF6F9AB6CB}"/>
    <cellStyle name="Total 3 7 12" xfId="17710" xr:uid="{4D6CB26A-969D-4E9C-8ED7-A531AED02817}"/>
    <cellStyle name="Total 3 7 13" xfId="34463" xr:uid="{42EFEF3C-3255-44BA-B50A-0B7D479F9EDE}"/>
    <cellStyle name="Total 3 7 2" xfId="3581" xr:uid="{00000000-0005-0000-0000-00001B100000}"/>
    <cellStyle name="Total 3 7 2 10" xfId="11706" xr:uid="{5AA3B606-8C37-46D4-9852-7C974E01139C}"/>
    <cellStyle name="Total 3 7 2 10 2" xfId="29478" xr:uid="{645CAF17-829B-4267-A3F1-FC59324D69C0}"/>
    <cellStyle name="Total 3 7 2 11" xfId="17711" xr:uid="{8E92AE46-0AE4-4810-B14D-5C1C3925D123}"/>
    <cellStyle name="Total 3 7 2 12" xfId="34462" xr:uid="{4C3140D1-CF04-401D-A77E-F11266F39EBB}"/>
    <cellStyle name="Total 3 7 2 2" xfId="4237" xr:uid="{00000000-0005-0000-0000-00001C100000}"/>
    <cellStyle name="Total 3 7 2 2 2" xfId="4984" xr:uid="{00000000-0005-0000-0000-00001E100000}"/>
    <cellStyle name="Total 3 7 2 2 2 2" xfId="26931" xr:uid="{A6C15ABF-5DF4-4D2E-BD95-C823E20B9320}"/>
    <cellStyle name="Total 3 7 2 2 2 3" xfId="41317" xr:uid="{D3142E50-C24D-4979-BB35-389F429E2083}"/>
    <cellStyle name="Total 3 7 2 2 3" xfId="5460" xr:uid="{00000000-0005-0000-0000-00001E100000}"/>
    <cellStyle name="Total 3 7 2 2 3 2" xfId="41659" xr:uid="{72C573C2-2137-4E6F-8710-E488F2EC52CC}"/>
    <cellStyle name="Total 3 7 2 2 3 3" xfId="25355" xr:uid="{4942F1B6-40CB-4220-89F0-F1ABD6BC7AF5}"/>
    <cellStyle name="Total 3 7 2 2 4" xfId="22301" xr:uid="{5AB78DA9-0388-4B7E-90DD-1B836A218782}"/>
    <cellStyle name="Total 3 7 2 2 5" xfId="40837" xr:uid="{CC9C4DA3-5875-4C44-B30B-84A7FC7F78D2}"/>
    <cellStyle name="Total 3 7 2 3" xfId="7948" xr:uid="{A1510C7D-012E-4938-A379-0C1F8FABA48D}"/>
    <cellStyle name="Total 3 7 2 3 2" xfId="13106" xr:uid="{702628AF-65E6-4CC0-AFD7-C9BA1F31D2CE}"/>
    <cellStyle name="Total 3 7 2 3 2 2" xfId="40549" xr:uid="{714BCDFE-4F2F-44CE-B173-029415B331F8}"/>
    <cellStyle name="Total 3 7 2 3 3" xfId="37217" xr:uid="{AA185A40-2870-42DF-BCAF-96D8C0A06632}"/>
    <cellStyle name="Total 3 7 2 4" xfId="9555" xr:uid="{7B913DF5-CAA5-45BF-A8A9-767C06752279}"/>
    <cellStyle name="Total 3 7 2 4 2" xfId="14709" xr:uid="{F0C2FD0F-8F9C-4EFB-AE26-1B994F37C869}"/>
    <cellStyle name="Total 3 7 2 4 3" xfId="38143" xr:uid="{26F108CB-5235-41E6-8AEB-110E939161CD}"/>
    <cellStyle name="Total 3 7 2 5" xfId="10085" xr:uid="{9FBC1484-9167-4337-B89B-366DCA564D06}"/>
    <cellStyle name="Total 3 7 2 5 2" xfId="15238" xr:uid="{BA83216D-C0E9-495F-8ADB-807CE1C32A86}"/>
    <cellStyle name="Total 3 7 2 6" xfId="10465" xr:uid="{885CAF47-AD4D-4E01-8CA2-0850095D7B6F}"/>
    <cellStyle name="Total 3 7 2 6 2" xfId="15618" xr:uid="{648733EA-E1D9-494B-A658-CA929AA07A7E}"/>
    <cellStyle name="Total 3 7 2 7" xfId="11184" xr:uid="{CF798717-DD72-49AE-9B0F-D40B193A3849}"/>
    <cellStyle name="Total 3 7 2 7 2" xfId="16332" xr:uid="{685512C3-2F98-4ECA-AF70-FD3F9B652779}"/>
    <cellStyle name="Total 3 7 2 8" xfId="7201" xr:uid="{2F807BAD-1520-4323-AB24-FFD988608410}"/>
    <cellStyle name="Total 3 7 2 8 2" xfId="12362" xr:uid="{792D1E76-FD6C-4130-B5BD-677C7D17DB59}"/>
    <cellStyle name="Total 3 7 2 9" xfId="6527" xr:uid="{64C2985F-5AA6-4A5F-B246-D4440232F016}"/>
    <cellStyle name="Total 3 7 2 9 2" xfId="30023" xr:uid="{E17D3184-C4B4-4F13-9FF3-1A022CABA93E}"/>
    <cellStyle name="Total 3 7 3" xfId="3915" xr:uid="{00000000-0005-0000-0000-00001D100000}"/>
    <cellStyle name="Total 3 7 3 2" xfId="4728" xr:uid="{00000000-0005-0000-0000-00001F100000}"/>
    <cellStyle name="Total 3 7 3 2 2" xfId="27225" xr:uid="{5F2D1D1E-2302-469D-A5B5-64740C404E47}"/>
    <cellStyle name="Total 3 7 3 2 3" xfId="21316" xr:uid="{CFD72A2B-2C5D-4B33-AF88-03491F183A50}"/>
    <cellStyle name="Total 3 7 3 2 4" xfId="41097" xr:uid="{BADC4C58-C30C-423D-89E5-2D9B4299EE71}"/>
    <cellStyle name="Total 3 7 3 3" xfId="5142" xr:uid="{00000000-0005-0000-0000-00001F100000}"/>
    <cellStyle name="Total 3 7 3 3 2" xfId="41447" xr:uid="{CDFACDE7-51C0-4956-B4B2-8C080579D2A7}"/>
    <cellStyle name="Total 3 7 3 3 3" xfId="25137" xr:uid="{1E6DEEA8-ABA5-4DCE-AADF-5AF1E17F85C7}"/>
    <cellStyle name="Total 3 7 3 4" xfId="18143" xr:uid="{B9B834CF-588F-4920-8FAB-700855E75712}"/>
    <cellStyle name="Total 3 7 3 5" xfId="40715" xr:uid="{EA9869A0-7771-497D-81EA-9720188AE96C}"/>
    <cellStyle name="Total 3 7 4" xfId="7679" xr:uid="{7627DDB8-0CC4-4C29-985B-27931A0D38BE}"/>
    <cellStyle name="Total 3 7 4 2" xfId="12837" xr:uid="{EF9277B6-D296-4750-B4C7-FC4EBC2DB8ED}"/>
    <cellStyle name="Total 3 7 4 2 2" xfId="26933" xr:uid="{64857335-B8DA-4334-947D-678BCDB39AB7}"/>
    <cellStyle name="Total 3 7 4 3" xfId="24919" xr:uid="{3C68988F-11AA-4DC1-9BD6-023F6792251F}"/>
    <cellStyle name="Total 3 7 4 4" xfId="22300" xr:uid="{2AD845E7-88F8-47C5-99C1-84A53B42C6F2}"/>
    <cellStyle name="Total 3 7 5" xfId="8543" xr:uid="{925F259E-7CD4-4E7C-8129-F3638DE17477}"/>
    <cellStyle name="Total 3 7 5 2" xfId="13698" xr:uid="{2DFAFF47-59E7-47C1-8B6D-9B807A116CF3}"/>
    <cellStyle name="Total 3 7 5 2 2" xfId="26539" xr:uid="{B0CF4408-E87D-495A-AC59-F6B3380CB9D3}"/>
    <cellStyle name="Total 3 7 5 2 3" xfId="39655" xr:uid="{4EB46500-D632-451F-923D-993B24A59DF6}"/>
    <cellStyle name="Total 3 7 5 3" xfId="25562" xr:uid="{9E31D7DF-770A-44BB-B3B5-F25F19DBCC11}"/>
    <cellStyle name="Total 3 7 5 4" xfId="36347" xr:uid="{081EB1AD-6D5D-4844-91AF-EF0C1E113C6D}"/>
    <cellStyle name="Total 3 7 6" xfId="9768" xr:uid="{D4EC0275-F3B2-45A1-BFB9-FB78A73B82C5}"/>
    <cellStyle name="Total 3 7 6 2" xfId="14922" xr:uid="{DD9ADA09-F040-4608-8B3B-73F787A09C1A}"/>
    <cellStyle name="Total 3 7 6 2 2" xfId="39057" xr:uid="{494F4245-79FA-4D0D-8564-D4AB3C46AA69}"/>
    <cellStyle name="Total 3 7 6 3" xfId="35586" xr:uid="{652BCE41-04D6-45CE-9FAB-6A642800C13B}"/>
    <cellStyle name="Total 3 7 7" xfId="10147" xr:uid="{A6C20D06-2D0B-4024-9A98-1568C0707601}"/>
    <cellStyle name="Total 3 7 7 2" xfId="15300" xr:uid="{B26A028D-93B8-4AAE-9856-942E9E926D6A}"/>
    <cellStyle name="Total 3 7 7 3" xfId="38142" xr:uid="{A72BC9A2-B36B-45C0-907B-40D23BDC7713}"/>
    <cellStyle name="Total 3 7 8" xfId="10866" xr:uid="{C8B4C5A5-DC24-470C-A6FE-78C62A572F6F}"/>
    <cellStyle name="Total 3 7 8 2" xfId="16014" xr:uid="{65920D6B-157D-4637-AD0F-23F923B6D90C}"/>
    <cellStyle name="Total 3 7 9" xfId="6880" xr:uid="{0455FAD8-A73B-4CC8-AF10-39378C84F114}"/>
    <cellStyle name="Total 3 7 9 2" xfId="12044" xr:uid="{4FA871BF-74D8-4B15-B42F-7050B34A2B56}"/>
    <cellStyle name="Total 3 8" xfId="3143" xr:uid="{00000000-0005-0000-0000-00001E100000}"/>
    <cellStyle name="Total 3 8 10" xfId="6186" xr:uid="{7068E694-C708-4F4E-8742-D5CE28B12F0A}"/>
    <cellStyle name="Total 3 8 10 2" xfId="30022" xr:uid="{7438D3CD-028F-4C77-9F78-948CEEF09CB9}"/>
    <cellStyle name="Total 3 8 11" xfId="11389" xr:uid="{BD5DFBB1-FBC4-4489-8449-53CD6694D21D}"/>
    <cellStyle name="Total 3 8 11 2" xfId="30382" xr:uid="{F7036F10-0D9A-496A-BE5C-22D4CA89D9C1}"/>
    <cellStyle name="Total 3 8 12" xfId="17712" xr:uid="{B5064595-4175-4222-ABB1-265E2CECBB78}"/>
    <cellStyle name="Total 3 8 13" xfId="34461" xr:uid="{002CD3A9-565A-4CA1-83C5-F4A5ACD182E9}"/>
    <cellStyle name="Total 3 8 2" xfId="3582" xr:uid="{00000000-0005-0000-0000-00001F100000}"/>
    <cellStyle name="Total 3 8 2 10" xfId="11707" xr:uid="{DC3ED1AE-7695-4783-A174-8D89AADCFB4B}"/>
    <cellStyle name="Total 3 8 2 10 2" xfId="30493" xr:uid="{063A436C-5653-4D49-890F-EEF9D160CC39}"/>
    <cellStyle name="Total 3 8 2 11" xfId="17713" xr:uid="{07E5F1E7-032B-4B32-BA02-533B9B385715}"/>
    <cellStyle name="Total 3 8 2 12" xfId="34460" xr:uid="{03711639-6A24-432B-8C61-96E56EBE8679}"/>
    <cellStyle name="Total 3 8 2 2" xfId="4238" xr:uid="{00000000-0005-0000-0000-000020100000}"/>
    <cellStyle name="Total 3 8 2 2 2" xfId="4985" xr:uid="{00000000-0005-0000-0000-000022100000}"/>
    <cellStyle name="Total 3 8 2 2 2 2" xfId="26934" xr:uid="{19284A51-8AEA-4BCD-88EE-43DF14AEF77B}"/>
    <cellStyle name="Total 3 8 2 2 2 3" xfId="41318" xr:uid="{840D9741-AA13-4720-9AF1-EEE0880D7CDA}"/>
    <cellStyle name="Total 3 8 2 2 3" xfId="5461" xr:uid="{00000000-0005-0000-0000-000022100000}"/>
    <cellStyle name="Total 3 8 2 2 3 2" xfId="41660" xr:uid="{7AE729C4-8C32-4EB3-A65C-4DB2AE4033FB}"/>
    <cellStyle name="Total 3 8 2 2 3 3" xfId="25356" xr:uid="{D25DDFCA-DBFE-43B8-9CA2-7EF1A41390EC}"/>
    <cellStyle name="Total 3 8 2 2 4" xfId="22303" xr:uid="{343DFD81-488D-477F-9BB9-E322D0C511A8}"/>
    <cellStyle name="Total 3 8 2 2 5" xfId="40838" xr:uid="{E35D4EF8-6B7B-4E73-8D73-3BF6284F9E18}"/>
    <cellStyle name="Total 3 8 2 3" xfId="7949" xr:uid="{825A61A7-82C7-446E-8186-96517379454C}"/>
    <cellStyle name="Total 3 8 2 3 2" xfId="13107" xr:uid="{152FFD52-E477-4293-8411-E9A745DB6147}"/>
    <cellStyle name="Total 3 8 2 3 2 2" xfId="40571" xr:uid="{B1A5BDAA-DE5C-4E38-82A8-584DDBB4EE21}"/>
    <cellStyle name="Total 3 8 2 3 3" xfId="37239" xr:uid="{A9FAB429-EFE5-4513-9428-CF189A664516}"/>
    <cellStyle name="Total 3 8 2 4" xfId="9556" xr:uid="{754BCC29-834F-4CE8-8486-B8CEB977DD39}"/>
    <cellStyle name="Total 3 8 2 4 2" xfId="14710" xr:uid="{17FC606F-B98A-4277-96A5-3D946249D1D1}"/>
    <cellStyle name="Total 3 8 2 4 3" xfId="38145" xr:uid="{A91C63D8-EC54-431E-B2E7-042C7B8A3A51}"/>
    <cellStyle name="Total 3 8 2 5" xfId="10086" xr:uid="{5D1F085E-9BD2-47E5-824F-1321EF1AA0F1}"/>
    <cellStyle name="Total 3 8 2 5 2" xfId="15239" xr:uid="{F8A4482E-7B35-4D79-82E7-9528CBD28553}"/>
    <cellStyle name="Total 3 8 2 6" xfId="10466" xr:uid="{6FA89F08-8EF8-4C55-A215-9BEFB902A370}"/>
    <cellStyle name="Total 3 8 2 6 2" xfId="15619" xr:uid="{E35A348F-057E-47AC-A58D-F3D709801408}"/>
    <cellStyle name="Total 3 8 2 7" xfId="11185" xr:uid="{41179F15-E503-4D2A-976E-675BCEA32D07}"/>
    <cellStyle name="Total 3 8 2 7 2" xfId="16333" xr:uid="{D4216B87-44E7-42CE-A2B3-E056884A7DE0}"/>
    <cellStyle name="Total 3 8 2 8" xfId="7202" xr:uid="{E6F49994-7C8D-4BA7-A8E6-9719E108B88D}"/>
    <cellStyle name="Total 3 8 2 8 2" xfId="12363" xr:uid="{4D758A52-F991-4658-8E56-C9DC703090A2}"/>
    <cellStyle name="Total 3 8 2 9" xfId="6528" xr:uid="{C84D577C-D14D-4F1A-920A-1C36B2E3D18A}"/>
    <cellStyle name="Total 3 8 2 9 2" xfId="29677" xr:uid="{F044F513-85E1-4F22-8569-50138A46FB59}"/>
    <cellStyle name="Total 3 8 3" xfId="3916" xr:uid="{00000000-0005-0000-0000-000021100000}"/>
    <cellStyle name="Total 3 8 3 2" xfId="4729" xr:uid="{00000000-0005-0000-0000-000023100000}"/>
    <cellStyle name="Total 3 8 3 2 2" xfId="27226" xr:uid="{0CED664A-C879-40DA-A09B-49C1776B8B77}"/>
    <cellStyle name="Total 3 8 3 2 3" xfId="21317" xr:uid="{0EDBB4FB-99C5-4B7C-AA77-EBE69892079F}"/>
    <cellStyle name="Total 3 8 3 2 4" xfId="41098" xr:uid="{39375869-544A-41F8-8C73-869E36E0AC18}"/>
    <cellStyle name="Total 3 8 3 3" xfId="5143" xr:uid="{00000000-0005-0000-0000-000023100000}"/>
    <cellStyle name="Total 3 8 3 3 2" xfId="41448" xr:uid="{BC459E5B-51B7-4567-81F9-B2471CB653C9}"/>
    <cellStyle name="Total 3 8 3 3 3" xfId="25138" xr:uid="{232141B0-F2F5-4AEC-A19A-22578422DE41}"/>
    <cellStyle name="Total 3 8 3 4" xfId="18144" xr:uid="{B92149DD-8E7C-4E74-BA2D-B4090186DF95}"/>
    <cellStyle name="Total 3 8 3 5" xfId="40716" xr:uid="{53360DA6-65AF-445F-935E-D535587CB3BD}"/>
    <cellStyle name="Total 3 8 4" xfId="7680" xr:uid="{37551600-0F82-45B5-B861-413908B4F56B}"/>
    <cellStyle name="Total 3 8 4 2" xfId="12838" xr:uid="{3243E5A0-9246-4E81-AF99-4E2260133316}"/>
    <cellStyle name="Total 3 8 4 2 2" xfId="26854" xr:uid="{A03CD419-9832-477A-A10E-19EE82544312}"/>
    <cellStyle name="Total 3 8 4 3" xfId="24920" xr:uid="{3651E1D7-34FA-44A1-B9FD-37273D187EBA}"/>
    <cellStyle name="Total 3 8 4 4" xfId="22302" xr:uid="{C3172A11-D54A-4D23-A205-10D2B55C1CA5}"/>
    <cellStyle name="Total 3 8 5" xfId="8542" xr:uid="{848C199B-B336-4507-A473-82C58BD1C03E}"/>
    <cellStyle name="Total 3 8 5 2" xfId="13697" xr:uid="{8764311C-8285-463B-8625-78D2DCF8AF70}"/>
    <cellStyle name="Total 3 8 5 2 2" xfId="26540" xr:uid="{92F847BA-60E4-4B32-88B3-416C4ECB6611}"/>
    <cellStyle name="Total 3 8 5 2 3" xfId="40561" xr:uid="{AD371B3A-0095-43D6-BA15-1B365AC355E0}"/>
    <cellStyle name="Total 3 8 5 3" xfId="25561" xr:uid="{D67586F4-2AC7-4CBB-8DB9-26D4AA755632}"/>
    <cellStyle name="Total 3 8 5 4" xfId="37229" xr:uid="{18DC6BC7-B8C1-4FBA-8F1B-D579D7BA5188}"/>
    <cellStyle name="Total 3 8 6" xfId="9769" xr:uid="{EDF84400-7028-40E6-A15B-59C439C88940}"/>
    <cellStyle name="Total 3 8 6 2" xfId="14923" xr:uid="{807358AE-3B46-4BB8-9127-F0FF73E33C5E}"/>
    <cellStyle name="Total 3 8 6 2 2" xfId="39056" xr:uid="{D7FF43F2-8C9B-40F5-A72B-F1AC8E90283C}"/>
    <cellStyle name="Total 3 8 6 3" xfId="35585" xr:uid="{99C7B83E-E003-4D99-BE99-30DC098B09BF}"/>
    <cellStyle name="Total 3 8 7" xfId="10148" xr:uid="{66FE247D-81B0-4F7D-8B7B-9BB8B576F151}"/>
    <cellStyle name="Total 3 8 7 2" xfId="15301" xr:uid="{706C79C4-88E0-47C6-998A-561DCAA9B9E1}"/>
    <cellStyle name="Total 3 8 7 3" xfId="38144" xr:uid="{6521647E-1725-41D6-B5A6-E35F56FADDB8}"/>
    <cellStyle name="Total 3 8 8" xfId="10867" xr:uid="{61C10C9E-70D1-4EC2-AB10-157684741A07}"/>
    <cellStyle name="Total 3 8 8 2" xfId="16015" xr:uid="{4EC1E592-D2C7-49F5-87B2-AD21DBDF5D3D}"/>
    <cellStyle name="Total 3 8 9" xfId="6881" xr:uid="{3328176F-45D6-4ED9-871B-3424A5346046}"/>
    <cellStyle name="Total 3 8 9 2" xfId="12045" xr:uid="{471D8B97-7EF7-4E16-AE94-DA65926D2D26}"/>
    <cellStyle name="Total 3 9" xfId="3144" xr:uid="{00000000-0005-0000-0000-000022100000}"/>
    <cellStyle name="Total 3 9 10" xfId="6187" xr:uid="{5D7E1DB6-AA4B-441F-B8BF-985B603C4E08}"/>
    <cellStyle name="Total 3 9 10 2" xfId="29676" xr:uid="{CFE031B5-A11B-4FC1-83BD-68CE3FC225FF}"/>
    <cellStyle name="Total 3 9 11" xfId="11390" xr:uid="{741D2041-E380-44BD-994F-905DFECC6B67}"/>
    <cellStyle name="Total 3 9 11 2" xfId="29496" xr:uid="{F10E17A2-8145-4CA2-AE16-F8F99A93E837}"/>
    <cellStyle name="Total 3 9 12" xfId="17714" xr:uid="{52243756-03D1-417D-A4CC-2A92A7466727}"/>
    <cellStyle name="Total 3 9 13" xfId="34459" xr:uid="{D672B7C4-D2EC-4D6B-9545-06BDB7E22D8E}"/>
    <cellStyle name="Total 3 9 2" xfId="3583" xr:uid="{00000000-0005-0000-0000-000023100000}"/>
    <cellStyle name="Total 3 9 2 10" xfId="11708" xr:uid="{4FB3969D-BC0D-45E7-9771-A25452DCDF9A}"/>
    <cellStyle name="Total 3 9 2 10 2" xfId="31095" xr:uid="{8320B048-504B-4D8C-95FA-C35B0F18433B}"/>
    <cellStyle name="Total 3 9 2 11" xfId="17715" xr:uid="{12D953AF-117C-473A-B30C-3362C76231B9}"/>
    <cellStyle name="Total 3 9 2 12" xfId="34458" xr:uid="{0D86FECC-9291-4AE6-A790-2EAEB67AA2C5}"/>
    <cellStyle name="Total 3 9 2 2" xfId="4239" xr:uid="{00000000-0005-0000-0000-000024100000}"/>
    <cellStyle name="Total 3 9 2 2 2" xfId="4986" xr:uid="{00000000-0005-0000-0000-000026100000}"/>
    <cellStyle name="Total 3 9 2 2 2 2" xfId="26935" xr:uid="{3DD85853-E832-46F1-9B37-54259F2B5630}"/>
    <cellStyle name="Total 3 9 2 2 2 3" xfId="41319" xr:uid="{118F49E9-C686-457E-AE58-4F97413418C2}"/>
    <cellStyle name="Total 3 9 2 2 3" xfId="5462" xr:uid="{00000000-0005-0000-0000-000026100000}"/>
    <cellStyle name="Total 3 9 2 2 3 2" xfId="41661" xr:uid="{CABF7066-CBC1-4AB0-B705-032FA5883488}"/>
    <cellStyle name="Total 3 9 2 2 3 3" xfId="25357" xr:uid="{16F9BE1F-1447-4AD4-A368-1F3CE3B851FB}"/>
    <cellStyle name="Total 3 9 2 2 4" xfId="22305" xr:uid="{DAA50CAF-83ED-4C29-B8AF-8E8BFAA6F954}"/>
    <cellStyle name="Total 3 9 2 2 5" xfId="40839" xr:uid="{16B58050-FDAE-4688-A6DF-0707E1F428DA}"/>
    <cellStyle name="Total 3 9 2 3" xfId="7950" xr:uid="{1EDD30A8-DF13-4611-92A5-E490ECFFC3C3}"/>
    <cellStyle name="Total 3 9 2 3 2" xfId="13108" xr:uid="{C53EDED9-2170-417B-9699-E08A9CDB94C3}"/>
    <cellStyle name="Total 3 9 2 3 2 2" xfId="40594" xr:uid="{4110D152-03F0-42A4-9209-AB2B279E901B}"/>
    <cellStyle name="Total 3 9 2 3 3" xfId="37262" xr:uid="{A8C380A0-3D43-4F1E-8724-8D7F7C423D4E}"/>
    <cellStyle name="Total 3 9 2 4" xfId="9557" xr:uid="{40D39CAE-BB68-4F70-B7C4-FA3D5181939D}"/>
    <cellStyle name="Total 3 9 2 4 2" xfId="14711" xr:uid="{B364735A-0A88-429F-A4BC-D2B18631A8E3}"/>
    <cellStyle name="Total 3 9 2 4 3" xfId="38147" xr:uid="{87542689-8F59-4F77-AE0A-71176CA26852}"/>
    <cellStyle name="Total 3 9 2 5" xfId="10087" xr:uid="{CFA19783-88D6-45C6-95C6-0307477C8862}"/>
    <cellStyle name="Total 3 9 2 5 2" xfId="15240" xr:uid="{63AAFADC-4AF7-4D5E-B1BA-C859BCEE71DF}"/>
    <cellStyle name="Total 3 9 2 6" xfId="10467" xr:uid="{19EEFD84-5EF4-4DC7-8001-F7DFEECE91CF}"/>
    <cellStyle name="Total 3 9 2 6 2" xfId="15620" xr:uid="{08256F94-6DF7-4D2E-B103-E3FCED979F12}"/>
    <cellStyle name="Total 3 9 2 7" xfId="11186" xr:uid="{24B7B0BD-C5AF-47D2-87D3-4B82428D9DD1}"/>
    <cellStyle name="Total 3 9 2 7 2" xfId="16334" xr:uid="{FB4DF722-7081-4E32-A198-AAED82CAD88C}"/>
    <cellStyle name="Total 3 9 2 8" xfId="7203" xr:uid="{6BD909F0-7BC1-44F4-ACC1-C0E0824C3CF7}"/>
    <cellStyle name="Total 3 9 2 8 2" xfId="12364" xr:uid="{99243602-0C71-469D-A46E-4362F21956A6}"/>
    <cellStyle name="Total 3 9 2 9" xfId="6529" xr:uid="{CD585654-7E7E-495E-ABA4-3F282EE673FC}"/>
    <cellStyle name="Total 3 9 2 9 2" xfId="29675" xr:uid="{96F022A0-F3B9-4746-A05E-874E61E4123A}"/>
    <cellStyle name="Total 3 9 3" xfId="3917" xr:uid="{00000000-0005-0000-0000-000025100000}"/>
    <cellStyle name="Total 3 9 3 2" xfId="4730" xr:uid="{00000000-0005-0000-0000-000027100000}"/>
    <cellStyle name="Total 3 9 3 2 2" xfId="27227" xr:uid="{0318231B-982F-4D2A-ADCD-B672D9556827}"/>
    <cellStyle name="Total 3 9 3 2 3" xfId="21318" xr:uid="{9595F62F-84CA-4FEA-8C27-7D65FDA128D4}"/>
    <cellStyle name="Total 3 9 3 2 4" xfId="41099" xr:uid="{5591E101-6891-4EEC-B3C9-42F5C4971888}"/>
    <cellStyle name="Total 3 9 3 3" xfId="5144" xr:uid="{00000000-0005-0000-0000-000027100000}"/>
    <cellStyle name="Total 3 9 3 3 2" xfId="41449" xr:uid="{1476D542-6A0C-4AC5-888C-F48577E5FDE6}"/>
    <cellStyle name="Total 3 9 3 3 3" xfId="25139" xr:uid="{0EC87316-CC6C-43C0-90AD-3D9802A49AC8}"/>
    <cellStyle name="Total 3 9 3 4" xfId="18145" xr:uid="{C630F4AB-151B-4709-A915-EC71D678DD8E}"/>
    <cellStyle name="Total 3 9 3 5" xfId="40717" xr:uid="{E57C07C9-4AD3-465C-89FF-9294D4395BFC}"/>
    <cellStyle name="Total 3 9 4" xfId="7681" xr:uid="{D699256A-27A7-4768-9F28-EE718F5085B9}"/>
    <cellStyle name="Total 3 9 4 2" xfId="12839" xr:uid="{64B766B9-7D8F-467A-88DC-D5F3784A1EFE}"/>
    <cellStyle name="Total 3 9 4 2 2" xfId="26855" xr:uid="{81C3056F-F04D-448A-8D59-1F9B11B1ACD4}"/>
    <cellStyle name="Total 3 9 4 3" xfId="24921" xr:uid="{8DD75D6D-F538-46D0-8C91-E56AF73DEE15}"/>
    <cellStyle name="Total 3 9 4 4" xfId="22304" xr:uid="{60A5E773-2C4C-4AFE-A7CE-F706A93021B3}"/>
    <cellStyle name="Total 3 9 5" xfId="8541" xr:uid="{672D8F0D-4B26-4708-BC07-B20F596FDFE1}"/>
    <cellStyle name="Total 3 9 5 2" xfId="13696" xr:uid="{64D4FE8B-279F-4E14-8204-1FBA80AD3C8A}"/>
    <cellStyle name="Total 3 9 5 2 2" xfId="26541" xr:uid="{D6D5DC8C-1190-4FBF-AF6C-52B9B06DD534}"/>
    <cellStyle name="Total 3 9 5 2 3" xfId="39715" xr:uid="{E95029CB-88C0-4296-BF8F-00FBB2AD713E}"/>
    <cellStyle name="Total 3 9 5 3" xfId="25560" xr:uid="{F556B39D-2ACF-4719-AA24-05201C630F9F}"/>
    <cellStyle name="Total 3 9 5 4" xfId="36396" xr:uid="{B6D2C94D-A749-49E7-9B37-93D3274AE7CE}"/>
    <cellStyle name="Total 3 9 6" xfId="9770" xr:uid="{9F1BD75D-4BC8-4FD8-8ACA-EBA416556B13}"/>
    <cellStyle name="Total 3 9 6 2" xfId="14924" xr:uid="{642D3E92-AFF2-4338-9824-5DBAD43DA350}"/>
    <cellStyle name="Total 3 9 6 2 2" xfId="39055" xr:uid="{E4632382-83D2-477E-B03C-9A70747D06ED}"/>
    <cellStyle name="Total 3 9 6 3" xfId="35584" xr:uid="{63C1F27A-307E-4477-BC73-5DD9FC735121}"/>
    <cellStyle name="Total 3 9 7" xfId="10149" xr:uid="{36A0AA21-2DCC-4250-A664-A8087A0AA8C6}"/>
    <cellStyle name="Total 3 9 7 2" xfId="15302" xr:uid="{D41B120D-95B6-4767-B874-360997791311}"/>
    <cellStyle name="Total 3 9 7 3" xfId="38146" xr:uid="{157650B5-5FE7-4B37-8AC4-604AD20183D0}"/>
    <cellStyle name="Total 3 9 8" xfId="10868" xr:uid="{1F62AD05-1F51-4991-B81E-CF1914692C26}"/>
    <cellStyle name="Total 3 9 8 2" xfId="16016" xr:uid="{233489EC-8C83-40D4-893C-EF9E272CFE8E}"/>
    <cellStyle name="Total 3 9 9" xfId="6882" xr:uid="{B65E7BC4-E12F-4DEF-AED5-D44246FF44FF}"/>
    <cellStyle name="Total 3 9 9 2" xfId="12046" xr:uid="{56FAED28-F562-4768-896C-6F9787CAD6BA}"/>
    <cellStyle name="Total 30" xfId="34332" xr:uid="{AE874A39-0543-44F5-AA92-1A22FB3D84E3}"/>
    <cellStyle name="Total 31" xfId="34333" xr:uid="{2F52ADE9-9AEC-4878-ACD9-F8D24E692110}"/>
    <cellStyle name="Total 32" xfId="34334" xr:uid="{8B2C2C46-6AD9-4031-AD4B-E72AD9A7DAD2}"/>
    <cellStyle name="Total 33" xfId="34335" xr:uid="{523724A6-A7C7-4657-85E4-7669F63A45E1}"/>
    <cellStyle name="Total 34" xfId="34336" xr:uid="{84F9FFBC-0858-4261-A505-B3394BA078A6}"/>
    <cellStyle name="Total 35" xfId="34337" xr:uid="{F30AB710-A66C-47CF-B775-3016F2E207AB}"/>
    <cellStyle name="Total 36" xfId="34338" xr:uid="{D9757D46-3495-406D-A3D7-B98F8C7E9063}"/>
    <cellStyle name="Total 37" xfId="34339" xr:uid="{7BCCF4AA-6F6C-4C43-AD48-AB565195D6A8}"/>
    <cellStyle name="Total 38" xfId="34340" xr:uid="{1FD70DFF-D03C-4AC7-9C75-8A81594AC987}"/>
    <cellStyle name="Total 39" xfId="34341" xr:uid="{8EA2E24F-061F-4094-9D1F-EEC0A9C6992A}"/>
    <cellStyle name="Total 4" xfId="3145" xr:uid="{00000000-0005-0000-0000-000026100000}"/>
    <cellStyle name="Total 4 10" xfId="3146" xr:uid="{00000000-0005-0000-0000-000027100000}"/>
    <cellStyle name="Total 4 10 10" xfId="6189" xr:uid="{CA37ACCA-9E5E-443D-A0D4-0E686616B1E2}"/>
    <cellStyle name="Total 4 10 10 2" xfId="29673" xr:uid="{A936A6E0-6DC8-4CD6-A7B7-3137C2A0DB50}"/>
    <cellStyle name="Total 4 10 11" xfId="11392" xr:uid="{FA4833BF-1F6D-4148-87A1-13930E74C5E6}"/>
    <cellStyle name="Total 4 10 11 2" xfId="30001" xr:uid="{00F52066-B8EA-44A0-84F2-16363C9A7569}"/>
    <cellStyle name="Total 4 10 12" xfId="17717" xr:uid="{7B475880-3DE6-4256-994D-924C889DD830}"/>
    <cellStyle name="Total 4 10 13" xfId="34456" xr:uid="{91E6077E-27E7-410C-9529-AC85B4F63823}"/>
    <cellStyle name="Total 4 10 2" xfId="3585" xr:uid="{00000000-0005-0000-0000-000028100000}"/>
    <cellStyle name="Total 4 10 2 10" xfId="11710" xr:uid="{72971378-B658-43DE-8ACE-4AA80ACC4914}"/>
    <cellStyle name="Total 4 10 2 10 2" xfId="30886" xr:uid="{217FE321-43BE-4ADD-BFA4-0F5129EF9E23}"/>
    <cellStyle name="Total 4 10 2 11" xfId="17718" xr:uid="{5A45BC51-640C-4980-B499-DABAAF3792AA}"/>
    <cellStyle name="Total 4 10 2 12" xfId="34455" xr:uid="{FD9C0566-1B47-487A-A284-0F76A250A55C}"/>
    <cellStyle name="Total 4 10 2 2" xfId="4241" xr:uid="{00000000-0005-0000-0000-000029100000}"/>
    <cellStyle name="Total 4 10 2 2 2" xfId="4988" xr:uid="{00000000-0005-0000-0000-00002B100000}"/>
    <cellStyle name="Total 4 10 2 2 2 2" xfId="26857" xr:uid="{CA0CA8DA-8E62-42CE-8E5B-30DFFC54F142}"/>
    <cellStyle name="Total 4 10 2 2 2 3" xfId="41321" xr:uid="{3075F915-A1AD-4602-B1F0-0732B88AFAC2}"/>
    <cellStyle name="Total 4 10 2 2 3" xfId="5464" xr:uid="{00000000-0005-0000-0000-00002B100000}"/>
    <cellStyle name="Total 4 10 2 2 3 2" xfId="41663" xr:uid="{996C517F-3DE2-4EE1-86EC-C4C32D2F3D40}"/>
    <cellStyle name="Total 4 10 2 2 3 3" xfId="25359" xr:uid="{FBB4332E-4944-4306-BF7A-C3E00A6FB554}"/>
    <cellStyle name="Total 4 10 2 2 4" xfId="22308" xr:uid="{B6EA4DAB-D01A-4551-98B1-CF73057BCC9B}"/>
    <cellStyle name="Total 4 10 2 2 5" xfId="40841" xr:uid="{C2B85911-F82B-4B70-8182-B0463EC4BA77}"/>
    <cellStyle name="Total 4 10 2 3" xfId="8139" xr:uid="{84ABCDE9-8BD6-436D-AF96-B5F475BA2B5F}"/>
    <cellStyle name="Total 4 10 2 3 2" xfId="13296" xr:uid="{723204D3-25FD-46DF-A356-EF2E860144ED}"/>
    <cellStyle name="Total 4 10 2 3 2 2" xfId="39597" xr:uid="{42F87880-4E60-49B8-BA1C-05020740E3E2}"/>
    <cellStyle name="Total 4 10 2 3 3" xfId="36289" xr:uid="{0F9F1B15-A7DE-478E-A0DB-19D24DDE334C}"/>
    <cellStyle name="Total 4 10 2 4" xfId="9559" xr:uid="{EDCB612D-F1E3-4417-8B04-9EF4CA1BD150}"/>
    <cellStyle name="Total 4 10 2 4 2" xfId="14713" xr:uid="{8E42296A-23D3-4B06-89FD-7FD485898BC5}"/>
    <cellStyle name="Total 4 10 2 4 3" xfId="38150" xr:uid="{3AD6CE0A-3E17-4DAD-9D68-B4FA5499AB4C}"/>
    <cellStyle name="Total 4 10 2 5" xfId="10089" xr:uid="{04C4A33C-F6D9-42DD-9B79-0D0E75AD2323}"/>
    <cellStyle name="Total 4 10 2 5 2" xfId="15242" xr:uid="{E8C8DBF9-E171-4715-80B0-724CDE228510}"/>
    <cellStyle name="Total 4 10 2 6" xfId="10469" xr:uid="{2A4ABF59-5CD3-441F-B883-03396DC06F1E}"/>
    <cellStyle name="Total 4 10 2 6 2" xfId="15622" xr:uid="{C6F962D0-57C7-4B10-994A-B102790A9BF0}"/>
    <cellStyle name="Total 4 10 2 7" xfId="11188" xr:uid="{07692CB4-881D-40F9-A6F4-D8683A2D45C5}"/>
    <cellStyle name="Total 4 10 2 7 2" xfId="16336" xr:uid="{7706ACFD-429D-4286-8527-8B92297F9243}"/>
    <cellStyle name="Total 4 10 2 8" xfId="7205" xr:uid="{50AC480F-3A8D-41FC-827C-6A856C88047A}"/>
    <cellStyle name="Total 4 10 2 8 2" xfId="12366" xr:uid="{C5A3C1DD-79B1-4281-A84E-69A943F4BAF9}"/>
    <cellStyle name="Total 4 10 2 9" xfId="6531" xr:uid="{52B66BEF-D78D-49A8-A3AB-D79229D5FB30}"/>
    <cellStyle name="Total 4 10 2 9 2" xfId="29672" xr:uid="{5496BA2C-76D6-4330-BBB6-E97C11EF0F4A}"/>
    <cellStyle name="Total 4 10 3" xfId="3919" xr:uid="{00000000-0005-0000-0000-00002A100000}"/>
    <cellStyle name="Total 4 10 3 2" xfId="4732" xr:uid="{00000000-0005-0000-0000-00002C100000}"/>
    <cellStyle name="Total 4 10 3 2 2" xfId="27229" xr:uid="{489A870D-661E-4646-A8F9-60D5B338C8BA}"/>
    <cellStyle name="Total 4 10 3 2 3" xfId="21320" xr:uid="{E260FC9D-012C-4CA4-8A49-81E65933143F}"/>
    <cellStyle name="Total 4 10 3 2 4" xfId="41101" xr:uid="{44805181-5F20-4EB6-874D-9E13516CC36B}"/>
    <cellStyle name="Total 4 10 3 3" xfId="5146" xr:uid="{00000000-0005-0000-0000-00002C100000}"/>
    <cellStyle name="Total 4 10 3 3 2" xfId="41451" xr:uid="{28A866A7-868C-4607-A1D5-F7428E3F789E}"/>
    <cellStyle name="Total 4 10 3 3 3" xfId="25141" xr:uid="{1D71625E-1582-4C91-8FC0-15DF54EF399C}"/>
    <cellStyle name="Total 4 10 3 4" xfId="18147" xr:uid="{F435146C-8AA5-4075-92AF-6C4CC7421BD2}"/>
    <cellStyle name="Total 4 10 3 5" xfId="40719" xr:uid="{FB30F52F-F181-4A8B-90C5-2006AAD62B6D}"/>
    <cellStyle name="Total 4 10 4" xfId="7683" xr:uid="{C0DFCA60-2550-461F-9B51-F4B684EF59BA}"/>
    <cellStyle name="Total 4 10 4 2" xfId="12841" xr:uid="{9555CD05-46B6-42C1-B31F-590466C3D658}"/>
    <cellStyle name="Total 4 10 4 2 2" xfId="26936" xr:uid="{669E31D7-291A-4E73-B7AD-1A8D7DDEB1CD}"/>
    <cellStyle name="Total 4 10 4 3" xfId="24923" xr:uid="{5DD68ECF-52BB-407E-90A3-856638562702}"/>
    <cellStyle name="Total 4 10 4 4" xfId="22307" xr:uid="{9AC1D009-051A-46D5-9DD3-A310F9192B4D}"/>
    <cellStyle name="Total 4 10 5" xfId="8539" xr:uid="{F873E83B-6BBA-4A78-A773-28BDC7637AFA}"/>
    <cellStyle name="Total 4 10 5 2" xfId="13694" xr:uid="{34FBFDE5-7218-47AB-87D8-31A93963EDAC}"/>
    <cellStyle name="Total 4 10 5 2 2" xfId="26543" xr:uid="{672B269A-746C-4685-9CB6-23DC8C176420}"/>
    <cellStyle name="Total 4 10 5 2 3" xfId="40296" xr:uid="{7C4A59BC-C05A-4824-9EC2-B963F7EB9975}"/>
    <cellStyle name="Total 4 10 5 3" xfId="25558" xr:uid="{62B93907-6D93-4002-A88A-0F135984CD70}"/>
    <cellStyle name="Total 4 10 5 4" xfId="36960" xr:uid="{39985B3E-6439-4C9B-89D7-F841EEE052BC}"/>
    <cellStyle name="Total 4 10 6" xfId="9772" xr:uid="{2503F019-F0A6-43D4-BA55-6E9DF82E3DBC}"/>
    <cellStyle name="Total 4 10 6 2" xfId="14926" xr:uid="{A483EF6F-1AE5-475C-A8E0-393F58F19DBA}"/>
    <cellStyle name="Total 4 10 6 2 2" xfId="39542" xr:uid="{1FC2E78D-627A-4DC7-A8DC-50C9BF67F9F2}"/>
    <cellStyle name="Total 4 10 6 3" xfId="36234" xr:uid="{0D631891-F625-4E37-8E5E-400CFBA4C41E}"/>
    <cellStyle name="Total 4 10 7" xfId="10151" xr:uid="{7A7BBE50-EA5F-4068-9B1A-DB6159A8B8A3}"/>
    <cellStyle name="Total 4 10 7 2" xfId="15304" xr:uid="{35EBA686-5F4F-430B-828D-C244E60918F9}"/>
    <cellStyle name="Total 4 10 7 3" xfId="38149" xr:uid="{743BD45D-9D4E-4045-BCF3-EF37CD8E1B09}"/>
    <cellStyle name="Total 4 10 8" xfId="10870" xr:uid="{38B0A40B-86F0-41C7-A17D-F81AAA5C94EB}"/>
    <cellStyle name="Total 4 10 8 2" xfId="16018" xr:uid="{D4AEE183-48DB-402A-A6EB-960196EBFF21}"/>
    <cellStyle name="Total 4 10 9" xfId="6884" xr:uid="{20C5B4B8-D81F-45ED-838C-AABE61C24FA4}"/>
    <cellStyle name="Total 4 10 9 2" xfId="12048" xr:uid="{FC67E7D0-5D24-43B0-A3A9-8F2805D13CC3}"/>
    <cellStyle name="Total 4 11" xfId="3147" xr:uid="{00000000-0005-0000-0000-00002B100000}"/>
    <cellStyle name="Total 4 11 10" xfId="6190" xr:uid="{E479D252-90F1-47F9-8FD9-0C0423DE8AC5}"/>
    <cellStyle name="Total 4 11 10 2" xfId="30926" xr:uid="{E58ED67D-3CA7-48DF-A2F7-0284BA222636}"/>
    <cellStyle name="Total 4 11 11" xfId="11393" xr:uid="{66E541AA-F63C-4CA0-B3D8-3F4C3E5DBD72}"/>
    <cellStyle name="Total 4 11 11 2" xfId="29521" xr:uid="{BD052F7B-4833-43B0-8405-3EC5CA4C978C}"/>
    <cellStyle name="Total 4 11 12" xfId="17719" xr:uid="{195102CF-A71D-4FAF-8863-BB3D4A7E3E77}"/>
    <cellStyle name="Total 4 11 13" xfId="34454" xr:uid="{1C8AF830-13FF-4DB1-9D1C-393FAA18CA10}"/>
    <cellStyle name="Total 4 11 2" xfId="3586" xr:uid="{00000000-0005-0000-0000-00002C100000}"/>
    <cellStyle name="Total 4 11 2 10" xfId="11711" xr:uid="{9622D3B3-F8D1-4736-9061-573BFEF1C05F}"/>
    <cellStyle name="Total 4 11 2 10 2" xfId="31200" xr:uid="{1FF201A3-60E8-4F3C-AEE6-15A3157597EC}"/>
    <cellStyle name="Total 4 11 2 11" xfId="17720" xr:uid="{7C6ED8DE-777E-4B3D-82ED-2A63E9091BD5}"/>
    <cellStyle name="Total 4 11 2 12" xfId="31658" xr:uid="{4A3B56E2-EC2F-4848-A27D-5CB090A994E3}"/>
    <cellStyle name="Total 4 11 2 2" xfId="4242" xr:uid="{00000000-0005-0000-0000-00002D100000}"/>
    <cellStyle name="Total 4 11 2 2 2" xfId="4989" xr:uid="{00000000-0005-0000-0000-00002F100000}"/>
    <cellStyle name="Total 4 11 2 2 2 2" xfId="26858" xr:uid="{4830412E-C801-4D05-B683-40C53E18048D}"/>
    <cellStyle name="Total 4 11 2 2 2 3" xfId="41322" xr:uid="{D5589DB2-3484-4941-9169-1955CBBEB3EE}"/>
    <cellStyle name="Total 4 11 2 2 3" xfId="5465" xr:uid="{00000000-0005-0000-0000-00002F100000}"/>
    <cellStyle name="Total 4 11 2 2 3 2" xfId="41664" xr:uid="{28187C5E-512B-41A4-8212-40095DF9EBC4}"/>
    <cellStyle name="Total 4 11 2 2 3 3" xfId="25360" xr:uid="{A75F5FCD-75AA-4654-9E21-19DD9AF71841}"/>
    <cellStyle name="Total 4 11 2 2 4" xfId="22310" xr:uid="{C6AA547F-6833-4ED1-9F1D-E7C3B6327E9F}"/>
    <cellStyle name="Total 4 11 2 2 5" xfId="40842" xr:uid="{F86EBD4E-168A-409A-BD66-7D9534B049D8}"/>
    <cellStyle name="Total 4 11 2 3" xfId="8145" xr:uid="{586B3601-F423-42ED-B8FE-5F6CF770F5AE}"/>
    <cellStyle name="Total 4 11 2 3 2" xfId="13303" xr:uid="{F00CFC03-0CE3-4BA2-92E4-A293D6542D6B}"/>
    <cellStyle name="Total 4 11 2 3 2 2" xfId="39656" xr:uid="{A5A465CB-B387-4FA3-A85B-13485F8F3A64}"/>
    <cellStyle name="Total 4 11 2 3 3" xfId="36348" xr:uid="{91199A2A-F39B-4BAC-8275-417A10FF2A96}"/>
    <cellStyle name="Total 4 11 2 4" xfId="9560" xr:uid="{EAB161FA-EC96-4898-8C71-D0B2E085BF28}"/>
    <cellStyle name="Total 4 11 2 4 2" xfId="14714" xr:uid="{B4640B3E-361C-4338-8567-60512B96C416}"/>
    <cellStyle name="Total 4 11 2 4 3" xfId="38152" xr:uid="{F1F638DB-2FCD-4253-8631-9488A49902CA}"/>
    <cellStyle name="Total 4 11 2 5" xfId="10090" xr:uid="{D73CF235-EC54-4B1A-A974-396B750B3AF9}"/>
    <cellStyle name="Total 4 11 2 5 2" xfId="15243" xr:uid="{84FEE136-FD49-463E-A2D4-6752CE3D1B8C}"/>
    <cellStyle name="Total 4 11 2 6" xfId="10470" xr:uid="{2F3EB39B-BDD3-4064-BD6D-7DF8CFAED00C}"/>
    <cellStyle name="Total 4 11 2 6 2" xfId="15623" xr:uid="{3B766292-E06C-4C02-B73B-9481B2651463}"/>
    <cellStyle name="Total 4 11 2 7" xfId="11189" xr:uid="{79A4C938-B7E9-4BAC-8B58-965BAB50DF13}"/>
    <cellStyle name="Total 4 11 2 7 2" xfId="16337" xr:uid="{9C2C913B-11A5-45C1-A61C-72BF175B84D8}"/>
    <cellStyle name="Total 4 11 2 8" xfId="7206" xr:uid="{DF79A0F0-28F7-445B-BC1B-14FBF7486B91}"/>
    <cellStyle name="Total 4 11 2 8 2" xfId="12367" xr:uid="{EFB5AD95-E730-4CEE-9BDC-B483EA9760EE}"/>
    <cellStyle name="Total 4 11 2 9" xfId="6532" xr:uid="{22C334E9-D955-4C5A-924E-84007670C808}"/>
    <cellStyle name="Total 4 11 2 9 2" xfId="30901" xr:uid="{0021035B-1C12-423D-8A9C-67507814D27A}"/>
    <cellStyle name="Total 4 11 3" xfId="3920" xr:uid="{00000000-0005-0000-0000-00002E100000}"/>
    <cellStyle name="Total 4 11 3 2" xfId="4733" xr:uid="{00000000-0005-0000-0000-000030100000}"/>
    <cellStyle name="Total 4 11 3 2 2" xfId="27230" xr:uid="{4AE03348-2183-4D23-968F-C8F93955A067}"/>
    <cellStyle name="Total 4 11 3 2 3" xfId="21321" xr:uid="{05FEEE16-4BE6-4159-9F67-9BC4D5B4DAC3}"/>
    <cellStyle name="Total 4 11 3 2 4" xfId="41102" xr:uid="{3F7DCCE7-572E-4997-AE49-FBF5E2C3AFA5}"/>
    <cellStyle name="Total 4 11 3 3" xfId="5147" xr:uid="{00000000-0005-0000-0000-000030100000}"/>
    <cellStyle name="Total 4 11 3 3 2" xfId="41452" xr:uid="{E7F1D10B-73CE-4C15-92D3-84B5A7EEF98C}"/>
    <cellStyle name="Total 4 11 3 3 3" xfId="25142" xr:uid="{532A3A79-26E1-4AA6-AB37-288D245629DF}"/>
    <cellStyle name="Total 4 11 3 4" xfId="18148" xr:uid="{2351A06A-5964-41A2-9211-F9182B01DF92}"/>
    <cellStyle name="Total 4 11 3 5" xfId="40720" xr:uid="{EBF0BCB7-2C86-418B-9363-D1F935434CCB}"/>
    <cellStyle name="Total 4 11 4" xfId="8061" xr:uid="{16E09EC6-42CB-426C-911E-8C3E7A356B95}"/>
    <cellStyle name="Total 4 11 4 2" xfId="13218" xr:uid="{565BDCCD-D840-42F2-A067-44B88E4514E2}"/>
    <cellStyle name="Total 4 11 4 2 2" xfId="26937" xr:uid="{C86287ED-D568-43BB-909F-63D4CBE9A7C0}"/>
    <cellStyle name="Total 4 11 4 3" xfId="25217" xr:uid="{56E557B7-F1B5-4519-BA75-3FA344237646}"/>
    <cellStyle name="Total 4 11 4 4" xfId="22309" xr:uid="{C96D63F0-BBAF-47E0-AE89-AC671633367E}"/>
    <cellStyle name="Total 4 11 5" xfId="8538" xr:uid="{32913672-C0E4-422B-A028-C5DD1DB56B7A}"/>
    <cellStyle name="Total 4 11 5 2" xfId="13693" xr:uid="{19043915-A7EB-48B0-8F58-CC25138C2FD0}"/>
    <cellStyle name="Total 4 11 5 2 2" xfId="26544" xr:uid="{1E372884-94F9-4568-9923-14BCB0E6790A}"/>
    <cellStyle name="Total 4 11 5 2 3" xfId="40538" xr:uid="{1D5A6615-64E8-4656-A293-7436E72629E4}"/>
    <cellStyle name="Total 4 11 5 3" xfId="25557" xr:uid="{9F3FEAA5-965F-46F3-93D5-44C272D2C1C0}"/>
    <cellStyle name="Total 4 11 5 4" xfId="37206" xr:uid="{8C933B30-ADDA-43C7-9C6D-67520A4B1AF7}"/>
    <cellStyle name="Total 4 11 6" xfId="9773" xr:uid="{DEBEF2F9-3F0F-473D-823A-78199D2E0433}"/>
    <cellStyle name="Total 4 11 6 2" xfId="14927" xr:uid="{2634DFE0-F34B-41EE-B61C-DB9A8E7511D1}"/>
    <cellStyle name="Total 4 11 6 2 2" xfId="39535" xr:uid="{80794F86-5490-4890-A985-CBD41F5B00B1}"/>
    <cellStyle name="Total 4 11 6 3" xfId="36222" xr:uid="{48F529A6-8A34-41B4-8B7E-3AFCEA3C8BDD}"/>
    <cellStyle name="Total 4 11 7" xfId="10152" xr:uid="{A3BD3BD5-F623-4B1F-B799-2ABFBFC7F45F}"/>
    <cellStyle name="Total 4 11 7 2" xfId="15305" xr:uid="{15556B4E-8A63-4C11-8511-43B997DE1650}"/>
    <cellStyle name="Total 4 11 7 3" xfId="38151" xr:uid="{4DCAF8DA-197E-477A-A7B8-B882AF5C6168}"/>
    <cellStyle name="Total 4 11 8" xfId="10871" xr:uid="{F7EA6F31-DCB6-4668-9D62-C330C2D00C32}"/>
    <cellStyle name="Total 4 11 8 2" xfId="16019" xr:uid="{8413F674-1E07-4259-85F5-7C9D3A2C98DB}"/>
    <cellStyle name="Total 4 11 9" xfId="6885" xr:uid="{0E27D791-12E5-44B6-8102-64431210DFDA}"/>
    <cellStyle name="Total 4 11 9 2" xfId="12049" xr:uid="{53B9799B-31BC-423E-99F6-7FCA68FE8AAE}"/>
    <cellStyle name="Total 4 12" xfId="3584" xr:uid="{00000000-0005-0000-0000-00002F100000}"/>
    <cellStyle name="Total 4 12 10" xfId="11709" xr:uid="{55142E13-DF51-414C-B863-93B4BBE9E755}"/>
    <cellStyle name="Total 4 12 10 2" xfId="30862" xr:uid="{21C277F6-13E1-452B-91D6-4BCE8A311E5C}"/>
    <cellStyle name="Total 4 12 11" xfId="17721" xr:uid="{A015F733-5A5D-40B8-81E7-F8219FE70642}"/>
    <cellStyle name="Total 4 12 12" xfId="31659" xr:uid="{22F21B6F-35E8-4444-8C04-037F8A8F172F}"/>
    <cellStyle name="Total 4 12 2" xfId="4240" xr:uid="{00000000-0005-0000-0000-000030100000}"/>
    <cellStyle name="Total 4 12 2 2" xfId="4987" xr:uid="{00000000-0005-0000-0000-000032100000}"/>
    <cellStyle name="Total 4 12 2 2 2" xfId="26938" xr:uid="{C3AA5E64-145C-47FC-B1F3-AD9BCD908D91}"/>
    <cellStyle name="Total 4 12 2 2 3" xfId="41320" xr:uid="{DE05EADF-B3E5-4A51-A9E9-7D2EA5D16D2A}"/>
    <cellStyle name="Total 4 12 2 3" xfId="5463" xr:uid="{00000000-0005-0000-0000-000032100000}"/>
    <cellStyle name="Total 4 12 2 3 2" xfId="41662" xr:uid="{91C896F3-FE62-4B7D-99E0-89CE6313F42B}"/>
    <cellStyle name="Total 4 12 2 3 3" xfId="25358" xr:uid="{CE98E94C-CA23-474E-8E47-33F701D43713}"/>
    <cellStyle name="Total 4 12 2 4" xfId="22311" xr:uid="{2DE46C4D-0D52-402B-8B25-AEB790886D51}"/>
    <cellStyle name="Total 4 12 2 5" xfId="40840" xr:uid="{9918D0F7-E31F-43ED-BA95-A0B756AC7C48}"/>
    <cellStyle name="Total 4 12 3" xfId="7951" xr:uid="{6987ABB2-46F5-42CE-BA88-8722B82769D1}"/>
    <cellStyle name="Total 4 12 3 2" xfId="13109" xr:uid="{BC48AFBD-6FCE-44AF-8776-778101918A84}"/>
    <cellStyle name="Total 4 12 3 2 2" xfId="40539" xr:uid="{E1B50AB2-CB7C-41ED-B41C-D1C0151E2406}"/>
    <cellStyle name="Total 4 12 3 3" xfId="37207" xr:uid="{87C7462E-5CE6-4E4A-88D5-647F38FAC60E}"/>
    <cellStyle name="Total 4 12 4" xfId="9558" xr:uid="{A87F7B14-8595-4F23-AD57-56E855145F84}"/>
    <cellStyle name="Total 4 12 4 2" xfId="14712" xr:uid="{086D912D-DD62-4EF0-8928-33403B20190D}"/>
    <cellStyle name="Total 4 12 4 3" xfId="38153" xr:uid="{E226470F-BAE2-473D-B93A-C9EBFBEC4786}"/>
    <cellStyle name="Total 4 12 5" xfId="10088" xr:uid="{7A464BF6-1372-4340-91B2-CD78F93AF48A}"/>
    <cellStyle name="Total 4 12 5 2" xfId="15241" xr:uid="{7CEFABBF-B4AC-407C-B42A-726EBBD88A17}"/>
    <cellStyle name="Total 4 12 6" xfId="10468" xr:uid="{E5270123-CD93-453E-A3D9-86835FB2F6B6}"/>
    <cellStyle name="Total 4 12 6 2" xfId="15621" xr:uid="{289E10E5-1162-44A3-8D35-F94B232F097E}"/>
    <cellStyle name="Total 4 12 7" xfId="11187" xr:uid="{BAEF6288-901A-49A3-B0E1-735004E7A3AD}"/>
    <cellStyle name="Total 4 12 7 2" xfId="16335" xr:uid="{E6461479-C7F1-4FC0-9D56-8C6B958365AB}"/>
    <cellStyle name="Total 4 12 8" xfId="7204" xr:uid="{5576B026-6661-43CE-967C-ACD37BB00768}"/>
    <cellStyle name="Total 4 12 8 2" xfId="12365" xr:uid="{1E53B3D9-CF92-487D-A975-E2D3076C8849}"/>
    <cellStyle name="Total 4 12 9" xfId="6530" xr:uid="{2AB3F583-F5F2-4484-A2B4-95AB1A48887D}"/>
    <cellStyle name="Total 4 12 9 2" xfId="30870" xr:uid="{19C771D7-ECE5-4B80-9205-1A150C62E53E}"/>
    <cellStyle name="Total 4 13" xfId="3918" xr:uid="{00000000-0005-0000-0000-000031100000}"/>
    <cellStyle name="Total 4 13 2" xfId="4731" xr:uid="{00000000-0005-0000-0000-000033100000}"/>
    <cellStyle name="Total 4 13 2 2" xfId="27228" xr:uid="{54DDAB64-181E-4216-ABC4-872A4567B8ED}"/>
    <cellStyle name="Total 4 13 2 3" xfId="21319" xr:uid="{8BEFFEA4-A371-4BC6-B98C-0337E3C0FF51}"/>
    <cellStyle name="Total 4 13 2 4" xfId="41100" xr:uid="{46662796-A4EB-4712-81A1-0BF284A97996}"/>
    <cellStyle name="Total 4 13 3" xfId="5145" xr:uid="{00000000-0005-0000-0000-000033100000}"/>
    <cellStyle name="Total 4 13 3 2" xfId="41450" xr:uid="{CCD61543-3602-4E41-8D97-B810829D273C}"/>
    <cellStyle name="Total 4 13 3 3" xfId="25140" xr:uid="{F468F23F-BEE8-4BC3-9351-9A1B3A307F5A}"/>
    <cellStyle name="Total 4 13 4" xfId="18146" xr:uid="{0FC14069-47CE-4D6F-A6AD-393055C46CE9}"/>
    <cellStyle name="Total 4 13 5" xfId="40718" xr:uid="{87EE1F79-C411-4C9C-9B50-92F6E6A86B69}"/>
    <cellStyle name="Total 4 14" xfId="7274" xr:uid="{D3EBC357-675B-49B8-9D8C-EE8D4CE7B0D6}"/>
    <cellStyle name="Total 4 14 2" xfId="12432" xr:uid="{8F8FA83E-EAB6-4B79-A74D-6E4C2F0F7BDC}"/>
    <cellStyle name="Total 4 14 2 2" xfId="26856" xr:uid="{FA0050A8-6DD4-4C42-87B0-4EFC7C083521}"/>
    <cellStyle name="Total 4 14 3" xfId="24806" xr:uid="{7175A141-6B55-4682-B568-567FE49A717B}"/>
    <cellStyle name="Total 4 14 4" xfId="22306" xr:uid="{82D5305E-0F66-4F15-BD8E-874C7A7EE6BE}"/>
    <cellStyle name="Total 4 15" xfId="8540" xr:uid="{3707C074-EFEC-4C5E-AE70-21B78F9260FA}"/>
    <cellStyle name="Total 4 15 2" xfId="13695" xr:uid="{4186A61D-1964-486D-8FDE-5C69DF4853E3}"/>
    <cellStyle name="Total 4 15 2 2" xfId="26542" xr:uid="{E61FA558-68BF-43C0-B947-61A8A0F80033}"/>
    <cellStyle name="Total 4 15 2 3" xfId="40279" xr:uid="{C771D3BA-837B-47D7-AD41-FCEB77BF94CB}"/>
    <cellStyle name="Total 4 15 3" xfId="25559" xr:uid="{C586C402-BCEB-408C-81D0-9DC248F7415E}"/>
    <cellStyle name="Total 4 15 4" xfId="36949" xr:uid="{318C2009-DC6D-40F0-A2BE-9F15F0E2B5E6}"/>
    <cellStyle name="Total 4 16" xfId="9771" xr:uid="{DC19F1E1-CFAE-439A-BC0A-B70913AA2C6B}"/>
    <cellStyle name="Total 4 16 2" xfId="14925" xr:uid="{064E9049-C824-419B-BCFB-56BF3BCF2CE3}"/>
    <cellStyle name="Total 4 16 2 2" xfId="39054" xr:uid="{7E534F09-951D-4175-8E52-47E4E75B2710}"/>
    <cellStyle name="Total 4 16 3" xfId="35583" xr:uid="{744B998C-6059-49A4-8D5A-3FF85FD0A89F}"/>
    <cellStyle name="Total 4 17" xfId="10150" xr:uid="{C500C051-3078-450F-9865-A751D065CE18}"/>
    <cellStyle name="Total 4 17 2" xfId="15303" xr:uid="{78CDD21F-20DB-41C2-8ED9-050C1F370853}"/>
    <cellStyle name="Total 4 17 3" xfId="38148" xr:uid="{EA96DBAE-413F-4E44-AC06-56CB395CA3E6}"/>
    <cellStyle name="Total 4 18" xfId="10869" xr:uid="{F0DEECF5-8B64-4BED-AB8C-ACE979002530}"/>
    <cellStyle name="Total 4 18 2" xfId="16017" xr:uid="{D1D9FE1C-2C8E-455A-B7BA-B9CFEB7A7315}"/>
    <cellStyle name="Total 4 19" xfId="6883" xr:uid="{1FF20581-056F-4072-A491-D2F9839AC80B}"/>
    <cellStyle name="Total 4 19 2" xfId="12047" xr:uid="{BCA9725F-29FF-4E5A-8208-0BCB072E57C1}"/>
    <cellStyle name="Total 4 2" xfId="3148" xr:uid="{00000000-0005-0000-0000-000032100000}"/>
    <cellStyle name="Total 4 2 10" xfId="6191" xr:uid="{AB981613-6BDD-4AE3-B1C7-D6E4180786F2}"/>
    <cellStyle name="Total 4 2 10 2" xfId="30839" xr:uid="{96841741-3294-42B9-BB51-3C1FB2C33A1B}"/>
    <cellStyle name="Total 4 2 11" xfId="11394" xr:uid="{1CA501D0-0B2B-42BA-B8F6-529A59310536}"/>
    <cellStyle name="Total 4 2 11 2" xfId="30711" xr:uid="{55B504E7-5031-45DA-B51E-5135C2054F27}"/>
    <cellStyle name="Total 4 2 12" xfId="17722" xr:uid="{B2332C3C-4D73-45B9-A436-4E5740422009}"/>
    <cellStyle name="Total 4 2 13" xfId="31660" xr:uid="{B045EA9C-38A5-4440-9909-D9562BEFC715}"/>
    <cellStyle name="Total 4 2 2" xfId="3587" xr:uid="{00000000-0005-0000-0000-000033100000}"/>
    <cellStyle name="Total 4 2 2 10" xfId="11712" xr:uid="{9EC03C1E-019C-4904-90BD-D8C74DDFDD0A}"/>
    <cellStyle name="Total 4 2 2 10 2" xfId="29511" xr:uid="{D9C87D29-7DD9-479C-BB70-8DC0C2E60BDB}"/>
    <cellStyle name="Total 4 2 2 11" xfId="17723" xr:uid="{FC5ED22D-8A57-44C5-B587-FA411926BC24}"/>
    <cellStyle name="Total 4 2 2 12" xfId="31661" xr:uid="{4004765F-0DF3-4CD3-BF04-C75ECEAE82E4}"/>
    <cellStyle name="Total 4 2 2 2" xfId="4243" xr:uid="{00000000-0005-0000-0000-000034100000}"/>
    <cellStyle name="Total 4 2 2 2 2" xfId="4990" xr:uid="{00000000-0005-0000-0000-000036100000}"/>
    <cellStyle name="Total 4 2 2 2 2 2" xfId="26939" xr:uid="{5013D4AB-7069-4820-9F60-4B400B4BD931}"/>
    <cellStyle name="Total 4 2 2 2 2 3" xfId="41323" xr:uid="{AECECEB3-ED13-4F30-A832-870519247B16}"/>
    <cellStyle name="Total 4 2 2 2 3" xfId="5466" xr:uid="{00000000-0005-0000-0000-000036100000}"/>
    <cellStyle name="Total 4 2 2 2 3 2" xfId="41665" xr:uid="{D700D66C-A606-4868-A4C6-A3F366AA28D8}"/>
    <cellStyle name="Total 4 2 2 2 3 3" xfId="25361" xr:uid="{0F709F6F-6D58-47F7-8C06-B8062E4D0877}"/>
    <cellStyle name="Total 4 2 2 2 4" xfId="22313" xr:uid="{44060DC1-A9B1-4B01-90F5-BF7330082E46}"/>
    <cellStyle name="Total 4 2 2 2 5" xfId="40843" xr:uid="{969260DA-E839-40B0-8CCF-937D013DBB0F}"/>
    <cellStyle name="Total 4 2 2 3" xfId="8146" xr:uid="{C9ECA154-59D7-4483-BBEE-F7836E066297}"/>
    <cellStyle name="Total 4 2 2 3 2" xfId="13304" xr:uid="{937470B4-A9CE-411C-B569-0703454C6CAB}"/>
    <cellStyle name="Total 4 2 2 3 2 2" xfId="40315" xr:uid="{872FD2CA-BC89-4647-A594-D72A170333C5}"/>
    <cellStyle name="Total 4 2 2 3 3" xfId="36979" xr:uid="{D51DEE73-2ED3-48CC-A20B-4CD5F51AC35F}"/>
    <cellStyle name="Total 4 2 2 4" xfId="9561" xr:uid="{F7464DC0-E581-4BE8-AD17-96F72CD7ABA2}"/>
    <cellStyle name="Total 4 2 2 4 2" xfId="14715" xr:uid="{60F716D7-AB91-44F2-B3EF-6C0D12DCFBEF}"/>
    <cellStyle name="Total 4 2 2 4 3" xfId="38155" xr:uid="{B2BE128E-14C6-48A2-845E-5587B21C096B}"/>
    <cellStyle name="Total 4 2 2 5" xfId="10091" xr:uid="{A9E67267-8D60-4167-9CB2-5D84243C6E70}"/>
    <cellStyle name="Total 4 2 2 5 2" xfId="15244" xr:uid="{7136CBA4-92F4-4C90-9BF6-8F194508DE5D}"/>
    <cellStyle name="Total 4 2 2 6" xfId="10471" xr:uid="{89BC12DD-DDEA-42D6-A52B-D03CED5C4647}"/>
    <cellStyle name="Total 4 2 2 6 2" xfId="15624" xr:uid="{1F08CE70-F767-4B79-BF13-AAA947C8141E}"/>
    <cellStyle name="Total 4 2 2 7" xfId="11190" xr:uid="{51923EE2-F5C4-4ADB-85D4-5BBD99F3F58D}"/>
    <cellStyle name="Total 4 2 2 7 2" xfId="16338" xr:uid="{4A834BA2-E680-4B84-AAE1-6F00831D71DB}"/>
    <cellStyle name="Total 4 2 2 8" xfId="7207" xr:uid="{7AC7B3E4-15C5-4AE2-9C07-01357C666D04}"/>
    <cellStyle name="Total 4 2 2 8 2" xfId="12368" xr:uid="{A4966BEF-19C3-41A0-A5F2-BD4C73708C7E}"/>
    <cellStyle name="Total 4 2 2 9" xfId="6533" xr:uid="{B298EF10-A470-4822-BA49-482B5B932032}"/>
    <cellStyle name="Total 4 2 2 9 2" xfId="30807" xr:uid="{940812FB-4705-46B3-9C6E-910CA8A7A235}"/>
    <cellStyle name="Total 4 2 3" xfId="3921" xr:uid="{00000000-0005-0000-0000-000035100000}"/>
    <cellStyle name="Total 4 2 3 2" xfId="4734" xr:uid="{00000000-0005-0000-0000-000037100000}"/>
    <cellStyle name="Total 4 2 3 2 2" xfId="27231" xr:uid="{CB7B7ECD-D772-42D2-92D4-7069DB68B10A}"/>
    <cellStyle name="Total 4 2 3 2 3" xfId="21322" xr:uid="{635433A7-69E6-4A82-988D-BD522486E5A3}"/>
    <cellStyle name="Total 4 2 3 2 4" xfId="41103" xr:uid="{8ABA4453-307D-46B6-9083-88EAF1BD0EA9}"/>
    <cellStyle name="Total 4 2 3 3" xfId="5148" xr:uid="{00000000-0005-0000-0000-000037100000}"/>
    <cellStyle name="Total 4 2 3 3 2" xfId="41453" xr:uid="{5D2F4369-81DC-48AD-B271-EB6E998327B5}"/>
    <cellStyle name="Total 4 2 3 3 3" xfId="25143" xr:uid="{ECA44A67-6699-4718-8FFB-AD3A09A7D898}"/>
    <cellStyle name="Total 4 2 3 4" xfId="18149" xr:uid="{B962709B-5AE5-481D-9006-F0A04CAF9D7B}"/>
    <cellStyle name="Total 4 2 3 5" xfId="40721" xr:uid="{DA024019-EF4E-42A5-A8C6-EDAB22AD9D8B}"/>
    <cellStyle name="Total 4 2 4" xfId="7684" xr:uid="{2AE65B74-8A1A-48A4-8029-84237ABE771B}"/>
    <cellStyle name="Total 4 2 4 2" xfId="12842" xr:uid="{59860519-9CFC-4AD5-B71F-548B595CDE9F}"/>
    <cellStyle name="Total 4 2 4 2 2" xfId="26859" xr:uid="{A3E6B75D-EBB6-4F70-92F3-A789BE9F75C8}"/>
    <cellStyle name="Total 4 2 4 3" xfId="24924" xr:uid="{24F19CFD-CA4F-4F84-B2D1-96E21FA3F552}"/>
    <cellStyle name="Total 4 2 4 4" xfId="22312" xr:uid="{5E161A4F-BCE7-4565-B831-D8AB4F4097EA}"/>
    <cellStyle name="Total 4 2 5" xfId="8537" xr:uid="{67A82A27-5ECC-4FF6-8BE7-3D942889673A}"/>
    <cellStyle name="Total 4 2 5 2" xfId="13692" xr:uid="{29F4B427-29C0-4FAA-A46D-7C9D1C978E2C}"/>
    <cellStyle name="Total 4 2 5 2 2" xfId="26545" xr:uid="{39A65FC9-FAB0-4D5E-8A6D-EB86E389012B}"/>
    <cellStyle name="Total 4 2 5 2 3" xfId="40306" xr:uid="{271C4885-22A6-442C-8B74-D901BDC99192}"/>
    <cellStyle name="Total 4 2 5 3" xfId="25556" xr:uid="{8941360A-2876-4F15-96A7-7768FCD82110}"/>
    <cellStyle name="Total 4 2 5 4" xfId="36970" xr:uid="{01A6CD2D-5C3C-4BE8-9B8E-7E789D671918}"/>
    <cellStyle name="Total 4 2 6" xfId="9774" xr:uid="{57BE3DF6-3974-4427-9999-5A6C45F5F949}"/>
    <cellStyle name="Total 4 2 6 2" xfId="14928" xr:uid="{8E2BF2F2-69BD-4F32-8AD9-32AF8E5D8F56}"/>
    <cellStyle name="Total 4 2 6 2 2" xfId="39525" xr:uid="{90CEE9E4-C730-4496-9C22-98940747B03C}"/>
    <cellStyle name="Total 4 2 6 3" xfId="36208" xr:uid="{7187523C-4880-4AC7-866D-A646BA5DE3EE}"/>
    <cellStyle name="Total 4 2 7" xfId="10153" xr:uid="{3CAE057C-57E9-4658-B2A3-56F20F891BAA}"/>
    <cellStyle name="Total 4 2 7 2" xfId="15306" xr:uid="{EB6822C8-5C35-4899-A211-EFCE6A66A8DB}"/>
    <cellStyle name="Total 4 2 7 3" xfId="38154" xr:uid="{6E8A9327-36C9-456C-AB6A-D7E2D8ACD743}"/>
    <cellStyle name="Total 4 2 8" xfId="10872" xr:uid="{470F0BF6-CAAE-4F72-8D00-A3F541729E69}"/>
    <cellStyle name="Total 4 2 8 2" xfId="16020" xr:uid="{935C1AB4-B116-47B6-9603-E7E389B01A61}"/>
    <cellStyle name="Total 4 2 9" xfId="6886" xr:uid="{6D1CB0AC-086E-4371-B700-4D26B7CF791F}"/>
    <cellStyle name="Total 4 2 9 2" xfId="12050" xr:uid="{0656480F-4DD2-4AEB-850B-C483E2D7CA91}"/>
    <cellStyle name="Total 4 20" xfId="6188" xr:uid="{A2D4F9E3-4542-4CAA-8882-AF9A086C27B5}"/>
    <cellStyle name="Total 4 20 2" xfId="29674" xr:uid="{7DB1D84B-260E-4CE9-BD14-F6803F05D3E7}"/>
    <cellStyle name="Total 4 21" xfId="11391" xr:uid="{F86A4818-F079-4E10-9C01-5BA15D159BE2}"/>
    <cellStyle name="Total 4 21 2" xfId="30724" xr:uid="{23A54E66-575C-459E-ABAF-9F2D606495E8}"/>
    <cellStyle name="Total 4 22" xfId="17716" xr:uid="{FFE12624-789E-4CCC-8FB6-FE6CB03BE7B3}"/>
    <cellStyle name="Total 4 23" xfId="34457" xr:uid="{1B990D51-BC50-4175-A61E-1365B1D7134B}"/>
    <cellStyle name="Total 4 3" xfId="3149" xr:uid="{00000000-0005-0000-0000-000036100000}"/>
    <cellStyle name="Total 4 3 10" xfId="6192" xr:uid="{77305CD7-0E0C-4E97-8D55-754D88BB5EF1}"/>
    <cellStyle name="Total 4 3 10 2" xfId="30416" xr:uid="{CCA562D1-3706-494B-998E-38AB5C5D273D}"/>
    <cellStyle name="Total 4 3 11" xfId="11395" xr:uid="{ECBB81D0-D7C1-4CAD-A39C-FF59C8A94DA8}"/>
    <cellStyle name="Total 4 3 11 2" xfId="29606" xr:uid="{73CCBD2A-D5F4-4DAA-A8E0-4A1EEB6F85AF}"/>
    <cellStyle name="Total 4 3 12" xfId="17724" xr:uid="{43F8D976-C115-4170-8499-52D5696ED655}"/>
    <cellStyle name="Total 4 3 13" xfId="31662" xr:uid="{FE1582D7-CD73-4169-82B0-ED8D429F6DA7}"/>
    <cellStyle name="Total 4 3 2" xfId="3588" xr:uid="{00000000-0005-0000-0000-000037100000}"/>
    <cellStyle name="Total 4 3 2 10" xfId="11713" xr:uid="{A06CFDFD-B164-4B51-B4FC-454B615D1E70}"/>
    <cellStyle name="Total 4 3 2 10 2" xfId="29261" xr:uid="{8DD09143-43E1-40CE-BBA2-6F72CDFAEDE4}"/>
    <cellStyle name="Total 4 3 2 11" xfId="17725" xr:uid="{8A10EFA1-8B38-47CB-83C3-661C7DFAB2DE}"/>
    <cellStyle name="Total 4 3 2 12" xfId="31663" xr:uid="{CD13B549-F65B-4033-AB3C-6B4629B157AD}"/>
    <cellStyle name="Total 4 3 2 2" xfId="4244" xr:uid="{00000000-0005-0000-0000-000038100000}"/>
    <cellStyle name="Total 4 3 2 2 2" xfId="4991" xr:uid="{00000000-0005-0000-0000-00003A100000}"/>
    <cellStyle name="Total 4 3 2 2 2 2" xfId="26940" xr:uid="{41FE4710-72E2-40BB-B55E-ED3DD0D27C35}"/>
    <cellStyle name="Total 4 3 2 2 2 3" xfId="41324" xr:uid="{B0685453-9723-4019-8CC4-304F21F9E003}"/>
    <cellStyle name="Total 4 3 2 2 3" xfId="5467" xr:uid="{00000000-0005-0000-0000-00003A100000}"/>
    <cellStyle name="Total 4 3 2 2 3 2" xfId="41666" xr:uid="{E229E006-DD32-4644-A75C-6D31CBEB2FAC}"/>
    <cellStyle name="Total 4 3 2 2 3 3" xfId="25362" xr:uid="{A6CB4697-BC38-435B-A0DF-BF08923C37C7}"/>
    <cellStyle name="Total 4 3 2 2 4" xfId="22315" xr:uid="{D0FE0DC3-947D-4A8F-837A-2F17EDE3E022}"/>
    <cellStyle name="Total 4 3 2 2 5" xfId="40844" xr:uid="{BE439E81-DA6B-44D6-8D17-79D2E6CD1405}"/>
    <cellStyle name="Total 4 3 2 3" xfId="8147" xr:uid="{59AB3C09-2D14-44EA-B4CB-5A223D5139B6}"/>
    <cellStyle name="Total 4 3 2 3 2" xfId="13305" xr:uid="{C5E1D6DC-57B0-4133-9599-3C2CCA486E8D}"/>
    <cellStyle name="Total 4 3 2 3 2 2" xfId="40562" xr:uid="{39494261-B1D7-4367-A9F2-1D66A200B886}"/>
    <cellStyle name="Total 4 3 2 3 3" xfId="37230" xr:uid="{AD3F9039-2EF5-4A87-A2A4-388661DDFF17}"/>
    <cellStyle name="Total 4 3 2 4" xfId="9562" xr:uid="{A8220877-3954-40EE-9236-9976A5FF72F3}"/>
    <cellStyle name="Total 4 3 2 4 2" xfId="14716" xr:uid="{E245C090-3AA8-490F-9A6B-5EB53A5EFCC8}"/>
    <cellStyle name="Total 4 3 2 4 3" xfId="38157" xr:uid="{68576E38-76FD-475F-A8AC-EAB626E3D822}"/>
    <cellStyle name="Total 4 3 2 5" xfId="10092" xr:uid="{5DA33B55-0CD4-4FBE-945C-1B344A0033F9}"/>
    <cellStyle name="Total 4 3 2 5 2" xfId="15245" xr:uid="{1DCA100D-9993-4591-A816-FB111231E9FA}"/>
    <cellStyle name="Total 4 3 2 6" xfId="10472" xr:uid="{20DE0B7A-46CB-41A1-807A-372B0331F712}"/>
    <cellStyle name="Total 4 3 2 6 2" xfId="15625" xr:uid="{1F2A3899-D31C-412E-95EE-2DAC57A45909}"/>
    <cellStyle name="Total 4 3 2 7" xfId="11191" xr:uid="{80D1DD42-69D6-481E-898D-E10D18E32474}"/>
    <cellStyle name="Total 4 3 2 7 2" xfId="16339" xr:uid="{1D477D80-AA01-4753-966A-E26AB0F133F4}"/>
    <cellStyle name="Total 4 3 2 8" xfId="7208" xr:uid="{21D6886F-0A54-4490-905B-2C9C0ED22F58}"/>
    <cellStyle name="Total 4 3 2 8 2" xfId="12369" xr:uid="{95AE0DE2-4DFA-4C88-85B7-F3E03E49560A}"/>
    <cellStyle name="Total 4 3 2 9" xfId="6534" xr:uid="{19F66A5E-3BC7-472B-9200-8C4D6233B08E}"/>
    <cellStyle name="Total 4 3 2 9 2" xfId="30388" xr:uid="{FB57E66D-AD8B-4BEF-90B7-411DD3436943}"/>
    <cellStyle name="Total 4 3 3" xfId="3922" xr:uid="{00000000-0005-0000-0000-000039100000}"/>
    <cellStyle name="Total 4 3 3 2" xfId="4735" xr:uid="{00000000-0005-0000-0000-00003B100000}"/>
    <cellStyle name="Total 4 3 3 2 2" xfId="27232" xr:uid="{CB5320F7-FB96-4B15-A18C-056CBBEC2A5A}"/>
    <cellStyle name="Total 4 3 3 2 3" xfId="21323" xr:uid="{C7E204C2-D7A1-4045-A423-DA603FA33FF0}"/>
    <cellStyle name="Total 4 3 3 2 4" xfId="41104" xr:uid="{08A22A0F-1D84-4F8C-A3FC-D43D0BCA60F7}"/>
    <cellStyle name="Total 4 3 3 3" xfId="5149" xr:uid="{00000000-0005-0000-0000-00003B100000}"/>
    <cellStyle name="Total 4 3 3 3 2" xfId="41454" xr:uid="{0BB5C17E-15EC-4D86-A633-DBE296692A7E}"/>
    <cellStyle name="Total 4 3 3 3 3" xfId="25144" xr:uid="{96F63425-C18A-4506-9BA9-B4EC7FB34074}"/>
    <cellStyle name="Total 4 3 3 4" xfId="18150" xr:uid="{D2D9C07D-E9FC-4CCB-A1C9-0D1E85AC70A3}"/>
    <cellStyle name="Total 4 3 3 5" xfId="40722" xr:uid="{FF5FE486-F9F3-4CD8-96EF-C3E688D5BC87}"/>
    <cellStyle name="Total 4 3 4" xfId="8060" xr:uid="{1AEFE73E-50E7-40AF-928A-84AA0C70EEDF}"/>
    <cellStyle name="Total 4 3 4 2" xfId="13217" xr:uid="{16152EF3-028B-44DC-8CCA-70E09B64D883}"/>
    <cellStyle name="Total 4 3 4 2 2" xfId="26860" xr:uid="{4E3FAA24-A7F8-4B6E-925E-E36A91C17843}"/>
    <cellStyle name="Total 4 3 4 3" xfId="25216" xr:uid="{403E3721-B1F5-4CDF-B917-1E084DFD3189}"/>
    <cellStyle name="Total 4 3 4 4" xfId="22314" xr:uid="{24D24230-3FB5-4680-B044-7054184EC520}"/>
    <cellStyle name="Total 4 3 5" xfId="8536" xr:uid="{0F651FF5-EC93-4778-9CAD-5DD445A85801}"/>
    <cellStyle name="Total 4 3 5 2" xfId="13691" xr:uid="{C03F84B5-4060-45EF-BD93-63B6728EE868}"/>
    <cellStyle name="Total 4 3 5 2 2" xfId="26546" xr:uid="{533075BD-963E-49FB-AD53-1C47854E7D6C}"/>
    <cellStyle name="Total 4 3 5 2 3" xfId="40550" xr:uid="{D959090A-50F0-4FCD-9FC4-ECCE982231B5}"/>
    <cellStyle name="Total 4 3 5 3" xfId="25555" xr:uid="{D2CFACC5-4E4E-4D05-BA8A-376920253389}"/>
    <cellStyle name="Total 4 3 5 4" xfId="37218" xr:uid="{363D94E3-27C1-44CC-A0EC-CA01611321E0}"/>
    <cellStyle name="Total 4 3 6" xfId="9775" xr:uid="{BCC9BA7E-1701-47E5-A5DC-E67465885144}"/>
    <cellStyle name="Total 4 3 6 2" xfId="14929" xr:uid="{D825D9B6-2F94-452A-9D9A-F361BE2D1761}"/>
    <cellStyle name="Total 4 3 6 2 2" xfId="39516" xr:uid="{4569439E-6601-4F69-A8BA-5A45829DA142}"/>
    <cellStyle name="Total 4 3 6 3" xfId="36195" xr:uid="{2FF5C80C-590B-4351-8D2A-1F60572F3786}"/>
    <cellStyle name="Total 4 3 7" xfId="10154" xr:uid="{5E6BAB88-D523-410A-ABE1-B5D244C89DF6}"/>
    <cellStyle name="Total 4 3 7 2" xfId="15307" xr:uid="{1851AF7F-1C46-4B4A-9F8A-A6561BBB3461}"/>
    <cellStyle name="Total 4 3 7 3" xfId="38156" xr:uid="{321A1691-3925-426A-AD05-741F551D4DFC}"/>
    <cellStyle name="Total 4 3 8" xfId="10873" xr:uid="{29AD4101-7748-4203-9CB4-D6AC86DC1B4B}"/>
    <cellStyle name="Total 4 3 8 2" xfId="16021" xr:uid="{3DDE23B4-0725-49BF-8F0A-085B1526E279}"/>
    <cellStyle name="Total 4 3 9" xfId="6887" xr:uid="{6C6A17F9-8D3D-4D4D-A794-100D67680A89}"/>
    <cellStyle name="Total 4 3 9 2" xfId="12051" xr:uid="{84EF6369-C76C-4C6E-911F-2115F3739FB2}"/>
    <cellStyle name="Total 4 4" xfId="3150" xr:uid="{00000000-0005-0000-0000-00003A100000}"/>
    <cellStyle name="Total 4 4 10" xfId="6193" xr:uid="{3010B4E1-7BA3-42B9-ADA9-5D851995934F}"/>
    <cellStyle name="Total 4 4 10 2" xfId="30365" xr:uid="{BC7E5C0B-31BE-4B0D-9211-2C75336EB065}"/>
    <cellStyle name="Total 4 4 11" xfId="11396" xr:uid="{4BB60528-7428-4EF9-BF59-0DAFAAC40927}"/>
    <cellStyle name="Total 4 4 11 2" xfId="31235" xr:uid="{B12B3747-3EF6-4D8C-82DB-472F06339FB5}"/>
    <cellStyle name="Total 4 4 12" xfId="17726" xr:uid="{BE9673C7-B36D-4542-BC0E-35ED7DD2BF2D}"/>
    <cellStyle name="Total 4 4 13" xfId="31664" xr:uid="{1DE00EFB-0188-4EE1-A2F1-286A8C41C251}"/>
    <cellStyle name="Total 4 4 2" xfId="3589" xr:uid="{00000000-0005-0000-0000-00003B100000}"/>
    <cellStyle name="Total 4 4 2 10" xfId="11714" xr:uid="{AA7CA223-07D2-433E-B05E-B0C7535BD794}"/>
    <cellStyle name="Total 4 4 2 10 2" xfId="29561" xr:uid="{7A2F0270-1509-4F32-8E84-009E4BE0089B}"/>
    <cellStyle name="Total 4 4 2 11" xfId="17727" xr:uid="{00331DE7-B859-4078-9B56-905615F3BBEA}"/>
    <cellStyle name="Total 4 4 2 12" xfId="31665" xr:uid="{3B46DDD0-034E-4E20-87C7-4B0EAE3F9E9A}"/>
    <cellStyle name="Total 4 4 2 2" xfId="4245" xr:uid="{00000000-0005-0000-0000-00003C100000}"/>
    <cellStyle name="Total 4 4 2 2 2" xfId="4992" xr:uid="{00000000-0005-0000-0000-00003E100000}"/>
    <cellStyle name="Total 4 4 2 2 2 2" xfId="26941" xr:uid="{D959B2DF-AE6B-4B5B-A801-56F4A11C4C43}"/>
    <cellStyle name="Total 4 4 2 2 2 3" xfId="41325" xr:uid="{54E25F13-3FB2-47C5-812F-E795CA455A03}"/>
    <cellStyle name="Total 4 4 2 2 3" xfId="5468" xr:uid="{00000000-0005-0000-0000-00003E100000}"/>
    <cellStyle name="Total 4 4 2 2 3 2" xfId="41667" xr:uid="{CCC5CA14-96DB-48A9-A133-D1CCEFCEC733}"/>
    <cellStyle name="Total 4 4 2 2 3 3" xfId="25363" xr:uid="{B8BE0027-0702-48B5-B71C-57CD88321554}"/>
    <cellStyle name="Total 4 4 2 2 4" xfId="22317" xr:uid="{5410DF1F-AEE9-48FD-8D41-CDF2F8636EBA}"/>
    <cellStyle name="Total 4 4 2 2 5" xfId="40845" xr:uid="{792D0C90-1ECE-43D2-AD27-ED1B5E547C2C}"/>
    <cellStyle name="Total 4 4 2 3" xfId="8148" xr:uid="{C91B1867-8370-4D26-AE79-D0A72869B136}"/>
    <cellStyle name="Total 4 4 2 3 2" xfId="13306" xr:uid="{EE13445C-169D-4396-ACE3-3AE5A3053DBE}"/>
    <cellStyle name="Total 4 4 2 3 2 2" xfId="40584" xr:uid="{E85D9F53-3487-469F-A46B-6E767282DA83}"/>
    <cellStyle name="Total 4 4 2 3 3" xfId="37252" xr:uid="{974B8D2B-EF2C-41F2-AEC7-E6874CFA33B0}"/>
    <cellStyle name="Total 4 4 2 4" xfId="9563" xr:uid="{8B67F1C5-6CC6-4E02-AA22-2CBBBE17B354}"/>
    <cellStyle name="Total 4 4 2 4 2" xfId="14717" xr:uid="{7D08D3F3-62B2-473C-BECE-5A5FC92CBE92}"/>
    <cellStyle name="Total 4 4 2 4 3" xfId="38159" xr:uid="{AE50F0CE-2BAD-4C7F-A432-FDC331FA11DB}"/>
    <cellStyle name="Total 4 4 2 5" xfId="10093" xr:uid="{455E7CA4-C98F-48DD-B050-62EA58D6A122}"/>
    <cellStyle name="Total 4 4 2 5 2" xfId="15246" xr:uid="{0C5500BC-745C-4D01-8C9F-E943662EB5E2}"/>
    <cellStyle name="Total 4 4 2 6" xfId="10473" xr:uid="{2BA98CD6-A935-4DF9-94BF-B8B63EDB9356}"/>
    <cellStyle name="Total 4 4 2 6 2" xfId="15626" xr:uid="{042BE436-ACD5-4D4E-8F0E-7C3D76536806}"/>
    <cellStyle name="Total 4 4 2 7" xfId="11192" xr:uid="{C94AB04D-DEA2-43E3-8615-D28C2298B259}"/>
    <cellStyle name="Total 4 4 2 7 2" xfId="16340" xr:uid="{F9567D7C-F9B7-4831-90CC-8DF8E0130D4B}"/>
    <cellStyle name="Total 4 4 2 8" xfId="7209" xr:uid="{6064498F-6CD7-44E8-A928-A0018ECEEBE6}"/>
    <cellStyle name="Total 4 4 2 8 2" xfId="12370" xr:uid="{BC349401-414B-46F9-A39D-ED729CFF811E}"/>
    <cellStyle name="Total 4 4 2 9" xfId="6535" xr:uid="{5CB7C301-5FD2-400B-BDF9-48B76916C252}"/>
    <cellStyle name="Total 4 4 2 9 2" xfId="29671" xr:uid="{41E77B0A-DF85-494F-9E33-F954FC1B1949}"/>
    <cellStyle name="Total 4 4 3" xfId="3923" xr:uid="{00000000-0005-0000-0000-00003D100000}"/>
    <cellStyle name="Total 4 4 3 2" xfId="4736" xr:uid="{00000000-0005-0000-0000-00003F100000}"/>
    <cellStyle name="Total 4 4 3 2 2" xfId="27233" xr:uid="{CAD29A23-22A3-459D-A653-CDE93F1B7026}"/>
    <cellStyle name="Total 4 4 3 2 3" xfId="21324" xr:uid="{FAC1E2B1-02B5-4A56-9A4F-B5D36A0FE7AD}"/>
    <cellStyle name="Total 4 4 3 2 4" xfId="41105" xr:uid="{40018FF0-7A75-483E-ADC3-E31F8CCF1DD1}"/>
    <cellStyle name="Total 4 4 3 3" xfId="5150" xr:uid="{00000000-0005-0000-0000-00003F100000}"/>
    <cellStyle name="Total 4 4 3 3 2" xfId="41455" xr:uid="{13C3B0A6-A094-44EE-81EA-D9EF43B85142}"/>
    <cellStyle name="Total 4 4 3 3 3" xfId="25145" xr:uid="{3F7813BA-C55B-4451-9BBC-8969497E2ED8}"/>
    <cellStyle name="Total 4 4 3 4" xfId="18151" xr:uid="{FE5FC3EF-4593-4032-B2C6-B7A94506D98B}"/>
    <cellStyle name="Total 4 4 3 5" xfId="40723" xr:uid="{4B78030F-0422-4AAF-A5F1-7B5548B5F073}"/>
    <cellStyle name="Total 4 4 4" xfId="7682" xr:uid="{96F4CF5A-F79A-48BA-9F7F-D6333803824E}"/>
    <cellStyle name="Total 4 4 4 2" xfId="12840" xr:uid="{1B7E20F4-B40A-4E8D-B1BB-B8658A368CE1}"/>
    <cellStyle name="Total 4 4 4 2 2" xfId="26861" xr:uid="{4219D578-0D22-442B-A73D-AE2F2CD10936}"/>
    <cellStyle name="Total 4 4 4 3" xfId="24922" xr:uid="{53C9DD4D-F71E-46E7-AEF7-0514931306E6}"/>
    <cellStyle name="Total 4 4 4 4" xfId="22316" xr:uid="{FA3CE4BE-FA01-4371-BF84-27CD39047BBF}"/>
    <cellStyle name="Total 4 4 5" xfId="8535" xr:uid="{52DA695B-1CEA-40D0-87B8-24F73D494BF7}"/>
    <cellStyle name="Total 4 4 5 2" xfId="13690" xr:uid="{E32B7757-2CDA-4EC2-8E6A-A117A53FF19E}"/>
    <cellStyle name="Total 4 4 5 2 2" xfId="26547" xr:uid="{0B5479EC-906F-4D37-9E4B-39FB6449BCB6}"/>
    <cellStyle name="Total 4 4 5 2 3" xfId="40572" xr:uid="{35FDD99F-5A11-44A5-92C5-A38503E002FA}"/>
    <cellStyle name="Total 4 4 5 3" xfId="25554" xr:uid="{005A229E-0241-4801-8CB0-3A405A9B998A}"/>
    <cellStyle name="Total 4 4 5 4" xfId="37240" xr:uid="{C8CECFB8-5CC9-45FB-86CF-3BF4423ACAD0}"/>
    <cellStyle name="Total 4 4 6" xfId="9776" xr:uid="{9A18A375-4194-47DB-B669-C416160F9AEA}"/>
    <cellStyle name="Total 4 4 6 2" xfId="14930" xr:uid="{212B1DD7-6CA2-44C6-9691-19C893C940C7}"/>
    <cellStyle name="Total 4 4 6 2 2" xfId="39505" xr:uid="{30773176-7145-49B5-9EDB-017916E40A20}"/>
    <cellStyle name="Total 4 4 6 3" xfId="36179" xr:uid="{B3BD0021-1DB6-47E4-859D-70D9E635F65C}"/>
    <cellStyle name="Total 4 4 7" xfId="10155" xr:uid="{84671372-550B-416A-A0F3-1DEDB8A5E56C}"/>
    <cellStyle name="Total 4 4 7 2" xfId="15308" xr:uid="{B7C110E1-57B0-480E-BFFE-2E200E84125E}"/>
    <cellStyle name="Total 4 4 7 3" xfId="38158" xr:uid="{4F7AE21F-1A5F-443E-B0AA-FEB38ABA938B}"/>
    <cellStyle name="Total 4 4 8" xfId="10874" xr:uid="{8F8B03AE-96EF-4A87-A8F7-8F2AE5E2A3D0}"/>
    <cellStyle name="Total 4 4 8 2" xfId="16022" xr:uid="{C16C9193-0896-44E7-B1D8-D11325269510}"/>
    <cellStyle name="Total 4 4 9" xfId="6888" xr:uid="{8A4DD3D6-E78F-4A68-AA81-8BFD24456CE5}"/>
    <cellStyle name="Total 4 4 9 2" xfId="12052" xr:uid="{35A67622-BDFB-4F54-8CFB-35298B46956D}"/>
    <cellStyle name="Total 4 5" xfId="3151" xr:uid="{00000000-0005-0000-0000-00003E100000}"/>
    <cellStyle name="Total 4 5 10" xfId="6194" xr:uid="{FBAF676A-14BF-43BC-B9D9-B697B23E2DA3}"/>
    <cellStyle name="Total 4 5 10 2" xfId="31033" xr:uid="{F7648901-689B-4A50-BBD0-8E3983F38361}"/>
    <cellStyle name="Total 4 5 11" xfId="11397" xr:uid="{FA470953-240C-4737-AB4E-05A9F6192AE2}"/>
    <cellStyle name="Total 4 5 11 2" xfId="30938" xr:uid="{8725FF33-6288-4E5D-A863-A8D8486652B4}"/>
    <cellStyle name="Total 4 5 12" xfId="17728" xr:uid="{5B20106C-994E-4E23-B98A-7CFC147FC2AF}"/>
    <cellStyle name="Total 4 5 13" xfId="31666" xr:uid="{D6959783-07CC-4A42-8BC1-C8A9D4B04C50}"/>
    <cellStyle name="Total 4 5 2" xfId="3590" xr:uid="{00000000-0005-0000-0000-00003F100000}"/>
    <cellStyle name="Total 4 5 2 10" xfId="11715" xr:uid="{25EC3C24-F05D-4E21-A8C5-51353CCF5A1F}"/>
    <cellStyle name="Total 4 5 2 10 2" xfId="29588" xr:uid="{5E4A11B5-BF09-4427-BC50-5C8CE4C6ECDF}"/>
    <cellStyle name="Total 4 5 2 11" xfId="17729" xr:uid="{6AD5AEE4-09D5-41A7-BD5C-6FD1CE22CA05}"/>
    <cellStyle name="Total 4 5 2 12" xfId="34453" xr:uid="{18D20E15-40B0-42EA-A4C7-12D88EAB1BF3}"/>
    <cellStyle name="Total 4 5 2 2" xfId="4246" xr:uid="{00000000-0005-0000-0000-000040100000}"/>
    <cellStyle name="Total 4 5 2 2 2" xfId="4993" xr:uid="{00000000-0005-0000-0000-000042100000}"/>
    <cellStyle name="Total 4 5 2 2 2 2" xfId="26942" xr:uid="{3BFAEB1A-B84B-4A4F-821A-C8BFE608502F}"/>
    <cellStyle name="Total 4 5 2 2 2 3" xfId="41326" xr:uid="{F9D31B79-65D7-4EDE-BB8B-76688F874934}"/>
    <cellStyle name="Total 4 5 2 2 3" xfId="5469" xr:uid="{00000000-0005-0000-0000-000042100000}"/>
    <cellStyle name="Total 4 5 2 2 3 2" xfId="41668" xr:uid="{841CEDF6-CF78-4501-987C-8C92AEE65890}"/>
    <cellStyle name="Total 4 5 2 2 3 3" xfId="25364" xr:uid="{F70CCF15-D1BE-4E7A-8DB8-547A7A2C3663}"/>
    <cellStyle name="Total 4 5 2 2 4" xfId="22319" xr:uid="{54DEF050-E0A5-4281-BC69-C1871FA042DC}"/>
    <cellStyle name="Total 4 5 2 2 5" xfId="40846" xr:uid="{E969A3FF-695B-41FC-836E-67FDDD9FDCDE}"/>
    <cellStyle name="Total 4 5 2 3" xfId="7952" xr:uid="{C138264D-CACF-455C-9C60-439D80A2BFEC}"/>
    <cellStyle name="Total 4 5 2 3 2" xfId="13110" xr:uid="{EB7BCA64-226F-4892-A878-8EF3E2396578}"/>
    <cellStyle name="Total 4 5 2 3 2 2" xfId="40643" xr:uid="{A8ECE1F4-433C-4FB2-A9CB-B215FB9326C1}"/>
    <cellStyle name="Total 4 5 2 3 3" xfId="37314" xr:uid="{0A8E28D2-A85E-485D-B7C2-36A680AF8912}"/>
    <cellStyle name="Total 4 5 2 4" xfId="9564" xr:uid="{6D66E350-1054-492E-A3B5-87103344E7C8}"/>
    <cellStyle name="Total 4 5 2 4 2" xfId="14718" xr:uid="{AFE83611-BE3F-484F-BB23-066D84ACBC9C}"/>
    <cellStyle name="Total 4 5 2 4 3" xfId="38161" xr:uid="{0E2C042D-48F9-41C6-AB36-E12EF471C8F4}"/>
    <cellStyle name="Total 4 5 2 5" xfId="10094" xr:uid="{BEFE49B8-BBD8-4C84-992A-729D7D76C067}"/>
    <cellStyle name="Total 4 5 2 5 2" xfId="15247" xr:uid="{D6509050-6E2E-431E-A327-FFFE12067DE7}"/>
    <cellStyle name="Total 4 5 2 6" xfId="10474" xr:uid="{BEAE022E-10FD-4585-BC95-9B1B93C8AA72}"/>
    <cellStyle name="Total 4 5 2 6 2" xfId="15627" xr:uid="{8BB21BEC-441C-4C9A-A02E-F7A22A60F517}"/>
    <cellStyle name="Total 4 5 2 7" xfId="11193" xr:uid="{35E09D2B-A216-4B6B-9FEE-44885CC1D6BF}"/>
    <cellStyle name="Total 4 5 2 7 2" xfId="16341" xr:uid="{7CA208DC-3FD1-4887-A829-7BBDA08552D0}"/>
    <cellStyle name="Total 4 5 2 8" xfId="7210" xr:uid="{94B79FF4-27CA-4D3B-B505-8355051BDF90}"/>
    <cellStyle name="Total 4 5 2 8 2" xfId="12371" xr:uid="{42F39AE5-B141-4B10-9381-623711640EBB}"/>
    <cellStyle name="Total 4 5 2 9" xfId="6536" xr:uid="{0FAD7BA0-BF82-4909-99C2-12FBFB2E8615}"/>
    <cellStyle name="Total 4 5 2 9 2" xfId="30924" xr:uid="{669466A9-BBEE-4C3A-82C9-1290B375ABAB}"/>
    <cellStyle name="Total 4 5 3" xfId="3924" xr:uid="{00000000-0005-0000-0000-000041100000}"/>
    <cellStyle name="Total 4 5 3 2" xfId="4737" xr:uid="{00000000-0005-0000-0000-000043100000}"/>
    <cellStyle name="Total 4 5 3 2 2" xfId="27234" xr:uid="{6FD668AB-7E6A-48B1-ABF0-5A11D5F8D8FA}"/>
    <cellStyle name="Total 4 5 3 2 3" xfId="21325" xr:uid="{02B7D911-42F5-42FD-9DCD-7588D0CBCD94}"/>
    <cellStyle name="Total 4 5 3 2 4" xfId="41106" xr:uid="{393100E1-8E74-4210-AF91-4889CB6A2AA3}"/>
    <cellStyle name="Total 4 5 3 3" xfId="5151" xr:uid="{00000000-0005-0000-0000-000043100000}"/>
    <cellStyle name="Total 4 5 3 3 2" xfId="41456" xr:uid="{F6C8ED67-287F-499A-8731-207B3A9A6744}"/>
    <cellStyle name="Total 4 5 3 3 3" xfId="25146" xr:uid="{2C513BA3-1DF3-4C23-A1DA-BA349DE2661F}"/>
    <cellStyle name="Total 4 5 3 4" xfId="18152" xr:uid="{F9D93C8B-D2B6-4578-9EEC-E35F2C028B74}"/>
    <cellStyle name="Total 4 5 3 5" xfId="40724" xr:uid="{6DCE1628-088B-4FD3-B74C-429B365E69DF}"/>
    <cellStyle name="Total 4 5 4" xfId="7685" xr:uid="{5547571B-63C3-4941-B9CA-E706D03D1B20}"/>
    <cellStyle name="Total 4 5 4 2" xfId="12843" xr:uid="{730C5475-65CF-44A3-8ECE-59392EEFEF9D}"/>
    <cellStyle name="Total 4 5 4 2 2" xfId="26862" xr:uid="{DB3F9042-9DEC-4B1B-BFB2-A94CBB59313D}"/>
    <cellStyle name="Total 4 5 4 3" xfId="24925" xr:uid="{8BEF5CD6-D9EF-4C6F-8138-547359132236}"/>
    <cellStyle name="Total 4 5 4 4" xfId="22318" xr:uid="{F8873E58-A897-45B9-9A77-DA5DF07933BB}"/>
    <cellStyle name="Total 4 5 5" xfId="8534" xr:uid="{988AD4BB-7083-4EBF-AC00-1D9D55F993F4}"/>
    <cellStyle name="Total 4 5 5 2" xfId="13689" xr:uid="{9E1A8268-D559-4A63-A714-07EF5D8BDB1B}"/>
    <cellStyle name="Total 4 5 5 2 2" xfId="26548" xr:uid="{AF99B566-AAF6-474C-869F-B7FEC0FBAB07}"/>
    <cellStyle name="Total 4 5 5 2 3" xfId="40651" xr:uid="{D9DC3C05-4839-4366-9800-0699E51DB6EC}"/>
    <cellStyle name="Total 4 5 5 3" xfId="25553" xr:uid="{66270129-9BD4-4362-BA7B-8FC7B72949F6}"/>
    <cellStyle name="Total 4 5 5 4" xfId="37322" xr:uid="{75757A46-335B-4061-88BE-D23A402E18E1}"/>
    <cellStyle name="Total 4 5 6" xfId="9777" xr:uid="{37657D83-D1B0-43A3-825E-BFBA4C1CBFC4}"/>
    <cellStyle name="Total 4 5 6 2" xfId="14931" xr:uid="{7DD28834-6B62-44A1-BFAA-4F2762E082CA}"/>
    <cellStyle name="Total 4 5 6 2 2" xfId="39289" xr:uid="{4EA834A3-AD16-422D-B348-A74F7771C604}"/>
    <cellStyle name="Total 4 5 6 3" xfId="35941" xr:uid="{A2B5E3D4-4482-4594-A0CC-E4908DEC6740}"/>
    <cellStyle name="Total 4 5 7" xfId="10156" xr:uid="{32846050-F95E-4A69-BC45-7611DB66BD6C}"/>
    <cellStyle name="Total 4 5 7 2" xfId="15309" xr:uid="{2D04F4C7-AC2D-48A4-B935-7D105A53AA00}"/>
    <cellStyle name="Total 4 5 7 3" xfId="38160" xr:uid="{ACB7EE0C-8F96-499C-A06F-492D3BC2C521}"/>
    <cellStyle name="Total 4 5 8" xfId="10875" xr:uid="{C8E86EAF-2CDE-49B1-97E3-6120EA14B2EA}"/>
    <cellStyle name="Total 4 5 8 2" xfId="16023" xr:uid="{89E77EA0-965F-471D-8D4B-FD188D8FFF5D}"/>
    <cellStyle name="Total 4 5 9" xfId="6889" xr:uid="{A761EBE3-A378-40B8-AAA1-AF5BB527FE7B}"/>
    <cellStyle name="Total 4 5 9 2" xfId="12053" xr:uid="{AFB25396-F267-4EE0-A51B-6D6D54395B8E}"/>
    <cellStyle name="Total 4 6" xfId="3152" xr:uid="{00000000-0005-0000-0000-000042100000}"/>
    <cellStyle name="Total 4 6 10" xfId="6195" xr:uid="{7D64E517-4015-4CA7-8E00-53F12DDD9E62}"/>
    <cellStyle name="Total 4 6 10 2" xfId="30899" xr:uid="{C6441372-DFBD-4A9A-9C2A-568FF3F97618}"/>
    <cellStyle name="Total 4 6 11" xfId="11398" xr:uid="{01EDA488-4019-4D11-83E8-F5CB645857F5}"/>
    <cellStyle name="Total 4 6 11 2" xfId="29795" xr:uid="{B2F56380-9387-42D7-8AE9-619AF3E6732C}"/>
    <cellStyle name="Total 4 6 12" xfId="17730" xr:uid="{1007DFDF-56BD-4EAF-BC5C-FE89BD4D5A5B}"/>
    <cellStyle name="Total 4 6 13" xfId="34452" xr:uid="{5BE7E5E7-411B-4AFE-8D63-6D8857A12871}"/>
    <cellStyle name="Total 4 6 2" xfId="3591" xr:uid="{00000000-0005-0000-0000-000043100000}"/>
    <cellStyle name="Total 4 6 2 10" xfId="11716" xr:uid="{D1509E91-CB48-4835-8968-293D612E813B}"/>
    <cellStyle name="Total 4 6 2 10 2" xfId="30892" xr:uid="{A2F41BCA-71BE-4C5E-8313-DC107F240613}"/>
    <cellStyle name="Total 4 6 2 11" xfId="17731" xr:uid="{E681817C-5C88-40EC-9315-748FBB1D51B9}"/>
    <cellStyle name="Total 4 6 2 12" xfId="34451" xr:uid="{A849E078-805F-4690-AD4F-4A4135E94690}"/>
    <cellStyle name="Total 4 6 2 2" xfId="4247" xr:uid="{00000000-0005-0000-0000-000044100000}"/>
    <cellStyle name="Total 4 6 2 2 2" xfId="4994" xr:uid="{00000000-0005-0000-0000-000046100000}"/>
    <cellStyle name="Total 4 6 2 2 2 2" xfId="26943" xr:uid="{087375DC-9463-43BF-8F5F-C4596286AB56}"/>
    <cellStyle name="Total 4 6 2 2 2 3" xfId="41327" xr:uid="{954D7D1B-18AA-46AE-A10E-723204DE7FDB}"/>
    <cellStyle name="Total 4 6 2 2 3" xfId="5470" xr:uid="{00000000-0005-0000-0000-000046100000}"/>
    <cellStyle name="Total 4 6 2 2 3 2" xfId="41669" xr:uid="{BCBBE292-882B-4775-A760-A84F59DA494B}"/>
    <cellStyle name="Total 4 6 2 2 3 3" xfId="25365" xr:uid="{5644A390-5E5D-4089-82D1-4696BC0102E7}"/>
    <cellStyle name="Total 4 6 2 2 4" xfId="22321" xr:uid="{86139230-298D-4A96-B47A-22696FA330BA}"/>
    <cellStyle name="Total 4 6 2 2 5" xfId="40847" xr:uid="{550B0B00-D4BD-47D3-8944-99B3F597A2D0}"/>
    <cellStyle name="Total 4 6 2 3" xfId="7279" xr:uid="{EA1CC18B-853B-47A8-A88D-F917A2605663}"/>
    <cellStyle name="Total 4 6 2 3 2" xfId="12437" xr:uid="{5D099B7B-426B-4DB7-9916-A47BFBE48FC3}"/>
    <cellStyle name="Total 4 6 2 3 2 2" xfId="40627" xr:uid="{983EE51B-4642-4EA1-B8C6-7B64B56D19C6}"/>
    <cellStyle name="Total 4 6 2 3 3" xfId="37298" xr:uid="{E236F2D5-5F6B-4F0E-BAF2-E970F5995A2C}"/>
    <cellStyle name="Total 4 6 2 4" xfId="9565" xr:uid="{F80DEFDF-E9B1-4D3F-B31D-9EF8F89C3776}"/>
    <cellStyle name="Total 4 6 2 4 2" xfId="14719" xr:uid="{0C45D059-2B2A-4C77-8148-3286D9D66B21}"/>
    <cellStyle name="Total 4 6 2 4 3" xfId="38163" xr:uid="{DE02AFCE-5411-43C3-8FAB-68740545C213}"/>
    <cellStyle name="Total 4 6 2 5" xfId="10095" xr:uid="{DE30B8C7-1405-426D-945D-3F88E1E48E7A}"/>
    <cellStyle name="Total 4 6 2 5 2" xfId="15248" xr:uid="{2CD59C20-8E91-4A8E-BA15-ADA32950E3B0}"/>
    <cellStyle name="Total 4 6 2 6" xfId="10475" xr:uid="{60D9E0EE-75C5-4163-B107-7D7BC0B71101}"/>
    <cellStyle name="Total 4 6 2 6 2" xfId="15628" xr:uid="{2BF23180-0CA8-44CE-855C-27F6D4C5B10C}"/>
    <cellStyle name="Total 4 6 2 7" xfId="11194" xr:uid="{C4A90AF0-24A0-41A1-AAE4-3285B2B8565D}"/>
    <cellStyle name="Total 4 6 2 7 2" xfId="16342" xr:uid="{C044B02A-175F-4BE7-9B4A-180B6724AE8E}"/>
    <cellStyle name="Total 4 6 2 8" xfId="7211" xr:uid="{D4672601-D20F-4A43-B077-11D94AA3185E}"/>
    <cellStyle name="Total 4 6 2 8 2" xfId="12372" xr:uid="{2E788EC7-0F64-485B-9D36-4B135A8782AF}"/>
    <cellStyle name="Total 4 6 2 9" xfId="6537" xr:uid="{930B62E1-0F30-4D4B-89ED-994DC6F6EAE8}"/>
    <cellStyle name="Total 4 6 2 9 2" xfId="30868" xr:uid="{C685C55E-01B2-4738-8403-CDA1A070F3F9}"/>
    <cellStyle name="Total 4 6 3" xfId="3925" xr:uid="{00000000-0005-0000-0000-000045100000}"/>
    <cellStyle name="Total 4 6 3 2" xfId="4738" xr:uid="{00000000-0005-0000-0000-000047100000}"/>
    <cellStyle name="Total 4 6 3 2 2" xfId="27235" xr:uid="{87B240C8-203F-45BD-A68C-CD65AD15B238}"/>
    <cellStyle name="Total 4 6 3 2 3" xfId="21326" xr:uid="{0B1AC608-ADA4-48C3-B5FE-4DF13EE1782A}"/>
    <cellStyle name="Total 4 6 3 2 4" xfId="41107" xr:uid="{74280317-7E40-4676-B103-DA127C03872E}"/>
    <cellStyle name="Total 4 6 3 3" xfId="5152" xr:uid="{00000000-0005-0000-0000-000047100000}"/>
    <cellStyle name="Total 4 6 3 3 2" xfId="41457" xr:uid="{90B84448-02E4-4755-9B8C-51AE49648C72}"/>
    <cellStyle name="Total 4 6 3 3 3" xfId="25147" xr:uid="{D3587DA7-559C-4B78-860F-70F76E2FD857}"/>
    <cellStyle name="Total 4 6 3 4" xfId="18153" xr:uid="{5C711084-E96E-48FA-BDA6-AB4F1FEA766A}"/>
    <cellStyle name="Total 4 6 3 5" xfId="40725" xr:uid="{C6379C86-8F1B-48BD-AACB-FF5FC7099BC1}"/>
    <cellStyle name="Total 4 6 4" xfId="7686" xr:uid="{534BF4D8-0DBF-4C79-AC86-3EBE90000404}"/>
    <cellStyle name="Total 4 6 4 2" xfId="12844" xr:uid="{50B4E352-5C4C-4DC1-9B51-508AB9742B9F}"/>
    <cellStyle name="Total 4 6 4 2 2" xfId="26863" xr:uid="{07367844-B750-4DD5-8BA8-825675DE8CC0}"/>
    <cellStyle name="Total 4 6 4 3" xfId="24926" xr:uid="{7E6F665D-69B6-48E3-ACD6-0795013C5069}"/>
    <cellStyle name="Total 4 6 4 4" xfId="22320" xr:uid="{A381668C-13F3-4116-862B-FD70D782CD1C}"/>
    <cellStyle name="Total 4 6 5" xfId="8533" xr:uid="{7D43D152-54D7-445D-B6BD-1C68B949D872}"/>
    <cellStyle name="Total 4 6 5 2" xfId="13688" xr:uid="{3E631BCB-DE94-40F6-ABF3-1125A61684F9}"/>
    <cellStyle name="Total 4 6 5 2 2" xfId="26549" xr:uid="{600D57A2-8EC6-4E3B-A0D3-1917BD067454}"/>
    <cellStyle name="Total 4 6 5 2 3" xfId="40635" xr:uid="{9765A4A2-446F-4325-B44D-0134E179448C}"/>
    <cellStyle name="Total 4 6 5 3" xfId="25552" xr:uid="{5A346185-10C1-40D1-8050-C5C3466DC97B}"/>
    <cellStyle name="Total 4 6 5 4" xfId="37306" xr:uid="{AB25AB9A-456B-4A42-8541-C7D1C88C7FB9}"/>
    <cellStyle name="Total 4 6 6" xfId="9778" xr:uid="{12E04EB8-0CF2-4109-BBF7-DA6022A4D34B}"/>
    <cellStyle name="Total 4 6 6 2" xfId="14932" xr:uid="{188AB82E-B9B5-429D-BDE4-0A78CEDC8EC9}"/>
    <cellStyle name="Total 4 6 6 2 2" xfId="39281" xr:uid="{E1F65C92-C701-4B46-8794-4758C9234EAF}"/>
    <cellStyle name="Total 4 6 6 3" xfId="35928" xr:uid="{A8F74569-3DE1-435A-97A0-4F1D4A3D1C15}"/>
    <cellStyle name="Total 4 6 7" xfId="10157" xr:uid="{7C1CE9AA-F317-454B-8530-D74F160AF4AC}"/>
    <cellStyle name="Total 4 6 7 2" xfId="15310" xr:uid="{0D3F34A8-B3AB-4504-BA18-E6ED0023DEC1}"/>
    <cellStyle name="Total 4 6 7 3" xfId="38162" xr:uid="{BC276B51-8B48-4AB3-BFE1-0CA66AFBAA51}"/>
    <cellStyle name="Total 4 6 8" xfId="10876" xr:uid="{46283D7A-7499-4187-AD25-CC2AA742FA0B}"/>
    <cellStyle name="Total 4 6 8 2" xfId="16024" xr:uid="{43048D32-789A-4438-A5BF-462EE13235BF}"/>
    <cellStyle name="Total 4 6 9" xfId="6890" xr:uid="{614E1818-0EA2-4BDB-9033-B1C229BCA271}"/>
    <cellStyle name="Total 4 6 9 2" xfId="12054" xr:uid="{E7ED7790-38E9-45DC-B954-6E1DF7AB6E5F}"/>
    <cellStyle name="Total 4 7" xfId="3153" xr:uid="{00000000-0005-0000-0000-000046100000}"/>
    <cellStyle name="Total 4 7 10" xfId="6196" xr:uid="{2937865B-B957-43F3-8202-B7AABE1E1437}"/>
    <cellStyle name="Total 4 7 10 2" xfId="30342" xr:uid="{983B2B6A-C642-4793-8FF6-984F0F252FFF}"/>
    <cellStyle name="Total 4 7 11" xfId="11399" xr:uid="{27321DE6-0117-4D26-88FF-CD9C5C1682BA}"/>
    <cellStyle name="Total 4 7 11 2" xfId="31078" xr:uid="{395D0389-2BF5-47F6-A75C-14277ED1E72D}"/>
    <cellStyle name="Total 4 7 12" xfId="17732" xr:uid="{EACE89F2-5AB4-4B90-A788-B210F6BB7E1F}"/>
    <cellStyle name="Total 4 7 13" xfId="34450" xr:uid="{03E315FB-D300-40B6-A8B9-2343A7F661C5}"/>
    <cellStyle name="Total 4 7 2" xfId="3592" xr:uid="{00000000-0005-0000-0000-000047100000}"/>
    <cellStyle name="Total 4 7 2 10" xfId="11717" xr:uid="{2E59F187-BEF4-40EC-8465-9EF54697D361}"/>
    <cellStyle name="Total 4 7 2 10 2" xfId="30408" xr:uid="{0AD75D67-E6D6-4B23-A71B-10F89C2C7925}"/>
    <cellStyle name="Total 4 7 2 11" xfId="17733" xr:uid="{31C93AAC-0FA2-4ECC-9EB3-C9181B55EB65}"/>
    <cellStyle name="Total 4 7 2 12" xfId="34449" xr:uid="{2C09CEFA-FDDC-4FF1-A7F9-2031DBF6C200}"/>
    <cellStyle name="Total 4 7 2 2" xfId="4248" xr:uid="{00000000-0005-0000-0000-000048100000}"/>
    <cellStyle name="Total 4 7 2 2 2" xfId="4995" xr:uid="{00000000-0005-0000-0000-00004A100000}"/>
    <cellStyle name="Total 4 7 2 2 2 2" xfId="26944" xr:uid="{82E74E80-BA6F-46C1-8691-D1E8F3625B73}"/>
    <cellStyle name="Total 4 7 2 2 2 3" xfId="41328" xr:uid="{21F760A3-F201-45EC-8F27-813F985817C2}"/>
    <cellStyle name="Total 4 7 2 2 3" xfId="5471" xr:uid="{00000000-0005-0000-0000-00004A100000}"/>
    <cellStyle name="Total 4 7 2 2 3 2" xfId="41670" xr:uid="{05648E4C-5960-4CE5-B093-185E2CB7ABBF}"/>
    <cellStyle name="Total 4 7 2 2 3 3" xfId="25366" xr:uid="{FB3DEF42-BE99-4EA3-BC29-5F666ED49BC5}"/>
    <cellStyle name="Total 4 7 2 2 4" xfId="22323" xr:uid="{A88C9963-7016-4DD9-8D95-E545C897A450}"/>
    <cellStyle name="Total 4 7 2 2 5" xfId="40848" xr:uid="{D54E6EF2-872C-4570-88C4-810C92CE3732}"/>
    <cellStyle name="Total 4 7 2 3" xfId="8046" xr:uid="{36886F63-8689-49A9-8F19-5FBF2A77DBC0}"/>
    <cellStyle name="Total 4 7 2 3 2" xfId="13203" xr:uid="{00885275-E135-47A0-977C-19BB84B7AC26}"/>
    <cellStyle name="Total 4 7 2 3 2 2" xfId="40321" xr:uid="{C6461C5E-606A-4EEA-A195-B0EA925B7426}"/>
    <cellStyle name="Total 4 7 2 3 3" xfId="36985" xr:uid="{AF99E05B-2563-4352-8F95-B7C158A92F7B}"/>
    <cellStyle name="Total 4 7 2 4" xfId="9566" xr:uid="{5225CBF8-66D2-4F4B-84E1-4C0021C1F074}"/>
    <cellStyle name="Total 4 7 2 4 2" xfId="14720" xr:uid="{18A04CBA-2B3A-4A8F-8F96-1EB20005D91F}"/>
    <cellStyle name="Total 4 7 2 4 3" xfId="38165" xr:uid="{6C5E343E-C246-412A-B1B9-9C165A61ADDD}"/>
    <cellStyle name="Total 4 7 2 5" xfId="10096" xr:uid="{81B04E78-1497-429F-8DB5-F555C7737321}"/>
    <cellStyle name="Total 4 7 2 5 2" xfId="15249" xr:uid="{3D7CFD84-B2F6-4CEC-BFF9-986D1797F831}"/>
    <cellStyle name="Total 4 7 2 6" xfId="10476" xr:uid="{9967D39D-F037-4328-81F9-FA1FA94834FC}"/>
    <cellStyle name="Total 4 7 2 6 2" xfId="15629" xr:uid="{54CB1ED4-6F72-4DC5-A82B-15CF445D83B6}"/>
    <cellStyle name="Total 4 7 2 7" xfId="11195" xr:uid="{54BDDA2C-8096-4173-8A39-A4D2C845A317}"/>
    <cellStyle name="Total 4 7 2 7 2" xfId="16343" xr:uid="{ED2104F4-D416-4B37-8CB6-D39204F622E8}"/>
    <cellStyle name="Total 4 7 2 8" xfId="7212" xr:uid="{85477F9D-41E0-40A1-ADEF-C7552743B260}"/>
    <cellStyle name="Total 4 7 2 8 2" xfId="12373" xr:uid="{D980D77F-610B-4B60-8AFF-43141EAA03D8}"/>
    <cellStyle name="Total 4 7 2 9" xfId="6538" xr:uid="{CDB55FF4-BFA6-4204-9C1A-92BA0D409049}"/>
    <cellStyle name="Total 4 7 2 9 2" xfId="30021" xr:uid="{0964D348-5FBE-4EA5-A5AD-B1B4658EFFC6}"/>
    <cellStyle name="Total 4 7 3" xfId="3926" xr:uid="{00000000-0005-0000-0000-000049100000}"/>
    <cellStyle name="Total 4 7 3 2" xfId="4739" xr:uid="{00000000-0005-0000-0000-00004B100000}"/>
    <cellStyle name="Total 4 7 3 2 2" xfId="27236" xr:uid="{7F34FE65-FEE2-4771-8D7B-8D274F95421A}"/>
    <cellStyle name="Total 4 7 3 2 3" xfId="21327" xr:uid="{1E47BF68-5A14-45E2-891F-79D5FB8EB55D}"/>
    <cellStyle name="Total 4 7 3 2 4" xfId="41108" xr:uid="{69D6E0D8-7804-42A4-BAE7-59C14E96AFC4}"/>
    <cellStyle name="Total 4 7 3 3" xfId="5153" xr:uid="{00000000-0005-0000-0000-00004B100000}"/>
    <cellStyle name="Total 4 7 3 3 2" xfId="41458" xr:uid="{BB670627-483E-439E-8BBA-9B972527F30D}"/>
    <cellStyle name="Total 4 7 3 3 3" xfId="25148" xr:uid="{EE8D91FA-1B2B-46D2-8466-263B9F9C66BD}"/>
    <cellStyle name="Total 4 7 3 4" xfId="18154" xr:uid="{0153E6CD-74DD-4AA4-97DE-8662DEECF1A5}"/>
    <cellStyle name="Total 4 7 3 5" xfId="40726" xr:uid="{CF77CC62-F962-458F-B03D-1979FDA6EC4C}"/>
    <cellStyle name="Total 4 7 4" xfId="7687" xr:uid="{DA779C43-ADAA-4D9A-A897-03A7BAD57559}"/>
    <cellStyle name="Total 4 7 4 2" xfId="12845" xr:uid="{11EFAC00-70D1-4201-A7AC-0737828D7E3F}"/>
    <cellStyle name="Total 4 7 4 2 2" xfId="26864" xr:uid="{E3760400-2364-4304-A640-69198D407DC3}"/>
    <cellStyle name="Total 4 7 4 3" xfId="24927" xr:uid="{BE31B0A0-9271-4BC7-99CD-2452F6329EB7}"/>
    <cellStyle name="Total 4 7 4 4" xfId="22322" xr:uid="{2EA8E17F-AC7D-492F-AD60-AE5500CBFD89}"/>
    <cellStyle name="Total 4 7 5" xfId="8532" xr:uid="{3E6F850A-3FD0-4042-A1E0-9BA65535E836}"/>
    <cellStyle name="Total 4 7 5 2" xfId="13687" xr:uid="{0D465774-5E4C-47E8-9CB4-10EAAAD1B6E3}"/>
    <cellStyle name="Total 4 7 5 2 2" xfId="26550" xr:uid="{24995660-327C-4ADB-8D8E-B5B57417DEFD}"/>
    <cellStyle name="Total 4 7 5 2 3" xfId="40619" xr:uid="{D3982C77-9983-4478-A1CC-ACBF6FBB2A26}"/>
    <cellStyle name="Total 4 7 5 3" xfId="25551" xr:uid="{6923FEDE-7914-488A-9288-8BF13545DBEA}"/>
    <cellStyle name="Total 4 7 5 4" xfId="37290" xr:uid="{C08A521B-799A-4E91-A9CE-EE719A8289D7}"/>
    <cellStyle name="Total 4 7 6" xfId="9779" xr:uid="{26304986-CD23-4A40-972E-A52D3D1F74A9}"/>
    <cellStyle name="Total 4 7 6 2" xfId="14933" xr:uid="{51D22FEF-4A93-4110-BEDD-535849054B6F}"/>
    <cellStyle name="Total 4 7 6 2 2" xfId="39273" xr:uid="{81356FED-5393-4D91-BB8A-F3EB7A828D4D}"/>
    <cellStyle name="Total 4 7 6 3" xfId="35915" xr:uid="{6BD0D3E1-2C2E-489D-8BF1-34A6169F96BB}"/>
    <cellStyle name="Total 4 7 7" xfId="10158" xr:uid="{EAFBA93F-AFC2-4294-852D-A7F5CC3601B7}"/>
    <cellStyle name="Total 4 7 7 2" xfId="15311" xr:uid="{34D562F9-29FB-429B-AF2A-036BE78093E8}"/>
    <cellStyle name="Total 4 7 7 3" xfId="38164" xr:uid="{379242EC-C1AD-4D52-91EC-83CC159A9C01}"/>
    <cellStyle name="Total 4 7 8" xfId="10877" xr:uid="{BE1E3484-B926-40CF-BF35-66DDAC6F879E}"/>
    <cellStyle name="Total 4 7 8 2" xfId="16025" xr:uid="{7BE6691F-3CE4-4FA6-9FC0-764891E0338B}"/>
    <cellStyle name="Total 4 7 9" xfId="6891" xr:uid="{4D61AA08-8D0B-4FAC-BDE4-DAFAAF77A0AC}"/>
    <cellStyle name="Total 4 7 9 2" xfId="12055" xr:uid="{5BC83AD3-BF2D-4581-A156-2D836805A463}"/>
    <cellStyle name="Total 4 8" xfId="3154" xr:uid="{00000000-0005-0000-0000-00004A100000}"/>
    <cellStyle name="Total 4 8 10" xfId="6197" xr:uid="{130F2DB1-4D6A-4816-8E01-E9E7C3CD4C60}"/>
    <cellStyle name="Total 4 8 10 2" xfId="30020" xr:uid="{23629A59-E63B-46D6-86AF-8B7EE5584640}"/>
    <cellStyle name="Total 4 8 11" xfId="11400" xr:uid="{27B67E07-EF56-41CB-A2B9-44DB9A75C33F}"/>
    <cellStyle name="Total 4 8 11 2" xfId="30084" xr:uid="{84B6D4A2-9D71-4F1C-93AB-5834F3532B76}"/>
    <cellStyle name="Total 4 8 12" xfId="17734" xr:uid="{6813527E-8EFC-4458-AE46-76352E9EFC14}"/>
    <cellStyle name="Total 4 8 13" xfId="34448" xr:uid="{CD327915-27B1-425D-94EA-408BE6304122}"/>
    <cellStyle name="Total 4 8 2" xfId="3593" xr:uid="{00000000-0005-0000-0000-00004B100000}"/>
    <cellStyle name="Total 4 8 2 10" xfId="11718" xr:uid="{1D991A98-E9B0-4754-A109-09DC6D0C6253}"/>
    <cellStyle name="Total 4 8 2 10 2" xfId="29631" xr:uid="{4DF95185-6C53-421E-9E4E-DA56ADC85D97}"/>
    <cellStyle name="Total 4 8 2 11" xfId="17735" xr:uid="{6976FE27-20BC-4CA7-A6A0-7C6CC5413200}"/>
    <cellStyle name="Total 4 8 2 12" xfId="34447" xr:uid="{378E4555-0F73-4E66-8C89-4F3F0165B435}"/>
    <cellStyle name="Total 4 8 2 2" xfId="4249" xr:uid="{00000000-0005-0000-0000-00004C100000}"/>
    <cellStyle name="Total 4 8 2 2 2" xfId="4996" xr:uid="{00000000-0005-0000-0000-00004E100000}"/>
    <cellStyle name="Total 4 8 2 2 2 2" xfId="26945" xr:uid="{5092108F-1255-4020-980A-99C1FDF54F3D}"/>
    <cellStyle name="Total 4 8 2 2 2 3" xfId="41329" xr:uid="{08640AE5-9EC5-43FE-8E88-D442C15FD219}"/>
    <cellStyle name="Total 4 8 2 2 3" xfId="5472" xr:uid="{00000000-0005-0000-0000-00004E100000}"/>
    <cellStyle name="Total 4 8 2 2 3 2" xfId="41671" xr:uid="{305E0DB0-D046-4D71-B70B-D17F24E5E056}"/>
    <cellStyle name="Total 4 8 2 2 3 3" xfId="25367" xr:uid="{50120280-DB98-481F-AE1B-3EA7CBDC6AA4}"/>
    <cellStyle name="Total 4 8 2 2 4" xfId="22325" xr:uid="{A19AC322-E5FD-44F9-9245-FAB0E2F8985D}"/>
    <cellStyle name="Total 4 8 2 2 5" xfId="40849" xr:uid="{00B7232E-3E22-4392-BE88-1C29CBCD3925}"/>
    <cellStyle name="Total 4 8 2 3" xfId="8017" xr:uid="{E3AAD8A1-51ED-4B58-AD16-5EE6B0103B53}"/>
    <cellStyle name="Total 4 8 2 3 2" xfId="13175" xr:uid="{0FC623CB-9861-4F44-9C2E-D5E0C224130D}"/>
    <cellStyle name="Total 4 8 2 3 2 2" xfId="39589" xr:uid="{D62F814D-837C-4B6B-BA4D-F3547BA28DCE}"/>
    <cellStyle name="Total 4 8 2 3 3" xfId="36285" xr:uid="{ADCB494A-5D45-4F9F-B43F-61AB888E5E27}"/>
    <cellStyle name="Total 4 8 2 4" xfId="9567" xr:uid="{F0AB8B02-34F9-44E8-882E-E7BB319D6AD5}"/>
    <cellStyle name="Total 4 8 2 4 2" xfId="14721" xr:uid="{D84BF67F-E2EA-48B0-A0EF-5482EDBB7456}"/>
    <cellStyle name="Total 4 8 2 4 3" xfId="38167" xr:uid="{47631756-B280-46E6-86A1-B68013996119}"/>
    <cellStyle name="Total 4 8 2 5" xfId="10097" xr:uid="{1756FDD4-C0AF-4E7F-93BB-D6E2B3D9320C}"/>
    <cellStyle name="Total 4 8 2 5 2" xfId="15250" xr:uid="{D67A7411-6ACF-465F-8CD5-949CE5F10CB2}"/>
    <cellStyle name="Total 4 8 2 6" xfId="10477" xr:uid="{046922E6-147B-48C3-BBE0-C0F53C853ED7}"/>
    <cellStyle name="Total 4 8 2 6 2" xfId="15630" xr:uid="{04C7C162-AF5A-4385-B21A-466D360B0FEA}"/>
    <cellStyle name="Total 4 8 2 7" xfId="11196" xr:uid="{F572060C-241C-40A1-B671-BA72931D47A9}"/>
    <cellStyle name="Total 4 8 2 7 2" xfId="16344" xr:uid="{5B0DDB44-CE39-47A8-A761-EE586354479B}"/>
    <cellStyle name="Total 4 8 2 8" xfId="7213" xr:uid="{379B3B22-4F1D-4668-83A0-4CE4DCD21E70}"/>
    <cellStyle name="Total 4 8 2 8 2" xfId="12374" xr:uid="{A12116B2-78BF-4288-BD8E-C11928B862BF}"/>
    <cellStyle name="Total 4 8 2 9" xfId="6539" xr:uid="{72C0A861-EDE9-4856-945F-7B41F98FB30D}"/>
    <cellStyle name="Total 4 8 2 9 2" xfId="29670" xr:uid="{1FAB95AE-A922-4769-990A-29644E5EB286}"/>
    <cellStyle name="Total 4 8 3" xfId="3927" xr:uid="{00000000-0005-0000-0000-00004D100000}"/>
    <cellStyle name="Total 4 8 3 2" xfId="4740" xr:uid="{00000000-0005-0000-0000-00004F100000}"/>
    <cellStyle name="Total 4 8 3 2 2" xfId="27237" xr:uid="{27BEAAC7-AAEA-455A-BED9-7A283DFDA293}"/>
    <cellStyle name="Total 4 8 3 2 3" xfId="21328" xr:uid="{51C124C0-40D0-433B-A318-60B0DFDD4EED}"/>
    <cellStyle name="Total 4 8 3 2 4" xfId="41109" xr:uid="{F700E0A1-4035-4A8F-A4C1-29B967E3DD6A}"/>
    <cellStyle name="Total 4 8 3 3" xfId="5154" xr:uid="{00000000-0005-0000-0000-00004F100000}"/>
    <cellStyle name="Total 4 8 3 3 2" xfId="41459" xr:uid="{62229B3D-9CF6-4E91-803A-F0757EFE03E1}"/>
    <cellStyle name="Total 4 8 3 3 3" xfId="25149" xr:uid="{CCAB3A97-EC71-4936-BC23-18ABBFA286AF}"/>
    <cellStyle name="Total 4 8 3 4" xfId="18155" xr:uid="{CDE29E22-7E1D-4B0F-B75A-2D8DDA030882}"/>
    <cellStyle name="Total 4 8 3 5" xfId="40727" xr:uid="{E572BC0C-4BDB-489F-8D69-A6E7DB337A17}"/>
    <cellStyle name="Total 4 8 4" xfId="7688" xr:uid="{53A23ABF-B8D6-49FD-948A-27B48100EB51}"/>
    <cellStyle name="Total 4 8 4 2" xfId="12846" xr:uid="{8BE148D6-AD92-4B26-97AA-261B816E1139}"/>
    <cellStyle name="Total 4 8 4 2 2" xfId="26865" xr:uid="{2C55A258-8E86-4B36-A9FE-959D2E10A9F2}"/>
    <cellStyle name="Total 4 8 4 3" xfId="24928" xr:uid="{D4083705-2B64-4548-93AD-2B845443AA31}"/>
    <cellStyle name="Total 4 8 4 4" xfId="22324" xr:uid="{11B7956F-3583-44AF-B717-9F18D8AFBD56}"/>
    <cellStyle name="Total 4 8 5" xfId="8531" xr:uid="{0AFB8E8E-1CE5-4DDA-9072-7A72962D7489}"/>
    <cellStyle name="Total 4 8 5 2" xfId="13686" xr:uid="{E4C46D1E-C045-44BA-A099-797832492BFE}"/>
    <cellStyle name="Total 4 8 5 2 2" xfId="26551" xr:uid="{C1889DA6-8203-45AB-AD64-BEAEDE77A768}"/>
    <cellStyle name="Total 4 8 5 2 3" xfId="39813" xr:uid="{67FB4673-87E7-4D78-AD65-5BCE92AEEABA}"/>
    <cellStyle name="Total 4 8 5 3" xfId="25550" xr:uid="{11CB019D-2A55-4215-A962-6BC17AE1CD63}"/>
    <cellStyle name="Total 4 8 5 4" xfId="36481" xr:uid="{F72B6317-791A-446A-9AD6-3433D2B446A8}"/>
    <cellStyle name="Total 4 8 6" xfId="9780" xr:uid="{B57A5823-B044-4333-92AF-CC461E8E050C}"/>
    <cellStyle name="Total 4 8 6 2" xfId="14934" xr:uid="{4C47267C-BC19-4B70-9758-B0207883E136}"/>
    <cellStyle name="Total 4 8 6 2 2" xfId="39053" xr:uid="{B26FC88A-53E7-496E-9BD5-6671DA1D26D9}"/>
    <cellStyle name="Total 4 8 6 3" xfId="35582" xr:uid="{E35DE260-2BDF-4CAC-ACD4-8B61F421DCE6}"/>
    <cellStyle name="Total 4 8 7" xfId="10159" xr:uid="{E1AD43F4-0EC0-4080-ADAC-8B486218783C}"/>
    <cellStyle name="Total 4 8 7 2" xfId="15312" xr:uid="{2927AD83-AD9D-4D6D-A1F6-E8E5467C9778}"/>
    <cellStyle name="Total 4 8 7 3" xfId="38166" xr:uid="{1A4532DA-0ECF-4A8E-B99F-D82C370049E8}"/>
    <cellStyle name="Total 4 8 8" xfId="10878" xr:uid="{E936F28E-98B5-44CF-8E7A-157D7810C08F}"/>
    <cellStyle name="Total 4 8 8 2" xfId="16026" xr:uid="{30E97EA7-60D4-4A69-9B52-105D5059A5F8}"/>
    <cellStyle name="Total 4 8 9" xfId="6892" xr:uid="{E836805A-914D-4FA2-BE21-334936690F2F}"/>
    <cellStyle name="Total 4 8 9 2" xfId="12056" xr:uid="{3CB40E9D-DA02-438F-A0FE-4F72238D886B}"/>
    <cellStyle name="Total 4 9" xfId="3155" xr:uid="{00000000-0005-0000-0000-00004E100000}"/>
    <cellStyle name="Total 4 9 10" xfId="6198" xr:uid="{898C9B8C-7817-4F73-B4AB-669CC44FC64E}"/>
    <cellStyle name="Total 4 9 10 2" xfId="29669" xr:uid="{0EB4B21F-66E5-4A5E-8AD7-6CE09608A662}"/>
    <cellStyle name="Total 4 9 11" xfId="11401" xr:uid="{71B37435-53F6-4F2F-8798-12A63235CDBF}"/>
    <cellStyle name="Total 4 9 11 2" xfId="29382" xr:uid="{38FFA5DA-D9B8-45BD-84DD-E557784C8BAE}"/>
    <cellStyle name="Total 4 9 12" xfId="17736" xr:uid="{E43B264B-9E7D-4FCB-933F-EF39E54ECA16}"/>
    <cellStyle name="Total 4 9 13" xfId="34446" xr:uid="{EEF78D82-53A2-4466-94F4-80AD338C2D37}"/>
    <cellStyle name="Total 4 9 2" xfId="3594" xr:uid="{00000000-0005-0000-0000-00004F100000}"/>
    <cellStyle name="Total 4 9 2 10" xfId="11719" xr:uid="{ACCF1C9E-3321-4474-B3BC-A8849401EAB2}"/>
    <cellStyle name="Total 4 9 2 10 2" xfId="30836" xr:uid="{0F374C48-0C45-4A22-A91B-B98FE5752CC4}"/>
    <cellStyle name="Total 4 9 2 11" xfId="17737" xr:uid="{4E88CC9E-2713-434F-9CDB-48065AFFC705}"/>
    <cellStyle name="Total 4 9 2 12" xfId="34445" xr:uid="{46F8602A-7342-46F4-B489-34F6B9734F24}"/>
    <cellStyle name="Total 4 9 2 2" xfId="4250" xr:uid="{00000000-0005-0000-0000-000050100000}"/>
    <cellStyle name="Total 4 9 2 2 2" xfId="4997" xr:uid="{00000000-0005-0000-0000-000052100000}"/>
    <cellStyle name="Total 4 9 2 2 2 2" xfId="26867" xr:uid="{148A6C37-2DE8-4430-BD72-F04B18F63708}"/>
    <cellStyle name="Total 4 9 2 2 2 3" xfId="41330" xr:uid="{3EB80B44-4F07-48B9-B97F-0F4E308C73BA}"/>
    <cellStyle name="Total 4 9 2 2 3" xfId="5473" xr:uid="{00000000-0005-0000-0000-000052100000}"/>
    <cellStyle name="Total 4 9 2 2 3 2" xfId="41672" xr:uid="{8E22EA73-3AE0-4143-B01D-5CA4EF1FA930}"/>
    <cellStyle name="Total 4 9 2 2 3 3" xfId="25368" xr:uid="{C66FE49F-875D-4A2C-B865-389637E26BCA}"/>
    <cellStyle name="Total 4 9 2 2 4" xfId="22327" xr:uid="{8A74F6E7-CC99-4C93-89B2-AA9631A6A8E5}"/>
    <cellStyle name="Total 4 9 2 2 5" xfId="40850" xr:uid="{CDF08C93-BB63-45AE-80C4-2DE74E4F79E9}"/>
    <cellStyle name="Total 4 9 2 3" xfId="8150" xr:uid="{154162AC-BD5D-4923-861A-E0F0AAFA4748}"/>
    <cellStyle name="Total 4 9 2 3 2" xfId="13308" xr:uid="{2C07FAFA-FE7F-4AB8-9721-015ABC5F2659}"/>
    <cellStyle name="Total 4 9 2 3 2 2" xfId="39820" xr:uid="{7761407B-A36A-441F-B702-74EB80464D0A}"/>
    <cellStyle name="Total 4 9 2 3 3" xfId="36486" xr:uid="{105A76E1-EB0B-4456-A8B4-A714D76AE419}"/>
    <cellStyle name="Total 4 9 2 4" xfId="9568" xr:uid="{19C1BBC2-175F-4C92-B29E-B3A94D83E5C0}"/>
    <cellStyle name="Total 4 9 2 4 2" xfId="14722" xr:uid="{542421BF-BB48-43E9-981A-129B7A2A9730}"/>
    <cellStyle name="Total 4 9 2 4 3" xfId="38169" xr:uid="{6B082AA8-70A7-407A-929D-BA158EAFEBA8}"/>
    <cellStyle name="Total 4 9 2 5" xfId="10098" xr:uid="{9EFAE739-81C2-449F-848A-C6C83C8D44BA}"/>
    <cellStyle name="Total 4 9 2 5 2" xfId="15251" xr:uid="{2C74DDB5-A24B-4C34-BD2C-BEB9E56EF1D4}"/>
    <cellStyle name="Total 4 9 2 6" xfId="10478" xr:uid="{617DA4FE-8B5C-4F50-9EE5-313D2D0AC43F}"/>
    <cellStyle name="Total 4 9 2 6 2" xfId="15631" xr:uid="{4CAAEE29-3588-49ED-8C43-05DDD3DDA4B8}"/>
    <cellStyle name="Total 4 9 2 7" xfId="11197" xr:uid="{20A21293-1EC0-4A7C-9A8C-D9F69BCDCB64}"/>
    <cellStyle name="Total 4 9 2 7 2" xfId="16345" xr:uid="{CDB58DAD-8BE1-49C4-B678-3F867CEB6E63}"/>
    <cellStyle name="Total 4 9 2 8" xfId="7214" xr:uid="{E8C2B537-77F8-4A36-ACB0-33CC948CD83E}"/>
    <cellStyle name="Total 4 9 2 8 2" xfId="12375" xr:uid="{6370E200-457B-4BBD-8E1E-35608D0781D7}"/>
    <cellStyle name="Total 4 9 2 9" xfId="6540" xr:uid="{C5EF3431-FE78-4F0E-BD3C-DE9A5404A2A6}"/>
    <cellStyle name="Total 4 9 2 9 2" xfId="29668" xr:uid="{98CFA0B2-05C6-4862-9E8C-AF3C7D63AFBB}"/>
    <cellStyle name="Total 4 9 3" xfId="3928" xr:uid="{00000000-0005-0000-0000-000051100000}"/>
    <cellStyle name="Total 4 9 3 2" xfId="4741" xr:uid="{00000000-0005-0000-0000-000053100000}"/>
    <cellStyle name="Total 4 9 3 2 2" xfId="27238" xr:uid="{A4A9C515-A011-4058-A685-A4D14637870A}"/>
    <cellStyle name="Total 4 9 3 2 3" xfId="21329" xr:uid="{A429E980-E694-49F2-9B9F-1DF53D322049}"/>
    <cellStyle name="Total 4 9 3 2 4" xfId="41110" xr:uid="{22751ADE-752A-4421-8181-FCA1FB32621C}"/>
    <cellStyle name="Total 4 9 3 3" xfId="5155" xr:uid="{00000000-0005-0000-0000-000053100000}"/>
    <cellStyle name="Total 4 9 3 3 2" xfId="41460" xr:uid="{20F3483F-DB0E-4BAE-9C36-CCDAB7460CE6}"/>
    <cellStyle name="Total 4 9 3 3 3" xfId="25150" xr:uid="{6488BD63-EC9E-4895-AA6A-DD2372D575B8}"/>
    <cellStyle name="Total 4 9 3 4" xfId="18156" xr:uid="{C7809C2F-9537-4156-A948-5B0DE18D2AF1}"/>
    <cellStyle name="Total 4 9 3 5" xfId="40728" xr:uid="{752BACC1-BC04-44D5-95E0-77CBC7CCA61C}"/>
    <cellStyle name="Total 4 9 4" xfId="7689" xr:uid="{45DFE2C8-7EA5-4B0D-83A7-00354E766EE2}"/>
    <cellStyle name="Total 4 9 4 2" xfId="12847" xr:uid="{9CD815EA-DDB8-4F65-9870-D55F470B3D38}"/>
    <cellStyle name="Total 4 9 4 2 2" xfId="26866" xr:uid="{C342A551-2CFD-4092-A32A-AEFCDC400F61}"/>
    <cellStyle name="Total 4 9 4 3" xfId="24929" xr:uid="{D9891C18-31F8-4772-84A4-E05F55D1780F}"/>
    <cellStyle name="Total 4 9 4 4" xfId="22326" xr:uid="{973EE211-F7B8-4338-A337-9621B5003EA4}"/>
    <cellStyle name="Total 4 9 5" xfId="8530" xr:uid="{3F925BE6-4D8E-4BD3-BEA0-077BC881FB39}"/>
    <cellStyle name="Total 4 9 5 2" xfId="13685" xr:uid="{474F2206-BD42-49C2-8FD6-2ECCC6F332F9}"/>
    <cellStyle name="Total 4 9 5 2 2" xfId="26552" xr:uid="{926920BE-70B8-4DE1-B72C-476FE3441946}"/>
    <cellStyle name="Total 4 9 5 2 3" xfId="39716" xr:uid="{DC98E791-CB59-4D81-9F0D-A74FADB2EFBF}"/>
    <cellStyle name="Total 4 9 5 3" xfId="25549" xr:uid="{10AC2CE9-99AF-4A7F-BAC3-26FED8FC9F70}"/>
    <cellStyle name="Total 4 9 5 4" xfId="36397" xr:uid="{54CF483B-C2E3-41E5-BAF0-B7347E8DEED4}"/>
    <cellStyle name="Total 4 9 6" xfId="9781" xr:uid="{2856B395-236C-40DE-A173-592AD566F2C0}"/>
    <cellStyle name="Total 4 9 6 2" xfId="14935" xr:uid="{D122FB8C-6829-4091-BA51-4D8766D0DD44}"/>
    <cellStyle name="Total 4 9 6 2 2" xfId="39524" xr:uid="{25EB50D2-4E36-46F2-B426-E9033D5E6896}"/>
    <cellStyle name="Total 4 9 6 3" xfId="36207" xr:uid="{47657821-7E25-41FD-B88A-452AE255638B}"/>
    <cellStyle name="Total 4 9 7" xfId="10160" xr:uid="{2DED958C-37A8-49F1-9280-E9D2243EB426}"/>
    <cellStyle name="Total 4 9 7 2" xfId="15313" xr:uid="{3D90E435-43B5-4D83-861B-70490B9E4602}"/>
    <cellStyle name="Total 4 9 7 3" xfId="38168" xr:uid="{A43D6431-CB2C-4F2A-81D9-2CCE2C94F3A7}"/>
    <cellStyle name="Total 4 9 8" xfId="10879" xr:uid="{08EB392B-BA82-48CB-A83F-5A6F660DC57F}"/>
    <cellStyle name="Total 4 9 8 2" xfId="16027" xr:uid="{64D69C51-4230-43FE-A6B6-6B0C9C0DE4EF}"/>
    <cellStyle name="Total 4 9 9" xfId="6893" xr:uid="{AE608C80-1949-4786-987B-5119B4D6AAB7}"/>
    <cellStyle name="Total 4 9 9 2" xfId="12057" xr:uid="{5A7F991A-E8E8-41E2-BF14-1A63A9DE6B32}"/>
    <cellStyle name="Total 40" xfId="34342" xr:uid="{C52E8564-C360-44F4-9A65-6095872A0322}"/>
    <cellStyle name="Total 41" xfId="34343" xr:uid="{71692718-F5DE-4B70-95F6-6F071FD3F15F}"/>
    <cellStyle name="Total 42" xfId="34344" xr:uid="{62AF6D73-B82A-499F-9EEA-A031B48567B3}"/>
    <cellStyle name="Total 5" xfId="3156" xr:uid="{00000000-0005-0000-0000-000052100000}"/>
    <cellStyle name="Total 5 10" xfId="3157" xr:uid="{00000000-0005-0000-0000-000053100000}"/>
    <cellStyle name="Total 5 10 10" xfId="6200" xr:uid="{1EE60F68-1E4C-4049-9F3A-478DD39D3205}"/>
    <cellStyle name="Total 5 10 10 2" xfId="29666" xr:uid="{E6D8AEC9-573C-4D4A-AA6C-B3509F73745C}"/>
    <cellStyle name="Total 5 10 11" xfId="11403" xr:uid="{33523F0C-3874-4157-B677-B88347522E4C}"/>
    <cellStyle name="Total 5 10 11 2" xfId="30916" xr:uid="{E354AC2A-209D-42E7-BFE1-C6F67BA1820B}"/>
    <cellStyle name="Total 5 10 12" xfId="17739" xr:uid="{B20BB7A6-7235-47CF-8C61-803136924DCB}"/>
    <cellStyle name="Total 5 10 13" xfId="34443" xr:uid="{91FED721-3008-46EF-A3B0-F8D0F101A421}"/>
    <cellStyle name="Total 5 10 2" xfId="3596" xr:uid="{00000000-0005-0000-0000-000054100000}"/>
    <cellStyle name="Total 5 10 2 10" xfId="11721" xr:uid="{E147FA44-4F69-4404-B6C3-19E9A8079685}"/>
    <cellStyle name="Total 5 10 2 10 2" xfId="29566" xr:uid="{477787DD-93DE-405B-B838-14D26E423B15}"/>
    <cellStyle name="Total 5 10 2 11" xfId="17740" xr:uid="{450FD4C7-C3C5-4E74-B1E7-89A2BBB5DDE8}"/>
    <cellStyle name="Total 5 10 2 12" xfId="34442" xr:uid="{827BB370-86BE-490B-8255-B1DB2F542304}"/>
    <cellStyle name="Total 5 10 2 2" xfId="4252" xr:uid="{00000000-0005-0000-0000-000055100000}"/>
    <cellStyle name="Total 5 10 2 2 2" xfId="4999" xr:uid="{00000000-0005-0000-0000-000057100000}"/>
    <cellStyle name="Total 5 10 2 2 2 2" xfId="26948" xr:uid="{72AB0531-1F5F-4820-8418-F3E0313E9C92}"/>
    <cellStyle name="Total 5 10 2 2 2 3" xfId="41332" xr:uid="{35EA742D-89D6-4277-9FC6-580C6BEF7A28}"/>
    <cellStyle name="Total 5 10 2 2 3" xfId="5475" xr:uid="{00000000-0005-0000-0000-000057100000}"/>
    <cellStyle name="Total 5 10 2 2 3 2" xfId="41674" xr:uid="{F47EAC85-0F04-44B1-8A66-677C626EA477}"/>
    <cellStyle name="Total 5 10 2 2 3 3" xfId="25370" xr:uid="{B5CA91B1-4BE6-4E6A-9035-E10A5851BAAD}"/>
    <cellStyle name="Total 5 10 2 2 4" xfId="22330" xr:uid="{7A51F167-F452-47F4-9F59-DC86AD7FE116}"/>
    <cellStyle name="Total 5 10 2 2 5" xfId="40852" xr:uid="{30A8F6DC-F1B6-4BF2-A4BA-D70F2BBCAAC0}"/>
    <cellStyle name="Total 5 10 2 3" xfId="7259" xr:uid="{73441BCD-D27E-4CB0-9AE7-5408481FCB1C}"/>
    <cellStyle name="Total 5 10 2 3 2" xfId="12417" xr:uid="{8ED5FB9F-47B4-483E-AE29-978D521D02FC}"/>
    <cellStyle name="Total 5 10 2 3 2 2" xfId="39658" xr:uid="{D74B458D-DF41-4323-8F35-54F63CEDAFB2}"/>
    <cellStyle name="Total 5 10 2 3 3" xfId="36350" xr:uid="{6881187E-F35D-4DE6-9BDA-6C7AFCB6658C}"/>
    <cellStyle name="Total 5 10 2 4" xfId="9570" xr:uid="{5F3F447A-05E8-45AA-AA97-A176518C906C}"/>
    <cellStyle name="Total 5 10 2 4 2" xfId="14724" xr:uid="{FEFBE97B-2181-440A-AAF8-7B7D6285925D}"/>
    <cellStyle name="Total 5 10 2 4 3" xfId="38172" xr:uid="{B43A2D14-DA40-4AC2-8652-1D98804771DF}"/>
    <cellStyle name="Total 5 10 2 5" xfId="10100" xr:uid="{1D1ECEAC-1CF2-4EF1-AC69-F1B496AEA290}"/>
    <cellStyle name="Total 5 10 2 5 2" xfId="15253" xr:uid="{D2FC015E-64DB-4214-9075-0D67EF917015}"/>
    <cellStyle name="Total 5 10 2 6" xfId="10480" xr:uid="{52B30666-F965-49DD-A91E-CB9C9A82295A}"/>
    <cellStyle name="Total 5 10 2 6 2" xfId="15633" xr:uid="{63B0E7CC-0F61-4159-915B-605E8AEE2B71}"/>
    <cellStyle name="Total 5 10 2 7" xfId="11199" xr:uid="{E1D726BC-7D55-4DEE-AF83-EEBA76FF4869}"/>
    <cellStyle name="Total 5 10 2 7 2" xfId="16347" xr:uid="{BF099D0F-ACEA-428B-B53C-690D39F569C3}"/>
    <cellStyle name="Total 5 10 2 8" xfId="7216" xr:uid="{F4249DDD-BC76-472E-BBF7-E5351E83455F}"/>
    <cellStyle name="Total 5 10 2 8 2" xfId="12377" xr:uid="{697E4A89-13A5-46D6-8D17-46B5F3B32A6B}"/>
    <cellStyle name="Total 5 10 2 9" xfId="6542" xr:uid="{F464470D-9A86-495F-BC50-E938CAD2C8BA}"/>
    <cellStyle name="Total 5 10 2 9 2" xfId="29665" xr:uid="{4C943B6A-4280-4CE9-BC0F-2A316B5C4462}"/>
    <cellStyle name="Total 5 10 3" xfId="3930" xr:uid="{00000000-0005-0000-0000-000056100000}"/>
    <cellStyle name="Total 5 10 3 2" xfId="4743" xr:uid="{00000000-0005-0000-0000-000058100000}"/>
    <cellStyle name="Total 5 10 3 2 2" xfId="27240" xr:uid="{A441B797-8B72-4058-AFC4-29F565F6DC7C}"/>
    <cellStyle name="Total 5 10 3 2 3" xfId="21331" xr:uid="{4AE13B68-524A-4C9D-BEE9-2496C29785AA}"/>
    <cellStyle name="Total 5 10 3 2 4" xfId="41112" xr:uid="{F27D8CDD-413D-4158-A2DC-3F6E5C1C4786}"/>
    <cellStyle name="Total 5 10 3 3" xfId="5157" xr:uid="{00000000-0005-0000-0000-000058100000}"/>
    <cellStyle name="Total 5 10 3 3 2" xfId="41462" xr:uid="{0219D88B-8AF4-49C3-AB0B-2EE339E0A537}"/>
    <cellStyle name="Total 5 10 3 3 3" xfId="25152" xr:uid="{AE70A25F-FA74-4F14-81D0-01FFEC1B8010}"/>
    <cellStyle name="Total 5 10 3 4" xfId="18158" xr:uid="{CA95EB53-9E74-4CBF-B732-28B3C2372A96}"/>
    <cellStyle name="Total 5 10 3 5" xfId="40730" xr:uid="{53D2A163-DC72-4436-803B-2C17351E137A}"/>
    <cellStyle name="Total 5 10 4" xfId="7691" xr:uid="{6912FDFB-27B7-4E71-892F-F2C5589BC4DA}"/>
    <cellStyle name="Total 5 10 4 2" xfId="12849" xr:uid="{E16B04D1-8A93-4A8E-B4D0-0F5AA156E891}"/>
    <cellStyle name="Total 5 10 4 2 2" xfId="26868" xr:uid="{90D0231A-0C47-4E30-B98A-50DC365DDFF7}"/>
    <cellStyle name="Total 5 10 4 3" xfId="24931" xr:uid="{F36F349C-E1F3-4D2A-9B0D-F8DFDE374DF1}"/>
    <cellStyle name="Total 5 10 4 4" xfId="22329" xr:uid="{4558FCD8-532B-4B66-AD95-F693DF02F447}"/>
    <cellStyle name="Total 5 10 5" xfId="8528" xr:uid="{AF056EBF-A682-4BF2-975C-0B6EEA6663D8}"/>
    <cellStyle name="Total 5 10 5 2" xfId="13683" xr:uid="{9BA26136-31B3-478E-8780-CB80A26EA0C1}"/>
    <cellStyle name="Total 5 10 5 2 2" xfId="26554" xr:uid="{F36805EB-7FB4-4F59-B475-494AEB1EF8E2}"/>
    <cellStyle name="Total 5 10 5 2 3" xfId="40540" xr:uid="{48916BC5-D45C-449B-BA7C-D2FBAC466D0A}"/>
    <cellStyle name="Total 5 10 5 3" xfId="25547" xr:uid="{270C1B6B-7ABC-4A86-930E-2020F0AAB48E}"/>
    <cellStyle name="Total 5 10 5 4" xfId="37208" xr:uid="{5D2BAAF9-913D-46C8-A00F-9D745FBBF77B}"/>
    <cellStyle name="Total 5 10 6" xfId="9783" xr:uid="{70384B8E-090C-4B99-887D-67E6B75901BA}"/>
    <cellStyle name="Total 5 10 6 2" xfId="14937" xr:uid="{C5929287-C453-4512-BFBB-1CF1A47F2F4A}"/>
    <cellStyle name="Total 5 10 6 2 2" xfId="39504" xr:uid="{F74335CB-EC7A-42BD-A9A4-FF6B21B487DD}"/>
    <cellStyle name="Total 5 10 6 3" xfId="36178" xr:uid="{2BD141E1-6ADA-4317-800D-796F21C2112E}"/>
    <cellStyle name="Total 5 10 7" xfId="10162" xr:uid="{048E9615-7F24-4526-AFDF-5CD50502175C}"/>
    <cellStyle name="Total 5 10 7 2" xfId="15315" xr:uid="{326B95A8-2390-492C-B1D3-8201655D60FC}"/>
    <cellStyle name="Total 5 10 7 3" xfId="38171" xr:uid="{CA618559-78B5-49AD-B0A4-74FF385BB3A9}"/>
    <cellStyle name="Total 5 10 8" xfId="10881" xr:uid="{1FBCD602-2DD8-4237-A182-FD8F5DD493D4}"/>
    <cellStyle name="Total 5 10 8 2" xfId="16029" xr:uid="{2A8C7C5F-EFA1-4C78-B292-4BE405FC77A8}"/>
    <cellStyle name="Total 5 10 9" xfId="6895" xr:uid="{9BCFCD3F-B6BB-4E7B-AFE3-C7A388ACCF70}"/>
    <cellStyle name="Total 5 10 9 2" xfId="12059" xr:uid="{AC29EB90-9C2A-43EE-B3CA-7B8154AACE74}"/>
    <cellStyle name="Total 5 11" xfId="3158" xr:uid="{00000000-0005-0000-0000-000057100000}"/>
    <cellStyle name="Total 5 11 10" xfId="6201" xr:uid="{D4214582-3D63-4B98-AB6B-F25B0120DF77}"/>
    <cellStyle name="Total 5 11 10 2" xfId="30925" xr:uid="{A4C92A20-2A43-41A4-92DF-2B2EBB66B871}"/>
    <cellStyle name="Total 5 11 11" xfId="11404" xr:uid="{9D97D6C5-A30E-432C-AD53-F5CFFBB4BB3D}"/>
    <cellStyle name="Total 5 11 11 2" xfId="31202" xr:uid="{97B8A306-67FF-475F-9A4E-FA429AF80C04}"/>
    <cellStyle name="Total 5 11 12" xfId="17741" xr:uid="{8FD81090-5902-4828-B0E7-439CA96C8FCB}"/>
    <cellStyle name="Total 5 11 13" xfId="34441" xr:uid="{7EB60AAA-1931-4A56-97B0-AFE1167464D4}"/>
    <cellStyle name="Total 5 11 2" xfId="3597" xr:uid="{00000000-0005-0000-0000-000058100000}"/>
    <cellStyle name="Total 5 11 2 10" xfId="11722" xr:uid="{BB5A6B1E-56E2-4BF9-BDCA-C04580FE92C5}"/>
    <cellStyle name="Total 5 11 2 10 2" xfId="29250" xr:uid="{F598CE29-564F-417A-AAC8-FE29E0313D86}"/>
    <cellStyle name="Total 5 11 2 11" xfId="17742" xr:uid="{ABB16A24-B80A-47FF-8A67-2F438D334D44}"/>
    <cellStyle name="Total 5 11 2 12" xfId="34440" xr:uid="{CAAC8693-B20D-48B0-A027-3A4DB83C8D2E}"/>
    <cellStyle name="Total 5 11 2 2" xfId="4253" xr:uid="{00000000-0005-0000-0000-000059100000}"/>
    <cellStyle name="Total 5 11 2 2 2" xfId="5000" xr:uid="{00000000-0005-0000-0000-00005B100000}"/>
    <cellStyle name="Total 5 11 2 2 2 2" xfId="26869" xr:uid="{9F7B3D47-9254-4A20-B9B2-C10F22161B23}"/>
    <cellStyle name="Total 5 11 2 2 2 3" xfId="41333" xr:uid="{DF60A324-7087-4222-A164-35334A5D33CC}"/>
    <cellStyle name="Total 5 11 2 2 3" xfId="5476" xr:uid="{00000000-0005-0000-0000-00005B100000}"/>
    <cellStyle name="Total 5 11 2 2 3 2" xfId="41675" xr:uid="{591CEE7E-B140-47B7-BA1E-827D4E5D50F5}"/>
    <cellStyle name="Total 5 11 2 2 3 3" xfId="25371" xr:uid="{49BB0B23-8775-436D-AECA-516FDBC2E7E6}"/>
    <cellStyle name="Total 5 11 2 2 4" xfId="22332" xr:uid="{BFB7CE4A-DF3E-46B4-AFCF-885CD1C7AA69}"/>
    <cellStyle name="Total 5 11 2 2 5" xfId="40853" xr:uid="{EA80451C-6716-4C4C-84A6-7220272A63BB}"/>
    <cellStyle name="Total 5 11 2 3" xfId="8018" xr:uid="{B770F0DF-0533-4BF2-85E4-68E02029BD48}"/>
    <cellStyle name="Total 5 11 2 3 2" xfId="13176" xr:uid="{EF75442A-9957-4311-A72A-4A5BCBAE4303}"/>
    <cellStyle name="Total 5 11 2 3 2 2" xfId="39718" xr:uid="{98050B26-1CFE-44AA-AC07-25B8F483E82E}"/>
    <cellStyle name="Total 5 11 2 3 3" xfId="36399" xr:uid="{96232E44-D808-47D1-991A-F2959470F30E}"/>
    <cellStyle name="Total 5 11 2 4" xfId="9571" xr:uid="{BA8A6C80-1E80-40E8-B91F-458B61DB123E}"/>
    <cellStyle name="Total 5 11 2 4 2" xfId="14725" xr:uid="{447977C4-4A6B-45E1-A8CF-F46C585E54EB}"/>
    <cellStyle name="Total 5 11 2 4 3" xfId="38174" xr:uid="{8FE3A462-78AB-4D8C-94F1-01BB2BAB1DC2}"/>
    <cellStyle name="Total 5 11 2 5" xfId="10101" xr:uid="{7C35F599-1D2B-44F8-AF1D-CEB521D6BD08}"/>
    <cellStyle name="Total 5 11 2 5 2" xfId="15254" xr:uid="{B53735E4-553E-4BDE-A74B-3B27E9A37E0D}"/>
    <cellStyle name="Total 5 11 2 6" xfId="10481" xr:uid="{7AE150B9-A6CB-4CC9-B886-D3719CBDA540}"/>
    <cellStyle name="Total 5 11 2 6 2" xfId="15634" xr:uid="{6DB0B319-E088-454D-A880-683C9C899D4D}"/>
    <cellStyle name="Total 5 11 2 7" xfId="11200" xr:uid="{AB6D15D8-A6C8-4DA4-B455-A58F744F9E04}"/>
    <cellStyle name="Total 5 11 2 7 2" xfId="16348" xr:uid="{7663AF9C-D81A-4E78-B8CC-1A15F0E021AE}"/>
    <cellStyle name="Total 5 11 2 8" xfId="7217" xr:uid="{57DA5AF1-6195-47C7-9619-ECEA027F9F7A}"/>
    <cellStyle name="Total 5 11 2 8 2" xfId="12378" xr:uid="{D01F4C25-5B70-48DA-B4AF-D9A978E3A674}"/>
    <cellStyle name="Total 5 11 2 9" xfId="6543" xr:uid="{F1EE150D-ED20-4666-B74A-CFFEF87E16F8}"/>
    <cellStyle name="Total 5 11 2 9 2" xfId="30900" xr:uid="{5D8DD4D6-820B-4ADE-84DF-B622E436D448}"/>
    <cellStyle name="Total 5 11 3" xfId="3931" xr:uid="{00000000-0005-0000-0000-00005A100000}"/>
    <cellStyle name="Total 5 11 3 2" xfId="4744" xr:uid="{00000000-0005-0000-0000-00005C100000}"/>
    <cellStyle name="Total 5 11 3 2 2" xfId="27241" xr:uid="{5C6C41B7-E382-436C-90AA-C12085AC4826}"/>
    <cellStyle name="Total 5 11 3 2 3" xfId="21332" xr:uid="{BFEC7446-08C3-4840-9782-577A976A21F9}"/>
    <cellStyle name="Total 5 11 3 2 4" xfId="41113" xr:uid="{5B3C18C9-66E4-454C-8379-BFEB18B7334D}"/>
    <cellStyle name="Total 5 11 3 3" xfId="5158" xr:uid="{00000000-0005-0000-0000-00005C100000}"/>
    <cellStyle name="Total 5 11 3 3 2" xfId="41463" xr:uid="{DB4D81D5-1FA0-466C-9157-27C7562EA1ED}"/>
    <cellStyle name="Total 5 11 3 3 3" xfId="25153" xr:uid="{83BBD434-1618-4A6A-AAAE-24C2513BB244}"/>
    <cellStyle name="Total 5 11 3 4" xfId="18159" xr:uid="{F5536194-D7E0-4905-A4D5-BBF774A1559F}"/>
    <cellStyle name="Total 5 11 3 5" xfId="40731" xr:uid="{CC0CB02B-AB60-42B1-A04E-CBF2AB122952}"/>
    <cellStyle name="Total 5 11 4" xfId="7692" xr:uid="{E0337E7E-8EB8-4287-8D0F-7EAC75118B99}"/>
    <cellStyle name="Total 5 11 4 2" xfId="12850" xr:uid="{AEB69EBE-D162-4C08-AD9D-D79B80100284}"/>
    <cellStyle name="Total 5 11 4 2 2" xfId="26946" xr:uid="{4DF92B64-7A18-4A6F-BA15-1CBD345523B2}"/>
    <cellStyle name="Total 5 11 4 3" xfId="24932" xr:uid="{7A6602D9-7966-4B44-9369-4D2DBECA12CD}"/>
    <cellStyle name="Total 5 11 4 4" xfId="22331" xr:uid="{3C7B1FAB-3865-4FB3-8CB0-1E6F32A45E2D}"/>
    <cellStyle name="Total 5 11 5" xfId="8527" xr:uid="{337B5FB9-EBB4-4A09-9D6D-B88F23CB278C}"/>
    <cellStyle name="Total 5 11 5 2" xfId="13682" xr:uid="{42388F14-5B62-46C2-90FE-34683742FC7C}"/>
    <cellStyle name="Total 5 11 5 2 2" xfId="26555" xr:uid="{AA359D3E-5F1D-49F9-8E98-362E87A64158}"/>
    <cellStyle name="Total 5 11 5 2 3" xfId="39717" xr:uid="{6CFD0C92-F538-4939-8DC2-E39F20C45371}"/>
    <cellStyle name="Total 5 11 5 3" xfId="25546" xr:uid="{D2E6AC5E-F007-4920-BA42-47F49E6ABCA1}"/>
    <cellStyle name="Total 5 11 5 4" xfId="36398" xr:uid="{5F8F582B-A31E-4163-AD66-AA5F3DEBC952}"/>
    <cellStyle name="Total 5 11 6" xfId="9784" xr:uid="{B68C8EE5-F3C6-42CF-89D6-676918A6F26A}"/>
    <cellStyle name="Total 5 11 6 2" xfId="14938" xr:uid="{4E9D58DB-009E-4A3C-A4AE-6575D19D9AFC}"/>
    <cellStyle name="Total 5 11 6 2 2" xfId="39288" xr:uid="{529B8067-051E-46FD-9FE3-C4A8E309EA75}"/>
    <cellStyle name="Total 5 11 6 3" xfId="35940" xr:uid="{AD769875-B168-41C7-B484-95767F8D592E}"/>
    <cellStyle name="Total 5 11 7" xfId="10163" xr:uid="{98BEEF45-353F-40F8-8E13-3A02658DEAC1}"/>
    <cellStyle name="Total 5 11 7 2" xfId="15316" xr:uid="{86D727A8-CEDB-4867-AA48-5F21F7DDC0E7}"/>
    <cellStyle name="Total 5 11 7 3" xfId="38173" xr:uid="{3573C0BC-5A08-4AD4-86F4-45CBCF5643B3}"/>
    <cellStyle name="Total 5 11 8" xfId="10882" xr:uid="{D11310F7-6387-44E2-8F3D-921BE1A20183}"/>
    <cellStyle name="Total 5 11 8 2" xfId="16030" xr:uid="{6AD75547-813B-4675-BDF1-FA5A9919D7A9}"/>
    <cellStyle name="Total 5 11 9" xfId="6896" xr:uid="{C9D4657A-7A40-4923-832D-6599463992DC}"/>
    <cellStyle name="Total 5 11 9 2" xfId="12060" xr:uid="{E01F2D15-5CDB-4CD9-A2DE-3641BB402BA2}"/>
    <cellStyle name="Total 5 12" xfId="3595" xr:uid="{00000000-0005-0000-0000-00005B100000}"/>
    <cellStyle name="Total 5 12 10" xfId="11720" xr:uid="{FBD58150-BB37-470C-A950-540A70F0A9E1}"/>
    <cellStyle name="Total 5 12 10 2" xfId="29510" xr:uid="{1325C5CE-58A2-4310-B028-BA732DCAA246}"/>
    <cellStyle name="Total 5 12 11" xfId="17743" xr:uid="{EA8273A4-BDB1-4BCA-A0CF-E5313580642D}"/>
    <cellStyle name="Total 5 12 12" xfId="34439" xr:uid="{921B51B6-4ECF-4235-A51A-8347059C1805}"/>
    <cellStyle name="Total 5 12 2" xfId="4251" xr:uid="{00000000-0005-0000-0000-00005C100000}"/>
    <cellStyle name="Total 5 12 2 2" xfId="4998" xr:uid="{00000000-0005-0000-0000-00005E100000}"/>
    <cellStyle name="Total 5 12 2 2 2" xfId="26949" xr:uid="{7DAF8A81-3ABF-4AC0-8BF5-865C71F42F97}"/>
    <cellStyle name="Total 5 12 2 2 3" xfId="41331" xr:uid="{48F14DC8-85D0-409B-9AB9-5055D61C0685}"/>
    <cellStyle name="Total 5 12 2 3" xfId="5474" xr:uid="{00000000-0005-0000-0000-00005E100000}"/>
    <cellStyle name="Total 5 12 2 3 2" xfId="41673" xr:uid="{95BB6BD8-A1DD-4BA8-BC89-5F39C9A706B5}"/>
    <cellStyle name="Total 5 12 2 3 3" xfId="25369" xr:uid="{1923EC49-BB2C-4C0D-A53A-8B7B4A81B249}"/>
    <cellStyle name="Total 5 12 2 4" xfId="22333" xr:uid="{1C802276-4525-45A7-95ED-AF9F557EC514}"/>
    <cellStyle name="Total 5 12 2 5" xfId="40851" xr:uid="{C81848B6-4597-423E-B931-A827BF1CD340}"/>
    <cellStyle name="Total 5 12 3" xfId="6603" xr:uid="{FF6642C5-280E-46E6-99BB-00EB65A39BB3}"/>
    <cellStyle name="Total 5 12 3 2" xfId="11769" xr:uid="{CC566AB9-E9BD-4CF6-B22C-489DF47B121E}"/>
    <cellStyle name="Total 5 12 3 2 2" xfId="40277" xr:uid="{974DC332-2469-458F-A830-6E2948AEE7E9}"/>
    <cellStyle name="Total 5 12 3 3" xfId="36947" xr:uid="{721A8FE4-4688-4E40-8E26-F257E331B3AF}"/>
    <cellStyle name="Total 5 12 4" xfId="9569" xr:uid="{96AA69F7-6E61-4732-AB3D-F28E53A87350}"/>
    <cellStyle name="Total 5 12 4 2" xfId="14723" xr:uid="{6462FBCD-3850-4520-881F-8EB33A27F9F4}"/>
    <cellStyle name="Total 5 12 4 3" xfId="38175" xr:uid="{DF2BEFAC-F5ED-4ACD-99BB-2583EFDA529B}"/>
    <cellStyle name="Total 5 12 5" xfId="10099" xr:uid="{DDFA3875-9640-4A2E-B4A4-19E079B9F95C}"/>
    <cellStyle name="Total 5 12 5 2" xfId="15252" xr:uid="{937BCEFF-0679-4783-B14F-6850E9CEA019}"/>
    <cellStyle name="Total 5 12 6" xfId="10479" xr:uid="{3436B385-79B3-454F-ACBA-95D3040AB80F}"/>
    <cellStyle name="Total 5 12 6 2" xfId="15632" xr:uid="{F8248298-38A3-4AA6-AD8C-B38BCDA0FEEF}"/>
    <cellStyle name="Total 5 12 7" xfId="11198" xr:uid="{F0253821-B375-4B8A-96A2-40BCE47952AB}"/>
    <cellStyle name="Total 5 12 7 2" xfId="16346" xr:uid="{0739172A-8101-4043-982F-5DC4AE6BD7E7}"/>
    <cellStyle name="Total 5 12 8" xfId="7215" xr:uid="{BE8BBF49-7761-4C20-9B90-75AA99A0A688}"/>
    <cellStyle name="Total 5 12 8 2" xfId="12376" xr:uid="{A82AA8A9-1A32-4B1D-8DD1-DB29F0F1A30A}"/>
    <cellStyle name="Total 5 12 9" xfId="6541" xr:uid="{345F0521-A3D9-4CC2-847B-20240F481A15}"/>
    <cellStyle name="Total 5 12 9 2" xfId="30869" xr:uid="{9981FC80-97A0-4948-94A5-C6FCE2C4E628}"/>
    <cellStyle name="Total 5 13" xfId="3929" xr:uid="{00000000-0005-0000-0000-00005D100000}"/>
    <cellStyle name="Total 5 13 2" xfId="4742" xr:uid="{00000000-0005-0000-0000-00005F100000}"/>
    <cellStyle name="Total 5 13 2 2" xfId="27239" xr:uid="{197F3F88-46D7-4C85-9F14-A1ECF75DAC10}"/>
    <cellStyle name="Total 5 13 2 3" xfId="21330" xr:uid="{5D7E95FD-0494-4B07-96C4-248159996DBE}"/>
    <cellStyle name="Total 5 13 2 4" xfId="41111" xr:uid="{B2440E3D-8F14-43F3-95E6-57A51F0AD9B2}"/>
    <cellStyle name="Total 5 13 3" xfId="5156" xr:uid="{00000000-0005-0000-0000-00005F100000}"/>
    <cellStyle name="Total 5 13 3 2" xfId="41461" xr:uid="{0D0F717F-E7D6-43B3-999A-4D90A91D32E7}"/>
    <cellStyle name="Total 5 13 3 3" xfId="25151" xr:uid="{E5A89188-D4D7-47C3-A97F-5D4A3B407914}"/>
    <cellStyle name="Total 5 13 4" xfId="18157" xr:uid="{219E3FFD-C249-4617-8394-0ABB3A51DD6E}"/>
    <cellStyle name="Total 5 13 5" xfId="40729" xr:uid="{4336F02C-72FF-42A6-9522-E84BF05822B4}"/>
    <cellStyle name="Total 5 14" xfId="7690" xr:uid="{10A216D3-A571-4075-8680-1C02A22406F7}"/>
    <cellStyle name="Total 5 14 2" xfId="12848" xr:uid="{44EF806A-52F2-430C-A1DE-319226312B1F}"/>
    <cellStyle name="Total 5 14 2 2" xfId="26947" xr:uid="{8E7CA5F6-D6B7-4952-BDC9-3AAC7743506E}"/>
    <cellStyle name="Total 5 14 3" xfId="24930" xr:uid="{AB7C6795-4569-4F20-8AA7-B4F8C8ECF1D7}"/>
    <cellStyle name="Total 5 14 4" xfId="22328" xr:uid="{7CC65AFA-57B3-402A-A924-7A8487084F81}"/>
    <cellStyle name="Total 5 15" xfId="8529" xr:uid="{1FB4CD8C-702B-4756-9592-69079F4D60A4}"/>
    <cellStyle name="Total 5 15 2" xfId="13684" xr:uid="{5A6E822A-6B96-4AC6-8FDC-D93173AD2E16}"/>
    <cellStyle name="Total 5 15 2 2" xfId="26553" xr:uid="{DFC6B1A6-C300-4778-ACD5-C6A570EDF4F9}"/>
    <cellStyle name="Total 5 15 2 3" xfId="39657" xr:uid="{3A1DEB3A-62D4-4452-A39A-EDD468A43B84}"/>
    <cellStyle name="Total 5 15 3" xfId="25548" xr:uid="{C76A8110-ABC3-408F-854B-34B65CC40179}"/>
    <cellStyle name="Total 5 15 4" xfId="36349" xr:uid="{E04409C3-2948-41DE-A5E7-1F50A5147A9A}"/>
    <cellStyle name="Total 5 16" xfId="9782" xr:uid="{53D31938-799F-4B31-8082-8A4BE79496B3}"/>
    <cellStyle name="Total 5 16 2" xfId="14936" xr:uid="{5374AC77-F31B-4A64-92E6-20DE22DEC9E9}"/>
    <cellStyle name="Total 5 16 2 2" xfId="39515" xr:uid="{108B2627-71DE-49B0-A6A5-4D4149EB5484}"/>
    <cellStyle name="Total 5 16 3" xfId="36194" xr:uid="{C14AA671-BD5B-4199-9253-1BB54AA3A6DC}"/>
    <cellStyle name="Total 5 17" xfId="10161" xr:uid="{D3BB886C-5699-47CA-88CE-9DC00427EA8B}"/>
    <cellStyle name="Total 5 17 2" xfId="15314" xr:uid="{A96CABDE-2883-45E1-8F66-2D9077E9BCA9}"/>
    <cellStyle name="Total 5 17 3" xfId="38170" xr:uid="{B6B0D23A-19DB-43E9-975D-EC400CC6BB36}"/>
    <cellStyle name="Total 5 18" xfId="10880" xr:uid="{C0CE36D1-671F-4E88-92FD-A3736E80F784}"/>
    <cellStyle name="Total 5 18 2" xfId="16028" xr:uid="{51A843AF-75C8-4A67-9F10-7BE08275D058}"/>
    <cellStyle name="Total 5 19" xfId="6894" xr:uid="{A306FA26-1B93-401C-826F-DB16326A1076}"/>
    <cellStyle name="Total 5 19 2" xfId="12058" xr:uid="{7949E0ED-95E6-4241-8920-E15B49D040D5}"/>
    <cellStyle name="Total 5 2" xfId="3159" xr:uid="{00000000-0005-0000-0000-00005E100000}"/>
    <cellStyle name="Total 5 2 10" xfId="6202" xr:uid="{C0D3A045-3639-4922-A364-D64D32D4AE85}"/>
    <cellStyle name="Total 5 2 10 2" xfId="30838" xr:uid="{7F286A66-FDD9-4DA5-BD4D-0CC3ED54968B}"/>
    <cellStyle name="Total 5 2 11" xfId="11405" xr:uid="{7678CD54-5963-4134-BF45-24CBD708E388}"/>
    <cellStyle name="Total 5 2 11 2" xfId="30714" xr:uid="{C7E1FFB1-8A8A-4794-AFE6-E39AFFD983F3}"/>
    <cellStyle name="Total 5 2 12" xfId="17744" xr:uid="{A49DDC4E-3203-409C-9AD3-6B9DAF7CDA91}"/>
    <cellStyle name="Total 5 2 13" xfId="34438" xr:uid="{C544182B-F235-43B9-B50F-F345C85C7F11}"/>
    <cellStyle name="Total 5 2 2" xfId="3598" xr:uid="{00000000-0005-0000-0000-00005F100000}"/>
    <cellStyle name="Total 5 2 2 10" xfId="11723" xr:uid="{0575BBBC-7986-442C-BF21-F806A2501427}"/>
    <cellStyle name="Total 5 2 2 10 2" xfId="31026" xr:uid="{304C6A42-CC80-4D5E-94ED-FBF5183B000B}"/>
    <cellStyle name="Total 5 2 2 11" xfId="17745" xr:uid="{2EADF437-8EEC-4F76-800D-5435B0D7A19C}"/>
    <cellStyle name="Total 5 2 2 12" xfId="34437" xr:uid="{2655DB6D-C5FD-43B0-B852-B0A08ED8A5B0}"/>
    <cellStyle name="Total 5 2 2 2" xfId="4254" xr:uid="{00000000-0005-0000-0000-000060100000}"/>
    <cellStyle name="Total 5 2 2 2 2" xfId="5001" xr:uid="{00000000-0005-0000-0000-000062100000}"/>
    <cellStyle name="Total 5 2 2 2 2 2" xfId="26950" xr:uid="{34DC9F75-4FA1-471B-883B-ABF502D2FE91}"/>
    <cellStyle name="Total 5 2 2 2 2 3" xfId="41334" xr:uid="{EB6F9742-C5B9-496C-B8C0-0E8C8D819E57}"/>
    <cellStyle name="Total 5 2 2 2 3" xfId="5477" xr:uid="{00000000-0005-0000-0000-000062100000}"/>
    <cellStyle name="Total 5 2 2 2 3 2" xfId="41676" xr:uid="{B2D05D72-2334-4FBD-B6E0-CF28364DF006}"/>
    <cellStyle name="Total 5 2 2 2 3 3" xfId="25372" xr:uid="{D375D4F5-3B38-469E-895B-478F61B45951}"/>
    <cellStyle name="Total 5 2 2 2 4" xfId="22335" xr:uid="{2C060AB1-9DA1-483F-8900-125E41A1A3B2}"/>
    <cellStyle name="Total 5 2 2 2 5" xfId="40854" xr:uid="{7F4EDCAF-108A-402C-A707-1963FCEBE90A}"/>
    <cellStyle name="Total 5 2 2 3" xfId="8019" xr:uid="{FE45E8A9-E301-4CEB-B383-9B25C739CCFF}"/>
    <cellStyle name="Total 5 2 2 3 2" xfId="13177" xr:uid="{EA28BCD9-DE3B-47D3-A6E1-8F1EB534759B}"/>
    <cellStyle name="Total 5 2 2 3 2 2" xfId="40304" xr:uid="{7BFDB6E8-5166-4EB4-80D1-8F1040856DFF}"/>
    <cellStyle name="Total 5 2 2 3 3" xfId="36968" xr:uid="{9A28B758-ABE8-4D28-AFFA-E5BA04D462C2}"/>
    <cellStyle name="Total 5 2 2 4" xfId="9572" xr:uid="{9EB40C0B-56A2-4533-98B9-6F6144E9C049}"/>
    <cellStyle name="Total 5 2 2 4 2" xfId="14726" xr:uid="{33989F4D-11CE-4C4E-A4DD-F694E5A1D37D}"/>
    <cellStyle name="Total 5 2 2 4 3" xfId="38177" xr:uid="{123480FB-D14A-4696-A0EC-7E7A1D493D7D}"/>
    <cellStyle name="Total 5 2 2 5" xfId="10102" xr:uid="{10D98358-23A8-4E89-B8D2-C6F2C05699BE}"/>
    <cellStyle name="Total 5 2 2 5 2" xfId="15255" xr:uid="{DA127F34-B452-49F6-8D06-67D09E365B95}"/>
    <cellStyle name="Total 5 2 2 6" xfId="10482" xr:uid="{9EC83132-CA32-42D6-93D7-3D855CB4A489}"/>
    <cellStyle name="Total 5 2 2 6 2" xfId="15635" xr:uid="{25DDECA7-FDF2-4743-AACF-78312F261D7A}"/>
    <cellStyle name="Total 5 2 2 7" xfId="11201" xr:uid="{9AE10DB9-88BC-4FF6-94A0-5D6241EB8B32}"/>
    <cellStyle name="Total 5 2 2 7 2" xfId="16349" xr:uid="{32F4BD43-47CC-4225-8E34-5C05FE93A06C}"/>
    <cellStyle name="Total 5 2 2 8" xfId="7218" xr:uid="{BB8B5F33-FF47-4D21-9618-ED282D1BA78C}"/>
    <cellStyle name="Total 5 2 2 8 2" xfId="12379" xr:uid="{5DFC3473-0860-49A8-9B09-E1517E9368D9}"/>
    <cellStyle name="Total 5 2 2 9" xfId="6544" xr:uid="{8AD1E9A5-BE70-42E3-9DF1-29342C78FBD6}"/>
    <cellStyle name="Total 5 2 2 9 2" xfId="30806" xr:uid="{5A05DE85-AEAE-4DDB-99FA-C2DDEBFF6AD5}"/>
    <cellStyle name="Total 5 2 3" xfId="3932" xr:uid="{00000000-0005-0000-0000-000061100000}"/>
    <cellStyle name="Total 5 2 3 2" xfId="4745" xr:uid="{00000000-0005-0000-0000-000063100000}"/>
    <cellStyle name="Total 5 2 3 2 2" xfId="27242" xr:uid="{9208C523-FC30-43A2-8F29-9D099BB80998}"/>
    <cellStyle name="Total 5 2 3 2 3" xfId="21333" xr:uid="{DF60DA2F-E061-45CA-AC0F-EA1E8C3C71E7}"/>
    <cellStyle name="Total 5 2 3 2 4" xfId="41114" xr:uid="{65CA49F1-9A1F-49B2-B181-8A5510C5EE87}"/>
    <cellStyle name="Total 5 2 3 3" xfId="5159" xr:uid="{00000000-0005-0000-0000-000063100000}"/>
    <cellStyle name="Total 5 2 3 3 2" xfId="41464" xr:uid="{0B31F17D-4585-43B9-BE52-42A0EC6027B3}"/>
    <cellStyle name="Total 5 2 3 3 3" xfId="25154" xr:uid="{6D8EFABC-B477-49E5-B71A-8A690A63794C}"/>
    <cellStyle name="Total 5 2 3 4" xfId="18160" xr:uid="{524C523B-F679-4851-99E7-2AAB4D738139}"/>
    <cellStyle name="Total 5 2 3 5" xfId="40732" xr:uid="{94D9A695-358C-4F92-B808-87D6776A7AED}"/>
    <cellStyle name="Total 5 2 4" xfId="7693" xr:uid="{E93FAB30-B26A-4BD3-9EC3-1EC82875DB90}"/>
    <cellStyle name="Total 5 2 4 2" xfId="12851" xr:uid="{0F584F7E-C141-416F-8CF8-C0B607379714}"/>
    <cellStyle name="Total 5 2 4 2 2" xfId="26870" xr:uid="{E1FA574D-6E03-4E12-8607-BC8988335965}"/>
    <cellStyle name="Total 5 2 4 3" xfId="24933" xr:uid="{7FDA031F-EB8D-48F7-8116-33A5F89CFB65}"/>
    <cellStyle name="Total 5 2 4 4" xfId="22334" xr:uid="{91A61B41-3251-4EA5-907C-DF10149BDB21}"/>
    <cellStyle name="Total 5 2 5" xfId="8526" xr:uid="{05308267-097D-4327-9149-15B4A8B866E8}"/>
    <cellStyle name="Total 5 2 5 2" xfId="13681" xr:uid="{D2317947-EA60-45AF-A988-A196679B3379}"/>
    <cellStyle name="Total 5 2 5 2 2" xfId="26556" xr:uid="{5C9CA4B2-4BD8-4004-A3FD-9624049A8752}"/>
    <cellStyle name="Total 5 2 5 2 3" xfId="40294" xr:uid="{D972A784-5E3B-4BD5-99C4-6CD547D8DF1B}"/>
    <cellStyle name="Total 5 2 5 3" xfId="25545" xr:uid="{28F3EA8F-4198-4570-9073-E1F82A7497DD}"/>
    <cellStyle name="Total 5 2 5 4" xfId="36958" xr:uid="{E432ECA3-1F11-4787-87CA-4C834AF08586}"/>
    <cellStyle name="Total 5 2 6" xfId="9785" xr:uid="{FB12AED9-BA1E-4721-9CA3-9795F618655F}"/>
    <cellStyle name="Total 5 2 6 2" xfId="14939" xr:uid="{A85A8B67-DC92-4236-93DD-848609A5DEFE}"/>
    <cellStyle name="Total 5 2 6 2 2" xfId="39280" xr:uid="{8AC3E889-7ABF-40A0-AB07-6E0A86401E05}"/>
    <cellStyle name="Total 5 2 6 3" xfId="35927" xr:uid="{2C36633F-C62D-492A-AEFC-E4FA0D498C83}"/>
    <cellStyle name="Total 5 2 7" xfId="10164" xr:uid="{054D38BC-BDBD-4727-BA27-8C658926C6BB}"/>
    <cellStyle name="Total 5 2 7 2" xfId="15317" xr:uid="{72308672-AA2A-4371-99CC-333DDE2B9793}"/>
    <cellStyle name="Total 5 2 7 3" xfId="38176" xr:uid="{6C8D1965-97D3-4AD5-9DFC-AC6BC1BC5917}"/>
    <cellStyle name="Total 5 2 8" xfId="10883" xr:uid="{A56154EA-24A5-4F8A-91B1-124A69079751}"/>
    <cellStyle name="Total 5 2 8 2" xfId="16031" xr:uid="{5F34E716-486B-4469-9CB9-22D1B4DBC846}"/>
    <cellStyle name="Total 5 2 9" xfId="6897" xr:uid="{5B207FEE-E77E-4EE9-9EE8-5C337FD50E49}"/>
    <cellStyle name="Total 5 2 9 2" xfId="12061" xr:uid="{FBA89AF1-A43B-4237-BC07-9FC2343C0C6E}"/>
    <cellStyle name="Total 5 20" xfId="6199" xr:uid="{965D4581-1738-4444-AC5D-82A55B656FE9}"/>
    <cellStyle name="Total 5 20 2" xfId="29667" xr:uid="{B478A052-E745-455B-A54B-FD1389CB987A}"/>
    <cellStyle name="Total 5 21" xfId="11402" xr:uid="{EC43FC43-9A4A-461E-ADF7-F67C75C0CFC5}"/>
    <cellStyle name="Total 5 21 2" xfId="29930" xr:uid="{9BE16D93-69A3-4EFD-8CE5-AF0C2A643F01}"/>
    <cellStyle name="Total 5 22" xfId="17738" xr:uid="{F4A66306-9661-4C74-B03B-6EDA5210B458}"/>
    <cellStyle name="Total 5 23" xfId="34444" xr:uid="{43E87D2B-39AA-48D8-B201-2CC0FCD67F28}"/>
    <cellStyle name="Total 5 3" xfId="3160" xr:uid="{00000000-0005-0000-0000-000062100000}"/>
    <cellStyle name="Total 5 3 10" xfId="6203" xr:uid="{91CB8EF2-C168-4652-8711-4EB955483FEC}"/>
    <cellStyle name="Total 5 3 10 2" xfId="30415" xr:uid="{47D38EB7-3045-43A4-91B9-5CF70E85EC1C}"/>
    <cellStyle name="Total 5 3 11" xfId="11406" xr:uid="{609B372D-E44E-407D-9F5C-1DD89B43DDF5}"/>
    <cellStyle name="Total 5 3 11 2" xfId="29455" xr:uid="{8AEC9AE4-1D81-4759-97B1-579FA07B9FD8}"/>
    <cellStyle name="Total 5 3 12" xfId="17746" xr:uid="{DBC80C4E-3792-4E68-B8A3-D766B7A952F0}"/>
    <cellStyle name="Total 5 3 13" xfId="34436" xr:uid="{3D906627-6215-41ED-9F1D-72B6063AC8B5}"/>
    <cellStyle name="Total 5 3 2" xfId="3599" xr:uid="{00000000-0005-0000-0000-000063100000}"/>
    <cellStyle name="Total 5 3 2 10" xfId="11724" xr:uid="{DC309D2E-40A7-4BF6-B22E-78A14F9C8F2C}"/>
    <cellStyle name="Total 5 3 2 10 2" xfId="29518" xr:uid="{837CEAFF-776F-43D1-9A19-5307083C8ACF}"/>
    <cellStyle name="Total 5 3 2 11" xfId="17747" xr:uid="{353FA6B9-DF63-4E87-BEFC-776551451EF2}"/>
    <cellStyle name="Total 5 3 2 12" xfId="34435" xr:uid="{A0E314DE-6D1E-4894-A1A8-98DED53E718D}"/>
    <cellStyle name="Total 5 3 2 2" xfId="4255" xr:uid="{00000000-0005-0000-0000-000064100000}"/>
    <cellStyle name="Total 5 3 2 2 2" xfId="5002" xr:uid="{00000000-0005-0000-0000-000066100000}"/>
    <cellStyle name="Total 5 3 2 2 2 2" xfId="26951" xr:uid="{793E1E12-D8A3-4665-976B-C128E5771A41}"/>
    <cellStyle name="Total 5 3 2 2 2 3" xfId="41335" xr:uid="{3E0D392B-9988-4767-8470-7BEC67FF5E91}"/>
    <cellStyle name="Total 5 3 2 2 3" xfId="5478" xr:uid="{00000000-0005-0000-0000-000066100000}"/>
    <cellStyle name="Total 5 3 2 2 3 2" xfId="41677" xr:uid="{7BF35C03-D8C7-4F72-9914-765A5908B8E1}"/>
    <cellStyle name="Total 5 3 2 2 3 3" xfId="25373" xr:uid="{5B32BECB-DDE8-46B7-A26D-1BEA62FFFB7B}"/>
    <cellStyle name="Total 5 3 2 2 4" xfId="22337" xr:uid="{4A8A1E77-EC3A-410C-A0B3-16E61FED7B1A}"/>
    <cellStyle name="Total 5 3 2 2 5" xfId="40855" xr:uid="{AB2CCD2F-7BA7-448C-A30B-2C0DB9D0829C}"/>
    <cellStyle name="Total 5 3 2 3" xfId="8020" xr:uid="{41683FA3-E099-45F9-95B3-EE02F49EBDA5}"/>
    <cellStyle name="Total 5 3 2 3 2" xfId="13178" xr:uid="{709A0E09-CA9C-437A-8DBA-1E6ADF250E7E}"/>
    <cellStyle name="Total 5 3 2 3 2 2" xfId="40650" xr:uid="{79A77F00-4465-485F-84E9-EA4D8E5EEF60}"/>
    <cellStyle name="Total 5 3 2 3 3" xfId="37321" xr:uid="{588BD301-BEEF-427F-B787-6A492D279AD2}"/>
    <cellStyle name="Total 5 3 2 4" xfId="9573" xr:uid="{388E4079-DC6A-4C48-8E62-68D7B9976A70}"/>
    <cellStyle name="Total 5 3 2 4 2" xfId="14727" xr:uid="{9545F083-3790-41A1-8FDA-C943AF262FEA}"/>
    <cellStyle name="Total 5 3 2 4 3" xfId="38179" xr:uid="{3184250E-E67C-404F-A95D-9264A347209B}"/>
    <cellStyle name="Total 5 3 2 5" xfId="10103" xr:uid="{029F1746-81CA-421D-84D9-E0465E9E6508}"/>
    <cellStyle name="Total 5 3 2 5 2" xfId="15256" xr:uid="{361AC5D6-FADE-4D59-8DF8-065BF31F6771}"/>
    <cellStyle name="Total 5 3 2 6" xfId="10483" xr:uid="{0F775CDA-61FD-425D-9740-0A8D3CD2C1DD}"/>
    <cellStyle name="Total 5 3 2 6 2" xfId="15636" xr:uid="{11589BB9-A6E9-4F1F-B172-7B328F72D5D7}"/>
    <cellStyle name="Total 5 3 2 7" xfId="11202" xr:uid="{369BE01C-218B-4688-8395-A9335B2D9D83}"/>
    <cellStyle name="Total 5 3 2 7 2" xfId="16350" xr:uid="{6604522F-7EE8-469A-874A-72CD5096248A}"/>
    <cellStyle name="Total 5 3 2 8" xfId="7219" xr:uid="{F6FCE721-59A3-45E1-8921-D2920010B91C}"/>
    <cellStyle name="Total 5 3 2 8 2" xfId="12380" xr:uid="{C2880790-F54D-4E57-B283-223B5805182E}"/>
    <cellStyle name="Total 5 3 2 9" xfId="6545" xr:uid="{6985BD15-55FB-4F42-BEF1-3BD598B4B069}"/>
    <cellStyle name="Total 5 3 2 9 2" xfId="30387" xr:uid="{14062419-74B1-46AB-A5B7-CA619FB9A04B}"/>
    <cellStyle name="Total 5 3 3" xfId="3933" xr:uid="{00000000-0005-0000-0000-000065100000}"/>
    <cellStyle name="Total 5 3 3 2" xfId="4746" xr:uid="{00000000-0005-0000-0000-000067100000}"/>
    <cellStyle name="Total 5 3 3 2 2" xfId="27243" xr:uid="{487A3B9D-40F9-4D00-9F20-9EEFC749F830}"/>
    <cellStyle name="Total 5 3 3 2 3" xfId="21334" xr:uid="{2BF1E181-463E-4AC6-9898-42CA8E1B9FAF}"/>
    <cellStyle name="Total 5 3 3 2 4" xfId="41115" xr:uid="{5B499FF0-2AA3-4527-BBD2-E4EF3C4A2B2D}"/>
    <cellStyle name="Total 5 3 3 3" xfId="5160" xr:uid="{00000000-0005-0000-0000-000067100000}"/>
    <cellStyle name="Total 5 3 3 3 2" xfId="41465" xr:uid="{240A93F8-B0CE-476F-8E7F-2CD799B3B29D}"/>
    <cellStyle name="Total 5 3 3 3 3" xfId="25155" xr:uid="{6216C127-7BD6-4E5B-B0C1-1803D0B02A94}"/>
    <cellStyle name="Total 5 3 3 4" xfId="18161" xr:uid="{70C5D68A-E795-4C03-9D87-3A6F2F2E2356}"/>
    <cellStyle name="Total 5 3 3 5" xfId="40733" xr:uid="{89BBB8E9-900F-404B-87CE-AD840937F0D8}"/>
    <cellStyle name="Total 5 3 4" xfId="7694" xr:uid="{F22905A7-61A2-415F-A325-7894088D38CF}"/>
    <cellStyle name="Total 5 3 4 2" xfId="12852" xr:uid="{A22C4BE9-68FB-47B6-B106-0021F899F702}"/>
    <cellStyle name="Total 5 3 4 2 2" xfId="26871" xr:uid="{75044DB7-BCF1-46CF-B1E1-91737DD38C3A}"/>
    <cellStyle name="Total 5 3 4 3" xfId="24934" xr:uid="{CA156791-2226-42E1-9136-DB26AA777448}"/>
    <cellStyle name="Total 5 3 4 4" xfId="22336" xr:uid="{2C74590F-93B6-4D75-94FF-59648B00BEF6}"/>
    <cellStyle name="Total 5 3 5" xfId="8525" xr:uid="{5BC0085A-D8F0-4398-A247-2ACBA7BBA88C}"/>
    <cellStyle name="Total 5 3 5 2" xfId="13680" xr:uid="{C31939A1-73F6-40D9-91ED-07A6F74A04E7}"/>
    <cellStyle name="Total 5 3 5 2 2" xfId="26557" xr:uid="{EC6838B6-4825-47A9-95B0-80E53EA77AB0}"/>
    <cellStyle name="Total 5 3 5 2 3" xfId="39719" xr:uid="{3517BFB3-2C0A-4D38-B82A-12B0AF3BB591}"/>
    <cellStyle name="Total 5 3 5 3" xfId="25544" xr:uid="{D52B2FE6-6A44-43CA-849A-BAF979D90B5B}"/>
    <cellStyle name="Total 5 3 5 4" xfId="36400" xr:uid="{57B9C18B-ADC1-46BF-B612-F87B20D29ABE}"/>
    <cellStyle name="Total 5 3 6" xfId="9786" xr:uid="{3A81DEEA-2E30-4026-8C9D-528281E9DD0A}"/>
    <cellStyle name="Total 5 3 6 2" xfId="14940" xr:uid="{BF1AF397-CD4B-4561-ACE8-ABCC3A762F14}"/>
    <cellStyle name="Total 5 3 6 2 2" xfId="39272" xr:uid="{0F567790-3F40-4CD8-88B8-2D518083F303}"/>
    <cellStyle name="Total 5 3 6 3" xfId="35914" xr:uid="{777F4110-FB32-4B2D-B8EB-B42F993766DD}"/>
    <cellStyle name="Total 5 3 7" xfId="10165" xr:uid="{884FC844-4218-4C70-B880-3674F215A2D9}"/>
    <cellStyle name="Total 5 3 7 2" xfId="15318" xr:uid="{D0FEC067-5B55-4345-B472-DBC5D4DF856E}"/>
    <cellStyle name="Total 5 3 7 3" xfId="38178" xr:uid="{E728E888-C075-45B7-B1EF-31BD9BAACE8C}"/>
    <cellStyle name="Total 5 3 8" xfId="10884" xr:uid="{A7D22ADA-C046-492A-8F69-7B1D12D2A766}"/>
    <cellStyle name="Total 5 3 8 2" xfId="16032" xr:uid="{DDD50574-7443-4E6B-A657-BC0113EF82EB}"/>
    <cellStyle name="Total 5 3 9" xfId="6898" xr:uid="{882C82BD-21D3-4FEF-A9D6-B7005E790791}"/>
    <cellStyle name="Total 5 3 9 2" xfId="12062" xr:uid="{D90D7BA6-E37F-4821-882E-A3E95ADC0DF9}"/>
    <cellStyle name="Total 5 4" xfId="3161" xr:uid="{00000000-0005-0000-0000-000066100000}"/>
    <cellStyle name="Total 5 4 10" xfId="6204" xr:uid="{F863C8EC-E698-443A-BB87-BFDE592E0299}"/>
    <cellStyle name="Total 5 4 10 2" xfId="30364" xr:uid="{2F062C03-7EFB-4AE9-8E56-7BCA000FBD0F}"/>
    <cellStyle name="Total 5 4 11" xfId="11407" xr:uid="{FD569C39-B9CE-4859-9AA9-543401E5C681}"/>
    <cellStyle name="Total 5 4 11 2" xfId="30487" xr:uid="{BD477ABE-BC49-4C31-97BF-012538E6F37D}"/>
    <cellStyle name="Total 5 4 12" xfId="17748" xr:uid="{DF20E781-3FE6-4FC5-800B-707D61250690}"/>
    <cellStyle name="Total 5 4 13" xfId="34434" xr:uid="{D325083B-FE45-423A-8A8D-9672CE659EAE}"/>
    <cellStyle name="Total 5 4 2" xfId="3600" xr:uid="{00000000-0005-0000-0000-000067100000}"/>
    <cellStyle name="Total 5 4 2 10" xfId="11725" xr:uid="{5E04E851-07FB-4FDA-9109-0CCF22E9AD7D}"/>
    <cellStyle name="Total 5 4 2 10 2" xfId="31080" xr:uid="{A6893151-BD3D-4B1E-8F3F-C2744B246794}"/>
    <cellStyle name="Total 5 4 2 11" xfId="17749" xr:uid="{0647BD8D-261C-4FCC-B393-A8CD992F4582}"/>
    <cellStyle name="Total 5 4 2 12" xfId="34433" xr:uid="{2453D827-3144-4BA0-9A8F-3C6CD7B8CEC5}"/>
    <cellStyle name="Total 5 4 2 2" xfId="4256" xr:uid="{00000000-0005-0000-0000-000068100000}"/>
    <cellStyle name="Total 5 4 2 2 2" xfId="5003" xr:uid="{00000000-0005-0000-0000-00006A100000}"/>
    <cellStyle name="Total 5 4 2 2 2 2" xfId="26952" xr:uid="{DC1DB58D-93BC-4003-BFA8-8E6BD906BB07}"/>
    <cellStyle name="Total 5 4 2 2 2 3" xfId="41336" xr:uid="{D16C2C07-4C99-4D04-AD33-96F6B20544B3}"/>
    <cellStyle name="Total 5 4 2 2 3" xfId="5479" xr:uid="{00000000-0005-0000-0000-00006A100000}"/>
    <cellStyle name="Total 5 4 2 2 3 2" xfId="41678" xr:uid="{5E2800AC-5D2B-4323-AA1F-0E792DAD068D}"/>
    <cellStyle name="Total 5 4 2 2 3 3" xfId="25374" xr:uid="{E1AB3D62-7625-4935-ADCF-A2DF16F55B6B}"/>
    <cellStyle name="Total 5 4 2 2 4" xfId="22339" xr:uid="{284B845D-CC35-46CE-89DB-7F2EF16D1A87}"/>
    <cellStyle name="Total 5 4 2 2 5" xfId="40856" xr:uid="{E270DE19-68F8-4DE6-8DAB-C2D0901C2A48}"/>
    <cellStyle name="Total 5 4 2 3" xfId="8138" xr:uid="{DB8F904C-31DC-4B5B-AD7F-520A8A723F0D}"/>
    <cellStyle name="Total 5 4 2 3 2" xfId="13295" xr:uid="{78FE513E-AA92-48D9-80F7-795221D12A55}"/>
    <cellStyle name="Total 5 4 2 3 2 2" xfId="40634" xr:uid="{FD6B9C27-301F-4AC1-8D81-58F4E47871B8}"/>
    <cellStyle name="Total 5 4 2 3 3" xfId="37305" xr:uid="{BEA576DE-9AE9-4457-8A74-AB6C3C235850}"/>
    <cellStyle name="Total 5 4 2 4" xfId="9574" xr:uid="{EA17E57C-A8C1-4EF5-981B-F54EF06E874C}"/>
    <cellStyle name="Total 5 4 2 4 2" xfId="14728" xr:uid="{683BBA91-85C6-4BB9-B280-66A22116BC30}"/>
    <cellStyle name="Total 5 4 2 4 3" xfId="38181" xr:uid="{73FE9995-C50B-4951-ACDF-88130048AEAB}"/>
    <cellStyle name="Total 5 4 2 5" xfId="10104" xr:uid="{1DAB1CA4-C620-4E19-AB74-8033578B9080}"/>
    <cellStyle name="Total 5 4 2 5 2" xfId="15257" xr:uid="{B4E93905-900F-4814-ADC4-983765753501}"/>
    <cellStyle name="Total 5 4 2 6" xfId="10484" xr:uid="{4350646D-FD83-443A-B297-1E4A594BEEBF}"/>
    <cellStyle name="Total 5 4 2 6 2" xfId="15637" xr:uid="{996817E3-17C6-4181-A80E-FCB9096DD585}"/>
    <cellStyle name="Total 5 4 2 7" xfId="11203" xr:uid="{EFF3EA99-10F3-468A-9950-845249CB92A5}"/>
    <cellStyle name="Total 5 4 2 7 2" xfId="16351" xr:uid="{D7C0AD9A-0875-45A4-A979-8832EE7B816C}"/>
    <cellStyle name="Total 5 4 2 8" xfId="7220" xr:uid="{EAD72F42-AEAA-43F8-B356-EC6BC7E57DB3}"/>
    <cellStyle name="Total 5 4 2 8 2" xfId="12381" xr:uid="{A8B17BD9-C0D2-4A7A-B333-6AEC9B5EAAED}"/>
    <cellStyle name="Total 5 4 2 9" xfId="6546" xr:uid="{CD01A5D1-9A16-4623-8951-3C7370A3A5D4}"/>
    <cellStyle name="Total 5 4 2 9 2" xfId="29664" xr:uid="{05122CD7-7C0D-472E-A9B0-26BA18CAE5F8}"/>
    <cellStyle name="Total 5 4 3" xfId="3934" xr:uid="{00000000-0005-0000-0000-000069100000}"/>
    <cellStyle name="Total 5 4 3 2" xfId="4747" xr:uid="{00000000-0005-0000-0000-00006B100000}"/>
    <cellStyle name="Total 5 4 3 2 2" xfId="27244" xr:uid="{696E1BFD-644C-409C-A207-B1179DF8B78E}"/>
    <cellStyle name="Total 5 4 3 2 3" xfId="21335" xr:uid="{6E9D4966-193C-45F8-BC6B-24FDD064071C}"/>
    <cellStyle name="Total 5 4 3 2 4" xfId="41116" xr:uid="{AD79449E-12F9-440B-A95A-2B2F3D7F39DF}"/>
    <cellStyle name="Total 5 4 3 3" xfId="5161" xr:uid="{00000000-0005-0000-0000-00006B100000}"/>
    <cellStyle name="Total 5 4 3 3 2" xfId="41466" xr:uid="{E6099E4C-98C2-4DE1-B934-63651D6B5C6C}"/>
    <cellStyle name="Total 5 4 3 3 3" xfId="25156" xr:uid="{A38A09BA-5083-4371-84F9-E185584ADE44}"/>
    <cellStyle name="Total 5 4 3 4" xfId="18162" xr:uid="{855160E7-FBE2-410A-BDDE-9C3BBB37DDBB}"/>
    <cellStyle name="Total 5 4 3 5" xfId="40734" xr:uid="{969F3ED9-0061-4F88-AB69-C0949BC6BC13}"/>
    <cellStyle name="Total 5 4 4" xfId="7695" xr:uid="{1F72BE02-17BA-4A5F-8970-4CD3E00CC744}"/>
    <cellStyle name="Total 5 4 4 2" xfId="12853" xr:uid="{CF5FF9D5-E6EA-44EB-BBFE-D90F9A2D1774}"/>
    <cellStyle name="Total 5 4 4 2 2" xfId="26872" xr:uid="{F4C23A55-8ACF-4297-9C61-5C87A4F5C8DC}"/>
    <cellStyle name="Total 5 4 4 3" xfId="24935" xr:uid="{278A4EE8-0C45-48D9-B1CF-D977276489C3}"/>
    <cellStyle name="Total 5 4 4 4" xfId="22338" xr:uid="{DBEF4AE1-8C1F-4B46-8961-473CC2CF0A54}"/>
    <cellStyle name="Total 5 4 5" xfId="8524" xr:uid="{047C75D1-CB00-48D3-81A4-25888E4A07A2}"/>
    <cellStyle name="Total 5 4 5 2" xfId="13679" xr:uid="{6C09E3E4-D87B-4AFE-B022-3CE4207340B8}"/>
    <cellStyle name="Total 5 4 5 2 2" xfId="26558" xr:uid="{2468DD7E-C2CA-4630-AC2A-F964572E3E5C}"/>
    <cellStyle name="Total 5 4 5 2 3" xfId="40642" xr:uid="{92F89A61-53F8-423B-A149-124260BB63D5}"/>
    <cellStyle name="Total 5 4 5 3" xfId="25543" xr:uid="{5854F7C5-253C-49F3-8F6D-506D690D0DB5}"/>
    <cellStyle name="Total 5 4 5 4" xfId="37313" xr:uid="{4ECB7B34-F131-4C72-A81F-F94032CB58A1}"/>
    <cellStyle name="Total 5 4 6" xfId="9787" xr:uid="{6077BAFF-BF47-4A04-8EBA-2C5EA40A67EF}"/>
    <cellStyle name="Total 5 4 6 2" xfId="14941" xr:uid="{AA72BEBE-9AFF-47DF-AAFB-1720F62BF32E}"/>
    <cellStyle name="Total 5 4 6 2 2" xfId="39264" xr:uid="{48C77B87-DEBE-4692-BD99-BE613D04F2BE}"/>
    <cellStyle name="Total 5 4 6 3" xfId="35902" xr:uid="{2734D7FD-9F88-40CF-9669-46B40D73B291}"/>
    <cellStyle name="Total 5 4 7" xfId="10166" xr:uid="{5C9FC8DD-C55F-4C16-91B8-C63081010585}"/>
    <cellStyle name="Total 5 4 7 2" xfId="15319" xr:uid="{4E227BB1-899B-42B5-86F0-0316E02361AE}"/>
    <cellStyle name="Total 5 4 7 3" xfId="38180" xr:uid="{8A5F9A64-F462-4FEC-91F7-61021261685F}"/>
    <cellStyle name="Total 5 4 8" xfId="10885" xr:uid="{F6B74526-1D37-4D83-9D97-BE49B7D069B6}"/>
    <cellStyle name="Total 5 4 8 2" xfId="16033" xr:uid="{B8EF42A1-8FF3-4DDB-AF2F-61441F9F0709}"/>
    <cellStyle name="Total 5 4 9" xfId="6899" xr:uid="{E181E838-3F3F-45EB-9C9E-EE6BF8868947}"/>
    <cellStyle name="Total 5 4 9 2" xfId="12063" xr:uid="{B19417EC-6EEB-4A01-9213-EFDA6450D30B}"/>
    <cellStyle name="Total 5 5" xfId="3162" xr:uid="{00000000-0005-0000-0000-00006A100000}"/>
    <cellStyle name="Total 5 5 10" xfId="6205" xr:uid="{1950C9F3-A444-4C66-9B03-B1A4815B156C}"/>
    <cellStyle name="Total 5 5 10 2" xfId="30837" xr:uid="{65A88742-CB7F-4609-B014-92E8C2C86E0E}"/>
    <cellStyle name="Total 5 5 11" xfId="11408" xr:uid="{982289BA-156E-486A-A695-9CB243E67A7F}"/>
    <cellStyle name="Total 5 5 11 2" xfId="31203" xr:uid="{F5110485-57FA-4575-8380-AC32CC8C5D09}"/>
    <cellStyle name="Total 5 5 12" xfId="17750" xr:uid="{0E9C978E-C9E5-49C6-98E8-34ADC8F3A3D4}"/>
    <cellStyle name="Total 5 5 13" xfId="34432" xr:uid="{B2FF6FF5-5B91-4C66-97FC-FE680AEB7CC7}"/>
    <cellStyle name="Total 5 5 2" xfId="3601" xr:uid="{00000000-0005-0000-0000-00006B100000}"/>
    <cellStyle name="Total 5 5 2 10" xfId="11726" xr:uid="{D0758784-4F5F-46B7-841F-A94F418DEF38}"/>
    <cellStyle name="Total 5 5 2 10 2" xfId="29479" xr:uid="{BB6A2A59-B247-4845-B016-C1F34E25CA1C}"/>
    <cellStyle name="Total 5 5 2 11" xfId="17751" xr:uid="{48235FD3-C6B3-4044-AF4A-9D44EEF54644}"/>
    <cellStyle name="Total 5 5 2 12" xfId="34431" xr:uid="{8ED5487E-8F9E-4C14-A01E-D3A9390805A0}"/>
    <cellStyle name="Total 5 5 2 2" xfId="4257" xr:uid="{00000000-0005-0000-0000-00006C100000}"/>
    <cellStyle name="Total 5 5 2 2 2" xfId="5004" xr:uid="{00000000-0005-0000-0000-00006E100000}"/>
    <cellStyle name="Total 5 5 2 2 2 2" xfId="26953" xr:uid="{DB80BA86-6F78-486D-9A33-BB950FE537F6}"/>
    <cellStyle name="Total 5 5 2 2 2 3" xfId="41337" xr:uid="{3A899633-FF8E-478F-91E7-C79FB6E1BFB7}"/>
    <cellStyle name="Total 5 5 2 2 3" xfId="5480" xr:uid="{00000000-0005-0000-0000-00006E100000}"/>
    <cellStyle name="Total 5 5 2 2 3 2" xfId="41679" xr:uid="{7FD41178-68E5-47DF-B522-7497B248A4F7}"/>
    <cellStyle name="Total 5 5 2 2 3 3" xfId="25375" xr:uid="{EEFDEA40-05DE-4115-94A9-54A85ABB8B05}"/>
    <cellStyle name="Total 5 5 2 2 4" xfId="22341" xr:uid="{45E0EC2C-45BF-4299-AC57-31E873397F3D}"/>
    <cellStyle name="Total 5 5 2 2 5" xfId="40857" xr:uid="{70396214-696C-4672-AE9B-539F0375A064}"/>
    <cellStyle name="Total 5 5 2 3" xfId="8048" xr:uid="{A292308E-2849-4C98-955C-AD35DE19966D}"/>
    <cellStyle name="Total 5 5 2 3 2" xfId="13205" xr:uid="{6C5B0F2A-6BB2-4B88-9709-6CEC7D9C1CD9}"/>
    <cellStyle name="Total 5 5 2 3 2 2" xfId="40618" xr:uid="{DA4A6AFF-E6F8-42DE-8710-5174E363C031}"/>
    <cellStyle name="Total 5 5 2 3 3" xfId="37289" xr:uid="{8495E209-F0E7-475D-A425-D6E185BF5646}"/>
    <cellStyle name="Total 5 5 2 4" xfId="9575" xr:uid="{B4E34BC7-45A7-4808-9C6D-54AEBF02BE84}"/>
    <cellStyle name="Total 5 5 2 4 2" xfId="14729" xr:uid="{D41E1331-B60B-4723-B0EC-0AF4D488B332}"/>
    <cellStyle name="Total 5 5 2 4 3" xfId="38183" xr:uid="{DA13579B-FB18-4D72-A005-450E086205CA}"/>
    <cellStyle name="Total 5 5 2 5" xfId="10105" xr:uid="{2A4C9815-A36F-4752-A6C9-278CB875FE11}"/>
    <cellStyle name="Total 5 5 2 5 2" xfId="15258" xr:uid="{E197266D-515D-4509-930F-F09B9EBE5C1C}"/>
    <cellStyle name="Total 5 5 2 6" xfId="10485" xr:uid="{B2B92A8A-BDF0-416C-88BE-951055F4581C}"/>
    <cellStyle name="Total 5 5 2 6 2" xfId="15638" xr:uid="{553F0BF5-7117-47D2-B885-496EF39A867E}"/>
    <cellStyle name="Total 5 5 2 7" xfId="11204" xr:uid="{D2A534EC-99C5-45B7-A342-75302490A23B}"/>
    <cellStyle name="Total 5 5 2 7 2" xfId="16352" xr:uid="{E17A044E-35AD-44EE-82A7-1117ADAAD26B}"/>
    <cellStyle name="Total 5 5 2 8" xfId="7221" xr:uid="{85768CDF-6EDC-4818-BC3E-4038F3411B45}"/>
    <cellStyle name="Total 5 5 2 8 2" xfId="12382" xr:uid="{A115A30D-F98C-4759-9DD0-9C0314314805}"/>
    <cellStyle name="Total 5 5 2 9" xfId="6547" xr:uid="{E2695F97-9002-49D6-8AB8-438452A06F16}"/>
    <cellStyle name="Total 5 5 2 9 2" xfId="30805" xr:uid="{D7DD7E32-7D2A-4868-9CB5-4829D0BB7E80}"/>
    <cellStyle name="Total 5 5 3" xfId="3935" xr:uid="{00000000-0005-0000-0000-00006D100000}"/>
    <cellStyle name="Total 5 5 3 2" xfId="4748" xr:uid="{00000000-0005-0000-0000-00006F100000}"/>
    <cellStyle name="Total 5 5 3 2 2" xfId="27245" xr:uid="{BCC69F2E-49B3-4B39-9B72-FCC52BFC7833}"/>
    <cellStyle name="Total 5 5 3 2 3" xfId="21336" xr:uid="{72599FF7-2439-4CDE-8D81-75DCEE76889C}"/>
    <cellStyle name="Total 5 5 3 2 4" xfId="41117" xr:uid="{7F2F5B97-F62E-49C0-89D1-927F405F29FF}"/>
    <cellStyle name="Total 5 5 3 3" xfId="5162" xr:uid="{00000000-0005-0000-0000-00006F100000}"/>
    <cellStyle name="Total 5 5 3 3 2" xfId="41467" xr:uid="{FEF68D7B-89ED-4465-B8F8-E9639E8752D1}"/>
    <cellStyle name="Total 5 5 3 3 3" xfId="25157" xr:uid="{7D9A8EBE-BC77-46ED-B601-F798C8E3DF2C}"/>
    <cellStyle name="Total 5 5 3 4" xfId="18163" xr:uid="{4291E044-205E-4E0B-B88B-DB83B67A8A9C}"/>
    <cellStyle name="Total 5 5 3 5" xfId="40735" xr:uid="{5D353576-69B9-4458-A3FC-497B6A79598A}"/>
    <cellStyle name="Total 5 5 4" xfId="7696" xr:uid="{C9B7C57D-A761-44B5-B2FA-0FD33EF29C62}"/>
    <cellStyle name="Total 5 5 4 2" xfId="12854" xr:uid="{1F32A359-5CE0-4109-B888-2BDF2D984B56}"/>
    <cellStyle name="Total 5 5 4 2 2" xfId="26873" xr:uid="{40CF50BA-4E2D-402B-B8DE-2318E62C94E9}"/>
    <cellStyle name="Total 5 5 4 3" xfId="24936" xr:uid="{E838ABFE-AA23-4C30-9D43-8049673F49E0}"/>
    <cellStyle name="Total 5 5 4 4" xfId="22340" xr:uid="{CE8C1524-CA30-4A13-8C95-3153377B0486}"/>
    <cellStyle name="Total 5 5 5" xfId="8523" xr:uid="{FC8BD2DA-83CC-4B25-B82B-5BA22FD26D04}"/>
    <cellStyle name="Total 5 5 5 2" xfId="13678" xr:uid="{A378DB33-4EB7-4A5A-BB27-A9D0119628DE}"/>
    <cellStyle name="Total 5 5 5 2 2" xfId="26559" xr:uid="{5B263E2A-8800-46E5-9D3E-400370D28821}"/>
    <cellStyle name="Total 5 5 5 2 3" xfId="40626" xr:uid="{7302C5CC-5D60-4D21-AD46-CCA7C4006B3F}"/>
    <cellStyle name="Total 5 5 5 3" xfId="25542" xr:uid="{82694413-0F29-4471-8D4E-B039A0532F3B}"/>
    <cellStyle name="Total 5 5 5 4" xfId="37297" xr:uid="{844A46C3-0079-415D-B2E4-39988F5211A4}"/>
    <cellStyle name="Total 5 5 6" xfId="9788" xr:uid="{D52EE74B-F4DA-4651-A13A-DA6A50611D95}"/>
    <cellStyle name="Total 5 5 6 2" xfId="14942" xr:uid="{3CC6A765-37CD-4154-A00A-5A29D04990CD}"/>
    <cellStyle name="Total 5 5 6 2 2" xfId="39839" xr:uid="{2898FF26-1778-4DCD-A4B7-0182B2478493}"/>
    <cellStyle name="Total 5 5 6 3" xfId="36502" xr:uid="{584AF743-1B23-4E7B-A54B-6F5CDCBBA92B}"/>
    <cellStyle name="Total 5 5 7" xfId="10167" xr:uid="{59B13335-7830-464C-A02C-B80DC48F1F8B}"/>
    <cellStyle name="Total 5 5 7 2" xfId="15320" xr:uid="{E03E16A5-4CF2-4AA7-8F87-92BF24C7867F}"/>
    <cellStyle name="Total 5 5 7 3" xfId="38182" xr:uid="{244A4446-5748-4B28-919C-8DA6F837D6BE}"/>
    <cellStyle name="Total 5 5 8" xfId="10886" xr:uid="{DB40BBF4-454E-4750-9288-B93A60AEA671}"/>
    <cellStyle name="Total 5 5 8 2" xfId="16034" xr:uid="{7E0FB2C1-C0E6-46F4-9D5C-57CA2588CF33}"/>
    <cellStyle name="Total 5 5 9" xfId="6900" xr:uid="{5B6A56A3-5D69-43DE-BF2D-3956A47D388F}"/>
    <cellStyle name="Total 5 5 9 2" xfId="12064" xr:uid="{4780743E-B10B-4FD6-9A7B-3D56C98E7BAE}"/>
    <cellStyle name="Total 5 6" xfId="3163" xr:uid="{00000000-0005-0000-0000-00006E100000}"/>
    <cellStyle name="Total 5 6 10" xfId="6206" xr:uid="{C6F71A1D-5FC8-4959-B814-969C6AF091D9}"/>
    <cellStyle name="Total 5 6 10 2" xfId="30414" xr:uid="{F291F08C-F45F-4415-9F33-01FB108278A2}"/>
    <cellStyle name="Total 5 6 11" xfId="11409" xr:uid="{97BA0401-E36D-4811-8771-47366270CFA0}"/>
    <cellStyle name="Total 5 6 11 2" xfId="31091" xr:uid="{9CF1C799-4418-41BF-B684-443BC034B828}"/>
    <cellStyle name="Total 5 6 12" xfId="17752" xr:uid="{8C62901A-5145-44F5-AFD9-8F3E05ABF5C6}"/>
    <cellStyle name="Total 5 6 13" xfId="34430" xr:uid="{8A083007-4678-435A-B669-D0C072A7937D}"/>
    <cellStyle name="Total 5 6 2" xfId="3602" xr:uid="{00000000-0005-0000-0000-00006F100000}"/>
    <cellStyle name="Total 5 6 2 10" xfId="11727" xr:uid="{6E9B0AB5-7318-4D11-9030-4D4C5B95676E}"/>
    <cellStyle name="Total 5 6 2 10 2" xfId="29486" xr:uid="{3EADB86F-2AD6-4FD6-B0F5-A1DEB6731F2F}"/>
    <cellStyle name="Total 5 6 2 11" xfId="17753" xr:uid="{B8D31704-EE90-442F-87E3-6162C0D3A605}"/>
    <cellStyle name="Total 5 6 2 12" xfId="34429" xr:uid="{AD973F1E-F70F-45B8-8047-6DBB9E15ED41}"/>
    <cellStyle name="Total 5 6 2 2" xfId="4258" xr:uid="{00000000-0005-0000-0000-000070100000}"/>
    <cellStyle name="Total 5 6 2 2 2" xfId="5005" xr:uid="{00000000-0005-0000-0000-000072100000}"/>
    <cellStyle name="Total 5 6 2 2 2 2" xfId="26954" xr:uid="{96C45811-2A1B-4562-9604-BC3ECA400084}"/>
    <cellStyle name="Total 5 6 2 2 2 3" xfId="41338" xr:uid="{9A5CB1FF-C48D-4335-93FC-9177B8D377CA}"/>
    <cellStyle name="Total 5 6 2 2 3" xfId="5481" xr:uid="{00000000-0005-0000-0000-000072100000}"/>
    <cellStyle name="Total 5 6 2 2 3 2" xfId="41680" xr:uid="{284D3082-776D-43CB-B43B-DDD538E30484}"/>
    <cellStyle name="Total 5 6 2 2 3 3" xfId="25376" xr:uid="{CAA79BAC-2247-4632-94D5-D2609EE8A950}"/>
    <cellStyle name="Total 5 6 2 2 4" xfId="22343" xr:uid="{C8C328D7-DD52-4621-919F-66EC2C205DD2}"/>
    <cellStyle name="Total 5 6 2 2 5" xfId="40858" xr:uid="{6AFBA638-D061-4987-8C99-C2C25A85D85D}"/>
    <cellStyle name="Total 5 6 2 3" xfId="8021" xr:uid="{EA2CC11F-6207-4274-B770-A4C05C6BCA89}"/>
    <cellStyle name="Total 5 6 2 3 2" xfId="13179" xr:uid="{02436819-7E6D-4841-8194-013464E9CE27}"/>
    <cellStyle name="Total 5 6 2 3 2 2" xfId="40256" xr:uid="{2A191BA2-5E78-4A93-A872-D4CE4DE463DE}"/>
    <cellStyle name="Total 5 6 2 3 3" xfId="36928" xr:uid="{255FC3F9-49F0-4B32-9BFB-4F9B8D4FD81B}"/>
    <cellStyle name="Total 5 6 2 4" xfId="9576" xr:uid="{70A672E1-EBFD-4694-8F7A-78A2B0542EA0}"/>
    <cellStyle name="Total 5 6 2 4 2" xfId="14730" xr:uid="{91E5E194-A2E2-487C-B253-1EF8C76D7FDB}"/>
    <cellStyle name="Total 5 6 2 4 3" xfId="38185" xr:uid="{EA54F179-9F98-4A6A-9C9D-63407961A8F5}"/>
    <cellStyle name="Total 5 6 2 5" xfId="10106" xr:uid="{7E268069-00A5-4884-ABE5-EAF559C53B86}"/>
    <cellStyle name="Total 5 6 2 5 2" xfId="15259" xr:uid="{41EFC6B4-46A2-4A16-9021-0519FDE166AC}"/>
    <cellStyle name="Total 5 6 2 6" xfId="10486" xr:uid="{3FB70840-A64C-436F-AF33-39A8539B72AB}"/>
    <cellStyle name="Total 5 6 2 6 2" xfId="15639" xr:uid="{3650164B-BE8B-46FA-8EAA-426E7FBF6DD6}"/>
    <cellStyle name="Total 5 6 2 7" xfId="11205" xr:uid="{40080A1D-4AE8-46CB-9DC4-7E50678B8F13}"/>
    <cellStyle name="Total 5 6 2 7 2" xfId="16353" xr:uid="{628F7E6E-106A-4D6B-A7EB-BCE3F333082C}"/>
    <cellStyle name="Total 5 6 2 8" xfId="7222" xr:uid="{3CE80614-309E-42EE-9694-A9CE94618CA5}"/>
    <cellStyle name="Total 5 6 2 8 2" xfId="12383" xr:uid="{1B887DD0-BECA-4C2F-B620-ED77791CD92E}"/>
    <cellStyle name="Total 5 6 2 9" xfId="6548" xr:uid="{74195C17-9991-4FB6-91BA-FE435894D58A}"/>
    <cellStyle name="Total 5 6 2 9 2" xfId="30386" xr:uid="{55DDA42B-A7D3-46C7-BC67-20709A86A318}"/>
    <cellStyle name="Total 5 6 3" xfId="3936" xr:uid="{00000000-0005-0000-0000-000071100000}"/>
    <cellStyle name="Total 5 6 3 2" xfId="4749" xr:uid="{00000000-0005-0000-0000-000073100000}"/>
    <cellStyle name="Total 5 6 3 2 2" xfId="27246" xr:uid="{B188EB93-32B6-4666-85EE-244D952BB850}"/>
    <cellStyle name="Total 5 6 3 2 3" xfId="21337" xr:uid="{D76AB4F4-8B95-4F85-AAAE-313F60AAD223}"/>
    <cellStyle name="Total 5 6 3 2 4" xfId="41118" xr:uid="{0299545E-1BEB-4B0D-A91A-DD5C33A87413}"/>
    <cellStyle name="Total 5 6 3 3" xfId="5163" xr:uid="{00000000-0005-0000-0000-000073100000}"/>
    <cellStyle name="Total 5 6 3 3 2" xfId="41468" xr:uid="{8F745874-3D04-450B-9B31-8C4C6C4BD453}"/>
    <cellStyle name="Total 5 6 3 3 3" xfId="25158" xr:uid="{7A7CA24C-198F-4EBF-9764-3448A2820ABF}"/>
    <cellStyle name="Total 5 6 3 4" xfId="18164" xr:uid="{8AE1D0BE-455A-4A8D-A659-AD2348134128}"/>
    <cellStyle name="Total 5 6 3 5" xfId="40736" xr:uid="{E7455848-8930-4EBE-9AF8-9D56E90526F1}"/>
    <cellStyle name="Total 5 6 4" xfId="7697" xr:uid="{101AB4F5-8DD7-4355-99C7-413FCB005518}"/>
    <cellStyle name="Total 5 6 4 2" xfId="12855" xr:uid="{A9D7F381-2C7A-4C4E-9E67-64262597E9EC}"/>
    <cellStyle name="Total 5 6 4 2 2" xfId="26874" xr:uid="{CAD68C95-E9DF-4965-B6D4-6C522C1687B7}"/>
    <cellStyle name="Total 5 6 4 3" xfId="24937" xr:uid="{7FD749CB-7E65-4466-9672-4ADD52056F57}"/>
    <cellStyle name="Total 5 6 4 4" xfId="22342" xr:uid="{E8A63B8C-DCC1-4882-839B-815359EEF1AD}"/>
    <cellStyle name="Total 5 6 5" xfId="8522" xr:uid="{710B92B5-3E64-47AC-91FF-6CC1CD2F1415}"/>
    <cellStyle name="Total 5 6 5 2" xfId="13677" xr:uid="{758B4FC3-409A-4A6B-A57D-0FDB02F96048}"/>
    <cellStyle name="Total 5 6 5 2 2" xfId="26560" xr:uid="{3D12B9E4-FA64-4A54-8BFF-CC0EDC57F1DC}"/>
    <cellStyle name="Total 5 6 5 2 3" xfId="39582" xr:uid="{913C9E77-8ED1-4DA4-B747-A2D83AE327AE}"/>
    <cellStyle name="Total 5 6 5 3" xfId="25541" xr:uid="{3384EEDD-66E4-444D-B06C-C2DDBA633C70}"/>
    <cellStyle name="Total 5 6 5 4" xfId="36278" xr:uid="{F509C1A0-662F-474E-B767-2EAA51A06418}"/>
    <cellStyle name="Total 5 6 6" xfId="9789" xr:uid="{3FB7316A-4C4B-446B-AFF2-5571AB8F79A6}"/>
    <cellStyle name="Total 5 6 6 2" xfId="14943" xr:uid="{DF6ABCB0-85FC-4117-A87C-76A3F62DCE43}"/>
    <cellStyle name="Total 5 6 6 2 2" xfId="39052" xr:uid="{707D63EB-6C0F-4E7A-B3D2-2F72D2ADF623}"/>
    <cellStyle name="Total 5 6 6 3" xfId="35581" xr:uid="{100DFA42-3064-4CAC-B91B-A57A65D3C8BE}"/>
    <cellStyle name="Total 5 6 7" xfId="10168" xr:uid="{C36FBD24-5B2F-4748-8D0A-503891F4EAD0}"/>
    <cellStyle name="Total 5 6 7 2" xfId="15321" xr:uid="{B0D0408F-A4BA-4A71-8A3E-5D1EC367FA4C}"/>
    <cellStyle name="Total 5 6 7 3" xfId="38184" xr:uid="{2919E819-7E92-4978-AA77-349302904AB2}"/>
    <cellStyle name="Total 5 6 8" xfId="10887" xr:uid="{1C699E0D-41D0-455C-B169-96A85033BC7E}"/>
    <cellStyle name="Total 5 6 8 2" xfId="16035" xr:uid="{D5FAF029-FF32-4E7E-BFA1-38119CC62476}"/>
    <cellStyle name="Total 5 6 9" xfId="6901" xr:uid="{5F805418-75F2-42DE-82B7-935CF02EC59D}"/>
    <cellStyle name="Total 5 6 9 2" xfId="12065" xr:uid="{08788FA7-E2C4-4AD4-A8BB-B2347E74B894}"/>
    <cellStyle name="Total 5 7" xfId="3164" xr:uid="{00000000-0005-0000-0000-000072100000}"/>
    <cellStyle name="Total 5 7 10" xfId="6207" xr:uid="{631A1E19-D5D1-4ED9-98D4-42977237C645}"/>
    <cellStyle name="Total 5 7 10 2" xfId="30363" xr:uid="{AA73BF08-4B33-4061-A623-21D6DBCAAD3B}"/>
    <cellStyle name="Total 5 7 11" xfId="11410" xr:uid="{17423B17-9019-4D4A-8DBA-B8EAF5003860}"/>
    <cellStyle name="Total 5 7 11 2" xfId="29798" xr:uid="{C9DECA2F-4B6F-40EF-9114-C85540374BC2}"/>
    <cellStyle name="Total 5 7 12" xfId="17754" xr:uid="{0058AA35-3CAC-4B1F-B3D7-ED11A3A64ED0}"/>
    <cellStyle name="Total 5 7 13" xfId="34428" xr:uid="{25E9FF89-9453-41A2-ACF5-DA6EFEA50407}"/>
    <cellStyle name="Total 5 7 2" xfId="3603" xr:uid="{00000000-0005-0000-0000-000073100000}"/>
    <cellStyle name="Total 5 7 2 10" xfId="11728" xr:uid="{3E8FE355-C23E-42E6-B5E3-BE6B1659D400}"/>
    <cellStyle name="Total 5 7 2 10 2" xfId="29640" xr:uid="{762BF03A-B2EA-45A4-84DE-CB008F3562D7}"/>
    <cellStyle name="Total 5 7 2 11" xfId="17755" xr:uid="{3D5284A6-452D-4EC4-BCA6-857956AC49AD}"/>
    <cellStyle name="Total 5 7 2 12" xfId="34427" xr:uid="{D18470D5-F83C-4FE2-98F6-67AC091E23DE}"/>
    <cellStyle name="Total 5 7 2 2" xfId="4259" xr:uid="{00000000-0005-0000-0000-000074100000}"/>
    <cellStyle name="Total 5 7 2 2 2" xfId="5006" xr:uid="{00000000-0005-0000-0000-000076100000}"/>
    <cellStyle name="Total 5 7 2 2 2 2" xfId="26955" xr:uid="{5C2680A5-4599-45F5-AA32-3FB1F4B59F95}"/>
    <cellStyle name="Total 5 7 2 2 2 3" xfId="41339" xr:uid="{E45A7D38-8ADD-42A8-8659-5D6EAAF9BE97}"/>
    <cellStyle name="Total 5 7 2 2 3" xfId="5482" xr:uid="{00000000-0005-0000-0000-000076100000}"/>
    <cellStyle name="Total 5 7 2 2 3 2" xfId="41681" xr:uid="{5E11073E-0B54-4EEC-A6A1-8413EBBE38F1}"/>
    <cellStyle name="Total 5 7 2 2 3 3" xfId="25377" xr:uid="{DDC48D8C-C11A-484B-9DDA-F3F1EA11DB2B}"/>
    <cellStyle name="Total 5 7 2 2 4" xfId="22345" xr:uid="{C11E257E-81C4-46B0-9D55-E2EEB3DBA6D6}"/>
    <cellStyle name="Total 5 7 2 2 5" xfId="40859" xr:uid="{2364BEB5-C4F1-40F8-8CCB-0C30827E413A}"/>
    <cellStyle name="Total 5 7 2 3" xfId="8022" xr:uid="{6713BA7F-6E23-4289-92FF-4B4BABC79935}"/>
    <cellStyle name="Total 5 7 2 3 2" xfId="13180" xr:uid="{38370F92-CD3A-4B8C-8823-43F59D9F394F}"/>
    <cellStyle name="Total 5 7 2 3 2 2" xfId="40573" xr:uid="{D2196342-B146-496A-BD5D-6F4939119924}"/>
    <cellStyle name="Total 5 7 2 3 3" xfId="37241" xr:uid="{E4FC4D6E-D1DE-434B-8110-A7E99E06BDDB}"/>
    <cellStyle name="Total 5 7 2 4" xfId="9577" xr:uid="{5A910692-E399-47B4-9C9E-9C593AA8E414}"/>
    <cellStyle name="Total 5 7 2 4 2" xfId="14731" xr:uid="{19A20D65-7AB8-4672-961C-BD561B5E9F51}"/>
    <cellStyle name="Total 5 7 2 4 3" xfId="38187" xr:uid="{DB0AB2FA-4E61-41B3-8CB0-694448D1ED94}"/>
    <cellStyle name="Total 5 7 2 5" xfId="10107" xr:uid="{A8BD900C-870B-4E94-898F-24395779C41F}"/>
    <cellStyle name="Total 5 7 2 5 2" xfId="15260" xr:uid="{86C59252-ACA9-4128-A621-5063CCE9380C}"/>
    <cellStyle name="Total 5 7 2 6" xfId="10487" xr:uid="{526FA862-D4E9-4266-8BF5-AC04A20DA68E}"/>
    <cellStyle name="Total 5 7 2 6 2" xfId="15640" xr:uid="{EF886D94-203D-41F3-9AF3-AF34A6DD9BB8}"/>
    <cellStyle name="Total 5 7 2 7" xfId="11206" xr:uid="{F18ABC19-7A46-4291-8472-54048B4F2B74}"/>
    <cellStyle name="Total 5 7 2 7 2" xfId="16354" xr:uid="{64E48DAC-63D1-4BFE-B355-5B5133F9CE53}"/>
    <cellStyle name="Total 5 7 2 8" xfId="7223" xr:uid="{51A286B0-FCD1-4179-ABD1-43DD8553F23C}"/>
    <cellStyle name="Total 5 7 2 8 2" xfId="12384" xr:uid="{2DA17AA9-EF7E-4FCC-B36E-D73881931EDB}"/>
    <cellStyle name="Total 5 7 2 9" xfId="6549" xr:uid="{E5089813-DA79-4ADC-B979-6E20E8DA2B00}"/>
    <cellStyle name="Total 5 7 2 9 2" xfId="30341" xr:uid="{C4353203-E230-4727-BEF5-5C80EA64FE9E}"/>
    <cellStyle name="Total 5 7 3" xfId="3937" xr:uid="{00000000-0005-0000-0000-000075100000}"/>
    <cellStyle name="Total 5 7 3 2" xfId="4750" xr:uid="{00000000-0005-0000-0000-000077100000}"/>
    <cellStyle name="Total 5 7 3 2 2" xfId="27247" xr:uid="{1C210E39-195C-4FDF-A183-1D777A0A81AB}"/>
    <cellStyle name="Total 5 7 3 2 3" xfId="21338" xr:uid="{2F4ADFBB-B4F5-465B-B756-5227EA6ED051}"/>
    <cellStyle name="Total 5 7 3 2 4" xfId="41119" xr:uid="{CD15036F-6F65-4211-9BB4-628AE1C1CC8F}"/>
    <cellStyle name="Total 5 7 3 3" xfId="5164" xr:uid="{00000000-0005-0000-0000-000077100000}"/>
    <cellStyle name="Total 5 7 3 3 2" xfId="41469" xr:uid="{D243BBA6-6309-4D06-B216-8B4C13C5F34F}"/>
    <cellStyle name="Total 5 7 3 3 3" xfId="25159" xr:uid="{47E60378-FCBF-4D7F-AC3F-B83B6F9CA16B}"/>
    <cellStyle name="Total 5 7 3 4" xfId="18165" xr:uid="{DBA24BA1-E4D1-4E9B-B654-11B75F433E5D}"/>
    <cellStyle name="Total 5 7 3 5" xfId="40737" xr:uid="{D57D0FEF-421F-43AB-9AFC-4C5BC535D877}"/>
    <cellStyle name="Total 5 7 4" xfId="7698" xr:uid="{06536EB6-4E70-401B-A696-A01C63C41D9D}"/>
    <cellStyle name="Total 5 7 4 2" xfId="12856" xr:uid="{1AB526E5-AEB4-481E-B3D3-7F95D7A25033}"/>
    <cellStyle name="Total 5 7 4 2 2" xfId="26875" xr:uid="{47D56D26-BFB9-4947-8BF6-CE28F7111DE3}"/>
    <cellStyle name="Total 5 7 4 3" xfId="24938" xr:uid="{989F2FBA-A9D5-45F9-A46D-131EAC48E440}"/>
    <cellStyle name="Total 5 7 4 4" xfId="22344" xr:uid="{9910F2D5-4CD5-4AEF-8DF8-8951F4997463}"/>
    <cellStyle name="Total 5 7 5" xfId="8521" xr:uid="{6F3BFC8F-8D4D-45DF-B1F4-D62CCDF3B102}"/>
    <cellStyle name="Total 5 7 5 2" xfId="13676" xr:uid="{A58822DC-3DC7-4368-8CB1-489BC1A324B0}"/>
    <cellStyle name="Total 5 7 5 2 2" xfId="26561" xr:uid="{3D94A75F-368E-4603-A248-B8DF8D1539AA}"/>
    <cellStyle name="Total 5 7 5 2 3" xfId="39816" xr:uid="{22DDA01B-50DC-4D1F-876F-04A03115AAC1}"/>
    <cellStyle name="Total 5 7 5 3" xfId="25540" xr:uid="{68DFB40E-86BD-4EE2-A752-5FAFB1991A72}"/>
    <cellStyle name="Total 5 7 5 4" xfId="36484" xr:uid="{013C3248-3994-4976-8817-6E1A9707465F}"/>
    <cellStyle name="Total 5 7 6" xfId="9790" xr:uid="{49E74D49-79E8-4947-83A9-5062EAC78D53}"/>
    <cellStyle name="Total 5 7 6 2" xfId="14944" xr:uid="{95BA8FEB-AEFA-4697-B747-0DCE78AB62C8}"/>
    <cellStyle name="Total 5 7 6 2 2" xfId="39051" xr:uid="{AFBF7AD0-9E15-4122-9C99-323FE69F7077}"/>
    <cellStyle name="Total 5 7 6 3" xfId="35580" xr:uid="{1EC50E2D-A097-4F06-B6B9-9C431AFEE066}"/>
    <cellStyle name="Total 5 7 7" xfId="10169" xr:uid="{1B278D65-A50C-4A59-A60C-BC1EA4FA203F}"/>
    <cellStyle name="Total 5 7 7 2" xfId="15322" xr:uid="{DDC92A7B-9B6F-4B23-A007-9E571D67DE40}"/>
    <cellStyle name="Total 5 7 7 3" xfId="38186" xr:uid="{2D1B04EF-91F1-4BBF-B9A4-8FE6FDDF3AF8}"/>
    <cellStyle name="Total 5 7 8" xfId="10888" xr:uid="{7548F1CD-FD40-4B41-A82C-E4D77418C6C2}"/>
    <cellStyle name="Total 5 7 8 2" xfId="16036" xr:uid="{B960D7A9-3226-449F-B5D8-00656AD828F3}"/>
    <cellStyle name="Total 5 7 9" xfId="6902" xr:uid="{4F9D20B0-491E-41B3-A391-B6451114DF93}"/>
    <cellStyle name="Total 5 7 9 2" xfId="12066" xr:uid="{175E3047-035D-441E-B1C1-2438C6DFF1CC}"/>
    <cellStyle name="Total 5 8" xfId="3165" xr:uid="{00000000-0005-0000-0000-000076100000}"/>
    <cellStyle name="Total 5 8 10" xfId="6208" xr:uid="{412856D1-1F0C-4DDC-A3E2-FF9961559CC6}"/>
    <cellStyle name="Total 5 8 10 2" xfId="30019" xr:uid="{FCCF1A1C-55A4-4663-BA71-E67EFE12D4F8}"/>
    <cellStyle name="Total 5 8 11" xfId="11411" xr:uid="{9507F3BF-1A51-4D47-A153-5BDD4D7FC266}"/>
    <cellStyle name="Total 5 8 11 2" xfId="29216" xr:uid="{2D4B441C-4036-4EF0-9727-029106C98EF1}"/>
    <cellStyle name="Total 5 8 12" xfId="17756" xr:uid="{0F042779-1827-4205-8869-1D11918BB214}"/>
    <cellStyle name="Total 5 8 13" xfId="34426" xr:uid="{6FAAE27D-FCE9-4FB4-9EE1-9434313C5E1F}"/>
    <cellStyle name="Total 5 8 2" xfId="3604" xr:uid="{00000000-0005-0000-0000-000077100000}"/>
    <cellStyle name="Total 5 8 2 10" xfId="11729" xr:uid="{908D3B7A-144A-4CC7-94A2-FB08126D2079}"/>
    <cellStyle name="Total 5 8 2 10 2" xfId="29749" xr:uid="{4C98312E-C93F-4216-AFA5-7729CC6AE99F}"/>
    <cellStyle name="Total 5 8 2 11" xfId="17757" xr:uid="{C22C880D-C985-4B22-88D1-F271B94E6B2F}"/>
    <cellStyle name="Total 5 8 2 12" xfId="34425" xr:uid="{39791F85-3CE1-49E2-A2C3-8D7B69A66157}"/>
    <cellStyle name="Total 5 8 2 2" xfId="4260" xr:uid="{00000000-0005-0000-0000-000078100000}"/>
    <cellStyle name="Total 5 8 2 2 2" xfId="5007" xr:uid="{00000000-0005-0000-0000-00007A100000}"/>
    <cellStyle name="Total 5 8 2 2 2 2" xfId="26956" xr:uid="{B6D2D7CB-01AF-4DD8-A0DD-BE079D2D3420}"/>
    <cellStyle name="Total 5 8 2 2 2 3" xfId="41340" xr:uid="{EA694A70-7F45-4D59-8760-2F9F539B6454}"/>
    <cellStyle name="Total 5 8 2 2 3" xfId="5483" xr:uid="{00000000-0005-0000-0000-00007A100000}"/>
    <cellStyle name="Total 5 8 2 2 3 2" xfId="41682" xr:uid="{86244B02-9122-4F3B-A122-0EEBFCC0DB2E}"/>
    <cellStyle name="Total 5 8 2 2 3 3" xfId="25378" xr:uid="{6BDB9474-F381-42C1-99F1-662D4BA9E770}"/>
    <cellStyle name="Total 5 8 2 2 4" xfId="22347" xr:uid="{7EB5F2CF-C275-4117-B1C2-DED2502533FD}"/>
    <cellStyle name="Total 5 8 2 2 5" xfId="40860" xr:uid="{8B18CCFC-E091-416C-A585-7E3D86C7083D}"/>
    <cellStyle name="Total 5 8 2 3" xfId="8023" xr:uid="{795FFBDE-78AD-4A37-8DC7-D7F77CD95A0E}"/>
    <cellStyle name="Total 5 8 2 3 2" xfId="13181" xr:uid="{EC34BA52-98FB-47A5-B271-F27A67929ABD}"/>
    <cellStyle name="Total 5 8 2 3 2 2" xfId="40641" xr:uid="{13AEF9FA-DE96-47EA-B997-3E685669BA01}"/>
    <cellStyle name="Total 5 8 2 3 3" xfId="37312" xr:uid="{E767448E-408F-45FE-B743-527461F8208D}"/>
    <cellStyle name="Total 5 8 2 4" xfId="9578" xr:uid="{2A6D5DD2-6616-47F1-B231-8F85C6AF5B4F}"/>
    <cellStyle name="Total 5 8 2 4 2" xfId="14732" xr:uid="{FAD29B21-18AF-4840-96AF-6ED6A9F17A8D}"/>
    <cellStyle name="Total 5 8 2 4 3" xfId="38189" xr:uid="{8AE578E1-8506-4D2E-A5FF-0FBF1F0DBCC5}"/>
    <cellStyle name="Total 5 8 2 5" xfId="10108" xr:uid="{5D1E382F-DA2C-4D45-9E27-ED5C561E2756}"/>
    <cellStyle name="Total 5 8 2 5 2" xfId="15261" xr:uid="{2437384A-88C4-4DDE-A81D-5895944D8DA8}"/>
    <cellStyle name="Total 5 8 2 6" xfId="10488" xr:uid="{FDB166DA-317C-402C-88CD-3FFB6BCD1132}"/>
    <cellStyle name="Total 5 8 2 6 2" xfId="15641" xr:uid="{F1321C58-5FBE-4F91-902A-15DDF1BD714A}"/>
    <cellStyle name="Total 5 8 2 7" xfId="11207" xr:uid="{1DEA5D11-8364-4EB6-9396-B77227710C03}"/>
    <cellStyle name="Total 5 8 2 7 2" xfId="16355" xr:uid="{1C03F2DF-79E8-431E-8AF1-C0C1EC60FF62}"/>
    <cellStyle name="Total 5 8 2 8" xfId="7224" xr:uid="{18C9E431-595D-45E5-A78E-F0395BDBAA8F}"/>
    <cellStyle name="Total 5 8 2 8 2" xfId="12385" xr:uid="{A159BB26-9EF2-4519-9C39-6429AD4EAE2C}"/>
    <cellStyle name="Total 5 8 2 9" xfId="6550" xr:uid="{A347AF8B-B370-40AA-A512-581FA3990ECB}"/>
    <cellStyle name="Total 5 8 2 9 2" xfId="30018" xr:uid="{9B87B92D-1AFF-4CF9-B30E-2317527C8F0A}"/>
    <cellStyle name="Total 5 8 3" xfId="3938" xr:uid="{00000000-0005-0000-0000-000079100000}"/>
    <cellStyle name="Total 5 8 3 2" xfId="4751" xr:uid="{00000000-0005-0000-0000-00007B100000}"/>
    <cellStyle name="Total 5 8 3 2 2" xfId="27248" xr:uid="{4DEFF665-E910-4BE5-9845-FB4B75053B58}"/>
    <cellStyle name="Total 5 8 3 2 3" xfId="21339" xr:uid="{1190EF87-19D6-4416-818B-4760A59B0210}"/>
    <cellStyle name="Total 5 8 3 2 4" xfId="41120" xr:uid="{13679C7D-55A2-461F-B7A8-E9CD7EEAC8CE}"/>
    <cellStyle name="Total 5 8 3 3" xfId="5165" xr:uid="{00000000-0005-0000-0000-00007B100000}"/>
    <cellStyle name="Total 5 8 3 3 2" xfId="41470" xr:uid="{70179E8D-C4B6-4EEE-9514-797AFD71C9F5}"/>
    <cellStyle name="Total 5 8 3 3 3" xfId="25160" xr:uid="{2715F5F3-2A76-4DDD-B467-69CD4E6A8321}"/>
    <cellStyle name="Total 5 8 3 4" xfId="18166" xr:uid="{A8BD3488-5157-48AD-AB2F-922CDC4791E1}"/>
    <cellStyle name="Total 5 8 3 5" xfId="40738" xr:uid="{EB055185-0D39-491C-B38D-FD8CDC8EEF86}"/>
    <cellStyle name="Total 5 8 4" xfId="7699" xr:uid="{649150F5-5D6A-4983-B27A-ECEFD3EA91F7}"/>
    <cellStyle name="Total 5 8 4 2" xfId="12857" xr:uid="{E371DB46-958E-443D-B60F-BF03F976850D}"/>
    <cellStyle name="Total 5 8 4 2 2" xfId="26876" xr:uid="{AD828632-563D-4ADA-94C8-29138C31734C}"/>
    <cellStyle name="Total 5 8 4 3" xfId="24939" xr:uid="{A45652BD-FF93-407D-B5F2-E486F085B8B4}"/>
    <cellStyle name="Total 5 8 4 4" xfId="22346" xr:uid="{E174CC6D-9A9B-4E67-9F06-E2323DFC268C}"/>
    <cellStyle name="Total 5 8 5" xfId="8520" xr:uid="{E35F5597-A64F-4684-AEC3-2EAFA2A0CF38}"/>
    <cellStyle name="Total 5 8 5 2" xfId="13675" xr:uid="{27863B5E-421B-4661-B5F7-96972D2D6511}"/>
    <cellStyle name="Total 5 8 5 2 2" xfId="26562" xr:uid="{48DF82EE-0CE1-4C06-BCE7-6DCCAFAAFFDE}"/>
    <cellStyle name="Total 5 8 5 2 3" xfId="40649" xr:uid="{C82E4553-4C4D-4D74-B9D1-C2BDE13CC543}"/>
    <cellStyle name="Total 5 8 5 3" xfId="25539" xr:uid="{D23C1FD5-6FF8-4FB3-A400-7CDF9731C5AE}"/>
    <cellStyle name="Total 5 8 5 4" xfId="37320" xr:uid="{31B60E3C-F94F-41E6-92A9-4AB0AFB635B1}"/>
    <cellStyle name="Total 5 8 6" xfId="9791" xr:uid="{780F4110-8DD9-4ECB-8A04-C694B4C9E48C}"/>
    <cellStyle name="Total 5 8 6 2" xfId="14945" xr:uid="{024743F9-5D7F-423E-A948-ACFEA0D5FBF5}"/>
    <cellStyle name="Total 5 8 6 2 2" xfId="39050" xr:uid="{943F09FF-6886-44D3-88E6-8A04C18BB309}"/>
    <cellStyle name="Total 5 8 6 3" xfId="35579" xr:uid="{0F8AB27A-BB74-40DF-8BD6-5C858BA54EA4}"/>
    <cellStyle name="Total 5 8 7" xfId="10170" xr:uid="{6FCE1AD4-6B8F-4A87-8A4A-F12482460D7E}"/>
    <cellStyle name="Total 5 8 7 2" xfId="15323" xr:uid="{AFECB610-EA82-4406-847E-8AF8BE5D5DA9}"/>
    <cellStyle name="Total 5 8 7 3" xfId="38188" xr:uid="{9E571A65-D454-4472-A2AE-7AFC1BEC7351}"/>
    <cellStyle name="Total 5 8 8" xfId="10889" xr:uid="{30A905E0-B1BE-49A2-8E0B-E93E04F3C937}"/>
    <cellStyle name="Total 5 8 8 2" xfId="16037" xr:uid="{A98A0F0E-AF47-4874-A7BE-D8187CFE1A95}"/>
    <cellStyle name="Total 5 8 9" xfId="6903" xr:uid="{47044086-C524-4B99-BCB4-C7A673BB2987}"/>
    <cellStyle name="Total 5 8 9 2" xfId="12067" xr:uid="{D72F27C9-3AC1-47F4-8618-3E5A30819394}"/>
    <cellStyle name="Total 5 9" xfId="3166" xr:uid="{00000000-0005-0000-0000-00007A100000}"/>
    <cellStyle name="Total 5 9 10" xfId="6209" xr:uid="{FC7A7859-6261-4C4D-BAEB-AEFCAE37F2FA}"/>
    <cellStyle name="Total 5 9 10 2" xfId="29663" xr:uid="{41857BBE-D268-4085-9042-9DCA24FD45B7}"/>
    <cellStyle name="Total 5 9 11" xfId="11412" xr:uid="{F9F5D01A-79E8-4E78-9E45-6ED1E07A0D96}"/>
    <cellStyle name="Total 5 9 11 2" xfId="31234" xr:uid="{65DB55D5-F453-4CE6-AB34-5FC340062C60}"/>
    <cellStyle name="Total 5 9 12" xfId="17758" xr:uid="{55BC98A8-7D77-4753-8133-798D8160BB37}"/>
    <cellStyle name="Total 5 9 13" xfId="34424" xr:uid="{6B1BA2B4-237B-4650-A182-0C4BE85E1BF1}"/>
    <cellStyle name="Total 5 9 2" xfId="3605" xr:uid="{00000000-0005-0000-0000-00007B100000}"/>
    <cellStyle name="Total 5 9 2 10" xfId="11730" xr:uid="{3BE67729-F9BA-4885-BD02-09E0AF559617}"/>
    <cellStyle name="Total 5 9 2 10 2" xfId="30761" xr:uid="{D470B9BE-081F-4BC4-B182-78C4B6805CE6}"/>
    <cellStyle name="Total 5 9 2 11" xfId="17759" xr:uid="{44AA6A41-4FA2-4CE2-B5F5-9AF3ED3600DE}"/>
    <cellStyle name="Total 5 9 2 12" xfId="34423" xr:uid="{9EEDB350-26A7-44A6-AB15-BFBE1E5EC05E}"/>
    <cellStyle name="Total 5 9 2 2" xfId="4261" xr:uid="{00000000-0005-0000-0000-00007C100000}"/>
    <cellStyle name="Total 5 9 2 2 2" xfId="5008" xr:uid="{00000000-0005-0000-0000-00007E100000}"/>
    <cellStyle name="Total 5 9 2 2 2 2" xfId="26878" xr:uid="{6070947D-0176-4340-BC64-F4519C5FB981}"/>
    <cellStyle name="Total 5 9 2 2 2 3" xfId="41341" xr:uid="{E536E5BB-65DB-4796-92E6-DFB7453A6BC0}"/>
    <cellStyle name="Total 5 9 2 2 3" xfId="5484" xr:uid="{00000000-0005-0000-0000-00007E100000}"/>
    <cellStyle name="Total 5 9 2 2 3 2" xfId="41683" xr:uid="{EB67C59A-3006-4BFD-9F30-307FBC6A42BF}"/>
    <cellStyle name="Total 5 9 2 2 3 3" xfId="25379" xr:uid="{EDF2EF2A-97E8-4BE7-9E6A-005F83D01BF0}"/>
    <cellStyle name="Total 5 9 2 2 4" xfId="22349" xr:uid="{9C1C40A7-90D9-403E-9C54-84AF1041AE65}"/>
    <cellStyle name="Total 5 9 2 2 5" xfId="40861" xr:uid="{58CBCB3E-E423-4FD9-A87E-E966EDE4AD0D}"/>
    <cellStyle name="Total 5 9 2 3" xfId="8049" xr:uid="{555FF922-6EF8-4B8C-9770-286962DDE749}"/>
    <cellStyle name="Total 5 9 2 3 2" xfId="13206" xr:uid="{8EB2C1C9-0F86-47E3-9F3D-397DFFF959DA}"/>
    <cellStyle name="Total 5 9 2 3 2 2" xfId="40625" xr:uid="{5B0A2E32-0CD9-4AA6-B9F4-655A1C8FA4BE}"/>
    <cellStyle name="Total 5 9 2 3 3" xfId="37296" xr:uid="{3ADAD30A-95F6-46D8-92A8-0EE5C67C7628}"/>
    <cellStyle name="Total 5 9 2 4" xfId="9579" xr:uid="{118F701D-82CA-4FDC-A8B4-528006D31AD7}"/>
    <cellStyle name="Total 5 9 2 4 2" xfId="14733" xr:uid="{DE1836B1-4CCB-4F61-B8F0-E7597F5ADC4B}"/>
    <cellStyle name="Total 5 9 2 4 3" xfId="38191" xr:uid="{85644CBA-E572-4E5F-BECF-25BE041FF07A}"/>
    <cellStyle name="Total 5 9 2 5" xfId="10109" xr:uid="{E7D80D9E-B556-4B76-AAFE-C14BEF1362C7}"/>
    <cellStyle name="Total 5 9 2 5 2" xfId="15262" xr:uid="{5C701A0F-6DE0-4B60-BAC7-D4D49A466D8F}"/>
    <cellStyle name="Total 5 9 2 6" xfId="10489" xr:uid="{B7DC21F1-2926-4DA9-827D-20D55E3DEE09}"/>
    <cellStyle name="Total 5 9 2 6 2" xfId="15642" xr:uid="{47A27203-373B-46C6-8F66-ABCDB16C2C8B}"/>
    <cellStyle name="Total 5 9 2 7" xfId="11208" xr:uid="{14BA50D6-B78D-4935-9D8A-CA096AB388D8}"/>
    <cellStyle name="Total 5 9 2 7 2" xfId="16356" xr:uid="{A8CE65B4-2C74-40A0-8A13-EE238C105C21}"/>
    <cellStyle name="Total 5 9 2 8" xfId="7225" xr:uid="{BFBD3F73-9E84-45B7-BE3C-3D710FB013CB}"/>
    <cellStyle name="Total 5 9 2 8 2" xfId="12386" xr:uid="{5EC3A681-9C73-48BE-9879-DE1A150DB935}"/>
    <cellStyle name="Total 5 9 2 9" xfId="6551" xr:uid="{9F585209-3451-4E1D-8A01-B7DDD363AAFF}"/>
    <cellStyle name="Total 5 9 2 9 2" xfId="29662" xr:uid="{37BA3D90-A845-4D16-8310-9239BD766DF9}"/>
    <cellStyle name="Total 5 9 3" xfId="3939" xr:uid="{00000000-0005-0000-0000-00007D100000}"/>
    <cellStyle name="Total 5 9 3 2" xfId="4752" xr:uid="{00000000-0005-0000-0000-00007F100000}"/>
    <cellStyle name="Total 5 9 3 2 2" xfId="27249" xr:uid="{8DC362A3-FE1D-471D-B529-5E42141D7444}"/>
    <cellStyle name="Total 5 9 3 2 3" xfId="21340" xr:uid="{E8B856F4-0FA5-4244-A215-E1D6924EB866}"/>
    <cellStyle name="Total 5 9 3 2 4" xfId="41121" xr:uid="{116076B2-9885-4399-A725-B21F4BD14185}"/>
    <cellStyle name="Total 5 9 3 3" xfId="5166" xr:uid="{00000000-0005-0000-0000-00007F100000}"/>
    <cellStyle name="Total 5 9 3 3 2" xfId="41471" xr:uid="{31245F6D-5AB0-4162-856B-21CEB572E99E}"/>
    <cellStyle name="Total 5 9 3 3 3" xfId="25161" xr:uid="{F0F8DF5A-536A-4D39-AEC5-83868542CB32}"/>
    <cellStyle name="Total 5 9 3 4" xfId="18167" xr:uid="{BD2326AB-6D81-4E1E-935E-52FDB1CDFB7C}"/>
    <cellStyle name="Total 5 9 3 5" xfId="40739" xr:uid="{D7DC50DB-F166-4D6D-A043-33411AF61752}"/>
    <cellStyle name="Total 5 9 4" xfId="7700" xr:uid="{7C1006B3-DAAB-4B0B-AFCE-201555E8452E}"/>
    <cellStyle name="Total 5 9 4 2" xfId="12858" xr:uid="{46ED2C9D-EB96-49CC-A44B-5530753F62B9}"/>
    <cellStyle name="Total 5 9 4 2 2" xfId="26877" xr:uid="{AA6C0785-5576-4460-9904-84303AE6FD76}"/>
    <cellStyle name="Total 5 9 4 3" xfId="24940" xr:uid="{312092DE-CB19-42EC-9054-BD0FCA580F5F}"/>
    <cellStyle name="Total 5 9 4 4" xfId="22348" xr:uid="{FB056C59-339B-4D60-A237-0556D17E3FE0}"/>
    <cellStyle name="Total 5 9 5" xfId="8519" xr:uid="{588BC213-6F50-4711-8E5C-251D4B37CC9B}"/>
    <cellStyle name="Total 5 9 5 2" xfId="13674" xr:uid="{2AC8C052-F308-4430-BB41-E1C66F7AB0F7}"/>
    <cellStyle name="Total 5 9 5 2 2" xfId="26563" xr:uid="{ABEE2C8D-3DAA-4A96-9947-D42F2BAFF0D8}"/>
    <cellStyle name="Total 5 9 5 2 3" xfId="40633" xr:uid="{53DF5155-7992-4262-9F3D-E9B8071FCA4B}"/>
    <cellStyle name="Total 5 9 5 3" xfId="25538" xr:uid="{A2979DC2-7F5C-402C-B288-4235663CFBF4}"/>
    <cellStyle name="Total 5 9 5 4" xfId="37304" xr:uid="{9ABAC1D4-F3A9-4F78-AA48-7D38FF622332}"/>
    <cellStyle name="Total 5 9 6" xfId="9792" xr:uid="{0A0F8EF2-0BC0-4B3D-BE62-BCF3447FE3D4}"/>
    <cellStyle name="Total 5 9 6 2" xfId="14946" xr:uid="{D6FF3B98-EF7A-457E-A8F3-9DC86616F9AA}"/>
    <cellStyle name="Total 5 9 6 2 2" xfId="39049" xr:uid="{DC1C8CEA-4456-49E4-A92E-1DD3043B5A3F}"/>
    <cellStyle name="Total 5 9 6 3" xfId="35578" xr:uid="{D2E0C0D4-091D-43A2-A525-5770A8B8CCEB}"/>
    <cellStyle name="Total 5 9 7" xfId="10171" xr:uid="{C290AEE5-4F9A-40F1-A7F2-D09F83E7C75F}"/>
    <cellStyle name="Total 5 9 7 2" xfId="15324" xr:uid="{66F00A9F-6198-41B4-AD9F-4A7E381A1D5A}"/>
    <cellStyle name="Total 5 9 7 3" xfId="38190" xr:uid="{C8676B0F-15C2-4F1A-9D8E-659A9ECB29B8}"/>
    <cellStyle name="Total 5 9 8" xfId="10890" xr:uid="{8B45D582-4749-4841-B72E-BAF22C3990DC}"/>
    <cellStyle name="Total 5 9 8 2" xfId="16038" xr:uid="{2A40FC80-8370-4401-968F-3DC1D16A6452}"/>
    <cellStyle name="Total 5 9 9" xfId="6904" xr:uid="{364CDD56-129D-48B7-AB87-A10375E5ACD5}"/>
    <cellStyle name="Total 5 9 9 2" xfId="12068" xr:uid="{F744601F-45F1-4C9A-9DE9-B5A2B354D943}"/>
    <cellStyle name="Total 6" xfId="3167" xr:uid="{00000000-0005-0000-0000-00007E100000}"/>
    <cellStyle name="Total 6 10" xfId="3168" xr:uid="{00000000-0005-0000-0000-00007F100000}"/>
    <cellStyle name="Total 6 10 10" xfId="6211" xr:uid="{77C598A6-8D32-4562-98B3-4AEB9C8EDD9E}"/>
    <cellStyle name="Total 6 10 10 2" xfId="30340" xr:uid="{6483BCD8-67D2-4532-85B3-3AF3EC8D391D}"/>
    <cellStyle name="Total 6 10 11" xfId="11414" xr:uid="{9E8CB7F2-A04A-45E2-B7E0-A5398CC62531}"/>
    <cellStyle name="Total 6 10 11 2" xfId="30764" xr:uid="{E13152E6-A427-45EC-8DC6-8DD0C6F1111E}"/>
    <cellStyle name="Total 6 10 12" xfId="17761" xr:uid="{F7FFFE0D-0FF6-4DA6-87D6-75A2F961DA28}"/>
    <cellStyle name="Total 6 10 13" xfId="34421" xr:uid="{7DE7FCA4-EC20-40F4-A412-9EEA50BD3A7A}"/>
    <cellStyle name="Total 6 10 2" xfId="3607" xr:uid="{00000000-0005-0000-0000-000080100000}"/>
    <cellStyle name="Total 6 10 2 10" xfId="11732" xr:uid="{8DE39903-8AF2-46FC-BA4E-C8F74368567A}"/>
    <cellStyle name="Total 6 10 2 10 2" xfId="30939" xr:uid="{162A5FCC-7033-468B-9BF7-EE5EA719F8F7}"/>
    <cellStyle name="Total 6 10 2 11" xfId="17762" xr:uid="{E33CD79A-1A91-46E5-A02D-F418432821B6}"/>
    <cellStyle name="Total 6 10 2 12" xfId="34420" xr:uid="{C626CD5F-F2F7-4360-97B6-9A0AEAC1D63E}"/>
    <cellStyle name="Total 6 10 2 2" xfId="4263" xr:uid="{00000000-0005-0000-0000-000081100000}"/>
    <cellStyle name="Total 6 10 2 2 2" xfId="5010" xr:uid="{00000000-0005-0000-0000-000083100000}"/>
    <cellStyle name="Total 6 10 2 2 2 2" xfId="26959" xr:uid="{E286B7CF-6FA2-44F9-95D6-D6FFA07BF7B1}"/>
    <cellStyle name="Total 6 10 2 2 2 3" xfId="41343" xr:uid="{04F18360-93C0-475F-857A-9B6311D2D4FE}"/>
    <cellStyle name="Total 6 10 2 2 3" xfId="5486" xr:uid="{00000000-0005-0000-0000-000083100000}"/>
    <cellStyle name="Total 6 10 2 2 3 2" xfId="41685" xr:uid="{91030227-7153-4BB0-81A2-B010FA3C50FC}"/>
    <cellStyle name="Total 6 10 2 2 3 3" xfId="25381" xr:uid="{39A52EC1-B2F4-4568-A15F-A25AAFB31455}"/>
    <cellStyle name="Total 6 10 2 2 4" xfId="22352" xr:uid="{EB9D9346-ACDE-471F-996E-8C4B18C5F15D}"/>
    <cellStyle name="Total 6 10 2 2 5" xfId="40863" xr:uid="{40F91EBD-76E7-4FC6-88CD-65DED38F5437}"/>
    <cellStyle name="Total 6 10 2 3" xfId="8024" xr:uid="{267E9036-0BE4-4FD5-9E7A-F5C2AD00B0D2}"/>
    <cellStyle name="Total 6 10 2 3 2" xfId="13182" xr:uid="{7AE7BE5F-C75C-4E8B-8AC1-3A5F5F03BDC4}"/>
    <cellStyle name="Total 6 10 2 3 2 2" xfId="39810" xr:uid="{ED16A525-1F00-406D-809F-8162D3AB2DDA}"/>
    <cellStyle name="Total 6 10 2 3 3" xfId="36478" xr:uid="{0A8EDF2F-D6DC-4A02-92D1-5EF06CC509C7}"/>
    <cellStyle name="Total 6 10 2 4" xfId="9581" xr:uid="{E625E3C4-0AC5-4A9D-AEE8-28F690160862}"/>
    <cellStyle name="Total 6 10 2 4 2" xfId="14735" xr:uid="{5780F82F-BB21-4235-8474-5B810750D27D}"/>
    <cellStyle name="Total 6 10 2 4 3" xfId="38194" xr:uid="{4F8DD211-9427-4373-ABEB-DB480962B8EC}"/>
    <cellStyle name="Total 6 10 2 5" xfId="10111" xr:uid="{AE291C7F-DEFE-48A1-941F-437ED6A083B3}"/>
    <cellStyle name="Total 6 10 2 5 2" xfId="15264" xr:uid="{F6923C9D-1B50-4F6A-AF8B-58BA9AF0DB5D}"/>
    <cellStyle name="Total 6 10 2 6" xfId="10491" xr:uid="{FF734DEA-852F-4BAD-9BBD-8BAB038BF0F3}"/>
    <cellStyle name="Total 6 10 2 6 2" xfId="15644" xr:uid="{34148C5C-BA05-4F39-B699-579F2875FBDA}"/>
    <cellStyle name="Total 6 10 2 7" xfId="11210" xr:uid="{15BF39F9-1338-4E57-B096-270967BE27FE}"/>
    <cellStyle name="Total 6 10 2 7 2" xfId="16358" xr:uid="{AF7A7B26-7CC1-4CF0-AD30-C12620E0BC37}"/>
    <cellStyle name="Total 6 10 2 8" xfId="7227" xr:uid="{96A17C79-E507-4FC9-9DE0-6C6227C6ABB6}"/>
    <cellStyle name="Total 6 10 2 8 2" xfId="12388" xr:uid="{4AD8CA57-3482-4B5A-91F2-56DCDF695B9F}"/>
    <cellStyle name="Total 6 10 2 9" xfId="6553" xr:uid="{B51A7FCB-3738-4A3F-8BE5-145B8601C7E7}"/>
    <cellStyle name="Total 6 10 2 9 2" xfId="30017" xr:uid="{55B56B8A-D628-4BCE-94C8-5AF6AEEC7F4F}"/>
    <cellStyle name="Total 6 10 3" xfId="3941" xr:uid="{00000000-0005-0000-0000-000082100000}"/>
    <cellStyle name="Total 6 10 3 2" xfId="4754" xr:uid="{00000000-0005-0000-0000-000084100000}"/>
    <cellStyle name="Total 6 10 3 2 2" xfId="27251" xr:uid="{D5A5A6FB-16E9-492E-B482-C848A7C7F731}"/>
    <cellStyle name="Total 6 10 3 2 3" xfId="21342" xr:uid="{5CD974DD-D352-4149-914F-88A36B565D87}"/>
    <cellStyle name="Total 6 10 3 2 4" xfId="41123" xr:uid="{BFBFCF68-A9DB-4F93-A00D-EF051B837E9D}"/>
    <cellStyle name="Total 6 10 3 3" xfId="5168" xr:uid="{00000000-0005-0000-0000-000084100000}"/>
    <cellStyle name="Total 6 10 3 3 2" xfId="41473" xr:uid="{BA3EAA04-F9B4-4FDD-9C9C-D1A8C03DA332}"/>
    <cellStyle name="Total 6 10 3 3 3" xfId="25163" xr:uid="{A05F1B18-5537-4C2D-8118-E3989BB8814D}"/>
    <cellStyle name="Total 6 10 3 4" xfId="18169" xr:uid="{0AE90E59-E22B-483E-8A87-23F600976223}"/>
    <cellStyle name="Total 6 10 3 5" xfId="40741" xr:uid="{911CD6A2-89F5-401D-930F-CA54B9CFB435}"/>
    <cellStyle name="Total 6 10 4" xfId="7702" xr:uid="{0FF76C3F-6354-4228-A0D3-96F1BA89E6D5}"/>
    <cellStyle name="Total 6 10 4 2" xfId="12860" xr:uid="{34796E96-65FC-44E1-BC05-B39E89F22CDC}"/>
    <cellStyle name="Total 6 10 4 2 2" xfId="26879" xr:uid="{281742D3-ADFE-4698-994D-946FEA43C3C1}"/>
    <cellStyle name="Total 6 10 4 3" xfId="24942" xr:uid="{12EE13A5-3EAC-4186-9121-948AED76B81F}"/>
    <cellStyle name="Total 6 10 4 4" xfId="22351" xr:uid="{7DE39076-D8CE-4675-9D9F-2C47F27A16D0}"/>
    <cellStyle name="Total 6 10 5" xfId="8517" xr:uid="{5E30036D-BDC7-4A8E-96F0-64D407C8CC5B}"/>
    <cellStyle name="Total 6 10 5 2" xfId="13672" xr:uid="{EC5AAC32-9219-447D-94CA-D8A6F40E987A}"/>
    <cellStyle name="Total 6 10 5 2 2" xfId="26565" xr:uid="{5EEBA139-2B69-4705-B1B2-838957E0BB5D}"/>
    <cellStyle name="Total 6 10 5 2 3" xfId="40616" xr:uid="{CBB31099-D041-43E1-A996-ECB3D1D65404}"/>
    <cellStyle name="Total 6 10 5 3" xfId="25536" xr:uid="{C1D5557B-F6E7-4042-BE1C-B86DC9622E51}"/>
    <cellStyle name="Total 6 10 5 4" xfId="37287" xr:uid="{F6DEB431-48FA-4A2B-930B-62083F9637F8}"/>
    <cellStyle name="Total 6 10 6" xfId="9794" xr:uid="{DE33C7C3-6C07-4BA9-830A-0EC11C06ADBD}"/>
    <cellStyle name="Total 6 10 6 2" xfId="14948" xr:uid="{59B9350A-2C46-4280-9313-EE699FA28F0C}"/>
    <cellStyle name="Total 6 10 6 2 2" xfId="39838" xr:uid="{E1DE875A-A260-4777-95AE-79EBB38EE2DC}"/>
    <cellStyle name="Total 6 10 6 3" xfId="36501" xr:uid="{ACEF0955-909E-4E26-84FD-72CC3E51BA0D}"/>
    <cellStyle name="Total 6 10 7" xfId="10173" xr:uid="{1D8111C7-DB5B-48F0-AABD-4724851FAFA1}"/>
    <cellStyle name="Total 6 10 7 2" xfId="15326" xr:uid="{5457789C-7AF8-46FC-93DB-D9928FBD7A7F}"/>
    <cellStyle name="Total 6 10 7 3" xfId="38193" xr:uid="{977E120A-21A6-44CE-BF09-5D4D90DFD7B2}"/>
    <cellStyle name="Total 6 10 8" xfId="10892" xr:uid="{FB5A8A40-7DA1-4489-AAC6-A2859677ADFF}"/>
    <cellStyle name="Total 6 10 8 2" xfId="16040" xr:uid="{CEEA10A6-CE84-411A-8C1E-B284FF8B2632}"/>
    <cellStyle name="Total 6 10 9" xfId="6906" xr:uid="{3B959468-47A5-41CD-971A-EAFF2FF4029F}"/>
    <cellStyle name="Total 6 10 9 2" xfId="12070" xr:uid="{A56C96C6-0FAC-4B20-A7B3-0A28592F3CE8}"/>
    <cellStyle name="Total 6 11" xfId="3169" xr:uid="{00000000-0005-0000-0000-000083100000}"/>
    <cellStyle name="Total 6 11 10" xfId="6212" xr:uid="{8B9D4169-CAE6-4174-B3E5-E0768C2DBF0C}"/>
    <cellStyle name="Total 6 11 10 2" xfId="30016" xr:uid="{53D484D0-D12E-490A-9474-593A4DCB86DC}"/>
    <cellStyle name="Total 6 11 11" xfId="11415" xr:uid="{E2D094D9-E774-4107-928D-1F0CFE162E3D}"/>
    <cellStyle name="Total 6 11 11 2" xfId="30413" xr:uid="{69F95774-59AE-472B-BBBC-051CEBCE7E99}"/>
    <cellStyle name="Total 6 11 12" xfId="17763" xr:uid="{4D95B5A1-8BCB-43DB-A35C-4DB16DEDC1DC}"/>
    <cellStyle name="Total 6 11 13" xfId="34418" xr:uid="{6906E985-3082-4CFC-9876-59750916E650}"/>
    <cellStyle name="Total 6 11 2" xfId="3608" xr:uid="{00000000-0005-0000-0000-000084100000}"/>
    <cellStyle name="Total 6 11 2 10" xfId="11733" xr:uid="{F5C0D15C-36C9-4188-B555-4512BF58E090}"/>
    <cellStyle name="Total 6 11 2 10 2" xfId="30439" xr:uid="{50ECFF28-3129-435B-8B3F-463947BD3363}"/>
    <cellStyle name="Total 6 11 2 11" xfId="17764" xr:uid="{7AC97B66-33D4-49DC-AC7A-806297FDDB5C}"/>
    <cellStyle name="Total 6 11 2 12" xfId="34419" xr:uid="{078D1C5A-E136-4231-BA3B-CF6E0B5E0909}"/>
    <cellStyle name="Total 6 11 2 2" xfId="4264" xr:uid="{00000000-0005-0000-0000-000085100000}"/>
    <cellStyle name="Total 6 11 2 2 2" xfId="5011" xr:uid="{00000000-0005-0000-0000-000087100000}"/>
    <cellStyle name="Total 6 11 2 2 2 2" xfId="26880" xr:uid="{F288948E-09AE-457C-B995-00F7896262C0}"/>
    <cellStyle name="Total 6 11 2 2 2 3" xfId="41344" xr:uid="{89D405AB-018C-4B26-B62E-B5D2257D0EF7}"/>
    <cellStyle name="Total 6 11 2 2 3" xfId="5487" xr:uid="{00000000-0005-0000-0000-000087100000}"/>
    <cellStyle name="Total 6 11 2 2 3 2" xfId="41686" xr:uid="{133F5E3B-4C58-40BE-AB6C-AB9C3D3358E8}"/>
    <cellStyle name="Total 6 11 2 2 3 3" xfId="25382" xr:uid="{33AB1AC3-B94B-4987-9D5D-595A05C2CE8E}"/>
    <cellStyle name="Total 6 11 2 2 4" xfId="22354" xr:uid="{791589BA-D9EC-41C1-9690-56BA68D7E922}"/>
    <cellStyle name="Total 6 11 2 2 5" xfId="40864" xr:uid="{38D41535-F9A9-4992-B925-746276C797A9}"/>
    <cellStyle name="Total 6 11 2 3" xfId="8025" xr:uid="{8D138803-38A3-4964-A97D-AE501F1E13BC}"/>
    <cellStyle name="Total 6 11 2 3 2" xfId="13183" xr:uid="{8754C58A-AFBB-4C4E-8DCE-6CF0788201C3}"/>
    <cellStyle name="Total 6 11 2 3 2 2" xfId="39590" xr:uid="{26F47694-4001-426C-9C93-4F4BCC1DBB41}"/>
    <cellStyle name="Total 6 11 2 3 3" xfId="36286" xr:uid="{DFF6E2F7-319F-40F7-A83E-8334BC645157}"/>
    <cellStyle name="Total 6 11 2 4" xfId="9582" xr:uid="{232110F8-D96C-48B0-A6D1-7441D66E5E6C}"/>
    <cellStyle name="Total 6 11 2 4 2" xfId="14736" xr:uid="{C5A2A90B-5161-45D3-A9D4-ABD96DB27347}"/>
    <cellStyle name="Total 6 11 2 4 3" xfId="38196" xr:uid="{3E897080-D0EB-4377-86C3-DEF000F1AE4B}"/>
    <cellStyle name="Total 6 11 2 5" xfId="10112" xr:uid="{3E636F0D-352D-42C4-8C5C-75E9053F0EF3}"/>
    <cellStyle name="Total 6 11 2 5 2" xfId="15265" xr:uid="{A83DF03D-EFEE-4CB7-A28B-4519317A26A3}"/>
    <cellStyle name="Total 6 11 2 6" xfId="10492" xr:uid="{E88C4F14-28E4-4964-946F-A48DFE175B1A}"/>
    <cellStyle name="Total 6 11 2 6 2" xfId="15645" xr:uid="{4708C95A-264C-4E50-A5B4-DB15089A985B}"/>
    <cellStyle name="Total 6 11 2 7" xfId="11211" xr:uid="{7F249BE7-1C8F-41AA-BCC1-51DEACC93411}"/>
    <cellStyle name="Total 6 11 2 7 2" xfId="16359" xr:uid="{A5452DD2-4A2B-4FA5-902D-A8FDA4DEC136}"/>
    <cellStyle name="Total 6 11 2 8" xfId="7228" xr:uid="{90AC0F48-87AE-4CD4-9F26-436677A95FB8}"/>
    <cellStyle name="Total 6 11 2 8 2" xfId="12389" xr:uid="{3159B3FC-E795-43C8-AEB8-862E6DC033D1}"/>
    <cellStyle name="Total 6 11 2 9" xfId="6554" xr:uid="{1E2DEA8E-F0FA-41D9-A943-3EE6E88C52D8}"/>
    <cellStyle name="Total 6 11 2 9 2" xfId="30015" xr:uid="{F28059F2-34CC-4BF4-AEA2-B76F4F0E09CA}"/>
    <cellStyle name="Total 6 11 3" xfId="3942" xr:uid="{00000000-0005-0000-0000-000086100000}"/>
    <cellStyle name="Total 6 11 3 2" xfId="4755" xr:uid="{00000000-0005-0000-0000-000088100000}"/>
    <cellStyle name="Total 6 11 3 2 2" xfId="27252" xr:uid="{C4D21C1A-8506-4001-B4E3-9C01B8101EFE}"/>
    <cellStyle name="Total 6 11 3 2 3" xfId="21343" xr:uid="{950073EB-E0BB-4797-8025-7EF393EDCEB8}"/>
    <cellStyle name="Total 6 11 3 2 4" xfId="41124" xr:uid="{98637D50-AB18-4772-98C3-343FEB343CF6}"/>
    <cellStyle name="Total 6 11 3 3" xfId="5169" xr:uid="{00000000-0005-0000-0000-000088100000}"/>
    <cellStyle name="Total 6 11 3 3 2" xfId="41474" xr:uid="{69F0E93C-5675-4DD8-B3CC-1547929861F4}"/>
    <cellStyle name="Total 6 11 3 3 3" xfId="25164" xr:uid="{1C31983B-23E2-4517-8A25-4C5C146B4989}"/>
    <cellStyle name="Total 6 11 3 4" xfId="18170" xr:uid="{19A91D11-26A5-4BE2-8101-5FCC131C6FAC}"/>
    <cellStyle name="Total 6 11 3 5" xfId="40742" xr:uid="{AA4AC007-FB7C-4431-A589-D924B164F368}"/>
    <cellStyle name="Total 6 11 4" xfId="7703" xr:uid="{F0291882-7C2B-448B-B25F-726A6E148549}"/>
    <cellStyle name="Total 6 11 4 2" xfId="12861" xr:uid="{45BB936C-4C1F-490A-8960-CB6329EEF4B8}"/>
    <cellStyle name="Total 6 11 4 2 2" xfId="26957" xr:uid="{B1B5B29A-93E2-4F24-A9E8-40501F639C62}"/>
    <cellStyle name="Total 6 11 4 3" xfId="24943" xr:uid="{0DF0FCF6-36C4-4A7D-A9CB-F37F1FA1F858}"/>
    <cellStyle name="Total 6 11 4 4" xfId="22353" xr:uid="{3D8B2447-8551-4609-9E80-675DF7B2B1A8}"/>
    <cellStyle name="Total 6 11 5" xfId="8516" xr:uid="{6F05AFFF-4E2F-4A8B-A53A-9847564DB85C}"/>
    <cellStyle name="Total 6 11 5 2" xfId="13671" xr:uid="{DCA82C4A-E193-4218-8BC3-3BF5B8FFF88B}"/>
    <cellStyle name="Total 6 11 5 2 2" xfId="26566" xr:uid="{7AE6CCDC-B540-46D4-B005-F035D47461A3}"/>
    <cellStyle name="Total 6 11 5 2 3" xfId="40257" xr:uid="{227326FA-98B1-4F94-8077-E86F3883A238}"/>
    <cellStyle name="Total 6 11 5 3" xfId="25535" xr:uid="{DF2A5E9D-1A1B-4AD8-9C01-C832A55247E9}"/>
    <cellStyle name="Total 6 11 5 4" xfId="36929" xr:uid="{A0D89728-DAE9-4A91-9D4D-DA0540DC8C47}"/>
    <cellStyle name="Total 6 11 6" xfId="9795" xr:uid="{81769F49-FB15-4948-A746-9CEFB6644DC7}"/>
    <cellStyle name="Total 6 11 6 2" xfId="14949" xr:uid="{899FFEFA-D511-48E8-A2A3-8BE707A15F36}"/>
    <cellStyle name="Total 6 11 6 2 2" xfId="39048" xr:uid="{6C06896B-29F7-4510-901E-4C4098802D82}"/>
    <cellStyle name="Total 6 11 6 3" xfId="35577" xr:uid="{AFE6EBDE-252E-41D0-92B0-DDD2B17E03B3}"/>
    <cellStyle name="Total 6 11 7" xfId="10174" xr:uid="{755CF4A5-87DD-49A2-9ED8-6728F75AA675}"/>
    <cellStyle name="Total 6 11 7 2" xfId="15327" xr:uid="{47DA52BD-B347-4182-8B2B-DD800626AFE7}"/>
    <cellStyle name="Total 6 11 7 3" xfId="38195" xr:uid="{38E62BA6-2EB2-4244-A208-33F0FD6E9D4C}"/>
    <cellStyle name="Total 6 11 8" xfId="10893" xr:uid="{0313CEB0-AE98-44C0-808D-740B99FE3D69}"/>
    <cellStyle name="Total 6 11 8 2" xfId="16041" xr:uid="{BEA935E1-54CB-43A0-8426-E9B749FFD363}"/>
    <cellStyle name="Total 6 11 9" xfId="6907" xr:uid="{6801D7A1-29DA-42C9-81AD-50D2AE6CABA3}"/>
    <cellStyle name="Total 6 11 9 2" xfId="12071" xr:uid="{996667BC-E467-4BC5-ABF8-5C742C54A4FF}"/>
    <cellStyle name="Total 6 12" xfId="3606" xr:uid="{00000000-0005-0000-0000-000087100000}"/>
    <cellStyle name="Total 6 12 10" xfId="11731" xr:uid="{E0878BC0-DB04-41F7-B5B1-B3629BF61133}"/>
    <cellStyle name="Total 6 12 10 2" xfId="29364" xr:uid="{FB052A41-D49C-4F7D-8B01-DD05036E6239}"/>
    <cellStyle name="Total 6 12 11" xfId="17765" xr:uid="{E99B4D5E-546D-461B-8D8A-22C397E2BCD6}"/>
    <cellStyle name="Total 6 12 12" xfId="31667" xr:uid="{20847B9D-669B-48CE-AA0A-EA8FFEE72368}"/>
    <cellStyle name="Total 6 12 2" xfId="4262" xr:uid="{00000000-0005-0000-0000-000088100000}"/>
    <cellStyle name="Total 6 12 2 2" xfId="5009" xr:uid="{00000000-0005-0000-0000-00008A100000}"/>
    <cellStyle name="Total 6 12 2 2 2" xfId="26960" xr:uid="{53847E49-5970-4B72-A0AB-50291249F9D5}"/>
    <cellStyle name="Total 6 12 2 2 3" xfId="41342" xr:uid="{A22AF7B7-CC66-48F9-A62D-5CB4CFE9B4A5}"/>
    <cellStyle name="Total 6 12 2 3" xfId="5485" xr:uid="{00000000-0005-0000-0000-00008A100000}"/>
    <cellStyle name="Total 6 12 2 3 2" xfId="41684" xr:uid="{5BC92F9E-0EA6-48BC-AFDD-8C4AE47A343F}"/>
    <cellStyle name="Total 6 12 2 3 3" xfId="25380" xr:uid="{F61BE479-5307-4581-AB7A-BA3301044CD8}"/>
    <cellStyle name="Total 6 12 2 4" xfId="22355" xr:uid="{18375EE4-D709-4EDB-8EE4-47F941D10C55}"/>
    <cellStyle name="Total 6 12 2 5" xfId="40862" xr:uid="{FBFBA3C4-06BD-4B03-BC49-A8B2B4C73DDD}"/>
    <cellStyle name="Total 6 12 3" xfId="8050" xr:uid="{6E3C03EF-7994-43F3-8DF4-49F36AC11A28}"/>
    <cellStyle name="Total 6 12 3 2" xfId="13207" xr:uid="{BF80720F-29AC-4FE8-AE00-27B41CE7375E}"/>
    <cellStyle name="Total 6 12 3 2 2" xfId="40585" xr:uid="{3005CC3C-FE05-4699-9902-91F815B95CF8}"/>
    <cellStyle name="Total 6 12 3 3" xfId="37253" xr:uid="{B5A313A0-CCEB-49B1-9737-9DD9F6B95E01}"/>
    <cellStyle name="Total 6 12 4" xfId="9580" xr:uid="{66445490-2B6D-4131-B969-407E327B575E}"/>
    <cellStyle name="Total 6 12 4 2" xfId="14734" xr:uid="{D8FACBD5-0082-44AE-ABAF-143F863BAF95}"/>
    <cellStyle name="Total 6 12 4 3" xfId="38197" xr:uid="{393E64DD-8A7F-44FC-BD75-792C7CF5467A}"/>
    <cellStyle name="Total 6 12 5" xfId="10110" xr:uid="{B82BC415-1A30-4FBB-8CBF-119C6A7A638E}"/>
    <cellStyle name="Total 6 12 5 2" xfId="15263" xr:uid="{0D4E7610-DC3C-47A0-A32B-C085965F8913}"/>
    <cellStyle name="Total 6 12 6" xfId="10490" xr:uid="{90B5DB2D-D9A1-4B61-8D44-60AE624EA8B5}"/>
    <cellStyle name="Total 6 12 6 2" xfId="15643" xr:uid="{2B8E88C2-062D-4919-8D3F-46EBDAE47712}"/>
    <cellStyle name="Total 6 12 7" xfId="11209" xr:uid="{0C1089AB-7BD0-40DF-A321-28564E950D72}"/>
    <cellStyle name="Total 6 12 7 2" xfId="16357" xr:uid="{710286C8-B3A2-4472-BAD6-A22A71AEDE0B}"/>
    <cellStyle name="Total 6 12 8" xfId="7226" xr:uid="{A4AF9B67-1082-44BE-BFDC-8B8C832E23E2}"/>
    <cellStyle name="Total 6 12 8 2" xfId="12387" xr:uid="{31C05C94-626B-4F19-A642-29D1F53BFC27}"/>
    <cellStyle name="Total 6 12 9" xfId="6552" xr:uid="{6A1A83EB-D06E-47B6-8FD9-0B97E19D63D6}"/>
    <cellStyle name="Total 6 12 9 2" xfId="30014" xr:uid="{C315BD0E-C053-428A-B014-6AF445694E6A}"/>
    <cellStyle name="Total 6 13" xfId="3940" xr:uid="{00000000-0005-0000-0000-000089100000}"/>
    <cellStyle name="Total 6 13 2" xfId="4753" xr:uid="{00000000-0005-0000-0000-00008B100000}"/>
    <cellStyle name="Total 6 13 2 2" xfId="27250" xr:uid="{8CD00299-305A-4129-9456-25B95C09278D}"/>
    <cellStyle name="Total 6 13 2 3" xfId="21341" xr:uid="{F4D7A080-C854-4DFE-B63B-905D8E2B61DD}"/>
    <cellStyle name="Total 6 13 2 4" xfId="41122" xr:uid="{3F64113A-E61D-405A-ABF2-27DD0905142A}"/>
    <cellStyle name="Total 6 13 3" xfId="5167" xr:uid="{00000000-0005-0000-0000-00008B100000}"/>
    <cellStyle name="Total 6 13 3 2" xfId="41472" xr:uid="{2DF303B3-480B-4C49-B475-20A167DE1CFA}"/>
    <cellStyle name="Total 6 13 3 3" xfId="25162" xr:uid="{C4FF85F0-5C78-411F-ACC2-9E78EA042B65}"/>
    <cellStyle name="Total 6 13 4" xfId="18168" xr:uid="{CF3EA58D-65B1-4C37-91B8-A66ADD985C44}"/>
    <cellStyle name="Total 6 13 5" xfId="40740" xr:uid="{2F3E9A8D-5063-40CF-9375-EDC5E144A50C}"/>
    <cellStyle name="Total 6 14" xfId="7701" xr:uid="{42D40FF5-D111-4B95-896C-B62101E1BBC5}"/>
    <cellStyle name="Total 6 14 2" xfId="12859" xr:uid="{F300E985-4774-4634-8925-89EA94B6BCC8}"/>
    <cellStyle name="Total 6 14 2 2" xfId="26958" xr:uid="{7746D445-56FE-468C-A91E-CE3A23B39CA4}"/>
    <cellStyle name="Total 6 14 3" xfId="24941" xr:uid="{2355BF2B-2589-49E5-8EEA-F92E9183D8F8}"/>
    <cellStyle name="Total 6 14 4" xfId="22350" xr:uid="{E03229A4-1D11-4B94-968B-420C5B7934DC}"/>
    <cellStyle name="Total 6 15" xfId="8518" xr:uid="{B4577A84-3B85-44EF-ADAC-2561C2E8B049}"/>
    <cellStyle name="Total 6 15 2" xfId="13673" xr:uid="{AF3828DE-0548-42D9-9F88-6F3DA0C795CD}"/>
    <cellStyle name="Total 6 15 2 2" xfId="26564" xr:uid="{C739AFF2-4AD8-46CC-8B19-DD974B7B00A4}"/>
    <cellStyle name="Total 6 15 2 3" xfId="40617" xr:uid="{307DE9A6-A89D-4910-8226-A3EEA11D78C8}"/>
    <cellStyle name="Total 6 15 3" xfId="25537" xr:uid="{F3657AC9-B489-4CD3-8E68-167F6CD27428}"/>
    <cellStyle name="Total 6 15 4" xfId="37288" xr:uid="{9CD78185-9E01-4988-A7B6-2CA796E48B76}"/>
    <cellStyle name="Total 6 16" xfId="9793" xr:uid="{E2933F37-BAED-4D21-B86A-B7E407084F3C}"/>
    <cellStyle name="Total 6 16 2" xfId="14947" xr:uid="{59305395-4ACD-4CA7-9384-AC2678E432E8}"/>
    <cellStyle name="Total 6 16 2 2" xfId="39263" xr:uid="{EF2375F6-7E21-45D0-AF5D-592226B0F2B7}"/>
    <cellStyle name="Total 6 16 3" xfId="35901" xr:uid="{9A00E6FB-D4B7-4BA0-BF19-794227C2F797}"/>
    <cellStyle name="Total 6 17" xfId="10172" xr:uid="{F638829B-EE51-42FA-8C06-04E7BA0BB4CA}"/>
    <cellStyle name="Total 6 17 2" xfId="15325" xr:uid="{5E4FD4E9-C572-4F20-88C6-48B86099F23A}"/>
    <cellStyle name="Total 6 17 3" xfId="38192" xr:uid="{DD5510D2-95BB-4E82-AD2A-C000FEE15993}"/>
    <cellStyle name="Total 6 18" xfId="10891" xr:uid="{5C8D9D50-DB7B-4173-9698-BA2EC329303C}"/>
    <cellStyle name="Total 6 18 2" xfId="16039" xr:uid="{DA2BAB77-A069-425F-8C99-D85F9B846658}"/>
    <cellStyle name="Total 6 19" xfId="6905" xr:uid="{57BB8CD0-7A7D-488F-BBD6-A0A685B27CAF}"/>
    <cellStyle name="Total 6 19 2" xfId="12069" xr:uid="{6DD9CC89-6EA5-4B64-85FD-5555FE9937AE}"/>
    <cellStyle name="Total 6 2" xfId="3170" xr:uid="{00000000-0005-0000-0000-00008A100000}"/>
    <cellStyle name="Total 6 2 10" xfId="6213" xr:uid="{849B3BA3-3089-44ED-A255-67A99323DE3F}"/>
    <cellStyle name="Total 6 2 10 2" xfId="29660" xr:uid="{3B7393D3-BC1B-464A-908D-15FE25D1AFA4}"/>
    <cellStyle name="Total 6 2 11" xfId="11416" xr:uid="{6F97F701-0861-4B2F-8AD6-6BD5115EF9DF}"/>
    <cellStyle name="Total 6 2 11 2" xfId="30054" xr:uid="{9BFDA227-2A6C-4F94-BFC9-9B34AD075B03}"/>
    <cellStyle name="Total 6 2 12" xfId="17766" xr:uid="{5861893A-C9B6-4BFF-A5B4-6F49E07059CB}"/>
    <cellStyle name="Total 6 2 13" xfId="34417" xr:uid="{429BF1F2-ACC0-449F-B2D9-A05C4EBBFC9E}"/>
    <cellStyle name="Total 6 2 2" xfId="3609" xr:uid="{00000000-0005-0000-0000-00008B100000}"/>
    <cellStyle name="Total 6 2 2 10" xfId="11734" xr:uid="{6461165E-9C5F-4577-8DFA-3383943F1E27}"/>
    <cellStyle name="Total 6 2 2 10 2" xfId="30306" xr:uid="{CEB7B637-FE54-4865-97A5-62C35059621A}"/>
    <cellStyle name="Total 6 2 2 11" xfId="17767" xr:uid="{C94B8F5E-906C-4E33-98A3-91102F5FBDCE}"/>
    <cellStyle name="Total 6 2 2 12" xfId="34416" xr:uid="{2D564EF0-FCB7-4276-9AA0-44FEEF13AB9A}"/>
    <cellStyle name="Total 6 2 2 2" xfId="4265" xr:uid="{00000000-0005-0000-0000-00008C100000}"/>
    <cellStyle name="Total 6 2 2 2 2" xfId="5012" xr:uid="{00000000-0005-0000-0000-00008E100000}"/>
    <cellStyle name="Total 6 2 2 2 2 2" xfId="26961" xr:uid="{3E025856-B16B-40E5-B526-1F6DA323B6E9}"/>
    <cellStyle name="Total 6 2 2 2 2 3" xfId="41345" xr:uid="{61C62F48-8BDE-4322-B25D-169249FFD16D}"/>
    <cellStyle name="Total 6 2 2 2 3" xfId="5488" xr:uid="{00000000-0005-0000-0000-00008E100000}"/>
    <cellStyle name="Total 6 2 2 2 3 2" xfId="41687" xr:uid="{AAD19A99-EB0C-4F44-B187-3D33FBF04748}"/>
    <cellStyle name="Total 6 2 2 2 3 3" xfId="25383" xr:uid="{E5CCA931-22F5-49B0-B339-F80142FBDCD0}"/>
    <cellStyle name="Total 6 2 2 2 4" xfId="22357" xr:uid="{B65BC942-D772-4A7F-BAE0-38AF772F00A7}"/>
    <cellStyle name="Total 6 2 2 2 5" xfId="40865" xr:uid="{B63EFF45-C2EA-4970-A50B-0D0E82DF1520}"/>
    <cellStyle name="Total 6 2 2 3" xfId="8026" xr:uid="{FA450AF8-BBBC-4E91-A9B6-90946444BB75}"/>
    <cellStyle name="Total 6 2 2 3 2" xfId="13184" xr:uid="{CBA4A7BE-ABB8-4689-B5F7-0F5643A7983C}"/>
    <cellStyle name="Total 6 2 2 3 2 2" xfId="39823" xr:uid="{B8F17A68-39EE-4AE4-969F-D2375FC50ED6}"/>
    <cellStyle name="Total 6 2 2 3 3" xfId="36489" xr:uid="{993901A5-B7C0-4B62-9714-2EFD7403CE75}"/>
    <cellStyle name="Total 6 2 2 4" xfId="9583" xr:uid="{0C480039-3F6E-48CD-86FA-AC40D0DBDDC0}"/>
    <cellStyle name="Total 6 2 2 4 2" xfId="14737" xr:uid="{0F5CA6B1-49B5-43F4-914A-7B548141FBC2}"/>
    <cellStyle name="Total 6 2 2 4 3" xfId="38199" xr:uid="{851782A9-DBCA-4A03-816B-AD1B8E306CA9}"/>
    <cellStyle name="Total 6 2 2 5" xfId="10113" xr:uid="{1C9B33EC-9D4F-4007-A3F9-8F54B9EAEFCD}"/>
    <cellStyle name="Total 6 2 2 5 2" xfId="15266" xr:uid="{BA647B24-EA5B-4700-AFC1-34F220DC0555}"/>
    <cellStyle name="Total 6 2 2 6" xfId="10493" xr:uid="{3B1A4149-7960-408A-9A27-C6F5984086F4}"/>
    <cellStyle name="Total 6 2 2 6 2" xfId="15646" xr:uid="{D42662DE-ECD0-4BAC-AA50-8CE4868B68E5}"/>
    <cellStyle name="Total 6 2 2 7" xfId="11212" xr:uid="{318E7E0C-B32D-458D-9A7E-E9D1E97642DB}"/>
    <cellStyle name="Total 6 2 2 7 2" xfId="16360" xr:uid="{84430401-2464-4CC0-81BF-32900CAB7FBD}"/>
    <cellStyle name="Total 6 2 2 8" xfId="7229" xr:uid="{40DCE38B-D970-4815-B115-2EC4751636B3}"/>
    <cellStyle name="Total 6 2 2 8 2" xfId="12390" xr:uid="{66DFCBB4-F0E2-4878-955C-9E30B09F750B}"/>
    <cellStyle name="Total 6 2 2 9" xfId="6555" xr:uid="{BBF7F058-B75D-447A-8FAA-9D407EF5561D}"/>
    <cellStyle name="Total 6 2 2 9 2" xfId="29659" xr:uid="{B81B2C0B-FFB1-474D-A346-8894A0528DD9}"/>
    <cellStyle name="Total 6 2 3" xfId="3943" xr:uid="{00000000-0005-0000-0000-00008D100000}"/>
    <cellStyle name="Total 6 2 3 2" xfId="4756" xr:uid="{00000000-0005-0000-0000-00008F100000}"/>
    <cellStyle name="Total 6 2 3 2 2" xfId="27253" xr:uid="{2A005DA6-18F5-4430-88F8-D265BFADFDF2}"/>
    <cellStyle name="Total 6 2 3 2 3" xfId="21344" xr:uid="{D16542A6-02DA-4EFD-8670-3D9C6E54A16A}"/>
    <cellStyle name="Total 6 2 3 2 4" xfId="41125" xr:uid="{79BDA91F-165E-4704-A6D8-3481D863C2CA}"/>
    <cellStyle name="Total 6 2 3 3" xfId="5170" xr:uid="{00000000-0005-0000-0000-00008F100000}"/>
    <cellStyle name="Total 6 2 3 3 2" xfId="41475" xr:uid="{AB09C5C7-09C9-454A-AED8-292F2CFFDE33}"/>
    <cellStyle name="Total 6 2 3 3 3" xfId="25165" xr:uid="{632861C3-7D6B-41B0-826B-C371FD5DB789}"/>
    <cellStyle name="Total 6 2 3 4" xfId="18171" xr:uid="{AD3E9B8F-8FB8-4860-90DA-AD95911CABD8}"/>
    <cellStyle name="Total 6 2 3 5" xfId="40743" xr:uid="{FCED3651-75A0-44FD-A396-039A59E63EDB}"/>
    <cellStyle name="Total 6 2 4" xfId="7704" xr:uid="{9CD7A656-1B7C-48E3-98D4-E2A009793D1D}"/>
    <cellStyle name="Total 6 2 4 2" xfId="12862" xr:uid="{016732DF-2AC0-43A6-98C0-8DB20C8D6081}"/>
    <cellStyle name="Total 6 2 4 2 2" xfId="26881" xr:uid="{13DF18A9-464F-40EC-A2D7-78E6AAC3373F}"/>
    <cellStyle name="Total 6 2 4 3" xfId="24944" xr:uid="{A3114B47-95E2-4206-B3C0-E72C729BF98C}"/>
    <cellStyle name="Total 6 2 4 4" xfId="22356" xr:uid="{FE389B06-1886-46B2-A7F2-A8E857CC3837}"/>
    <cellStyle name="Total 6 2 5" xfId="8515" xr:uid="{819C49EC-AD73-41F6-8968-4A2DC0D91662}"/>
    <cellStyle name="Total 6 2 5 2" xfId="13670" xr:uid="{F3D6F3DD-055F-4E81-82F0-5A5685D4733E}"/>
    <cellStyle name="Total 6 2 5 2 2" xfId="26567" xr:uid="{DCBE215C-8552-49EA-B0B2-F6F70DE830B2}"/>
    <cellStyle name="Total 6 2 5 2 3" xfId="40595" xr:uid="{A92362BA-1AAD-470D-9312-6A9E8B46704B}"/>
    <cellStyle name="Total 6 2 5 3" xfId="25534" xr:uid="{749FA158-BC23-4ADF-833C-FA138FFFAB4C}"/>
    <cellStyle name="Total 6 2 5 4" xfId="37263" xr:uid="{9CCE2358-CC15-443F-954C-48EEE33F466C}"/>
    <cellStyle name="Total 6 2 6" xfId="9796" xr:uid="{481753DC-177F-4263-8F49-F262B8E502CA}"/>
    <cellStyle name="Total 6 2 6 2" xfId="14950" xr:uid="{F53F0351-E6F9-479F-B936-54FAF33F27DA}"/>
    <cellStyle name="Total 6 2 6 2 2" xfId="39047" xr:uid="{F44E7EA7-F85E-4A44-9660-3F785596BB98}"/>
    <cellStyle name="Total 6 2 6 3" xfId="35576" xr:uid="{F93F7558-DB81-4F74-9069-68F85CC91E17}"/>
    <cellStyle name="Total 6 2 7" xfId="10175" xr:uid="{2AE504D8-2C07-491C-9FB9-47530E289387}"/>
    <cellStyle name="Total 6 2 7 2" xfId="15328" xr:uid="{FDB9C642-7BEB-4080-8888-E65313E28E6E}"/>
    <cellStyle name="Total 6 2 7 3" xfId="38198" xr:uid="{1562E007-476B-49FE-BDCC-237CC76C2ACD}"/>
    <cellStyle name="Total 6 2 8" xfId="10894" xr:uid="{3F78CC69-FE5D-41DF-8CDD-A9BC0A636B5E}"/>
    <cellStyle name="Total 6 2 8 2" xfId="16042" xr:uid="{E15C351A-6345-4A5D-96CC-74CE7796A4A3}"/>
    <cellStyle name="Total 6 2 9" xfId="6908" xr:uid="{4D2F612C-9DAB-4FE7-94C5-32671A44E819}"/>
    <cellStyle name="Total 6 2 9 2" xfId="12072" xr:uid="{0077CF1A-D529-4756-92B5-4643AAB63A76}"/>
    <cellStyle name="Total 6 20" xfId="6210" xr:uid="{61603E25-39F0-4F6C-93FD-F330DA3C2E98}"/>
    <cellStyle name="Total 6 20 2" xfId="29661" xr:uid="{0D97A952-A98B-427C-8923-F2ED019F9863}"/>
    <cellStyle name="Total 6 21" xfId="11413" xr:uid="{9D3AB228-785A-47AE-896F-E58EDE034BA6}"/>
    <cellStyle name="Total 6 21 2" xfId="29586" xr:uid="{AECFE45F-CA29-4BAD-98A1-380718A91A61}"/>
    <cellStyle name="Total 6 22" xfId="17760" xr:uid="{9D2F3B7F-02EC-48D8-A004-4D0F9CDEA1AE}"/>
    <cellStyle name="Total 6 23" xfId="34422" xr:uid="{37957A4A-35AB-4FB6-8652-1F5956D5AFFB}"/>
    <cellStyle name="Total 6 3" xfId="3171" xr:uid="{00000000-0005-0000-0000-00008E100000}"/>
    <cellStyle name="Total 6 3 10" xfId="6214" xr:uid="{4CCC08D5-68A5-4F88-A298-1565B6625843}"/>
    <cellStyle name="Total 6 3 10 2" xfId="29658" xr:uid="{DE5EDF2B-7CA9-4D75-B49E-D9183D45A3DB}"/>
    <cellStyle name="Total 6 3 11" xfId="11417" xr:uid="{E334CA2B-BBE7-481D-AC17-D2864DD10195}"/>
    <cellStyle name="Total 6 3 11 2" xfId="29374" xr:uid="{8AB13AF4-8D5D-4CBD-AD81-58A95A27F028}"/>
    <cellStyle name="Total 6 3 12" xfId="17768" xr:uid="{D086F51D-D5D8-404B-81E7-798EF0A03BC0}"/>
    <cellStyle name="Total 6 3 13" xfId="34415" xr:uid="{75CC8EFC-BA36-45A9-88F0-782EA88351A2}"/>
    <cellStyle name="Total 6 3 2" xfId="3610" xr:uid="{00000000-0005-0000-0000-00008F100000}"/>
    <cellStyle name="Total 6 3 2 10" xfId="11735" xr:uid="{EC27CB3E-C703-450A-B341-878981D2A1DD}"/>
    <cellStyle name="Total 6 3 2 10 2" xfId="29630" xr:uid="{5807E624-85BB-4886-BEB3-950A76E7C1F4}"/>
    <cellStyle name="Total 6 3 2 11" xfId="17769" xr:uid="{8B2FDE2B-2050-44BE-ABC8-96F00A30A147}"/>
    <cellStyle name="Total 6 3 2 12" xfId="34414" xr:uid="{C2915D45-9CE0-44B0-9585-675C3BE4E1D0}"/>
    <cellStyle name="Total 6 3 2 2" xfId="4266" xr:uid="{00000000-0005-0000-0000-000090100000}"/>
    <cellStyle name="Total 6 3 2 2 2" xfId="5013" xr:uid="{00000000-0005-0000-0000-000092100000}"/>
    <cellStyle name="Total 6 3 2 2 2 2" xfId="26962" xr:uid="{B8025B10-1C7F-4ACE-81E6-BFB82780D6A2}"/>
    <cellStyle name="Total 6 3 2 2 2 3" xfId="41346" xr:uid="{A1128CE5-CC24-4B92-AF8B-BB87D111322B}"/>
    <cellStyle name="Total 6 3 2 2 3" xfId="5489" xr:uid="{00000000-0005-0000-0000-000092100000}"/>
    <cellStyle name="Total 6 3 2 2 3 2" xfId="41688" xr:uid="{D84D3E7F-9635-4636-B4B8-45FF1A288A78}"/>
    <cellStyle name="Total 6 3 2 2 3 3" xfId="25384" xr:uid="{F203C876-42BF-413B-A983-2E1759E85231}"/>
    <cellStyle name="Total 6 3 2 2 4" xfId="22359" xr:uid="{FEF4CD3B-F2F3-4886-9B19-BB19598C13FA}"/>
    <cellStyle name="Total 6 3 2 2 5" xfId="40866" xr:uid="{451BD900-2D28-4F68-9E4F-B323C10BDE7A}"/>
    <cellStyle name="Total 6 3 2 3" xfId="7280" xr:uid="{37412D99-96FD-4B58-9CD5-991F32138CC5}"/>
    <cellStyle name="Total 6 3 2 3 2" xfId="12438" xr:uid="{1F7AD616-9876-4960-970A-64F2AE685A18}"/>
    <cellStyle name="Total 6 3 2 3 2 2" xfId="40260" xr:uid="{3E078E34-2372-4B90-BD2E-EDDEAF20B345}"/>
    <cellStyle name="Total 6 3 2 3 3" xfId="36932" xr:uid="{7D369331-65F3-43B4-ADAB-2CC281E04E6B}"/>
    <cellStyle name="Total 6 3 2 4" xfId="9584" xr:uid="{4D184764-7A5D-4A5A-AA04-4F585A2347EA}"/>
    <cellStyle name="Total 6 3 2 4 2" xfId="14738" xr:uid="{B458C5E3-CD9F-431B-9830-0220200D23E5}"/>
    <cellStyle name="Total 6 3 2 4 3" xfId="38201" xr:uid="{4A34093E-B2E1-497A-9C8B-E4EBFA8F627D}"/>
    <cellStyle name="Total 6 3 2 5" xfId="10114" xr:uid="{C4C4300A-8A68-4FB8-811C-BE1A0B368057}"/>
    <cellStyle name="Total 6 3 2 5 2" xfId="15267" xr:uid="{D61DC463-9D38-4264-8102-AF6596ECE659}"/>
    <cellStyle name="Total 6 3 2 6" xfId="10494" xr:uid="{2C7D9928-761E-4CED-A65C-BAFF97D29B6D}"/>
    <cellStyle name="Total 6 3 2 6 2" xfId="15647" xr:uid="{6E713BBD-64D2-4C97-B64C-6AF4A66CAEE5}"/>
    <cellStyle name="Total 6 3 2 7" xfId="11213" xr:uid="{5EFB49C6-643D-42FB-8254-7A99F33B3FA7}"/>
    <cellStyle name="Total 6 3 2 7 2" xfId="16361" xr:uid="{50F2F6DE-A88B-4738-B742-5D14460C1515}"/>
    <cellStyle name="Total 6 3 2 8" xfId="7230" xr:uid="{B9AA1012-1357-4669-A0F3-AC80C66BE098}"/>
    <cellStyle name="Total 6 3 2 8 2" xfId="12391" xr:uid="{792889EB-28C4-4824-98B4-A4376B8BC706}"/>
    <cellStyle name="Total 6 3 2 9" xfId="6556" xr:uid="{A6D96412-A008-4E33-8C76-37EE9683D173}"/>
    <cellStyle name="Total 6 3 2 9 2" xfId="29657" xr:uid="{FA98A427-451E-4425-94AC-4E71DB46C186}"/>
    <cellStyle name="Total 6 3 3" xfId="3944" xr:uid="{00000000-0005-0000-0000-000091100000}"/>
    <cellStyle name="Total 6 3 3 2" xfId="4757" xr:uid="{00000000-0005-0000-0000-000093100000}"/>
    <cellStyle name="Total 6 3 3 2 2" xfId="27254" xr:uid="{6E95AB77-F512-4665-9C8B-F56A4FC73B27}"/>
    <cellStyle name="Total 6 3 3 2 3" xfId="21345" xr:uid="{641C4DD1-64C8-4F8B-869C-2A0655EA2CE9}"/>
    <cellStyle name="Total 6 3 3 2 4" xfId="41126" xr:uid="{8678CAA8-4154-4544-BF02-4D59DBE539E8}"/>
    <cellStyle name="Total 6 3 3 3" xfId="5171" xr:uid="{00000000-0005-0000-0000-000093100000}"/>
    <cellStyle name="Total 6 3 3 3 2" xfId="41476" xr:uid="{BC9688B8-1ED0-4805-95ED-7AE94F508DD1}"/>
    <cellStyle name="Total 6 3 3 3 3" xfId="25166" xr:uid="{6C4CBBD0-7BA8-4A99-AF50-4D3768968F2A}"/>
    <cellStyle name="Total 6 3 3 4" xfId="18172" xr:uid="{77EDDC5B-D4EF-4FEC-B8F0-A3F14FE6D960}"/>
    <cellStyle name="Total 6 3 3 5" xfId="40744" xr:uid="{DCA3A6DD-0441-40F3-A2CB-EAFB6EBCE06F}"/>
    <cellStyle name="Total 6 3 4" xfId="7705" xr:uid="{C990ECE4-8AE0-4838-93E9-A6437E633DD2}"/>
    <cellStyle name="Total 6 3 4 2" xfId="12863" xr:uid="{8A87B28E-2D6B-4789-A027-2EFBA3B02A1C}"/>
    <cellStyle name="Total 6 3 4 2 2" xfId="26882" xr:uid="{0424BA1E-7E79-440F-BB62-96788DF54B19}"/>
    <cellStyle name="Total 6 3 4 3" xfId="24945" xr:uid="{437854BD-FC49-43EA-BB5D-E45098E657C0}"/>
    <cellStyle name="Total 6 3 4 4" xfId="22358" xr:uid="{B5983CDD-694B-4F88-A67B-21C76C570BC5}"/>
    <cellStyle name="Total 6 3 5" xfId="8514" xr:uid="{76DE63F1-28A8-4A24-82BF-CD5E4080DF61}"/>
    <cellStyle name="Total 6 3 5 2" xfId="13669" xr:uid="{CF84047A-0754-4228-8C64-EB74CE3D097D}"/>
    <cellStyle name="Total 6 3 5 2 2" xfId="26568" xr:uid="{9AE05912-C653-472F-A12D-4D8CB5E18C6A}"/>
    <cellStyle name="Total 6 3 5 2 3" xfId="39603" xr:uid="{37290BCA-2561-44CA-9199-DCF2861C22FF}"/>
    <cellStyle name="Total 6 3 5 3" xfId="25533" xr:uid="{01CAF447-999F-45E6-AF99-3AFE0A1F55D1}"/>
    <cellStyle name="Total 6 3 5 4" xfId="36295" xr:uid="{D6938E21-FFA9-44A5-B663-A7F1956DA91E}"/>
    <cellStyle name="Total 6 3 6" xfId="9797" xr:uid="{8098F10B-31AA-46A2-8D68-1574CEA0B98F}"/>
    <cellStyle name="Total 6 3 6 2" xfId="14951" xr:uid="{8597B936-2134-4EE0-A19A-C05347B3D2E8}"/>
    <cellStyle name="Total 6 3 6 2 2" xfId="39837" xr:uid="{EAE14B60-79B0-42E8-BEA3-141045F53B89}"/>
    <cellStyle name="Total 6 3 6 3" xfId="36500" xr:uid="{FDF5770B-BC5B-4350-8D34-4FA33A6610BF}"/>
    <cellStyle name="Total 6 3 7" xfId="10176" xr:uid="{7823827F-84AC-4D86-B0BD-482DEEAFACD4}"/>
    <cellStyle name="Total 6 3 7 2" xfId="15329" xr:uid="{ED7AF1E5-2D18-4492-BF84-171CFDD806C4}"/>
    <cellStyle name="Total 6 3 7 3" xfId="38200" xr:uid="{BCA137F3-FC64-4AB1-A832-EB512071E61E}"/>
    <cellStyle name="Total 6 3 8" xfId="10895" xr:uid="{2330CDB2-55F0-4AC9-AD16-70C5D9E5652A}"/>
    <cellStyle name="Total 6 3 8 2" xfId="16043" xr:uid="{502AA077-9236-4B09-A288-EC5D1480DA15}"/>
    <cellStyle name="Total 6 3 9" xfId="6909" xr:uid="{B71B0E51-FF09-475C-8F17-117D70F43203}"/>
    <cellStyle name="Total 6 3 9 2" xfId="12073" xr:uid="{8E128637-909B-4094-BD75-0DF78CE8E39B}"/>
    <cellStyle name="Total 6 4" xfId="3172" xr:uid="{00000000-0005-0000-0000-000092100000}"/>
    <cellStyle name="Total 6 4 10" xfId="6215" xr:uid="{CA9E6826-BC9C-440D-9B98-95D563015135}"/>
    <cellStyle name="Total 6 4 10 2" xfId="29656" xr:uid="{27B92D9A-2A93-47C8-93E9-9EAC2413FB72}"/>
    <cellStyle name="Total 6 4 11" xfId="11418" xr:uid="{97E4172D-A119-4662-BFD1-A7248D3229BC}"/>
    <cellStyle name="Total 6 4 11 2" xfId="30884" xr:uid="{CB88427C-726B-4DAD-BC20-76593089EFE2}"/>
    <cellStyle name="Total 6 4 12" xfId="17770" xr:uid="{3B8C471D-0EF9-4561-B948-909FCAB03D1B}"/>
    <cellStyle name="Total 6 4 13" xfId="34413" xr:uid="{B8C715E2-F07B-4D17-82B7-523DB99F007D}"/>
    <cellStyle name="Total 6 4 2" xfId="3611" xr:uid="{00000000-0005-0000-0000-000093100000}"/>
    <cellStyle name="Total 6 4 2 10" xfId="11736" xr:uid="{2644E8D6-1C1B-4F81-A10B-EC08789C9834}"/>
    <cellStyle name="Total 6 4 2 10 2" xfId="30331" xr:uid="{5623E106-2C31-4110-AD53-613E29220C02}"/>
    <cellStyle name="Total 6 4 2 11" xfId="17771" xr:uid="{F7DE5407-5512-4098-B33C-2FD79E81A94B}"/>
    <cellStyle name="Total 6 4 2 12" xfId="34412" xr:uid="{C10C7A6A-535A-488B-8288-BAC945F2EA06}"/>
    <cellStyle name="Total 6 4 2 2" xfId="4267" xr:uid="{00000000-0005-0000-0000-000094100000}"/>
    <cellStyle name="Total 6 4 2 2 2" xfId="5014" xr:uid="{00000000-0005-0000-0000-000096100000}"/>
    <cellStyle name="Total 6 4 2 2 2 2" xfId="26963" xr:uid="{A74C113F-179F-4486-9E4E-23B5B932A02F}"/>
    <cellStyle name="Total 6 4 2 2 2 3" xfId="41347" xr:uid="{D7C29504-79F2-442C-891D-46359AFC8686}"/>
    <cellStyle name="Total 6 4 2 2 3" xfId="5490" xr:uid="{00000000-0005-0000-0000-000096100000}"/>
    <cellStyle name="Total 6 4 2 2 3 2" xfId="41689" xr:uid="{C75BEDE2-C2DD-46BE-ACC8-EC24A3A02C43}"/>
    <cellStyle name="Total 6 4 2 2 3 3" xfId="25385" xr:uid="{0E0828E3-4F66-41E9-A09A-F860944BBA56}"/>
    <cellStyle name="Total 6 4 2 2 4" xfId="22361" xr:uid="{06C1FCBE-D030-404B-8037-6A44939CD67A}"/>
    <cellStyle name="Total 6 4 2 2 5" xfId="40867" xr:uid="{12A4FBB0-414D-4D7C-B6E8-7B690CB3D9E7}"/>
    <cellStyle name="Total 6 4 2 3" xfId="7260" xr:uid="{C8C89301-381D-4C0F-B9FA-02CFEF20A8D8}"/>
    <cellStyle name="Total 6 4 2 3 2" xfId="12418" xr:uid="{21D3C0F8-B5FF-4D6D-B48E-872392E0A440}"/>
    <cellStyle name="Total 6 4 2 3 2 2" xfId="40258" xr:uid="{F8779488-8B2D-4E14-886A-E82C4BBBAE26}"/>
    <cellStyle name="Total 6 4 2 3 3" xfId="36930" xr:uid="{734C69E1-E8A6-4770-A778-23BD541FDE55}"/>
    <cellStyle name="Total 6 4 2 4" xfId="9585" xr:uid="{A50EC437-EA1C-489C-AB60-451AEAF4007E}"/>
    <cellStyle name="Total 6 4 2 4 2" xfId="14739" xr:uid="{B60E8CB9-088A-4C05-9C5A-A341711CB6CC}"/>
    <cellStyle name="Total 6 4 2 4 3" xfId="38203" xr:uid="{679A0194-EA58-458C-9093-6D70D7FA6942}"/>
    <cellStyle name="Total 6 4 2 5" xfId="10115" xr:uid="{5224CC72-D0C6-4DFD-9F02-0D8CC43701F5}"/>
    <cellStyle name="Total 6 4 2 5 2" xfId="15268" xr:uid="{C0A4A004-F823-4D2F-A56E-A09A096CECBF}"/>
    <cellStyle name="Total 6 4 2 6" xfId="10495" xr:uid="{55EC68AF-EACD-452A-AAE8-A279D805B839}"/>
    <cellStyle name="Total 6 4 2 6 2" xfId="15648" xr:uid="{1CFD51F2-EE8A-4995-BDC5-5B94A10502B7}"/>
    <cellStyle name="Total 6 4 2 7" xfId="11214" xr:uid="{C9635857-21CD-4FA2-AA49-4B93D8BD065B}"/>
    <cellStyle name="Total 6 4 2 7 2" xfId="16362" xr:uid="{0E21823D-6008-42CA-B304-AD4E6411C04E}"/>
    <cellStyle name="Total 6 4 2 8" xfId="7231" xr:uid="{A6145669-BF37-4CF2-9F6D-9DE48D2C77DB}"/>
    <cellStyle name="Total 6 4 2 8 2" xfId="12392" xr:uid="{0782AC73-BC8D-4E3D-BC50-D66528A6F55F}"/>
    <cellStyle name="Total 6 4 2 9" xfId="6557" xr:uid="{2A28DDA6-FEBD-4FDD-9060-7313FF797A85}"/>
    <cellStyle name="Total 6 4 2 9 2" xfId="29655" xr:uid="{812E6BE4-8A59-4AC8-8633-8CF8328B258B}"/>
    <cellStyle name="Total 6 4 3" xfId="3945" xr:uid="{00000000-0005-0000-0000-000095100000}"/>
    <cellStyle name="Total 6 4 3 2" xfId="4758" xr:uid="{00000000-0005-0000-0000-000097100000}"/>
    <cellStyle name="Total 6 4 3 2 2" xfId="27255" xr:uid="{22573E42-3219-4DB6-A021-6DC82B1660EF}"/>
    <cellStyle name="Total 6 4 3 2 3" xfId="21346" xr:uid="{DDC9EE17-A045-4263-BB89-1B1526A4327A}"/>
    <cellStyle name="Total 6 4 3 2 4" xfId="41127" xr:uid="{633F9D15-91CC-4AA7-83CF-F3A00EB14657}"/>
    <cellStyle name="Total 6 4 3 3" xfId="5172" xr:uid="{00000000-0005-0000-0000-000097100000}"/>
    <cellStyle name="Total 6 4 3 3 2" xfId="41477" xr:uid="{15DA7B9B-79C9-424B-811E-EE67CD25B3BC}"/>
    <cellStyle name="Total 6 4 3 3 3" xfId="25167" xr:uid="{197797B1-3E83-4326-91EF-003D43E30309}"/>
    <cellStyle name="Total 6 4 3 4" xfId="18173" xr:uid="{35017187-0908-4FD7-AAA7-879D411BB58B}"/>
    <cellStyle name="Total 6 4 3 5" xfId="40745" xr:uid="{E3F462DA-3398-4A8C-94EC-D39DB9A018C3}"/>
    <cellStyle name="Total 6 4 4" xfId="7706" xr:uid="{DA96430C-F8C9-44E5-BD65-E12627BBF9B6}"/>
    <cellStyle name="Total 6 4 4 2" xfId="12864" xr:uid="{9B093BEA-159E-4079-A5C2-680B3B01D8B2}"/>
    <cellStyle name="Total 6 4 4 2 2" xfId="26883" xr:uid="{513731AE-6D92-413A-AF08-B465C8E53BE2}"/>
    <cellStyle name="Total 6 4 4 3" xfId="24946" xr:uid="{E3D6CA00-9C72-485F-BB59-2B096EF962A0}"/>
    <cellStyle name="Total 6 4 4 4" xfId="22360" xr:uid="{D02910CA-737B-4BFF-B5F1-9CB3241CE502}"/>
    <cellStyle name="Total 6 4 5" xfId="8513" xr:uid="{6C19AA58-48C2-4BF0-B52B-2AB8BC642B58}"/>
    <cellStyle name="Total 6 4 5 2" xfId="13668" xr:uid="{A9D202FB-E581-4921-AF45-201B76D63B86}"/>
    <cellStyle name="Total 6 4 5 2 2" xfId="26569" xr:uid="{1436DDAE-B995-4F28-8AD0-C55EC56BAD4A}"/>
    <cellStyle name="Total 6 4 5 2 3" xfId="40541" xr:uid="{2C4B5144-0123-4F2F-BD89-4B25B814BD1D}"/>
    <cellStyle name="Total 6 4 5 3" xfId="25532" xr:uid="{B405C962-3F68-4E38-B722-63B168A20BB4}"/>
    <cellStyle name="Total 6 4 5 4" xfId="37209" xr:uid="{949BE1B0-405F-4F91-A2D0-93B27396085D}"/>
    <cellStyle name="Total 6 4 6" xfId="9798" xr:uid="{C99DF5B4-3254-449F-AEC7-07C2761289B7}"/>
    <cellStyle name="Total 6 4 6 2" xfId="14952" xr:uid="{2568E3D3-0F41-42DC-8DAF-E30A4A0D1173}"/>
    <cellStyle name="Total 6 4 6 2 2" xfId="39046" xr:uid="{F872614E-3E8E-4689-9D7B-F1AD21989A78}"/>
    <cellStyle name="Total 6 4 6 3" xfId="35575" xr:uid="{879BDAD2-23ED-490F-B6FC-02395CEAB7AD}"/>
    <cellStyle name="Total 6 4 7" xfId="10177" xr:uid="{3C2B6546-AD53-4143-82BF-8810E18DB893}"/>
    <cellStyle name="Total 6 4 7 2" xfId="15330" xr:uid="{16C930E6-28EB-4E1A-A4BC-7BE5ED9777F1}"/>
    <cellStyle name="Total 6 4 7 3" xfId="38202" xr:uid="{3C60F7D4-00B8-42D2-9277-BAC4CFC197DB}"/>
    <cellStyle name="Total 6 4 8" xfId="10896" xr:uid="{48BE62BA-E3A4-4270-AF19-4C7D3C33532C}"/>
    <cellStyle name="Total 6 4 8 2" xfId="16044" xr:uid="{6B709A34-34A3-49CA-B270-434AD4F8D20F}"/>
    <cellStyle name="Total 6 4 9" xfId="6910" xr:uid="{6C5AC01E-57F4-47CC-BD07-5CEC406ED978}"/>
    <cellStyle name="Total 6 4 9 2" xfId="12074" xr:uid="{861CB87F-5597-4D3A-BAAF-489DD50AE173}"/>
    <cellStyle name="Total 6 5" xfId="3173" xr:uid="{00000000-0005-0000-0000-000096100000}"/>
    <cellStyle name="Total 6 5 10" xfId="6216" xr:uid="{2C673EFB-F1DB-46C4-9321-2B5A6AA5B9CC}"/>
    <cellStyle name="Total 6 5 10 2" xfId="29654" xr:uid="{EC977968-47A5-456F-AD74-3EC7BBC591EB}"/>
    <cellStyle name="Total 6 5 11" xfId="11419" xr:uid="{A5CD5A6C-5FBB-417A-B138-8CD8571966F3}"/>
    <cellStyle name="Total 6 5 11 2" xfId="30315" xr:uid="{A4D36DD5-24B4-49E5-86E9-A60E2FC0FCEF}"/>
    <cellStyle name="Total 6 5 12" xfId="17772" xr:uid="{74391B04-501E-4A51-B8C6-96BBD2F4CF60}"/>
    <cellStyle name="Total 6 5 13" xfId="34411" xr:uid="{6BDCB038-74C8-4666-B9CA-1C37B083DB21}"/>
    <cellStyle name="Total 6 5 2" xfId="3612" xr:uid="{00000000-0005-0000-0000-000097100000}"/>
    <cellStyle name="Total 6 5 2 10" xfId="11737" xr:uid="{B37355CC-52C3-4809-B7D2-00A20B51F2E5}"/>
    <cellStyle name="Total 6 5 2 10 2" xfId="29635" xr:uid="{1FAC3B26-CFD1-425E-9B80-49D80DA881E6}"/>
    <cellStyle name="Total 6 5 2 11" xfId="17773" xr:uid="{12C32DAA-F3BA-4E3D-B8FB-DF761C90A2C3}"/>
    <cellStyle name="Total 6 5 2 12" xfId="34410" xr:uid="{69F0C057-71C4-4E23-A7A9-CF5402BD4BFC}"/>
    <cellStyle name="Total 6 5 2 2" xfId="4268" xr:uid="{00000000-0005-0000-0000-000098100000}"/>
    <cellStyle name="Total 6 5 2 2 2" xfId="5015" xr:uid="{00000000-0005-0000-0000-00009A100000}"/>
    <cellStyle name="Total 6 5 2 2 2 2" xfId="26964" xr:uid="{D64A5812-95AF-4F14-8F07-F9780400E1E9}"/>
    <cellStyle name="Total 6 5 2 2 2 3" xfId="41348" xr:uid="{F48847BD-4BEB-4651-95F9-A29BD5EFEE8A}"/>
    <cellStyle name="Total 6 5 2 2 3" xfId="5491" xr:uid="{00000000-0005-0000-0000-00009A100000}"/>
    <cellStyle name="Total 6 5 2 2 3 2" xfId="41690" xr:uid="{30558671-41A1-4BB0-9F01-880788EE330C}"/>
    <cellStyle name="Total 6 5 2 2 3 3" xfId="25386" xr:uid="{4D329A07-F31C-4115-B6A2-0533304976F5}"/>
    <cellStyle name="Total 6 5 2 2 4" xfId="22363" xr:uid="{6CA4A4C9-F579-49AC-B20E-FC1208E92A61}"/>
    <cellStyle name="Total 6 5 2 2 5" xfId="40868" xr:uid="{70A7F598-EF02-4642-A161-9623544503C0}"/>
    <cellStyle name="Total 6 5 2 3" xfId="7281" xr:uid="{243B1CE7-D70E-4E94-B5CB-FBC9E182D607}"/>
    <cellStyle name="Total 6 5 2 3 2" xfId="12439" xr:uid="{A46F2EEC-7199-4881-86F5-8FBC54E594E7}"/>
    <cellStyle name="Total 6 5 2 3 2 2" xfId="40266" xr:uid="{2E6ACCAB-3B9A-431B-8F8F-50AD0CCB2A42}"/>
    <cellStyle name="Total 6 5 2 3 3" xfId="36938" xr:uid="{D431F32E-4CD9-4FEF-937F-899C65116435}"/>
    <cellStyle name="Total 6 5 2 4" xfId="9586" xr:uid="{2B32CCA2-2EBB-4FBC-BBC7-FDEFA2D831B1}"/>
    <cellStyle name="Total 6 5 2 4 2" xfId="14740" xr:uid="{66F16582-46B9-469A-A19C-652E9214F0C6}"/>
    <cellStyle name="Total 6 5 2 4 3" xfId="38205" xr:uid="{30162309-1110-4848-87E0-40A2D2773763}"/>
    <cellStyle name="Total 6 5 2 5" xfId="10116" xr:uid="{5A78D405-E05A-4702-9ED3-BE98C96F813E}"/>
    <cellStyle name="Total 6 5 2 5 2" xfId="15269" xr:uid="{B697AEBD-418D-4287-8A0B-C2705FE5A142}"/>
    <cellStyle name="Total 6 5 2 6" xfId="10496" xr:uid="{979731F1-D3D4-4867-A613-7E379698E950}"/>
    <cellStyle name="Total 6 5 2 6 2" xfId="15649" xr:uid="{EFAD0BBC-E09F-42DE-9D79-83C083CE23E7}"/>
    <cellStyle name="Total 6 5 2 7" xfId="11215" xr:uid="{D4A27E42-9F0A-4B5D-8393-8B49B881FD17}"/>
    <cellStyle name="Total 6 5 2 7 2" xfId="16363" xr:uid="{0C34E267-F0C9-4655-A934-29AA2162CDE9}"/>
    <cellStyle name="Total 6 5 2 8" xfId="7232" xr:uid="{4F73BB94-D199-4391-A8C2-28C878EC6FA6}"/>
    <cellStyle name="Total 6 5 2 8 2" xfId="12393" xr:uid="{516799E2-05D4-4128-A2B4-70F79C5788C3}"/>
    <cellStyle name="Total 6 5 2 9" xfId="6558" xr:uid="{288C2C79-BFF4-43E1-A17A-92213C22CF15}"/>
    <cellStyle name="Total 6 5 2 9 2" xfId="30013" xr:uid="{0C35F6D8-170E-44F4-8046-F14DA884F57B}"/>
    <cellStyle name="Total 6 5 3" xfId="3946" xr:uid="{00000000-0005-0000-0000-000099100000}"/>
    <cellStyle name="Total 6 5 3 2" xfId="4759" xr:uid="{00000000-0005-0000-0000-00009B100000}"/>
    <cellStyle name="Total 6 5 3 2 2" xfId="27256" xr:uid="{49DC0FC9-7D69-4215-B791-C66FF3E1AA82}"/>
    <cellStyle name="Total 6 5 3 2 3" xfId="21347" xr:uid="{F6BE7A7C-13B6-4E7F-ACB5-9F5CD1011D1F}"/>
    <cellStyle name="Total 6 5 3 2 4" xfId="41128" xr:uid="{48028058-4419-48E2-8685-4DD95B345ECE}"/>
    <cellStyle name="Total 6 5 3 3" xfId="5173" xr:uid="{00000000-0005-0000-0000-00009B100000}"/>
    <cellStyle name="Total 6 5 3 3 2" xfId="41478" xr:uid="{4D166B4C-0D07-4A0F-B5EF-F35233734442}"/>
    <cellStyle name="Total 6 5 3 3 3" xfId="25168" xr:uid="{AE4B16DE-5063-4BB0-9BF2-774A001DC7AD}"/>
    <cellStyle name="Total 6 5 3 4" xfId="18174" xr:uid="{989F59A8-3735-46E1-8D55-7E60800536AB}"/>
    <cellStyle name="Total 6 5 3 5" xfId="40746" xr:uid="{C71D5268-5946-4A03-977B-27C7FD3D617D}"/>
    <cellStyle name="Total 6 5 4" xfId="7707" xr:uid="{A4E86921-125C-4F33-8315-C7CF5F88F31D}"/>
    <cellStyle name="Total 6 5 4 2" xfId="12865" xr:uid="{96FCBF7C-FF22-4C0B-B6CE-BC84F15C3523}"/>
    <cellStyle name="Total 6 5 4 2 2" xfId="26884" xr:uid="{FBB303DF-139F-4F3C-BA77-04760E46FD54}"/>
    <cellStyle name="Total 6 5 4 3" xfId="24947" xr:uid="{73E7914E-2A16-41A8-BE1D-973C92784224}"/>
    <cellStyle name="Total 6 5 4 4" xfId="22362" xr:uid="{7F9D7470-DE7C-49BF-8382-209D72C84052}"/>
    <cellStyle name="Total 6 5 5" xfId="8512" xr:uid="{64D8FD43-F056-4347-870D-6E8A1DE51844}"/>
    <cellStyle name="Total 6 5 5 2" xfId="13667" xr:uid="{61E1FE2F-5F6C-404F-B93D-881B067618E6}"/>
    <cellStyle name="Total 6 5 5 2 2" xfId="26570" xr:uid="{F1C35D66-97A5-4D5C-ABDA-E931B92A3EE8}"/>
    <cellStyle name="Total 6 5 5 2 3" xfId="40596" xr:uid="{69ABC5CD-21A3-465D-AED7-33144FD9DEA6}"/>
    <cellStyle name="Total 6 5 5 3" xfId="25531" xr:uid="{F92C2D7D-96E6-4693-8224-C50E77F8BA42}"/>
    <cellStyle name="Total 6 5 5 4" xfId="37264" xr:uid="{EEFC8EC3-C12C-4134-9F51-0426ECF87454}"/>
    <cellStyle name="Total 6 5 6" xfId="9799" xr:uid="{6DC8E12F-6795-42E7-BD34-ABEF2D503C6C}"/>
    <cellStyle name="Total 6 5 6 2" xfId="14953" xr:uid="{61C7080D-F514-4196-B638-E7A67E30DEA0}"/>
    <cellStyle name="Total 6 5 6 2 2" xfId="39045" xr:uid="{E1D47236-6C29-4157-B830-4B83066EDEF3}"/>
    <cellStyle name="Total 6 5 6 3" xfId="35574" xr:uid="{95F630A1-A6AC-4CF0-9CA6-EB6431C7C3EC}"/>
    <cellStyle name="Total 6 5 7" xfId="10178" xr:uid="{05D16A7A-CD04-4C60-BE27-D2F1F80C8A08}"/>
    <cellStyle name="Total 6 5 7 2" xfId="15331" xr:uid="{33FDE606-6CE3-4569-8481-E334D2FCB111}"/>
    <cellStyle name="Total 6 5 7 3" xfId="38204" xr:uid="{70634D48-8A35-49A4-B447-FB022A0825C5}"/>
    <cellStyle name="Total 6 5 8" xfId="10897" xr:uid="{B329F1D8-2F3E-4C49-B7C4-C2D9B59FB36C}"/>
    <cellStyle name="Total 6 5 8 2" xfId="16045" xr:uid="{802052C4-FF17-4A23-A2E5-A0086AF65F54}"/>
    <cellStyle name="Total 6 5 9" xfId="6911" xr:uid="{25019BE3-9987-401D-B70D-AF49D6CE171D}"/>
    <cellStyle name="Total 6 5 9 2" xfId="12075" xr:uid="{F9107BF3-FCDA-4648-9C95-1AE69F013265}"/>
    <cellStyle name="Total 6 6" xfId="3174" xr:uid="{00000000-0005-0000-0000-00009A100000}"/>
    <cellStyle name="Total 6 6 10" xfId="6217" xr:uid="{F935680B-096F-41D0-B86A-E9CAB1923483}"/>
    <cellStyle name="Total 6 6 10 2" xfId="30012" xr:uid="{2242C31D-0106-499F-8F81-48B6A4FB1B51}"/>
    <cellStyle name="Total 6 6 11" xfId="11420" xr:uid="{49B6AC6A-482E-40AF-9F9E-BE2E2E232198}"/>
    <cellStyle name="Total 6 6 11 2" xfId="30229" xr:uid="{BA10EE87-BA96-4250-B62D-222ABD72335B}"/>
    <cellStyle name="Total 6 6 12" xfId="17774" xr:uid="{3551568D-1DC1-4718-84AA-2D59BBE79717}"/>
    <cellStyle name="Total 6 6 13" xfId="34409" xr:uid="{44FD9401-35FA-4567-A228-720CE3FEF47F}"/>
    <cellStyle name="Total 6 6 2" xfId="3613" xr:uid="{00000000-0005-0000-0000-00009B100000}"/>
    <cellStyle name="Total 6 6 2 10" xfId="11738" xr:uid="{6BE3B892-2E72-45F6-AB63-F22A05C7F041}"/>
    <cellStyle name="Total 6 6 2 10 2" xfId="30481" xr:uid="{E76290CE-2D0B-4244-8BC1-7752ACF1ABCA}"/>
    <cellStyle name="Total 6 6 2 11" xfId="17775" xr:uid="{8FEF5D9B-9EB8-4809-88C8-BD139F238788}"/>
    <cellStyle name="Total 6 6 2 12" xfId="34408" xr:uid="{C16B0B18-13F7-4A40-AD3D-7AE2F0027F55}"/>
    <cellStyle name="Total 6 6 2 2" xfId="4269" xr:uid="{00000000-0005-0000-0000-00009C100000}"/>
    <cellStyle name="Total 6 6 2 2 2" xfId="5016" xr:uid="{00000000-0005-0000-0000-00009E100000}"/>
    <cellStyle name="Total 6 6 2 2 2 2" xfId="26965" xr:uid="{E39A4380-268E-4693-A9F4-3077940BEAB1}"/>
    <cellStyle name="Total 6 6 2 2 2 3" xfId="41349" xr:uid="{0654BFF1-3D33-4745-ADB1-23EB37C70B67}"/>
    <cellStyle name="Total 6 6 2 2 3" xfId="5492" xr:uid="{00000000-0005-0000-0000-00009E100000}"/>
    <cellStyle name="Total 6 6 2 2 3 2" xfId="41691" xr:uid="{3BADB9F0-D087-478B-BECA-584335C6A184}"/>
    <cellStyle name="Total 6 6 2 2 3 3" xfId="25387" xr:uid="{B94C5E6E-8440-461C-8151-00D496736FB3}"/>
    <cellStyle name="Total 6 6 2 2 4" xfId="22365" xr:uid="{74C6031A-AD7F-49A4-A34E-A6BC4C9A626F}"/>
    <cellStyle name="Total 6 6 2 2 5" xfId="40869" xr:uid="{E909985F-EDDF-4595-8047-1B055AF0AFBB}"/>
    <cellStyle name="Total 6 6 2 3" xfId="8140" xr:uid="{A1C1A426-4489-4F11-A0A4-7079C567616A}"/>
    <cellStyle name="Total 6 6 2 3 2" xfId="13297" xr:uid="{EFC542BE-EB7E-4D4A-B24C-355949808D53}"/>
    <cellStyle name="Total 6 6 2 3 2 2" xfId="40267" xr:uid="{5ADDCC9E-17ED-4D9B-9E01-A06384A98590}"/>
    <cellStyle name="Total 6 6 2 3 3" xfId="36939" xr:uid="{F1825BA9-77C3-4109-973D-27C424F9709E}"/>
    <cellStyle name="Total 6 6 2 4" xfId="9587" xr:uid="{1859BD2D-9CE9-4BBF-BB8D-52835D7C1E05}"/>
    <cellStyle name="Total 6 6 2 4 2" xfId="14741" xr:uid="{98D5EAA1-28B1-4D42-8EFC-FF2011913FA3}"/>
    <cellStyle name="Total 6 6 2 4 3" xfId="38207" xr:uid="{40EE7D6C-C59D-423C-95D9-4A0BF4A2E518}"/>
    <cellStyle name="Total 6 6 2 5" xfId="10117" xr:uid="{625586AA-8E96-4E41-88DB-F6FFC4087730}"/>
    <cellStyle name="Total 6 6 2 5 2" xfId="15270" xr:uid="{52680EF8-6F30-493C-9CF4-A33A6A2915B6}"/>
    <cellStyle name="Total 6 6 2 6" xfId="10497" xr:uid="{9B919A60-DEEE-41DD-92D8-FD20F1FDBEE5}"/>
    <cellStyle name="Total 6 6 2 6 2" xfId="15650" xr:uid="{77AD19B6-E57B-4BD1-BED4-ECEDD5A51A4C}"/>
    <cellStyle name="Total 6 6 2 7" xfId="11216" xr:uid="{AA345E05-7AC3-4530-A371-8B49D9ED19B0}"/>
    <cellStyle name="Total 6 6 2 7 2" xfId="16364" xr:uid="{5630B931-EC31-4962-A875-02300E644D23}"/>
    <cellStyle name="Total 6 6 2 8" xfId="7233" xr:uid="{2043A61C-B6FA-4FB5-92B3-FFBD38AF498A}"/>
    <cellStyle name="Total 6 6 2 8 2" xfId="12394" xr:uid="{4777B3C9-C41F-4A31-B294-C0159AC6BE58}"/>
    <cellStyle name="Total 6 6 2 9" xfId="6559" xr:uid="{6D4EADAB-484A-456D-84A5-F240B6CAFFBF}"/>
    <cellStyle name="Total 6 6 2 9 2" xfId="29653" xr:uid="{7B5464B9-5E95-4168-8B52-3D272CA01F89}"/>
    <cellStyle name="Total 6 6 3" xfId="3947" xr:uid="{00000000-0005-0000-0000-00009D100000}"/>
    <cellStyle name="Total 6 6 3 2" xfId="4760" xr:uid="{00000000-0005-0000-0000-00009F100000}"/>
    <cellStyle name="Total 6 6 3 2 2" xfId="27257" xr:uid="{8AAE5F82-B7B9-49A8-B22A-770FC46C517F}"/>
    <cellStyle name="Total 6 6 3 2 3" xfId="21348" xr:uid="{97F8BD9F-EFB5-40D1-BF81-217BD460FB8D}"/>
    <cellStyle name="Total 6 6 3 2 4" xfId="41129" xr:uid="{FFD5D40F-F88B-4FD5-BD13-1A0A420A4DA5}"/>
    <cellStyle name="Total 6 6 3 3" xfId="5174" xr:uid="{00000000-0005-0000-0000-00009F100000}"/>
    <cellStyle name="Total 6 6 3 3 2" xfId="41479" xr:uid="{BEFB55B9-6711-4D99-938A-E910ECC6B9FB}"/>
    <cellStyle name="Total 6 6 3 3 3" xfId="25169" xr:uid="{D8DF5AB1-DB07-4AF2-9249-06D7C34BF71C}"/>
    <cellStyle name="Total 6 6 3 4" xfId="18175" xr:uid="{C4AB9343-DB8B-4A40-9DDB-B30759EE9A00}"/>
    <cellStyle name="Total 6 6 3 5" xfId="40747" xr:uid="{3621D801-325D-48F7-8D3C-A6DC05492650}"/>
    <cellStyle name="Total 6 6 4" xfId="7708" xr:uid="{810B1B03-C03C-44AC-9C42-0E71892AE5B1}"/>
    <cellStyle name="Total 6 6 4 2" xfId="12866" xr:uid="{8E2A511A-7C3C-4503-88AA-F08F2F536565}"/>
    <cellStyle name="Total 6 6 4 2 2" xfId="26885" xr:uid="{198B5D19-E55E-4AEC-A1C9-9797F5913778}"/>
    <cellStyle name="Total 6 6 4 3" xfId="24948" xr:uid="{3A3C4F1B-9C4A-4595-9941-307C9FC13AF6}"/>
    <cellStyle name="Total 6 6 4 4" xfId="22364" xr:uid="{F473B901-5B38-40D3-9ADD-738994AC77E0}"/>
    <cellStyle name="Total 6 6 5" xfId="8511" xr:uid="{F7A6E973-7F50-4ECE-B37B-CF0BACDD78E7}"/>
    <cellStyle name="Total 6 6 5 2" xfId="13666" xr:uid="{3476FC5E-971A-4226-AC42-BA669E29954A}"/>
    <cellStyle name="Total 6 6 5 2 2" xfId="26571" xr:uid="{F04FA3F1-9914-473A-83AF-BBACEC4570EB}"/>
    <cellStyle name="Total 6 6 5 2 3" xfId="40280" xr:uid="{318ABD67-5922-46F9-9910-A3672C2030F1}"/>
    <cellStyle name="Total 6 6 5 3" xfId="25530" xr:uid="{A8F02163-09A6-41F2-8219-0B1B35C0C71E}"/>
    <cellStyle name="Total 6 6 5 4" xfId="36950" xr:uid="{98980AA0-A069-4898-A4B7-4BDCA09220D6}"/>
    <cellStyle name="Total 6 6 6" xfId="9800" xr:uid="{5C0F5AC9-B156-4E43-93C2-D9E9D3995A5E}"/>
    <cellStyle name="Total 6 6 6 2" xfId="14954" xr:uid="{7120FCF9-AE24-4CE8-9EC0-A9222D503B07}"/>
    <cellStyle name="Total 6 6 6 2 2" xfId="39044" xr:uid="{C1290B6F-F402-480A-9566-158C81343588}"/>
    <cellStyle name="Total 6 6 6 3" xfId="35573" xr:uid="{553E0E79-8AFE-4600-A76B-058774A0C2FE}"/>
    <cellStyle name="Total 6 6 7" xfId="10179" xr:uid="{ECFC5740-72FC-4C0F-A5CA-082488BF12C1}"/>
    <cellStyle name="Total 6 6 7 2" xfId="15332" xr:uid="{3F0725E6-204D-4A50-91F0-18EE2DB8C0FC}"/>
    <cellStyle name="Total 6 6 7 3" xfId="38206" xr:uid="{7AEA9EDD-E253-4338-B638-F4679716A631}"/>
    <cellStyle name="Total 6 6 8" xfId="10898" xr:uid="{4E87B0C7-D77D-4930-ADE4-ACA3423472B4}"/>
    <cellStyle name="Total 6 6 8 2" xfId="16046" xr:uid="{88795C42-8C60-4DB5-9E53-2BB54F55E8FD}"/>
    <cellStyle name="Total 6 6 9" xfId="6912" xr:uid="{134609FA-FDCF-44A2-9A2A-472298529BC8}"/>
    <cellStyle name="Total 6 6 9 2" xfId="12076" xr:uid="{EEC1B5E1-AD91-42E9-A5BB-82A82629C55C}"/>
    <cellStyle name="Total 6 7" xfId="3175" xr:uid="{00000000-0005-0000-0000-00009E100000}"/>
    <cellStyle name="Total 6 7 10" xfId="6218" xr:uid="{826CAA32-CCB6-4A18-87C6-4A1E2620592C}"/>
    <cellStyle name="Total 6 7 10 2" xfId="29652" xr:uid="{E31207CA-76F8-4C2A-9FF6-340D41E6E3D3}"/>
    <cellStyle name="Total 6 7 11" xfId="11421" xr:uid="{9D3F2ECC-DE72-4544-B248-F23E9AF75E39}"/>
    <cellStyle name="Total 6 7 11 2" xfId="30787" xr:uid="{86B61CA1-1B1E-4CD8-BABC-6F8717BC45D1}"/>
    <cellStyle name="Total 6 7 12" xfId="17776" xr:uid="{B1179E5F-783B-4CB4-9387-42B81B071972}"/>
    <cellStyle name="Total 6 7 13" xfId="31668" xr:uid="{143C0E85-78C3-4743-807C-AA1455D07671}"/>
    <cellStyle name="Total 6 7 2" xfId="3614" xr:uid="{00000000-0005-0000-0000-00009F100000}"/>
    <cellStyle name="Total 6 7 2 10" xfId="11739" xr:uid="{2F0777E6-4B94-4678-82D2-BCD6572BD317}"/>
    <cellStyle name="Total 6 7 2 10 2" xfId="30077" xr:uid="{B94EF0EB-3D5C-41E8-8FDF-E33D06F06646}"/>
    <cellStyle name="Total 6 7 2 11" xfId="17777" xr:uid="{253E94E4-ED27-4670-B1B4-E623E31226E1}"/>
    <cellStyle name="Total 6 7 2 12" xfId="31669" xr:uid="{54CA741F-8886-4313-90F8-8125BFA72BA4}"/>
    <cellStyle name="Total 6 7 2 2" xfId="4270" xr:uid="{00000000-0005-0000-0000-0000A0100000}"/>
    <cellStyle name="Total 6 7 2 2 2" xfId="5017" xr:uid="{00000000-0005-0000-0000-0000A2100000}"/>
    <cellStyle name="Total 6 7 2 2 2 2" xfId="26966" xr:uid="{98E6E1F7-DDE9-4793-8A67-C55287FDE613}"/>
    <cellStyle name="Total 6 7 2 2 2 3" xfId="41350" xr:uid="{85521D82-A180-4A0D-AC90-9A7C5B0F9E40}"/>
    <cellStyle name="Total 6 7 2 2 3" xfId="5493" xr:uid="{00000000-0005-0000-0000-0000A2100000}"/>
    <cellStyle name="Total 6 7 2 2 3 2" xfId="41692" xr:uid="{479E6946-A8D6-4184-B5D5-803BF2D3D937}"/>
    <cellStyle name="Total 6 7 2 2 3 3" xfId="25388" xr:uid="{A50FECF2-3212-4C5E-8B00-B0CA0F25ACF0}"/>
    <cellStyle name="Total 6 7 2 2 4" xfId="22367" xr:uid="{E576735B-BF76-4EC7-A7D0-C9918B0FB9ED}"/>
    <cellStyle name="Total 6 7 2 2 5" xfId="40870" xr:uid="{8F1E95C1-A26B-44CE-A417-72D68A72B492}"/>
    <cellStyle name="Total 6 7 2 3" xfId="8047" xr:uid="{79848C16-9A02-4F70-B014-CAFF3FDD6EC9}"/>
    <cellStyle name="Total 6 7 2 3 2" xfId="13204" xr:uid="{42AE65A2-0C5C-4F06-9981-080A15EC9A6A}"/>
    <cellStyle name="Total 6 7 2 3 2 2" xfId="40307" xr:uid="{B14F990F-EF9F-4E18-98C5-109F9E36EA8F}"/>
    <cellStyle name="Total 6 7 2 3 3" xfId="36971" xr:uid="{3B2A174C-6421-4082-B947-35C17329F56B}"/>
    <cellStyle name="Total 6 7 2 4" xfId="9588" xr:uid="{5AB2FD5A-6604-42E0-8B86-26C0EB558D71}"/>
    <cellStyle name="Total 6 7 2 4 2" xfId="14742" xr:uid="{6C11D58B-FBE3-4BAA-B6B8-99A4E694B0CA}"/>
    <cellStyle name="Total 6 7 2 4 3" xfId="38209" xr:uid="{E4FFA3CA-F875-4344-9D15-E0F4C41E3A2B}"/>
    <cellStyle name="Total 6 7 2 5" xfId="10118" xr:uid="{D01EA442-872D-4E62-8273-C46638584475}"/>
    <cellStyle name="Total 6 7 2 5 2" xfId="15271" xr:uid="{6493FCF8-5B8B-4DA5-9683-2F0673449394}"/>
    <cellStyle name="Total 6 7 2 6" xfId="10498" xr:uid="{EBAB701E-E5A3-4016-AF21-63944F85FCD5}"/>
    <cellStyle name="Total 6 7 2 6 2" xfId="15651" xr:uid="{39C76D91-36F1-403E-9DD0-5C6BD976EDCD}"/>
    <cellStyle name="Total 6 7 2 7" xfId="11217" xr:uid="{88F3B806-9105-4D3A-BB0E-793CAE4535B3}"/>
    <cellStyle name="Total 6 7 2 7 2" xfId="16365" xr:uid="{29C5A814-D10D-4323-B90A-FD7F27F1DF1A}"/>
    <cellStyle name="Total 6 7 2 8" xfId="7234" xr:uid="{74824A61-A33A-4A06-9779-AABF43E0A543}"/>
    <cellStyle name="Total 6 7 2 8 2" xfId="12395" xr:uid="{15FCBC4D-0DD3-4346-A99A-C02F20C97DC4}"/>
    <cellStyle name="Total 6 7 2 9" xfId="6560" xr:uid="{7FC23CEA-42B9-4A89-9F02-E0A8BF01AAB9}"/>
    <cellStyle name="Total 6 7 2 9 2" xfId="29651" xr:uid="{7B95087E-4BF2-4F7A-B258-37DA09EC1097}"/>
    <cellStyle name="Total 6 7 3" xfId="3948" xr:uid="{00000000-0005-0000-0000-0000A1100000}"/>
    <cellStyle name="Total 6 7 3 2" xfId="4761" xr:uid="{00000000-0005-0000-0000-0000A3100000}"/>
    <cellStyle name="Total 6 7 3 2 2" xfId="27258" xr:uid="{7E405A7F-0097-4C9A-9D0C-4666AA28B729}"/>
    <cellStyle name="Total 6 7 3 2 3" xfId="21349" xr:uid="{50D12824-4566-42EA-A088-AC8BDC95C087}"/>
    <cellStyle name="Total 6 7 3 2 4" xfId="41130" xr:uid="{86B6D36C-AF8B-4F4C-87F5-F644AAC21B88}"/>
    <cellStyle name="Total 6 7 3 3" xfId="5175" xr:uid="{00000000-0005-0000-0000-0000A3100000}"/>
    <cellStyle name="Total 6 7 3 3 2" xfId="41480" xr:uid="{0F1F7CEF-D8E1-41D1-931E-ADF11C284320}"/>
    <cellStyle name="Total 6 7 3 3 3" xfId="25170" xr:uid="{CD97DA6C-3B05-4E50-B205-4B1CAA975872}"/>
    <cellStyle name="Total 6 7 3 4" xfId="18176" xr:uid="{A6FC479D-F3F7-4A65-9EE3-9B5D28FD68E7}"/>
    <cellStyle name="Total 6 7 3 5" xfId="40748" xr:uid="{A5E91CCC-4076-443A-88AD-299682D4C9A1}"/>
    <cellStyle name="Total 6 7 4" xfId="7709" xr:uid="{54F457B8-A541-45EF-BD4C-161F018F872E}"/>
    <cellStyle name="Total 6 7 4 2" xfId="12867" xr:uid="{293E6997-EFC2-4DFD-B032-ED996836573A}"/>
    <cellStyle name="Total 6 7 4 2 2" xfId="26886" xr:uid="{1E3EDD3D-E227-4255-ABAD-DF38859C9588}"/>
    <cellStyle name="Total 6 7 4 3" xfId="24949" xr:uid="{F2590D1B-E6D5-414F-8309-7813A6D4754F}"/>
    <cellStyle name="Total 6 7 4 4" xfId="22366" xr:uid="{121AA25C-EDC3-4C40-A1B9-700337928B26}"/>
    <cellStyle name="Total 6 7 5" xfId="8510" xr:uid="{640E5505-6270-4C21-9BE9-ADCE52D86A8F}"/>
    <cellStyle name="Total 6 7 5 2" xfId="13665" xr:uid="{618E1D20-0D4E-4662-B89B-A5637DF2C3BA}"/>
    <cellStyle name="Total 6 7 5 2 2" xfId="26572" xr:uid="{8F4CC623-177B-451E-9540-320CCB7FEA99}"/>
    <cellStyle name="Total 6 7 5 2 3" xfId="40297" xr:uid="{010342C9-5CAA-464A-83B4-B8632D7A25C4}"/>
    <cellStyle name="Total 6 7 5 3" xfId="25529" xr:uid="{C8EE278E-45C8-4FBA-9BDD-5461815E90E9}"/>
    <cellStyle name="Total 6 7 5 4" xfId="36961" xr:uid="{3A68C3D1-4836-4966-A1BD-8D913704EA4C}"/>
    <cellStyle name="Total 6 7 6" xfId="9801" xr:uid="{EEE81CEB-03D6-4C5B-A476-61328EF31B86}"/>
    <cellStyle name="Total 6 7 6 2" xfId="14955" xr:uid="{EE74BE7F-6D06-4F9A-BA29-0E22DB115BDB}"/>
    <cellStyle name="Total 6 7 6 2 2" xfId="39043" xr:uid="{5B9C0BB0-85C4-460F-97A9-FD24B2372777}"/>
    <cellStyle name="Total 6 7 6 3" xfId="35572" xr:uid="{BB06CE86-5FBA-40F2-82EB-30F1A82D4633}"/>
    <cellStyle name="Total 6 7 7" xfId="10180" xr:uid="{ADF615C0-9511-4DA3-B5FD-8EE1B77CCBF6}"/>
    <cellStyle name="Total 6 7 7 2" xfId="15333" xr:uid="{7A51E3B0-08AD-4100-94DB-DAAC44418199}"/>
    <cellStyle name="Total 6 7 7 3" xfId="38208" xr:uid="{D04B7A6E-9B44-4DA2-B014-83E00256F64C}"/>
    <cellStyle name="Total 6 7 8" xfId="10899" xr:uid="{C1FA7DA9-70F1-45D5-8488-BB0576D6FED1}"/>
    <cellStyle name="Total 6 7 8 2" xfId="16047" xr:uid="{4A336ADB-B8D1-4ACF-955C-866852A00993}"/>
    <cellStyle name="Total 6 7 9" xfId="6913" xr:uid="{338DB547-48E0-46B7-9BF4-A2F3200BDEBA}"/>
    <cellStyle name="Total 6 7 9 2" xfId="12077" xr:uid="{3E7B568A-3BD8-4778-B05D-5D52014B1FC2}"/>
    <cellStyle name="Total 6 8" xfId="3176" xr:uid="{00000000-0005-0000-0000-0000A2100000}"/>
    <cellStyle name="Total 6 8 10" xfId="6219" xr:uid="{21707A08-F857-434F-AF09-36AF968C4E46}"/>
    <cellStyle name="Total 6 8 10 2" xfId="29650" xr:uid="{545D69BD-3C92-40EB-B1B9-F2AECC172E35}"/>
    <cellStyle name="Total 6 8 11" xfId="11422" xr:uid="{8FE9F523-2FDB-4B7C-92FE-5807FDF53A50}"/>
    <cellStyle name="Total 6 8 11 2" xfId="31032" xr:uid="{AE6079D2-77AA-4331-B715-182D093424C9}"/>
    <cellStyle name="Total 6 8 12" xfId="17778" xr:uid="{D492AB89-ABF1-487C-806C-534D3FD2F52A}"/>
    <cellStyle name="Total 6 8 13" xfId="31670" xr:uid="{50DAF715-17A8-4D6C-AC62-68888E8DB2C5}"/>
    <cellStyle name="Total 6 8 2" xfId="3615" xr:uid="{00000000-0005-0000-0000-0000A3100000}"/>
    <cellStyle name="Total 6 8 2 10" xfId="11740" xr:uid="{5B4AB548-207E-4CEE-B243-6241D0A9D3AC}"/>
    <cellStyle name="Total 6 8 2 10 2" xfId="29612" xr:uid="{AA7A05D0-39A5-40AC-9BA7-7563F387A7CA}"/>
    <cellStyle name="Total 6 8 2 11" xfId="17779" xr:uid="{4CC93614-9915-4886-8C3C-39482D44A008}"/>
    <cellStyle name="Total 6 8 2 12" xfId="31671" xr:uid="{33002A4F-01E8-4FFF-8BD1-B5A60CD49D95}"/>
    <cellStyle name="Total 6 8 2 2" xfId="4271" xr:uid="{00000000-0005-0000-0000-0000A4100000}"/>
    <cellStyle name="Total 6 8 2 2 2" xfId="5018" xr:uid="{00000000-0005-0000-0000-0000A6100000}"/>
    <cellStyle name="Total 6 8 2 2 2 2" xfId="26967" xr:uid="{26A5D2FC-33B8-4E39-9C79-90C20A6941FA}"/>
    <cellStyle name="Total 6 8 2 2 2 3" xfId="41351" xr:uid="{24CEF8A7-C002-4D4A-9067-65940BE01C57}"/>
    <cellStyle name="Total 6 8 2 2 3" xfId="5494" xr:uid="{00000000-0005-0000-0000-0000A6100000}"/>
    <cellStyle name="Total 6 8 2 2 3 2" xfId="41693" xr:uid="{5DB7D1C0-0B72-4340-A765-714BDEB8C4CE}"/>
    <cellStyle name="Total 6 8 2 2 3 3" xfId="25389" xr:uid="{E0F5D65C-D680-410B-AC30-01441DB828C0}"/>
    <cellStyle name="Total 6 8 2 2 4" xfId="22369" xr:uid="{68682C44-C9FB-4E8E-929A-09CDA2FEAE4B}"/>
    <cellStyle name="Total 6 8 2 2 5" xfId="40871" xr:uid="{15FBC968-CF9D-403D-86D8-5DD569BF48C4}"/>
    <cellStyle name="Total 6 8 2 3" xfId="7262" xr:uid="{9BF727A2-9923-4196-BAE9-689C7B94B3C3}"/>
    <cellStyle name="Total 6 8 2 3 2" xfId="12420" xr:uid="{CC6AA06B-4A5E-4917-B3EF-DC88B276EBA4}"/>
    <cellStyle name="Total 6 8 2 3 2 2" xfId="40551" xr:uid="{B4189A28-6033-46ED-941A-72220671AEDC}"/>
    <cellStyle name="Total 6 8 2 3 3" xfId="37219" xr:uid="{B016FF32-1149-4493-80AD-B1CD542282CC}"/>
    <cellStyle name="Total 6 8 2 4" xfId="9589" xr:uid="{4651C966-FC4B-43F3-8DAC-C827C34CCAAE}"/>
    <cellStyle name="Total 6 8 2 4 2" xfId="14743" xr:uid="{F1C8240C-6BFD-4A10-BD67-A9C5D588A3B6}"/>
    <cellStyle name="Total 6 8 2 4 3" xfId="38211" xr:uid="{FBF18461-7AA1-4346-86D0-8CCB2045B055}"/>
    <cellStyle name="Total 6 8 2 5" xfId="10119" xr:uid="{9939F52E-D593-468A-B008-F657161C2EF9}"/>
    <cellStyle name="Total 6 8 2 5 2" xfId="15272" xr:uid="{E075F9BD-84D7-4AE4-A068-40AB512FF2AC}"/>
    <cellStyle name="Total 6 8 2 6" xfId="10499" xr:uid="{B7F77FEB-C929-4A48-AC41-61D00A83DEA9}"/>
    <cellStyle name="Total 6 8 2 6 2" xfId="15652" xr:uid="{088F33C8-5328-47F5-A156-433ADFBF5DAB}"/>
    <cellStyle name="Total 6 8 2 7" xfId="11218" xr:uid="{183F769C-C234-47D1-ABF0-975842873D91}"/>
    <cellStyle name="Total 6 8 2 7 2" xfId="16366" xr:uid="{D5768153-8640-4C6C-A96A-97EF57AF9AC5}"/>
    <cellStyle name="Total 6 8 2 8" xfId="7235" xr:uid="{6EF5A458-DF33-41B9-BFEF-CF9D7C6BF075}"/>
    <cellStyle name="Total 6 8 2 8 2" xfId="12396" xr:uid="{DC091BCF-BF32-451E-9124-BA6EADCA5383}"/>
    <cellStyle name="Total 6 8 2 9" xfId="6561" xr:uid="{734F1DBF-0B3A-4FD4-9DEE-6DAEABC13557}"/>
    <cellStyle name="Total 6 8 2 9 2" xfId="29649" xr:uid="{B2B2346F-2D05-4B04-B029-D1997791735E}"/>
    <cellStyle name="Total 6 8 3" xfId="3949" xr:uid="{00000000-0005-0000-0000-0000A5100000}"/>
    <cellStyle name="Total 6 8 3 2" xfId="4762" xr:uid="{00000000-0005-0000-0000-0000A7100000}"/>
    <cellStyle name="Total 6 8 3 2 2" xfId="27259" xr:uid="{CF0419D0-C978-4C94-851F-083247ADFE19}"/>
    <cellStyle name="Total 6 8 3 2 3" xfId="21350" xr:uid="{264F3445-E5B5-4F6B-8C87-9E68918172C4}"/>
    <cellStyle name="Total 6 8 3 2 4" xfId="41131" xr:uid="{F4B89EBD-18BA-406A-A793-09E058FE1CB3}"/>
    <cellStyle name="Total 6 8 3 3" xfId="5176" xr:uid="{00000000-0005-0000-0000-0000A7100000}"/>
    <cellStyle name="Total 6 8 3 3 2" xfId="41481" xr:uid="{BF4CD272-113B-4B7A-A971-730C62E5638F}"/>
    <cellStyle name="Total 6 8 3 3 3" xfId="25171" xr:uid="{FB3EE768-F80D-42F7-81C8-C54D50D0BC46}"/>
    <cellStyle name="Total 6 8 3 4" xfId="18177" xr:uid="{44E834E7-E00A-46D9-BBD1-B411128D5275}"/>
    <cellStyle name="Total 6 8 3 5" xfId="40749" xr:uid="{02347E4C-78C4-4056-9063-CD63F42DEA2A}"/>
    <cellStyle name="Total 6 8 4" xfId="7710" xr:uid="{E4D0DC55-24AD-4865-901C-8236B5370F3A}"/>
    <cellStyle name="Total 6 8 4 2" xfId="12868" xr:uid="{18A7C302-F2C2-4027-BAC3-0E9FEB06A6D0}"/>
    <cellStyle name="Total 6 8 4 2 2" xfId="26887" xr:uid="{217168A4-0B63-4B43-A90E-B5CBAA671666}"/>
    <cellStyle name="Total 6 8 4 3" xfId="24950" xr:uid="{97CD4799-A451-4AC6-B94D-AF1A7AF7A93D}"/>
    <cellStyle name="Total 6 8 4 4" xfId="22368" xr:uid="{D9756F0F-51FA-4C74-BECB-92EAF11D0FD1}"/>
    <cellStyle name="Total 6 8 5" xfId="8509" xr:uid="{7E5B9C9B-06CB-4FFD-8796-0B1FD544AD18}"/>
    <cellStyle name="Total 6 8 5 2" xfId="13664" xr:uid="{220B62C3-50FE-45CD-AB7D-66CFF68E3523}"/>
    <cellStyle name="Total 6 8 5 2 2" xfId="26573" xr:uid="{CD94391C-1D46-437E-8E4B-0335A10BD08D}"/>
    <cellStyle name="Total 6 8 5 2 3" xfId="40316" xr:uid="{B8451C88-CC7A-4CE0-BA7F-D641FC25799F}"/>
    <cellStyle name="Total 6 8 5 3" xfId="25528" xr:uid="{8859CC93-EC7F-40AF-A460-4C2F7D506897}"/>
    <cellStyle name="Total 6 8 5 4" xfId="36980" xr:uid="{40F4C712-7A31-4421-A8DD-A3B5C7E3CBDC}"/>
    <cellStyle name="Total 6 8 6" xfId="9802" xr:uid="{B624D064-55A7-41DC-8319-3AFFE5CDEA03}"/>
    <cellStyle name="Total 6 8 6 2" xfId="14956" xr:uid="{8C00FCEA-2573-49DD-9D4F-446BD7AC9F93}"/>
    <cellStyle name="Total 6 8 6 2 2" xfId="39042" xr:uid="{801B3DAB-383D-4D6B-A521-306F75A1040A}"/>
    <cellStyle name="Total 6 8 6 3" xfId="35571" xr:uid="{291989D0-9110-4C7E-A635-327728AD10E1}"/>
    <cellStyle name="Total 6 8 7" xfId="10181" xr:uid="{2EFBE55A-E971-444B-9FF7-A049C3E2B6D7}"/>
    <cellStyle name="Total 6 8 7 2" xfId="15334" xr:uid="{602D56F9-86B0-4B60-8C48-9303975E80A1}"/>
    <cellStyle name="Total 6 8 7 3" xfId="38210" xr:uid="{802BB0BF-4C36-457E-A935-F935F21388CC}"/>
    <cellStyle name="Total 6 8 8" xfId="10900" xr:uid="{85BDFF04-320D-4C8B-B060-8ACC7DB4921D}"/>
    <cellStyle name="Total 6 8 8 2" xfId="16048" xr:uid="{58E18F33-BED6-4D0D-951D-AFB56DA948CA}"/>
    <cellStyle name="Total 6 8 9" xfId="6914" xr:uid="{62C68F7E-15C3-4DA0-8996-193A9514C745}"/>
    <cellStyle name="Total 6 8 9 2" xfId="12078" xr:uid="{1B37ADD3-40FB-4B20-8C9B-4460A7D4B395}"/>
    <cellStyle name="Total 6 9" xfId="3177" xr:uid="{00000000-0005-0000-0000-0000A6100000}"/>
    <cellStyle name="Total 6 9 10" xfId="6220" xr:uid="{99D075EF-CF7D-4C87-8931-D230ED8FCB8E}"/>
    <cellStyle name="Total 6 9 10 2" xfId="29648" xr:uid="{0BDB178B-7588-46E7-8595-C08A3A3897C6}"/>
    <cellStyle name="Total 6 9 11" xfId="11423" xr:uid="{8E69DB44-8A62-4E2E-A62C-43D6844238C4}"/>
    <cellStyle name="Total 6 9 11 2" xfId="31094" xr:uid="{E998F909-7B38-4A26-B5B5-1506356F3E88}"/>
    <cellStyle name="Total 6 9 12" xfId="17780" xr:uid="{45304221-D484-483C-AE9F-552F7C5B2CE9}"/>
    <cellStyle name="Total 6 9 13" xfId="31672" xr:uid="{8F798C1F-1F3E-47D4-A3CB-EE02BFE2F39F}"/>
    <cellStyle name="Total 6 9 2" xfId="3616" xr:uid="{00000000-0005-0000-0000-0000A7100000}"/>
    <cellStyle name="Total 6 9 2 10" xfId="11741" xr:uid="{B8EEFBB2-FC93-46B8-A62B-A51679125F68}"/>
    <cellStyle name="Total 6 9 2 10 2" xfId="29629" xr:uid="{4FD7B5CA-7AC3-4CD7-9FB3-1F09243C784F}"/>
    <cellStyle name="Total 6 9 2 11" xfId="17781" xr:uid="{71ABAB2D-5AFB-4A3B-A333-90BF44E65675}"/>
    <cellStyle name="Total 6 9 2 12" xfId="31673" xr:uid="{76CEA5C2-4679-48F9-B737-30958F46C984}"/>
    <cellStyle name="Total 6 9 2 2" xfId="4272" xr:uid="{00000000-0005-0000-0000-0000A8100000}"/>
    <cellStyle name="Total 6 9 2 2 2" xfId="5019" xr:uid="{00000000-0005-0000-0000-0000AA100000}"/>
    <cellStyle name="Total 6 9 2 2 2 2" xfId="26889" xr:uid="{D17FAB93-7E59-411D-8B2B-977B5060E8D0}"/>
    <cellStyle name="Total 6 9 2 2 2 3" xfId="41352" xr:uid="{8F260DDB-B0DA-45DE-9A4A-E68E6615F0B2}"/>
    <cellStyle name="Total 6 9 2 2 3" xfId="5495" xr:uid="{00000000-0005-0000-0000-0000AA100000}"/>
    <cellStyle name="Total 6 9 2 2 3 2" xfId="41694" xr:uid="{5659A956-A15B-4A9F-B1DD-13F024776376}"/>
    <cellStyle name="Total 6 9 2 2 3 3" xfId="25390" xr:uid="{CB4C5516-C897-4588-AB9B-B9DDA8E5496D}"/>
    <cellStyle name="Total 6 9 2 2 4" xfId="22371" xr:uid="{CF8DA832-EDEC-406E-B808-ADA1CF280BFE}"/>
    <cellStyle name="Total 6 9 2 2 5" xfId="40872" xr:uid="{52A55C06-6198-43AB-849D-C13DD6A9CCB2}"/>
    <cellStyle name="Total 6 9 2 3" xfId="8027" xr:uid="{45EA1C86-206C-446C-A508-72918BED970A}"/>
    <cellStyle name="Total 6 9 2 3 2" xfId="13185" xr:uid="{6DC752BC-4593-48DF-8608-554A9F8B144B}"/>
    <cellStyle name="Total 6 9 2 3 2 2" xfId="39607" xr:uid="{74074CDF-D10B-4F91-A5CC-4C1E6A14F33B}"/>
    <cellStyle name="Total 6 9 2 3 3" xfId="36298" xr:uid="{D5A3C35B-2C46-4C73-94E9-031B33536D6E}"/>
    <cellStyle name="Total 6 9 2 4" xfId="9590" xr:uid="{EB40AE1F-02D5-43F3-9CDF-B2B70AEC836B}"/>
    <cellStyle name="Total 6 9 2 4 2" xfId="14744" xr:uid="{5039DDFD-27F6-4BF8-B437-838B580AE946}"/>
    <cellStyle name="Total 6 9 2 4 3" xfId="38213" xr:uid="{1754CA23-2F4F-4FA5-840B-36A59137248B}"/>
    <cellStyle name="Total 6 9 2 5" xfId="10120" xr:uid="{59BFB129-4DEF-4105-B4AA-59B4CAFFF6D9}"/>
    <cellStyle name="Total 6 9 2 5 2" xfId="15273" xr:uid="{FC4ABA77-D272-43BD-B063-D7EF7DF0CFC3}"/>
    <cellStyle name="Total 6 9 2 6" xfId="10500" xr:uid="{AF959E4F-AC31-44DB-B55B-5EFBB6AEE5E5}"/>
    <cellStyle name="Total 6 9 2 6 2" xfId="15653" xr:uid="{A14E877B-1E9B-4E74-ADD0-5E9E0D212072}"/>
    <cellStyle name="Total 6 9 2 7" xfId="11219" xr:uid="{FE06BA02-2422-454A-AD55-1EB44268A03C}"/>
    <cellStyle name="Total 6 9 2 7 2" xfId="16367" xr:uid="{77D97CEF-4C96-4EAC-9A01-4EB6D0B1B0DD}"/>
    <cellStyle name="Total 6 9 2 8" xfId="7236" xr:uid="{8A76C8D1-E238-43B0-A42F-2950EB8EB887}"/>
    <cellStyle name="Total 6 9 2 8 2" xfId="12397" xr:uid="{18DD9166-CB07-4BD4-96EA-31A828FAB148}"/>
    <cellStyle name="Total 6 9 2 9" xfId="6562" xr:uid="{BCFFBC59-E298-463F-8F86-51BC0C7B4606}"/>
    <cellStyle name="Total 6 9 2 9 2" xfId="29647" xr:uid="{834F1F42-D223-4F24-A4F4-C02CAC95C65D}"/>
    <cellStyle name="Total 6 9 3" xfId="3950" xr:uid="{00000000-0005-0000-0000-0000A9100000}"/>
    <cellStyle name="Total 6 9 3 2" xfId="4763" xr:uid="{00000000-0005-0000-0000-0000AB100000}"/>
    <cellStyle name="Total 6 9 3 2 2" xfId="27260" xr:uid="{A7184F90-0076-4390-86D5-92A56C58BBA8}"/>
    <cellStyle name="Total 6 9 3 2 3" xfId="21351" xr:uid="{B2A96EA0-EBE4-4C68-AB7C-E17566920A06}"/>
    <cellStyle name="Total 6 9 3 2 4" xfId="41132" xr:uid="{8F10EF62-CD78-476C-880D-87FB97D1C0BE}"/>
    <cellStyle name="Total 6 9 3 3" xfId="5177" xr:uid="{00000000-0005-0000-0000-0000AB100000}"/>
    <cellStyle name="Total 6 9 3 3 2" xfId="41482" xr:uid="{C8065AB6-943B-40E7-B7F4-EE2389373F17}"/>
    <cellStyle name="Total 6 9 3 3 3" xfId="25172" xr:uid="{9A89B602-270C-4D4F-95CD-51F49C7EADE7}"/>
    <cellStyle name="Total 6 9 3 4" xfId="18178" xr:uid="{3C137A21-3819-4D07-9CF5-10CA322663BD}"/>
    <cellStyle name="Total 6 9 3 5" xfId="40750" xr:uid="{A1A253F7-59FC-41C0-8D06-AD5E2B5EB604}"/>
    <cellStyle name="Total 6 9 4" xfId="7711" xr:uid="{344A8E14-8795-47D9-8B8B-A9096C67EFDC}"/>
    <cellStyle name="Total 6 9 4 2" xfId="12869" xr:uid="{D1397424-7B19-4C73-9A75-A70AE94AC4DB}"/>
    <cellStyle name="Total 6 9 4 2 2" xfId="26888" xr:uid="{0D5A473B-6F75-4527-862D-09258C453622}"/>
    <cellStyle name="Total 6 9 4 3" xfId="24951" xr:uid="{6DDB1897-4844-4910-8532-5ED730490EDA}"/>
    <cellStyle name="Total 6 9 4 4" xfId="22370" xr:uid="{30D43C4B-67B1-496E-852F-266CF6A0033A}"/>
    <cellStyle name="Total 6 9 5" xfId="8508" xr:uid="{D1E8B833-42CD-4CC4-A712-7F5398F5DA77}"/>
    <cellStyle name="Total 6 9 5 2" xfId="13663" xr:uid="{D311C0BC-467E-452F-9486-67EA15A7E7E8}"/>
    <cellStyle name="Total 6 9 5 2 2" xfId="26574" xr:uid="{92C07D31-AE0C-495C-AE5C-78E10E3EF5C1}"/>
    <cellStyle name="Total 6 9 5 2 3" xfId="39659" xr:uid="{CE11F432-51AC-4487-981C-EB02A1924A7E}"/>
    <cellStyle name="Total 6 9 5 3" xfId="25527" xr:uid="{DDA7D407-6C75-466E-B790-D4CAB39EA710}"/>
    <cellStyle name="Total 6 9 5 4" xfId="36351" xr:uid="{BC50C39F-C42A-4A66-93F2-ACFA288D8EF6}"/>
    <cellStyle name="Total 6 9 6" xfId="9803" xr:uid="{9413A7D2-D16D-4016-9FBE-6DA6DA833848}"/>
    <cellStyle name="Total 6 9 6 2" xfId="14957" xr:uid="{55DB5C02-BD38-4498-B454-DAE8BE9BFF50}"/>
    <cellStyle name="Total 6 9 6 2 2" xfId="39041" xr:uid="{8BDBA8FA-E5DE-4C9D-AB76-6740020FFD23}"/>
    <cellStyle name="Total 6 9 6 3" xfId="35570" xr:uid="{9155309E-1DDC-4398-A14D-67FB1D938EC3}"/>
    <cellStyle name="Total 6 9 7" xfId="10182" xr:uid="{16A6EA9E-CDA1-4EA2-A990-87C4C2AA9AA0}"/>
    <cellStyle name="Total 6 9 7 2" xfId="15335" xr:uid="{7FCD9478-35EC-466B-B5C5-D5A57D3864FF}"/>
    <cellStyle name="Total 6 9 7 3" xfId="38212" xr:uid="{CF04FB30-90CD-441D-B397-3D0F98818B6D}"/>
    <cellStyle name="Total 6 9 8" xfId="10901" xr:uid="{0AE9B048-43D4-4FC7-A555-55385BC351CC}"/>
    <cellStyle name="Total 6 9 8 2" xfId="16049" xr:uid="{91380CB3-18F7-42B6-8B56-6D9639159F62}"/>
    <cellStyle name="Total 6 9 9" xfId="6915" xr:uid="{27C41665-C4D3-414A-9B4F-58D34970A025}"/>
    <cellStyle name="Total 6 9 9 2" xfId="12079" xr:uid="{8C534DA2-F3C7-4ECC-842F-AE25E70C2FC1}"/>
    <cellStyle name="Total 7" xfId="3178" xr:uid="{00000000-0005-0000-0000-0000AA100000}"/>
    <cellStyle name="Total 7 10" xfId="6221" xr:uid="{CD67A1CE-5CBA-47D8-8741-ADA594517020}"/>
    <cellStyle name="Total 7 10 2" xfId="30011" xr:uid="{C0B2A7C4-9AEA-4D8A-9F45-A7C628EDAAAA}"/>
    <cellStyle name="Total 7 11" xfId="11424" xr:uid="{6B6E8AF4-E539-45EF-90E4-2DA274B1A3C3}"/>
    <cellStyle name="Total 7 11 2" xfId="29451" xr:uid="{B56CFD6D-11C9-41C0-A31E-171933337D46}"/>
    <cellStyle name="Total 7 12" xfId="17782" xr:uid="{06805954-57F2-4DF8-92AC-535CEDDE9A55}"/>
    <cellStyle name="Total 7 13" xfId="31674" xr:uid="{4419CB50-C5F9-4A11-AF27-40351392C7A3}"/>
    <cellStyle name="Total 7 2" xfId="3617" xr:uid="{00000000-0005-0000-0000-0000AB100000}"/>
    <cellStyle name="Total 7 2 10" xfId="11742" xr:uid="{7C8E092C-615C-43F6-AD59-91D46AB6C824}"/>
    <cellStyle name="Total 7 2 10 2" xfId="29632" xr:uid="{43701A7C-81A4-41BD-AEBE-27748C86CAB8}"/>
    <cellStyle name="Total 7 2 11" xfId="17783" xr:uid="{B3089435-F90F-4413-95C3-66E9DF2039E5}"/>
    <cellStyle name="Total 7 2 12" xfId="31675" xr:uid="{564AC3DB-D4E2-4721-AEE5-18D457912849}"/>
    <cellStyle name="Total 7 2 2" xfId="4273" xr:uid="{00000000-0005-0000-0000-0000AC100000}"/>
    <cellStyle name="Total 7 2 2 2" xfId="5020" xr:uid="{00000000-0005-0000-0000-0000AE100000}"/>
    <cellStyle name="Total 7 2 2 2 2" xfId="26890" xr:uid="{20491E56-E7E1-49FA-9677-A917887159FF}"/>
    <cellStyle name="Total 7 2 2 2 3" xfId="41353" xr:uid="{2055967D-65D4-4EA6-8B22-448789CD8E8F}"/>
    <cellStyle name="Total 7 2 2 3" xfId="5496" xr:uid="{00000000-0005-0000-0000-0000AE100000}"/>
    <cellStyle name="Total 7 2 2 3 2" xfId="41695" xr:uid="{4ABC59F9-B72D-4A08-BDC3-4AC41A125E84}"/>
    <cellStyle name="Total 7 2 2 3 3" xfId="25391" xr:uid="{CFE0D54A-565F-461B-8876-19B40CCDB44E}"/>
    <cellStyle name="Total 7 2 2 4" xfId="22373" xr:uid="{339E9FDC-F24F-4D99-85DB-86A064187B74}"/>
    <cellStyle name="Total 7 2 2 5" xfId="40873" xr:uid="{8D095437-911F-4D33-8B79-7D92F7685E7F}"/>
    <cellStyle name="Total 7 2 3" xfId="8028" xr:uid="{7194EAD9-80F0-4319-9064-E66BD415FABB}"/>
    <cellStyle name="Total 7 2 3 2" xfId="13186" xr:uid="{61C7B690-A913-4705-880E-AC347BE7F428}"/>
    <cellStyle name="Total 7 2 3 2 2" xfId="39578" xr:uid="{0F451F14-5DBE-4A49-A35C-0B97BA88BC87}"/>
    <cellStyle name="Total 7 2 3 3" xfId="36274" xr:uid="{6F9AAD78-441B-41AB-92D8-5BE0283F8E5A}"/>
    <cellStyle name="Total 7 2 4" xfId="9591" xr:uid="{80BAE54A-682B-4716-8CD2-53E44B6DACBB}"/>
    <cellStyle name="Total 7 2 4 2" xfId="14745" xr:uid="{F5084833-F559-435B-ADC8-21A331ECD7AC}"/>
    <cellStyle name="Total 7 2 4 3" xfId="38215" xr:uid="{FB6AD958-6FE7-4A2E-81C9-B5A6C3908467}"/>
    <cellStyle name="Total 7 2 5" xfId="10121" xr:uid="{338FCB74-7FDD-4BF1-8778-59A8AFB3B381}"/>
    <cellStyle name="Total 7 2 5 2" xfId="15274" xr:uid="{A13356BA-B8E9-4CB2-A79F-B6423DEF07A9}"/>
    <cellStyle name="Total 7 2 6" xfId="10501" xr:uid="{253848FA-7C7E-413B-8D19-F93A8EDBFF55}"/>
    <cellStyle name="Total 7 2 6 2" xfId="15654" xr:uid="{E94BDE93-6FBC-4614-86C5-FD44ED349607}"/>
    <cellStyle name="Total 7 2 7" xfId="11220" xr:uid="{4072F360-8D42-404A-86B3-CD2E7F4EB538}"/>
    <cellStyle name="Total 7 2 7 2" xfId="16368" xr:uid="{6F4ECE17-70C4-4A0D-AA9A-6AE97D1FF272}"/>
    <cellStyle name="Total 7 2 8" xfId="7237" xr:uid="{305489DD-0B00-41C7-818D-895AE0721AF4}"/>
    <cellStyle name="Total 7 2 8 2" xfId="12398" xr:uid="{7705740C-DDD6-48BD-BEDF-CD4E3D5D942C}"/>
    <cellStyle name="Total 7 2 9" xfId="6563" xr:uid="{F036303D-DE00-4FFD-8F9F-32B8E71DE3FD}"/>
    <cellStyle name="Total 7 2 9 2" xfId="30010" xr:uid="{BE3517C6-4D62-4B7A-8CB0-B8E6D99751C1}"/>
    <cellStyle name="Total 7 3" xfId="3951" xr:uid="{00000000-0005-0000-0000-0000AD100000}"/>
    <cellStyle name="Total 7 3 2" xfId="4764" xr:uid="{00000000-0005-0000-0000-0000AF100000}"/>
    <cellStyle name="Total 7 3 2 2" xfId="27261" xr:uid="{FABD396D-F7DE-41E1-8204-69C40BABDA95}"/>
    <cellStyle name="Total 7 3 2 3" xfId="21352" xr:uid="{97F6484C-7328-4DEE-A21E-75F0FF12700D}"/>
    <cellStyle name="Total 7 3 2 4" xfId="41133" xr:uid="{874BD46B-B9DB-4803-A5D5-9EF402FB3657}"/>
    <cellStyle name="Total 7 3 3" xfId="5178" xr:uid="{00000000-0005-0000-0000-0000AF100000}"/>
    <cellStyle name="Total 7 3 3 2" xfId="41483" xr:uid="{C95ABE41-4717-403A-86A1-A35DB2C6CC18}"/>
    <cellStyle name="Total 7 3 3 3" xfId="25173" xr:uid="{86F45293-AFBC-4FB1-AF78-83A6E0994612}"/>
    <cellStyle name="Total 7 3 4" xfId="18179" xr:uid="{B4BA9EEE-DD77-4838-9D59-B72E1CC5764D}"/>
    <cellStyle name="Total 7 3 5" xfId="40751" xr:uid="{A7C6166A-F22F-4DBC-A106-32C83991A96B}"/>
    <cellStyle name="Total 7 4" xfId="7712" xr:uid="{D5E4C731-E9C3-4E01-8C4A-700B6D88C142}"/>
    <cellStyle name="Total 7 4 2" xfId="12870" xr:uid="{55CEFC82-93F3-48D3-9821-451EE0E346F3}"/>
    <cellStyle name="Total 7 4 2 2" xfId="26969" xr:uid="{265C634B-B095-427E-9465-F7E37302EFEF}"/>
    <cellStyle name="Total 7 4 3" xfId="24952" xr:uid="{7600C983-2C5F-4A46-A01F-F415741C87FE}"/>
    <cellStyle name="Total 7 4 4" xfId="22372" xr:uid="{F61889D6-E2EE-4CA9-8B88-6A5A806CBE80}"/>
    <cellStyle name="Total 7 5" xfId="8507" xr:uid="{5A3FF34F-B006-4269-B467-DAC19B4C6B23}"/>
    <cellStyle name="Total 7 5 2" xfId="13662" xr:uid="{87A62441-A404-4B8C-AED2-21C9B19BDA99}"/>
    <cellStyle name="Total 7 5 2 2" xfId="26575" xr:uid="{C94D982A-C6CB-463A-BCCC-2C444EE3D95C}"/>
    <cellStyle name="Total 7 5 2 3" xfId="40563" xr:uid="{8A9BEDB3-3DCA-40D0-8988-84BC0AF78C91}"/>
    <cellStyle name="Total 7 5 3" xfId="25526" xr:uid="{63FA8B14-FE4A-40FD-A1D4-755BF76951DC}"/>
    <cellStyle name="Total 7 5 4" xfId="37231" xr:uid="{76B6CF50-DD38-4626-BB23-C67C5290CFD4}"/>
    <cellStyle name="Total 7 6" xfId="9804" xr:uid="{96A64FFC-8782-4060-98F5-6B6D22FFB8CA}"/>
    <cellStyle name="Total 7 6 2" xfId="14958" xr:uid="{79B8FE88-44AB-4DF8-A88A-D35D2B5F10FC}"/>
    <cellStyle name="Total 7 6 2 2" xfId="39040" xr:uid="{2650CFFB-9784-4DA8-8495-52565F04EFDB}"/>
    <cellStyle name="Total 7 6 3" xfId="35569" xr:uid="{BD27FFAB-82F3-455E-96AF-7CEFF423632A}"/>
    <cellStyle name="Total 7 7" xfId="10183" xr:uid="{45A46F0C-3D34-477F-A7CC-5D4344CF7A17}"/>
    <cellStyle name="Total 7 7 2" xfId="15336" xr:uid="{4918BB49-96B0-4EF7-917F-05A42EAC211D}"/>
    <cellStyle name="Total 7 7 3" xfId="38214" xr:uid="{3E905CB6-FB8C-479C-8902-AA5CAFB4785C}"/>
    <cellStyle name="Total 7 8" xfId="10902" xr:uid="{13739E58-9198-4DCC-AF07-7142652E5452}"/>
    <cellStyle name="Total 7 8 2" xfId="16050" xr:uid="{B5F47EFB-C718-42A5-8E7A-6E1F2A67578E}"/>
    <cellStyle name="Total 7 9" xfId="6916" xr:uid="{0036FEAC-EE86-4DDC-A5FA-9F2104B4B04C}"/>
    <cellStyle name="Total 7 9 2" xfId="12080" xr:uid="{120D602C-4714-4EF6-8D4D-87D87464956F}"/>
    <cellStyle name="Total 8" xfId="3179" xr:uid="{00000000-0005-0000-0000-0000AE100000}"/>
    <cellStyle name="Total 8 10" xfId="6222" xr:uid="{CD873F0D-BF3F-4217-97AF-0C83A358202C}"/>
    <cellStyle name="Total 8 10 2" xfId="29646" xr:uid="{B4315CE8-8799-462B-B2E4-BE9E22226057}"/>
    <cellStyle name="Total 8 11" xfId="11425" xr:uid="{50DC96D0-CE0A-4190-A83C-25DABE979FA7}"/>
    <cellStyle name="Total 8 11 2" xfId="29383" xr:uid="{0BCA7308-9DDB-481A-9C86-8F56378F4746}"/>
    <cellStyle name="Total 8 12" xfId="17784" xr:uid="{4035CF8A-256C-41A7-ACEE-43115F6C308E}"/>
    <cellStyle name="Total 8 13" xfId="34407" xr:uid="{1C2812D2-B815-4392-B85E-8FF3A5EF2748}"/>
    <cellStyle name="Total 8 2" xfId="3618" xr:uid="{00000000-0005-0000-0000-0000AF100000}"/>
    <cellStyle name="Total 8 2 10" xfId="11743" xr:uid="{755006CC-3F43-4C57-8879-58A7C4E974E3}"/>
    <cellStyle name="Total 8 2 10 2" xfId="29385" xr:uid="{143C6FFC-3B7A-4930-9E1B-E351448834F3}"/>
    <cellStyle name="Total 8 2 11" xfId="17785" xr:uid="{1EE5B0CA-1105-4A9F-ADC0-E7BAD9C5AF7A}"/>
    <cellStyle name="Total 8 2 12" xfId="31676" xr:uid="{900B4C78-86BA-4D55-AD64-5250472EB66A}"/>
    <cellStyle name="Total 8 2 2" xfId="4274" xr:uid="{00000000-0005-0000-0000-0000B0100000}"/>
    <cellStyle name="Total 8 2 2 2" xfId="5021" xr:uid="{00000000-0005-0000-0000-0000B2100000}"/>
    <cellStyle name="Total 8 2 2 2 2" xfId="26968" xr:uid="{5D6A5382-C114-40DD-8635-D25DB6A39F46}"/>
    <cellStyle name="Total 8 2 2 2 3" xfId="41354" xr:uid="{E81F8A29-82B7-4C96-B5AB-AFEE26642EE4}"/>
    <cellStyle name="Total 8 2 2 3" xfId="5497" xr:uid="{00000000-0005-0000-0000-0000B2100000}"/>
    <cellStyle name="Total 8 2 2 3 2" xfId="41696" xr:uid="{CD2586EA-A08E-4062-A5BC-C7DA00181C29}"/>
    <cellStyle name="Total 8 2 2 3 3" xfId="25392" xr:uid="{9065D4C9-D38A-453C-A290-29178B42C0C5}"/>
    <cellStyle name="Total 8 2 2 4" xfId="22375" xr:uid="{02AC2A57-D062-4A55-9CCF-C8CC2292C036}"/>
    <cellStyle name="Total 8 2 2 5" xfId="40874" xr:uid="{D40F7CD5-2981-4924-A902-24F4F4E4CF01}"/>
    <cellStyle name="Total 8 2 3" xfId="8141" xr:uid="{EF7CE0D7-016D-4035-BF3B-F6F5D44BDF37}"/>
    <cellStyle name="Total 8 2 3 2" xfId="13298" xr:uid="{A3E95A99-8630-450E-AE48-07F27FCD6B7D}"/>
    <cellStyle name="Total 8 2 3 2 2" xfId="39608" xr:uid="{DD677F20-EFB2-4064-8E23-5591F7F9D614}"/>
    <cellStyle name="Total 8 2 3 3" xfId="36299" xr:uid="{439E30E8-17BF-4302-A3E3-DFB38F6B1177}"/>
    <cellStyle name="Total 8 2 4" xfId="9592" xr:uid="{94314EB8-49DF-4167-8285-28D63BD86F48}"/>
    <cellStyle name="Total 8 2 4 2" xfId="14746" xr:uid="{74238902-77D2-4CF3-B66A-55910FF12AF1}"/>
    <cellStyle name="Total 8 2 4 3" xfId="38217" xr:uid="{8111F772-E2FB-4F8F-8D8C-7EC6A086DE69}"/>
    <cellStyle name="Total 8 2 5" xfId="10122" xr:uid="{2D9A9FBE-2F90-44E6-9F73-C0CBD1427B93}"/>
    <cellStyle name="Total 8 2 5 2" xfId="15275" xr:uid="{FFE3D7E1-D2A0-4F29-9274-4C96A55FC268}"/>
    <cellStyle name="Total 8 2 6" xfId="10502" xr:uid="{B86F06CD-5476-4802-AD4D-38BF8DAEF8BF}"/>
    <cellStyle name="Total 8 2 6 2" xfId="15655" xr:uid="{0E91E954-3711-4606-9ED3-1A4EA9AF371E}"/>
    <cellStyle name="Total 8 2 7" xfId="11221" xr:uid="{2281FEF2-43F3-4986-9D33-F5997070C2A3}"/>
    <cellStyle name="Total 8 2 7 2" xfId="16369" xr:uid="{1664A4B9-D616-4ACE-9FA1-8D96B39E51C1}"/>
    <cellStyle name="Total 8 2 8" xfId="7238" xr:uid="{BDD8C2ED-B690-452E-A739-025308E7EF7A}"/>
    <cellStyle name="Total 8 2 8 2" xfId="12399" xr:uid="{07F19EE2-4DB5-44D8-AB97-EEE39E6258E5}"/>
    <cellStyle name="Total 8 2 9" xfId="6564" xr:uid="{97B9D792-7D45-4419-95BB-E55177094D1D}"/>
    <cellStyle name="Total 8 2 9 2" xfId="29645" xr:uid="{5D46B5B1-A576-4E25-86C3-784166888EFC}"/>
    <cellStyle name="Total 8 3" xfId="3952" xr:uid="{00000000-0005-0000-0000-0000B1100000}"/>
    <cellStyle name="Total 8 3 2" xfId="4765" xr:uid="{00000000-0005-0000-0000-0000B3100000}"/>
    <cellStyle name="Total 8 3 2 2" xfId="27262" xr:uid="{9B5054CE-FD46-4D6E-B58E-E9BFC09CD45C}"/>
    <cellStyle name="Total 8 3 2 3" xfId="21353" xr:uid="{05AF6D41-369B-4670-8491-C480BDC5A84D}"/>
    <cellStyle name="Total 8 3 2 4" xfId="41134" xr:uid="{2AC43F69-6552-4CB5-BF80-34C538AC478E}"/>
    <cellStyle name="Total 8 3 3" xfId="5179" xr:uid="{00000000-0005-0000-0000-0000B3100000}"/>
    <cellStyle name="Total 8 3 3 2" xfId="41484" xr:uid="{49527745-4625-4BC7-BDF0-D564FE8A149F}"/>
    <cellStyle name="Total 8 3 3 3" xfId="25174" xr:uid="{9AB74454-6EBA-4498-ACA2-ADE8E4F638AA}"/>
    <cellStyle name="Total 8 3 4" xfId="18180" xr:uid="{21BACF0D-F8B8-4054-B007-FCC4EC5F7007}"/>
    <cellStyle name="Total 8 3 5" xfId="40752" xr:uid="{D17DEAA5-0317-4CA3-958A-9EA67C25F702}"/>
    <cellStyle name="Total 8 4" xfId="7713" xr:uid="{85DD320A-1335-4E73-9BC8-286B7952FCB3}"/>
    <cellStyle name="Total 8 4 2" xfId="12871" xr:uid="{7C077792-41BD-4D7B-B8E9-E46EF51DD73D}"/>
    <cellStyle name="Total 8 4 2 2" xfId="26970" xr:uid="{066C85BF-F262-4CB9-83DC-B3D4F739072E}"/>
    <cellStyle name="Total 8 4 3" xfId="24953" xr:uid="{64BBB0FA-8544-406D-9EF0-1C7F478DA716}"/>
    <cellStyle name="Total 8 4 4" xfId="22374" xr:uid="{B9907824-E2B1-467C-ABAE-FFA3CF727C3E}"/>
    <cellStyle name="Total 8 5" xfId="8506" xr:uid="{CE17A3C7-5E1E-44E5-8CED-DE3719AE9EF0}"/>
    <cellStyle name="Total 8 5 2" xfId="13661" xr:uid="{65993CCD-36AF-4F48-896F-2DB32ECB6081}"/>
    <cellStyle name="Total 8 5 2 2" xfId="26576" xr:uid="{AFF6F0CF-91EA-4428-B211-5903D87DAE5D}"/>
    <cellStyle name="Total 8 5 2 3" xfId="40574" xr:uid="{206AA237-C5B5-4A2F-86E6-76EF3590B8AE}"/>
    <cellStyle name="Total 8 5 3" xfId="25525" xr:uid="{7EC138D1-6593-473A-A65D-0B7DC5196611}"/>
    <cellStyle name="Total 8 5 4" xfId="37242" xr:uid="{4DA7BE0F-6FD4-4652-B9F7-92B94EE23B18}"/>
    <cellStyle name="Total 8 6" xfId="9805" xr:uid="{59AEDAD4-3673-457F-8651-3265E849F570}"/>
    <cellStyle name="Total 8 6 2" xfId="14959" xr:uid="{4F8C260E-44DD-48F8-9F52-8E9DA7E3A376}"/>
    <cellStyle name="Total 8 6 2 2" xfId="39039" xr:uid="{A80A626A-2FEB-441F-8D77-B3AC43159355}"/>
    <cellStyle name="Total 8 6 3" xfId="35568" xr:uid="{CC70F453-37DE-4BC2-900F-82033498FED5}"/>
    <cellStyle name="Total 8 7" xfId="10184" xr:uid="{1FCDF983-84A4-45D1-B26E-5E1862154474}"/>
    <cellStyle name="Total 8 7 2" xfId="15337" xr:uid="{7222BA50-3BFC-4128-8678-919D9AA78652}"/>
    <cellStyle name="Total 8 7 3" xfId="38216" xr:uid="{A8E0C883-F5A5-4BE5-B8F8-037F5F6534BC}"/>
    <cellStyle name="Total 8 8" xfId="10903" xr:uid="{730B65A6-B33B-4224-B747-2CC596780985}"/>
    <cellStyle name="Total 8 8 2" xfId="16051" xr:uid="{698DC9E9-6A9C-4688-BC47-2656A6616AA5}"/>
    <cellStyle name="Total 8 9" xfId="6917" xr:uid="{E1BCC29F-7D55-4258-8204-29E89261F47C}"/>
    <cellStyle name="Total 8 9 2" xfId="12081" xr:uid="{783679D8-B3B0-4235-9343-D6BC15DFFD06}"/>
    <cellStyle name="Total 9" xfId="3180" xr:uid="{00000000-0005-0000-0000-0000B2100000}"/>
    <cellStyle name="Total 9 10" xfId="6223" xr:uid="{DDD658D7-ED8A-44C4-9759-CB0C76020C32}"/>
    <cellStyle name="Total 9 10 2" xfId="29644" xr:uid="{A576BB96-DAD0-48A9-BDBC-066B5C82A357}"/>
    <cellStyle name="Total 9 11" xfId="11426" xr:uid="{8AB691DB-92D3-4B4D-B9A2-A84ED412186A}"/>
    <cellStyle name="Total 9 11 2" xfId="29452" xr:uid="{6C2E9C45-A960-4268-A8EB-52BE1294BE30}"/>
    <cellStyle name="Total 9 12" xfId="17786" xr:uid="{B074F3F7-4647-4542-BD77-0C272A2D27C4}"/>
    <cellStyle name="Total 9 13" xfId="34406" xr:uid="{F7CA3D93-EFEF-4E4D-93C0-4362004A6E0F}"/>
    <cellStyle name="Total 9 2" xfId="3619" xr:uid="{00000000-0005-0000-0000-0000B3100000}"/>
    <cellStyle name="Total 9 2 10" xfId="11744" xr:uid="{2E7A53D1-270C-4AE4-B1A4-893F08378F8D}"/>
    <cellStyle name="Total 9 2 10 2" xfId="29638" xr:uid="{9EDEBFE9-7377-441C-985C-8B5B90EE0ABC}"/>
    <cellStyle name="Total 9 2 11" xfId="17787" xr:uid="{D27B5BF5-400F-45E3-88FA-2F271A0DC79B}"/>
    <cellStyle name="Total 9 2 12" xfId="34405" xr:uid="{4AA621C3-A590-4391-BFD6-0B3A3479235D}"/>
    <cellStyle name="Total 9 2 2" xfId="4275" xr:uid="{00000000-0005-0000-0000-0000B4100000}"/>
    <cellStyle name="Total 9 2 2 2" xfId="5022" xr:uid="{00000000-0005-0000-0000-0000B6100000}"/>
    <cellStyle name="Total 9 2 2 2 2" xfId="26971" xr:uid="{1EB78726-D4A4-44BD-910A-D6683922D310}"/>
    <cellStyle name="Total 9 2 2 2 3" xfId="41355" xr:uid="{FDC710EA-8DB9-489D-8CF8-4052071C2823}"/>
    <cellStyle name="Total 9 2 2 3" xfId="5498" xr:uid="{00000000-0005-0000-0000-0000B6100000}"/>
    <cellStyle name="Total 9 2 2 3 2" xfId="41697" xr:uid="{7ACED69B-0871-46DA-9C98-C5B140737C40}"/>
    <cellStyle name="Total 9 2 2 3 3" xfId="25393" xr:uid="{987E6A24-3175-42C7-84EE-73D8F7AA9C42}"/>
    <cellStyle name="Total 9 2 2 4" xfId="22377" xr:uid="{1DCE4AB4-E4D9-4160-AEA3-9CE827A93748}"/>
    <cellStyle name="Total 9 2 2 5" xfId="40875" xr:uid="{D6A88E7A-77D4-4F05-8022-D4409EAF6A6D}"/>
    <cellStyle name="Total 9 2 3" xfId="7282" xr:uid="{B389E0E7-36EE-4D72-BE51-A95CCE50F34E}"/>
    <cellStyle name="Total 9 2 3 2" xfId="12440" xr:uid="{1BE0DC66-96C6-4EE8-993D-21A8B5F953EB}"/>
    <cellStyle name="Total 9 2 3 2 2" xfId="40261" xr:uid="{9A878A1C-821F-42D4-B455-0E5CA670071A}"/>
    <cellStyle name="Total 9 2 3 3" xfId="36933" xr:uid="{F04E04A6-4A65-4C5D-8E68-251116A4CF1C}"/>
    <cellStyle name="Total 9 2 4" xfId="9593" xr:uid="{D49E8939-802A-4680-89CD-44736B4041B1}"/>
    <cellStyle name="Total 9 2 4 2" xfId="14747" xr:uid="{F04F96B5-C138-430D-BDA0-6ECE03A694C1}"/>
    <cellStyle name="Total 9 2 4 3" xfId="38219" xr:uid="{26B86465-E966-42A4-A288-2B2DB4C24EB6}"/>
    <cellStyle name="Total 9 2 5" xfId="10123" xr:uid="{93AE3858-4C38-4F68-A26D-5F8B20D6ADFE}"/>
    <cellStyle name="Total 9 2 5 2" xfId="15276" xr:uid="{FD9D4410-8F8D-40BF-BFB0-269C03CC02D1}"/>
    <cellStyle name="Total 9 2 6" xfId="10503" xr:uid="{5F56D626-BEBB-48D8-8BD2-B9C63FD6E8B9}"/>
    <cellStyle name="Total 9 2 6 2" xfId="15656" xr:uid="{AE58F7A4-8A3C-420D-B48E-675326B8AF76}"/>
    <cellStyle name="Total 9 2 7" xfId="11222" xr:uid="{E9FD2D33-19BE-4F88-9A69-DC6111E1CF9F}"/>
    <cellStyle name="Total 9 2 7 2" xfId="16370" xr:uid="{9F02CD7F-9450-42FB-838F-DE25A1AD1998}"/>
    <cellStyle name="Total 9 2 8" xfId="7239" xr:uid="{16170524-DD50-4C1D-81CA-4286DA687290}"/>
    <cellStyle name="Total 9 2 8 2" xfId="12400" xr:uid="{0EE8EB7B-B526-4909-817A-504A68A56EBA}"/>
    <cellStyle name="Total 9 2 9" xfId="6565" xr:uid="{C71698B1-756B-48FE-8936-0AF1B674D7E1}"/>
    <cellStyle name="Total 9 2 9 2" xfId="29643" xr:uid="{EA1F2A21-3078-4597-9257-135B1C615429}"/>
    <cellStyle name="Total 9 3" xfId="3953" xr:uid="{00000000-0005-0000-0000-0000B5100000}"/>
    <cellStyle name="Total 9 3 2" xfId="4766" xr:uid="{00000000-0005-0000-0000-0000B7100000}"/>
    <cellStyle name="Total 9 3 2 2" xfId="27263" xr:uid="{5FB6F41D-65D0-4C25-A185-0692E3438938}"/>
    <cellStyle name="Total 9 3 2 3" xfId="21354" xr:uid="{66F97127-1509-4984-B898-A360728A645D}"/>
    <cellStyle name="Total 9 3 2 4" xfId="41135" xr:uid="{1D5A1452-315C-4EAD-92E2-CADCFA071A4C}"/>
    <cellStyle name="Total 9 3 3" xfId="5180" xr:uid="{00000000-0005-0000-0000-0000B7100000}"/>
    <cellStyle name="Total 9 3 3 2" xfId="41485" xr:uid="{49E1175A-7AE0-4087-8801-2E3A772174B1}"/>
    <cellStyle name="Total 9 3 3 3" xfId="25175" xr:uid="{37E9EBF9-372F-4C1F-B8E7-C7FB1F13CA3B}"/>
    <cellStyle name="Total 9 3 4" xfId="18181" xr:uid="{51F867B4-0EAF-41FF-BD06-ABB5EF278C41}"/>
    <cellStyle name="Total 9 3 5" xfId="40753" xr:uid="{1C816702-A6B1-4426-B248-43A9DDE13D89}"/>
    <cellStyle name="Total 9 4" xfId="7714" xr:uid="{83DFDE94-7B46-45B6-AA5D-23D4090FACD9}"/>
    <cellStyle name="Total 9 4 2" xfId="12872" xr:uid="{FCE571D9-C9EE-4FA0-8732-C18ABBA13139}"/>
    <cellStyle name="Total 9 4 2 2" xfId="26891" xr:uid="{7DC0FC8E-2C1E-4A49-9CD6-4C658F3E1EC1}"/>
    <cellStyle name="Total 9 4 3" xfId="24954" xr:uid="{7BA10A4B-722C-4748-9CE4-61605CC9F919}"/>
    <cellStyle name="Total 9 4 4" xfId="22376" xr:uid="{A4203516-488C-4E79-B882-CF9A4E8ED793}"/>
    <cellStyle name="Total 9 5" xfId="8505" xr:uid="{82B373A5-80A0-430D-8B78-41AA16026018}"/>
    <cellStyle name="Total 9 5 2" xfId="13660" xr:uid="{EB980B13-DF38-4308-B276-5186DE2B5E64}"/>
    <cellStyle name="Total 9 5 2 2" xfId="26577" xr:uid="{744AED04-0AE3-4030-8573-E5BB8649C80C}"/>
    <cellStyle name="Total 9 5 2 3" xfId="40586" xr:uid="{8D98E925-AF22-4EA3-A3F1-04E986FA4D7F}"/>
    <cellStyle name="Total 9 5 3" xfId="25524" xr:uid="{636D361D-0D36-4A10-9594-644E3CE9A29E}"/>
    <cellStyle name="Total 9 5 4" xfId="37254" xr:uid="{9D0B5EA8-507C-4AE2-B44E-9EAF216985F9}"/>
    <cellStyle name="Total 9 6" xfId="9806" xr:uid="{C14B3A03-7E99-4CCE-88AA-B27BECB0186A}"/>
    <cellStyle name="Total 9 6 2" xfId="14960" xr:uid="{B32B19CE-EF3F-4547-9252-30BE70F22E70}"/>
    <cellStyle name="Total 9 6 2 2" xfId="39038" xr:uid="{9C7E17D9-9606-4883-961E-E0F7045EDDEE}"/>
    <cellStyle name="Total 9 6 3" xfId="35567" xr:uid="{33DC1EB6-F9F3-491D-9B52-5D714EEAE741}"/>
    <cellStyle name="Total 9 7" xfId="10185" xr:uid="{5C4AE4DC-02E6-4ACE-B7A5-15B219874149}"/>
    <cellStyle name="Total 9 7 2" xfId="15338" xr:uid="{07DA256F-9A04-472B-AE5D-4B9ABD781ACA}"/>
    <cellStyle name="Total 9 7 3" xfId="38218" xr:uid="{0870AF53-CB76-48C4-AEE5-7240CCF76FC4}"/>
    <cellStyle name="Total 9 8" xfId="10904" xr:uid="{97A2206F-2583-4AF9-B823-13DB2844AA83}"/>
    <cellStyle name="Total 9 8 2" xfId="16052" xr:uid="{1D46D36D-8E36-4B40-80A8-7DA6496B4541}"/>
    <cellStyle name="Total 9 9" xfId="6918" xr:uid="{C68CB8BE-2026-4781-9280-1EA34A575233}"/>
    <cellStyle name="Total 9 9 2" xfId="12082" xr:uid="{E5B77307-55C7-4C36-9369-11AEB9FEC5A4}"/>
    <cellStyle name="Totale" xfId="4334" xr:uid="{00000000-0005-0000-0000-0000B6100000}"/>
    <cellStyle name="Totale 10" xfId="11757" xr:uid="{EB946E33-8376-43C2-AB89-AA3DB847E06D}"/>
    <cellStyle name="Totale 11" xfId="35233" xr:uid="{8B0FA154-C32B-4F0E-8DE7-2B71F1FE6D05}"/>
    <cellStyle name="Totale 2" xfId="4340" xr:uid="{00000000-0005-0000-0000-0000B7100000}"/>
    <cellStyle name="Totale 2 2" xfId="13310" xr:uid="{F328EAC5-15F0-4BA8-8C58-9B148F5CF32F}"/>
    <cellStyle name="Totale 2 2 2" xfId="40657" xr:uid="{CD553D12-C683-4979-A3A5-B323BBD62173}"/>
    <cellStyle name="Totale 2 3" xfId="37328" xr:uid="{51B65B71-603B-4F77-9113-7A76590D6046}"/>
    <cellStyle name="Totale 3" xfId="5509" xr:uid="{00000000-0005-0000-0000-0000B8100000}"/>
    <cellStyle name="Totale 3 2" xfId="13397" xr:uid="{6EF0AF42-ACE5-478B-8E4D-8BA65981E622}"/>
    <cellStyle name="Totale 3 3" xfId="38718" xr:uid="{8255179E-F98F-4F4E-A0BA-7E211D2B71A0}"/>
    <cellStyle name="Totale 3 4" xfId="8239" xr:uid="{1AD82E53-4181-4FC3-9A42-BD840644F740}"/>
    <cellStyle name="Totale 4" xfId="9616" xr:uid="{C4CDE794-E158-4BC3-A786-0FFCB365D9FF}"/>
    <cellStyle name="Totale 4 2" xfId="14770" xr:uid="{E2A17E41-EBAE-47F8-885E-7284E36D4B47}"/>
    <cellStyle name="Totale 5" xfId="10126" xr:uid="{8366C227-C3B8-48CD-A889-D03B9A74DECB}"/>
    <cellStyle name="Totale 5 2" xfId="15279" xr:uid="{236D8EB4-1A3F-492B-9529-86B76A29E0A9}"/>
    <cellStyle name="Totale 6" xfId="10515" xr:uid="{DF23F713-9D90-4A4B-A973-99A2AB367FFA}"/>
    <cellStyle name="Totale 6 2" xfId="15668" xr:uid="{E44F6DC2-F4FE-4AC3-BF06-80EE6BC45B0B}"/>
    <cellStyle name="Totale 7" xfId="11236" xr:uid="{6AA1B761-5FA7-4CD8-98AF-6CB3D319E41D}"/>
    <cellStyle name="Totale 7 2" xfId="16382" xr:uid="{788CDB42-93F3-47D1-84A0-E5FA9A5003C5}"/>
    <cellStyle name="Totale 8" xfId="7252" xr:uid="{9D36739C-4EE5-49ED-A197-9034BEAE3A39}"/>
    <cellStyle name="Totale 8 2" xfId="12411" xr:uid="{C3485446-B887-4748-B2D0-70BFC7318111}"/>
    <cellStyle name="Totale 9" xfId="6581" xr:uid="{6FA99828-0ADA-4213-AAF6-BB1312EF2917}"/>
    <cellStyle name="Überschrift" xfId="28934" xr:uid="{B72E7A2C-6629-4900-8BE2-C690A07095BE}"/>
    <cellStyle name="Überschrift 1" xfId="28935" xr:uid="{76EC7B84-9316-4E3E-BB00-4CAADB7ECCEC}"/>
    <cellStyle name="Überschrift 1 2" xfId="34346" xr:uid="{C373004D-DC71-4AFD-A2F6-120DF3482992}"/>
    <cellStyle name="Überschrift 2" xfId="28936" xr:uid="{74BE6886-8CAE-45FD-B815-434EC45C5450}"/>
    <cellStyle name="Überschrift 2 2" xfId="34347" xr:uid="{F0DA0A03-6FDE-435E-A3FE-FD737A37AAC5}"/>
    <cellStyle name="Überschrift 3" xfId="28937" xr:uid="{5327C87A-3378-44A2-A2BC-37B3295B4581}"/>
    <cellStyle name="Überschrift 3 2" xfId="34348" xr:uid="{9C7B6200-B8B2-41ED-9726-56BDE4C335BF}"/>
    <cellStyle name="Überschrift 4" xfId="28938" xr:uid="{19585EF3-CAAC-4D61-8DE1-3D2B12657550}"/>
    <cellStyle name="Überschrift 4 2" xfId="34349" xr:uid="{8DC8347D-B306-440A-B282-C3B5797C6EBA}"/>
    <cellStyle name="Überschrift 5" xfId="34345" xr:uid="{87244DA8-24FA-4CD1-82BB-4E1C877DCCD3}"/>
    <cellStyle name="Unit" xfId="29196" xr:uid="{5432350B-FC46-49C3-AE4C-07E34116E024}"/>
    <cellStyle name="Unit 2" xfId="29197" xr:uid="{7B21D18A-EDA4-498A-94BA-7A3D01C249C4}"/>
    <cellStyle name="Unit 2 2" xfId="29198" xr:uid="{B3C6E9D5-A3A6-4FB9-B97E-C0D9EA3E5D6F}"/>
    <cellStyle name="Valore non valido" xfId="4335" xr:uid="{00000000-0005-0000-0000-0000B8100000}"/>
    <cellStyle name="Valore valido" xfId="4336" xr:uid="{00000000-0005-0000-0000-0000B9100000}"/>
    <cellStyle name="Valuutta_Layo9704" xfId="3181" xr:uid="{00000000-0005-0000-0000-0000BA100000}"/>
    <cellStyle name="Vérification" xfId="5596" xr:uid="{7DE6E505-EE6F-45C5-AEDD-4F1C0BAC8F17}"/>
    <cellStyle name="Vérification 2" xfId="7264" xr:uid="{343EC973-AF7E-4A69-BA5D-2F649A24AF57}"/>
    <cellStyle name="Vérification 2 2" xfId="12422" xr:uid="{1B0CC9A6-12A9-4355-91EC-C1CFB515A06B}"/>
    <cellStyle name="Vérification 3" xfId="8032" xr:uid="{86FE809F-95DB-463D-A741-F5AF85CA8D24}"/>
    <cellStyle name="Vérification 3 2" xfId="13190" xr:uid="{388ECB22-CEBA-452D-AE7C-5CD0F31041D9}"/>
    <cellStyle name="Vérification 4" xfId="8166" xr:uid="{1EAB5153-9642-4A1F-AC2F-A6248C46ED84}"/>
    <cellStyle name="Vérification 4 2" xfId="13325" xr:uid="{FB1CD76E-6607-4D3C-8CCB-D037B7BB358E}"/>
    <cellStyle name="Vérification 5" xfId="8499" xr:uid="{9607DA76-20F4-4ADB-BB01-5FE3C3B16B6E}"/>
    <cellStyle name="Vérification 5 2" xfId="13654" xr:uid="{622266D6-479D-49C3-868E-D8EBD1A615B9}"/>
    <cellStyle name="Vérification 6" xfId="10524" xr:uid="{22C4BF72-2FEF-4846-821B-32E0DEFCA738}"/>
    <cellStyle name="Vérification 6 2" xfId="15674" xr:uid="{161EBC3E-98B0-4BA9-A523-A1D40185C4D6}"/>
    <cellStyle name="Vérification 7" xfId="6596" xr:uid="{17CEBC34-ACA3-437F-8C53-87BB43E4DDA4}"/>
    <cellStyle name="Vérification 7 2" xfId="11763" xr:uid="{917AEEFC-E95C-457C-975F-0D2C050D7482}"/>
    <cellStyle name="Vérification 8" xfId="6228" xr:uid="{DDE57EBA-78AD-42A5-88C6-B308358F992F}"/>
    <cellStyle name="Verknüpfte Zelle" xfId="28939" xr:uid="{9C7BE315-06AD-4124-A67F-6765CC0C0297}"/>
    <cellStyle name="Verknüpfte Zelle 2" xfId="34350" xr:uid="{6B07E578-AC14-4B85-8A25-EE6B89D01E50}"/>
    <cellStyle name="Warnender Text" xfId="28940" xr:uid="{EB9A77A6-57F9-4E75-946C-D63DC7D5747F}"/>
    <cellStyle name="Warnender Text 2" xfId="34351" xr:uid="{2D8BF966-573C-4726-958A-AFC66B5B3B58}"/>
    <cellStyle name="Warning Text" xfId="5527" builtinId="11" customBuiltin="1"/>
    <cellStyle name="Warning Text 10" xfId="3182" xr:uid="{00000000-0005-0000-0000-0000BB100000}"/>
    <cellStyle name="Warning Text 10 2" xfId="17789" xr:uid="{320E623B-F214-4F28-8A44-735AA035A467}"/>
    <cellStyle name="Warning Text 10 2 2" xfId="22379" xr:uid="{B6B43B2A-C74D-44E3-953A-DFE696E3404A}"/>
    <cellStyle name="Warning Text 10 2 3" xfId="21499" xr:uid="{CC9FE7A7-CC10-4507-B1E6-1D1805E6D07B}"/>
    <cellStyle name="Warning Text 10 3" xfId="18182" xr:uid="{33C7E8CD-5F13-475D-B27B-A6554D131C18}"/>
    <cellStyle name="Warning Text 10 3 2" xfId="21355" xr:uid="{EE921AF8-8645-4AF7-8D19-F71E3AF82D48}"/>
    <cellStyle name="Warning Text 10 3 3" xfId="27264" xr:uid="{B3B18514-9E94-46CC-8244-47258121EFB5}"/>
    <cellStyle name="Warning Text 10 4" xfId="22378" xr:uid="{760F3961-A2FE-469D-A8C8-924FB156C479}"/>
    <cellStyle name="Warning Text 10 5" xfId="20976" xr:uid="{6AF6580D-DEEC-41A9-BA27-DE2EBE8E95D9}"/>
    <cellStyle name="Warning Text 10 5 2" xfId="26578" xr:uid="{EFA659A9-9A8A-4B8E-AB9F-B0C473B146AB}"/>
    <cellStyle name="Warning Text 10 6" xfId="17788" xr:uid="{393447E5-73B2-4786-B03E-25B5C0F40527}"/>
    <cellStyle name="Warning Text 11" xfId="34352" xr:uid="{31B8D077-097C-4FB4-9F3F-C8460A5A7496}"/>
    <cellStyle name="Warning Text 12" xfId="34353" xr:uid="{DF1DCE95-2E94-413C-A8A6-BFF1CC59A309}"/>
    <cellStyle name="Warning Text 13" xfId="34354" xr:uid="{1BE8CD21-874A-4AF4-B70B-5AB6AAF2028A}"/>
    <cellStyle name="Warning Text 14" xfId="34355" xr:uid="{C937112C-F879-48DA-AA8A-CDCAC0B8736D}"/>
    <cellStyle name="Warning Text 15" xfId="34356" xr:uid="{0197D347-4009-4A62-931A-939E87E270EC}"/>
    <cellStyle name="Warning Text 16" xfId="34357" xr:uid="{5CFD8A7A-FFC2-4B8A-91B8-995D767D99B2}"/>
    <cellStyle name="Warning Text 17" xfId="34358" xr:uid="{BF9BFAC9-B8FC-4C5F-8C1B-B56AF76FA2FF}"/>
    <cellStyle name="Warning Text 18" xfId="34359" xr:uid="{E4222609-5AAD-4603-9114-CD9AE28038EA}"/>
    <cellStyle name="Warning Text 19" xfId="34360" xr:uid="{95F9F034-8BAD-4F79-A13B-2880D63266BE}"/>
    <cellStyle name="Warning Text 2" xfId="3183" xr:uid="{00000000-0005-0000-0000-0000BC100000}"/>
    <cellStyle name="Warning Text 2 10" xfId="3184" xr:uid="{00000000-0005-0000-0000-0000BD100000}"/>
    <cellStyle name="Warning Text 2 10 2" xfId="17792" xr:uid="{96BBD42F-A684-4084-AACC-613A80FA8DA5}"/>
    <cellStyle name="Warning Text 2 10 2 2" xfId="22382" xr:uid="{9E56D892-40DD-45D8-9F02-87D87F48D742}"/>
    <cellStyle name="Warning Text 2 10 2 3" xfId="21501" xr:uid="{8A098E4A-1C66-4085-ABFE-C4DF7E57805F}"/>
    <cellStyle name="Warning Text 2 10 3" xfId="18184" xr:uid="{83F7366F-F4A6-448D-935D-260125AF49FD}"/>
    <cellStyle name="Warning Text 2 10 3 2" xfId="21357" xr:uid="{22AD4068-F7E0-4496-91F7-6CE114891BE9}"/>
    <cellStyle name="Warning Text 2 10 3 3" xfId="27266" xr:uid="{2ECC0B2E-7D90-45DC-8E05-48EF583A6176}"/>
    <cellStyle name="Warning Text 2 10 4" xfId="20181" xr:uid="{AF68178B-823F-4C7D-863E-DC63019408AE}"/>
    <cellStyle name="Warning Text 2 10 5" xfId="22381" xr:uid="{04A3D3AF-0CEE-4B18-82DD-13568DE33D52}"/>
    <cellStyle name="Warning Text 2 10 6" xfId="26580" xr:uid="{EB48A876-A4EE-49E2-AEBF-18C55FA2B0EA}"/>
    <cellStyle name="Warning Text 2 10 7" xfId="17791" xr:uid="{428C70FE-466A-418F-BE12-51B619E3E070}"/>
    <cellStyle name="Warning Text 2 11" xfId="3185" xr:uid="{00000000-0005-0000-0000-0000BE100000}"/>
    <cellStyle name="Warning Text 2 11 2" xfId="17794" xr:uid="{39D3D28F-9698-4732-9F04-B679155E7613}"/>
    <cellStyle name="Warning Text 2 11 2 2" xfId="22384" xr:uid="{EE143FF2-8413-4CFE-AF6E-ADE35E2D07C9}"/>
    <cellStyle name="Warning Text 2 11 2 3" xfId="21502" xr:uid="{E9B49AF9-D4E8-4857-9C1A-AEDF9FD04CDE}"/>
    <cellStyle name="Warning Text 2 11 3" xfId="18185" xr:uid="{5FE4F8B4-91FB-439D-AF7C-80F2D80F2FF8}"/>
    <cellStyle name="Warning Text 2 11 3 2" xfId="21358" xr:uid="{F20B5429-5E80-4572-8AB9-38317B0B4A8D}"/>
    <cellStyle name="Warning Text 2 11 3 3" xfId="27267" xr:uid="{CBB2F68D-5840-4BB8-9DD9-5C469A695EA6}"/>
    <cellStyle name="Warning Text 2 11 4" xfId="22383" xr:uid="{395001C6-5D10-4593-83A9-7232FB27CC51}"/>
    <cellStyle name="Warning Text 2 11 5" xfId="20977" xr:uid="{FFBE4543-4B4D-4F7B-AD1D-9735E269D8DD}"/>
    <cellStyle name="Warning Text 2 11 5 2" xfId="26581" xr:uid="{3DAD17CB-B5AF-4396-82D0-C9AF2DB6FF6D}"/>
    <cellStyle name="Warning Text 2 11 6" xfId="17793" xr:uid="{6418DDBF-F71A-4862-BF59-16EA2823A5C8}"/>
    <cellStyle name="Warning Text 2 12" xfId="17795" xr:uid="{A68692F6-2AF7-4A67-B211-12BBF3EF8F7E}"/>
    <cellStyle name="Warning Text 2 12 2" xfId="22385" xr:uid="{891E4A23-2E6C-49BC-8C3F-114B8DCB3135}"/>
    <cellStyle name="Warning Text 2 12 3" xfId="21500" xr:uid="{F521C37A-FDF5-40F9-BCED-45E009E9FD78}"/>
    <cellStyle name="Warning Text 2 13" xfId="18183" xr:uid="{54DA005A-13E3-4F9A-BFD3-3FE91D783976}"/>
    <cellStyle name="Warning Text 2 13 2" xfId="21356" xr:uid="{66674F45-FE7B-4C88-8996-F2DC924187AF}"/>
    <cellStyle name="Warning Text 2 13 3" xfId="27265" xr:uid="{293E2748-4279-40CA-9F5B-46B7FD851829}"/>
    <cellStyle name="Warning Text 2 14" xfId="18443" xr:uid="{F8C119F8-105C-466A-9BC9-10E1FB2AF8E5}"/>
    <cellStyle name="Warning Text 2 15" xfId="22380" xr:uid="{C0A2D0E5-27FD-4842-A093-B395E7B415DD}"/>
    <cellStyle name="Warning Text 2 16" xfId="26579" xr:uid="{ED04456F-0AA5-46EC-B080-BB1FD97F593B}"/>
    <cellStyle name="Warning Text 2 17" xfId="17790" xr:uid="{890824AC-E305-42B5-B138-7EB43D135FB8}"/>
    <cellStyle name="Warning Text 2 2" xfId="3186" xr:uid="{00000000-0005-0000-0000-0000BF100000}"/>
    <cellStyle name="Warning Text 2 2 2" xfId="17797" xr:uid="{FD81A2DD-DDD5-4B0A-888F-D2136DF61894}"/>
    <cellStyle name="Warning Text 2 2 2 2" xfId="22387" xr:uid="{E6F8A1B9-C312-4877-A7F3-62BAA5DDC140}"/>
    <cellStyle name="Warning Text 2 2 2 3" xfId="21503" xr:uid="{4D141AEC-63C1-4715-B164-0D2465FFFADD}"/>
    <cellStyle name="Warning Text 2 2 3" xfId="18186" xr:uid="{72355CC2-0F5E-40A5-B4AA-4BFC71B2C6E7}"/>
    <cellStyle name="Warning Text 2 2 3 2" xfId="21359" xr:uid="{21B988ED-1A79-45F5-A14B-B057DB6FA2FD}"/>
    <cellStyle name="Warning Text 2 2 3 3" xfId="27268" xr:uid="{A5D74D3B-86DC-478C-929A-9E2B72933A91}"/>
    <cellStyle name="Warning Text 2 2 4" xfId="20182" xr:uid="{DC171DA1-5089-4468-97E8-5EB2DB6855DD}"/>
    <cellStyle name="Warning Text 2 2 5" xfId="22386" xr:uid="{CE8E069F-8FD5-47FB-8DF4-62E82AFC6868}"/>
    <cellStyle name="Warning Text 2 2 6" xfId="26582" xr:uid="{7BC9B6E0-7C76-4411-A699-23856892373D}"/>
    <cellStyle name="Warning Text 2 2 7" xfId="17796" xr:uid="{1399FC4F-988F-4266-B52A-AD8D672DDD3A}"/>
    <cellStyle name="Warning Text 2 3" xfId="3187" xr:uid="{00000000-0005-0000-0000-0000C0100000}"/>
    <cellStyle name="Warning Text 2 3 2" xfId="17799" xr:uid="{F20ADC18-3944-4121-8FB4-9FB545779874}"/>
    <cellStyle name="Warning Text 2 3 2 2" xfId="22389" xr:uid="{6843E9A5-3072-48B5-BBDB-B0B15DCB4833}"/>
    <cellStyle name="Warning Text 2 3 2 3" xfId="21504" xr:uid="{9476BD34-94E5-4064-9FDD-A96CEE8082BB}"/>
    <cellStyle name="Warning Text 2 3 3" xfId="18187" xr:uid="{79AF7C65-1A48-4B04-9498-8E1E7FD50578}"/>
    <cellStyle name="Warning Text 2 3 3 2" xfId="21360" xr:uid="{204DCDC5-9ED3-466A-8874-D9CBD4E611DD}"/>
    <cellStyle name="Warning Text 2 3 3 3" xfId="27269" xr:uid="{4383DAD1-1111-42C8-B31F-B55DFFDF4684}"/>
    <cellStyle name="Warning Text 2 3 4" xfId="20183" xr:uid="{C99CB36D-A0BA-41F2-AA47-9D0B0B1F687C}"/>
    <cellStyle name="Warning Text 2 3 5" xfId="22388" xr:uid="{DE14D2B0-1A40-4068-8D49-7712D5A23380}"/>
    <cellStyle name="Warning Text 2 3 6" xfId="26583" xr:uid="{A381E957-BE4E-43B9-8632-FB982C040512}"/>
    <cellStyle name="Warning Text 2 3 7" xfId="17798" xr:uid="{4FD7AF7A-DB85-4492-9CF8-F37381806542}"/>
    <cellStyle name="Warning Text 2 4" xfId="3188" xr:uid="{00000000-0005-0000-0000-0000C1100000}"/>
    <cellStyle name="Warning Text 2 4 2" xfId="17801" xr:uid="{F6D93BBC-0652-408B-BE66-0C4D54B63362}"/>
    <cellStyle name="Warning Text 2 4 2 2" xfId="22391" xr:uid="{0D28CB4B-3EA7-4C62-BE2E-AB289566E2BD}"/>
    <cellStyle name="Warning Text 2 4 2 3" xfId="21505" xr:uid="{367F9546-8AD0-42CE-BE81-29E6D63B3FA1}"/>
    <cellStyle name="Warning Text 2 4 3" xfId="18188" xr:uid="{643055C9-479A-442B-AF8D-66012ACEED9C}"/>
    <cellStyle name="Warning Text 2 4 3 2" xfId="21361" xr:uid="{8FAED145-5802-4C96-A952-3B25BCBFAE22}"/>
    <cellStyle name="Warning Text 2 4 3 3" xfId="27270" xr:uid="{6D638C83-80F5-4AB3-B477-96BBACAD42EC}"/>
    <cellStyle name="Warning Text 2 4 4" xfId="20184" xr:uid="{05B271A3-CC2D-4EE0-8B44-7BD752DA5536}"/>
    <cellStyle name="Warning Text 2 4 5" xfId="22390" xr:uid="{BCC28854-01A3-4DE5-BDCF-DBF979C598B9}"/>
    <cellStyle name="Warning Text 2 4 6" xfId="26584" xr:uid="{5343E762-9007-4C28-A378-9B9190212014}"/>
    <cellStyle name="Warning Text 2 4 7" xfId="17800" xr:uid="{3F7FE88A-80C5-48AC-93D6-4D5CA80F55FB}"/>
    <cellStyle name="Warning Text 2 5" xfId="3189" xr:uid="{00000000-0005-0000-0000-0000C2100000}"/>
    <cellStyle name="Warning Text 2 5 2" xfId="17803" xr:uid="{39BDA10B-E677-497B-9252-5907AD54AAE2}"/>
    <cellStyle name="Warning Text 2 5 2 2" xfId="22393" xr:uid="{A8480359-1589-4B9B-9D28-4651332DBE1A}"/>
    <cellStyle name="Warning Text 2 5 2 3" xfId="21506" xr:uid="{5E04D63C-C1C8-4812-B0C6-420D1FF11244}"/>
    <cellStyle name="Warning Text 2 5 3" xfId="18189" xr:uid="{1EAFD7C1-D9FD-45F3-B0D6-E13A252F2680}"/>
    <cellStyle name="Warning Text 2 5 3 2" xfId="21362" xr:uid="{4EEABF2C-85CF-461A-BAEB-2BECDDFC6BF0}"/>
    <cellStyle name="Warning Text 2 5 3 3" xfId="27271" xr:uid="{6A6B4A60-49C9-481A-974E-86899226062E}"/>
    <cellStyle name="Warning Text 2 5 4" xfId="20185" xr:uid="{E780A4B4-A1E0-437C-98C1-6D58246BB565}"/>
    <cellStyle name="Warning Text 2 5 5" xfId="22392" xr:uid="{65D145E4-8100-4BB4-A761-14187E3309BC}"/>
    <cellStyle name="Warning Text 2 5 6" xfId="26585" xr:uid="{1A4C5EA7-3150-4298-B61A-4EB4C5AF4C7F}"/>
    <cellStyle name="Warning Text 2 5 7" xfId="17802" xr:uid="{1A93845C-15C6-4D47-B9E8-0E8803DE66FF}"/>
    <cellStyle name="Warning Text 2 6" xfId="3190" xr:uid="{00000000-0005-0000-0000-0000C3100000}"/>
    <cellStyle name="Warning Text 2 6 2" xfId="17805" xr:uid="{F5415D99-E672-4BAF-B01E-1B1073F7BD90}"/>
    <cellStyle name="Warning Text 2 6 2 2" xfId="22395" xr:uid="{B1C5BD01-59B6-402A-9B2F-4BF43D905B0A}"/>
    <cellStyle name="Warning Text 2 6 2 3" xfId="21507" xr:uid="{FB533FD6-E1BC-4E72-92AB-C77CB66CD91C}"/>
    <cellStyle name="Warning Text 2 6 3" xfId="18190" xr:uid="{F48E25D0-3260-47C4-BAAF-B3A76EFEAE75}"/>
    <cellStyle name="Warning Text 2 6 3 2" xfId="21363" xr:uid="{CC98CBDF-ACA4-4835-BACD-869553187D31}"/>
    <cellStyle name="Warning Text 2 6 3 3" xfId="27272" xr:uid="{2C39FF7A-54EE-4B8B-9D1F-BA5827172BD0}"/>
    <cellStyle name="Warning Text 2 6 4" xfId="20186" xr:uid="{4C7B0BBA-31B0-4911-984C-EFFC0D1046B8}"/>
    <cellStyle name="Warning Text 2 6 5" xfId="22394" xr:uid="{8F85A264-AE60-4AB2-ADD3-1020AC5A7C04}"/>
    <cellStyle name="Warning Text 2 6 6" xfId="26586" xr:uid="{00B87242-C349-4664-8244-96E441CE93DF}"/>
    <cellStyle name="Warning Text 2 6 7" xfId="17804" xr:uid="{CC4CE0AE-0002-4738-B9EC-8A2242F303C2}"/>
    <cellStyle name="Warning Text 2 7" xfId="3191" xr:uid="{00000000-0005-0000-0000-0000C4100000}"/>
    <cellStyle name="Warning Text 2 7 2" xfId="17807" xr:uid="{3AE5D16E-7044-4271-999B-8D2683433BB7}"/>
    <cellStyle name="Warning Text 2 7 2 2" xfId="22397" xr:uid="{476F5569-9A6E-48E6-9BFB-58E96F24AAF0}"/>
    <cellStyle name="Warning Text 2 7 2 3" xfId="21508" xr:uid="{D633014B-6936-40DE-BC31-CD7969058249}"/>
    <cellStyle name="Warning Text 2 7 3" xfId="18191" xr:uid="{38D0062A-9BC0-4ED2-81E5-99C721FC4241}"/>
    <cellStyle name="Warning Text 2 7 3 2" xfId="21364" xr:uid="{C324A2BA-D640-49F6-9E3E-BAF00E11AE62}"/>
    <cellStyle name="Warning Text 2 7 3 3" xfId="27273" xr:uid="{9323571C-AE04-4B98-B332-17265D193239}"/>
    <cellStyle name="Warning Text 2 7 4" xfId="20187" xr:uid="{99CD38F8-F841-4A68-A448-B704A388ACFE}"/>
    <cellStyle name="Warning Text 2 7 5" xfId="22396" xr:uid="{BCCADD9B-FF7F-414F-8EA9-43C33F722381}"/>
    <cellStyle name="Warning Text 2 7 6" xfId="26587" xr:uid="{80402C3F-E8A7-4B1F-8CDB-9AB24FC59F0B}"/>
    <cellStyle name="Warning Text 2 7 7" xfId="17806" xr:uid="{FF0602F4-EECC-4F10-B12F-2631D1FAD99E}"/>
    <cellStyle name="Warning Text 2 8" xfId="3192" xr:uid="{00000000-0005-0000-0000-0000C5100000}"/>
    <cellStyle name="Warning Text 2 8 2" xfId="17809" xr:uid="{97720483-82BD-48A2-AE1A-1A2F88EF1FE8}"/>
    <cellStyle name="Warning Text 2 8 2 2" xfId="22399" xr:uid="{E76284FD-2ADF-45C6-9D36-21D3A837A5FB}"/>
    <cellStyle name="Warning Text 2 8 2 3" xfId="21509" xr:uid="{2C94578F-9CAB-4DC8-A291-B6FC37ACC26A}"/>
    <cellStyle name="Warning Text 2 8 3" xfId="18192" xr:uid="{2C252222-1C77-4799-BA9E-B81B233B0A99}"/>
    <cellStyle name="Warning Text 2 8 3 2" xfId="21365" xr:uid="{98240C0F-0940-4D20-9A25-76C2224C750B}"/>
    <cellStyle name="Warning Text 2 8 3 3" xfId="27274" xr:uid="{055B6C77-702E-4A58-9669-1A44A9C9F453}"/>
    <cellStyle name="Warning Text 2 8 4" xfId="20188" xr:uid="{DC39CCA4-9E7E-4EAB-BB4B-A3EF0D889FD1}"/>
    <cellStyle name="Warning Text 2 8 5" xfId="22398" xr:uid="{5A29A4BD-B3C7-456E-B317-8CAF89EA2D28}"/>
    <cellStyle name="Warning Text 2 8 6" xfId="26588" xr:uid="{E592DAAC-0D92-430D-A1C6-EED032600C99}"/>
    <cellStyle name="Warning Text 2 8 7" xfId="17808" xr:uid="{61201AC7-5095-49EC-9FBC-72FE55D788C3}"/>
    <cellStyle name="Warning Text 2 9" xfId="3193" xr:uid="{00000000-0005-0000-0000-0000C6100000}"/>
    <cellStyle name="Warning Text 2 9 2" xfId="17811" xr:uid="{C15DEDBE-3B12-4E6C-8003-B7F99FC5D22C}"/>
    <cellStyle name="Warning Text 2 9 2 2" xfId="22401" xr:uid="{78B0429C-7567-4734-97C9-30C8462F072D}"/>
    <cellStyle name="Warning Text 2 9 2 3" xfId="21510" xr:uid="{28053C56-5F7B-46E5-92B5-8F4C3672FB72}"/>
    <cellStyle name="Warning Text 2 9 3" xfId="18193" xr:uid="{08E9CCA3-9F23-4436-9A52-293D7F33C812}"/>
    <cellStyle name="Warning Text 2 9 3 2" xfId="21366" xr:uid="{A643DA1B-422B-4155-9276-16ADC5142BF1}"/>
    <cellStyle name="Warning Text 2 9 3 3" xfId="27275" xr:uid="{400FAF19-19D4-428C-8C11-9D56C13C1E90}"/>
    <cellStyle name="Warning Text 2 9 4" xfId="20189" xr:uid="{B6AC4080-EA03-4321-B40E-EBBB65F3CA64}"/>
    <cellStyle name="Warning Text 2 9 5" xfId="22400" xr:uid="{A83FA4EB-F5EE-4996-95DA-9642ED2D4F01}"/>
    <cellStyle name="Warning Text 2 9 6" xfId="26589" xr:uid="{58EC679B-EA18-4A49-8ABB-3BD57097A7D0}"/>
    <cellStyle name="Warning Text 2 9 7" xfId="17810" xr:uid="{6129AD04-634A-4BF9-9E05-33C835324DE1}"/>
    <cellStyle name="Warning Text 20" xfId="34363" xr:uid="{7CDD6805-FA04-4B11-82D1-44EBF2908639}"/>
    <cellStyle name="Warning Text 21" xfId="34364" xr:uid="{7B276DD8-9928-490F-A485-FE3CCE89C09C}"/>
    <cellStyle name="Warning Text 22" xfId="34365" xr:uid="{4007E72E-B6E2-4E77-AC0A-2DB7CC3F5BA3}"/>
    <cellStyle name="Warning Text 23" xfId="34366" xr:uid="{0FC5DFF6-9203-4572-AA4A-3E56F977E249}"/>
    <cellStyle name="Warning Text 24" xfId="34367" xr:uid="{80E78539-8B1A-4867-939A-AFA8B771B605}"/>
    <cellStyle name="Warning Text 25" xfId="34368" xr:uid="{803E247C-4229-4D40-B3DE-E69572E4864B}"/>
    <cellStyle name="Warning Text 26" xfId="34369" xr:uid="{EC88CEED-6982-4DF8-8109-59B2C8A0876A}"/>
    <cellStyle name="Warning Text 27" xfId="34370" xr:uid="{6707D289-69FC-4FF3-85E6-E3C477551DB1}"/>
    <cellStyle name="Warning Text 28" xfId="34371" xr:uid="{86B4435C-9599-4B00-A835-AD437CB27755}"/>
    <cellStyle name="Warning Text 29" xfId="34372" xr:uid="{406CF299-0755-4826-A8C9-4DC79C88C300}"/>
    <cellStyle name="Warning Text 3" xfId="3194" xr:uid="{00000000-0005-0000-0000-0000C7100000}"/>
    <cellStyle name="Warning Text 3 10" xfId="3195" xr:uid="{00000000-0005-0000-0000-0000C8100000}"/>
    <cellStyle name="Warning Text 3 10 2" xfId="17814" xr:uid="{214E4FFA-E38D-4754-8C54-B4D8AB5422B7}"/>
    <cellStyle name="Warning Text 3 10 2 2" xfId="22404" xr:uid="{FBFC2062-1403-4497-8C6F-42EAC19A5CE5}"/>
    <cellStyle name="Warning Text 3 10 2 3" xfId="21512" xr:uid="{DE46D11A-B1E3-4C37-A029-4AB0BDE01332}"/>
    <cellStyle name="Warning Text 3 10 3" xfId="18195" xr:uid="{3821B8E1-C043-428A-9FA9-A82280C59D66}"/>
    <cellStyle name="Warning Text 3 10 3 2" xfId="21368" xr:uid="{3530A2A7-A5A3-441C-816B-A03ED707F7E8}"/>
    <cellStyle name="Warning Text 3 10 3 3" xfId="27277" xr:uid="{360E939C-C9B3-4826-8963-FB0AC673E2CC}"/>
    <cellStyle name="Warning Text 3 10 4" xfId="22403" xr:uid="{4B0E90F8-0C7A-4992-93D1-84DCC596F14B}"/>
    <cellStyle name="Warning Text 3 10 5" xfId="20978" xr:uid="{86057451-3E64-44B6-8A87-2345E5EEAF93}"/>
    <cellStyle name="Warning Text 3 10 5 2" xfId="26591" xr:uid="{EC479E6E-0598-48AE-84D7-35C18B920EE5}"/>
    <cellStyle name="Warning Text 3 10 6" xfId="17813" xr:uid="{E169A53E-EE74-4037-82E9-B547A981784F}"/>
    <cellStyle name="Warning Text 3 11" xfId="3196" xr:uid="{00000000-0005-0000-0000-0000C9100000}"/>
    <cellStyle name="Warning Text 3 11 2" xfId="17816" xr:uid="{8C6ED36F-6E8D-472F-A008-0694A2FAFEAF}"/>
    <cellStyle name="Warning Text 3 11 2 2" xfId="22406" xr:uid="{B57C01E3-9CDB-484D-B83D-412379409832}"/>
    <cellStyle name="Warning Text 3 11 2 3" xfId="21513" xr:uid="{4DB87CD9-4276-4CC6-B6B9-4C9EA041A85D}"/>
    <cellStyle name="Warning Text 3 11 3" xfId="18196" xr:uid="{4E2705BB-4A66-4158-BCDC-2658DC39BD8B}"/>
    <cellStyle name="Warning Text 3 11 3 2" xfId="21369" xr:uid="{6894BE9D-9219-41A5-99E5-96AB4BF3E00D}"/>
    <cellStyle name="Warning Text 3 11 3 3" xfId="27278" xr:uid="{7FDFD650-BE0C-48C3-BECD-AB7D0772CD2E}"/>
    <cellStyle name="Warning Text 3 11 4" xfId="22405" xr:uid="{B3B09751-47B4-4097-90DF-F79AD38EBABE}"/>
    <cellStyle name="Warning Text 3 11 5" xfId="20979" xr:uid="{E106404D-0218-4317-96DF-5DBA747EE785}"/>
    <cellStyle name="Warning Text 3 11 5 2" xfId="26592" xr:uid="{738978D4-FF89-4A97-B787-61DBF880FA68}"/>
    <cellStyle name="Warning Text 3 11 6" xfId="17815" xr:uid="{FD280011-9E94-4CC3-BE9E-0CF931BE10A9}"/>
    <cellStyle name="Warning Text 3 12" xfId="17817" xr:uid="{23077E2E-EE1B-4838-8F49-9E46DF370B4F}"/>
    <cellStyle name="Warning Text 3 12 2" xfId="22407" xr:uid="{A3023E24-41AF-4EAF-BEFE-B3F90D74B20F}"/>
    <cellStyle name="Warning Text 3 12 3" xfId="21511" xr:uid="{AF2EDC5E-0620-4392-9B75-F9F2AB3B9C66}"/>
    <cellStyle name="Warning Text 3 13" xfId="18194" xr:uid="{3D8BB6B2-8824-462A-97C9-9B270C83E1E3}"/>
    <cellStyle name="Warning Text 3 13 2" xfId="21367" xr:uid="{5073FA90-ED4A-40BB-89DE-F769336526B7}"/>
    <cellStyle name="Warning Text 3 13 3" xfId="27276" xr:uid="{284A7803-0E8A-48ED-AD04-8D569673B85D}"/>
    <cellStyle name="Warning Text 3 14" xfId="20190" xr:uid="{6919CF85-D1B8-4618-A175-1C36C4775811}"/>
    <cellStyle name="Warning Text 3 15" xfId="22402" xr:uid="{39CCE266-AF04-4872-9DD8-2EB758338223}"/>
    <cellStyle name="Warning Text 3 16" xfId="26590" xr:uid="{FE3B809E-4B02-4C82-8A4B-6D048D176005}"/>
    <cellStyle name="Warning Text 3 17" xfId="17812" xr:uid="{C71F7E8D-726D-4667-AA34-13B9CB2C534D}"/>
    <cellStyle name="Warning Text 3 2" xfId="3197" xr:uid="{00000000-0005-0000-0000-0000CA100000}"/>
    <cellStyle name="Warning Text 3 2 2" xfId="17819" xr:uid="{77D7A9F9-61D4-47D0-8975-183A3A1B7533}"/>
    <cellStyle name="Warning Text 3 2 2 2" xfId="22409" xr:uid="{385F238C-020B-45E2-B320-E5A04023DDB7}"/>
    <cellStyle name="Warning Text 3 2 2 3" xfId="21514" xr:uid="{C6BA2559-56B5-44B0-A887-99234DDBB0ED}"/>
    <cellStyle name="Warning Text 3 2 3" xfId="18197" xr:uid="{98FD98B9-F01B-4F23-A903-00F9CD2A7CE6}"/>
    <cellStyle name="Warning Text 3 2 3 2" xfId="21370" xr:uid="{E7A8E0CA-82FF-4A8F-9947-DDB77BB48F6B}"/>
    <cellStyle name="Warning Text 3 2 3 3" xfId="27279" xr:uid="{796B1F9A-D0FE-431F-8657-942306A2C18E}"/>
    <cellStyle name="Warning Text 3 2 4" xfId="22408" xr:uid="{BA4139E2-12F0-41EB-8F74-66922907852A}"/>
    <cellStyle name="Warning Text 3 2 5" xfId="20980" xr:uid="{E5760ECC-EFDA-4C92-B385-5B9252045FA6}"/>
    <cellStyle name="Warning Text 3 2 5 2" xfId="26593" xr:uid="{0952CF7C-CAED-4A01-B271-6657066C22E2}"/>
    <cellStyle name="Warning Text 3 2 6" xfId="17818" xr:uid="{19EED548-6AAB-4DD2-93E0-123F9AC457D6}"/>
    <cellStyle name="Warning Text 3 3" xfId="3198" xr:uid="{00000000-0005-0000-0000-0000CB100000}"/>
    <cellStyle name="Warning Text 3 3 2" xfId="17821" xr:uid="{CABE1CF1-8381-4F69-8673-D48DE618A744}"/>
    <cellStyle name="Warning Text 3 3 2 2" xfId="22411" xr:uid="{FFD6A4D0-C91B-43A2-80F7-BCCEAEF1066A}"/>
    <cellStyle name="Warning Text 3 3 2 3" xfId="21515" xr:uid="{E73B9FA4-C6D8-4A5C-9FDB-38CD40AA480D}"/>
    <cellStyle name="Warning Text 3 3 3" xfId="18198" xr:uid="{145EACAD-9705-46C3-8293-B7A1A134E08D}"/>
    <cellStyle name="Warning Text 3 3 3 2" xfId="21371" xr:uid="{511AEE5B-9810-40AE-8FBE-75248A7FEEEE}"/>
    <cellStyle name="Warning Text 3 3 3 3" xfId="27280" xr:uid="{2319710E-F71F-4C04-BB59-C500E320E0AC}"/>
    <cellStyle name="Warning Text 3 3 4" xfId="22410" xr:uid="{935438A7-59CD-4A87-BC7A-DE3DF0F8E2F7}"/>
    <cellStyle name="Warning Text 3 3 5" xfId="20981" xr:uid="{B5D8FF86-64EE-468A-A54D-FA1E5B8C5240}"/>
    <cellStyle name="Warning Text 3 3 5 2" xfId="26594" xr:uid="{96CA9E5D-03DE-4BD4-BC7A-68C9AB71CDF4}"/>
    <cellStyle name="Warning Text 3 3 6" xfId="17820" xr:uid="{1FCB53DD-1844-4E5D-9328-C97B1D3B4543}"/>
    <cellStyle name="Warning Text 3 4" xfId="3199" xr:uid="{00000000-0005-0000-0000-0000CC100000}"/>
    <cellStyle name="Warning Text 3 4 2" xfId="17823" xr:uid="{ABBDD0B4-4576-4C90-A4B5-45E2E85CE3B9}"/>
    <cellStyle name="Warning Text 3 4 2 2" xfId="22413" xr:uid="{48F28C10-E16F-48DE-B643-A0C5DC3554FB}"/>
    <cellStyle name="Warning Text 3 4 2 3" xfId="21516" xr:uid="{09388816-5EDA-4EE3-977B-9233F434EE19}"/>
    <cellStyle name="Warning Text 3 4 3" xfId="18199" xr:uid="{2B9D7BBD-6C6D-4914-83A9-75C4424A962B}"/>
    <cellStyle name="Warning Text 3 4 3 2" xfId="21372" xr:uid="{B5974B9F-C8DE-47F5-B96F-9F0F750EC24C}"/>
    <cellStyle name="Warning Text 3 4 3 3" xfId="27281" xr:uid="{8E4FE0CD-5A83-4E63-B175-6727994BD52F}"/>
    <cellStyle name="Warning Text 3 4 4" xfId="22412" xr:uid="{DE922202-F03C-4680-9A21-3E26AE573976}"/>
    <cellStyle name="Warning Text 3 4 5" xfId="20982" xr:uid="{9CD53629-99F4-4C35-8425-04B4DD598F77}"/>
    <cellStyle name="Warning Text 3 4 5 2" xfId="26595" xr:uid="{7D1A680A-C074-4BDE-BAF4-34037348861A}"/>
    <cellStyle name="Warning Text 3 4 6" xfId="17822" xr:uid="{FA6C62F0-4B4F-43FD-A06E-B2309E5BA4B0}"/>
    <cellStyle name="Warning Text 3 5" xfId="3200" xr:uid="{00000000-0005-0000-0000-0000CD100000}"/>
    <cellStyle name="Warning Text 3 5 2" xfId="17825" xr:uid="{72A97FE8-6B48-4B86-9B92-954B149E52EF}"/>
    <cellStyle name="Warning Text 3 5 2 2" xfId="22415" xr:uid="{3B38A699-6351-4B2A-A60A-053E454AF307}"/>
    <cellStyle name="Warning Text 3 5 2 3" xfId="21517" xr:uid="{8FE14143-7178-4E49-AB1F-435B37B9D196}"/>
    <cellStyle name="Warning Text 3 5 3" xfId="18200" xr:uid="{0901063C-0920-44AA-86C7-3843DF00708E}"/>
    <cellStyle name="Warning Text 3 5 3 2" xfId="21373" xr:uid="{ACCF3B82-6415-4924-9694-E8B99BB5D2D8}"/>
    <cellStyle name="Warning Text 3 5 3 3" xfId="27282" xr:uid="{911320F9-335A-44FD-ABF1-0FD37437B9CA}"/>
    <cellStyle name="Warning Text 3 5 4" xfId="22414" xr:uid="{3F9B925B-FF3B-493A-AFCA-F50D6E506189}"/>
    <cellStyle name="Warning Text 3 5 5" xfId="20983" xr:uid="{E5B6D34D-4B8E-4590-88FD-D957FF894A80}"/>
    <cellStyle name="Warning Text 3 5 5 2" xfId="26596" xr:uid="{71ED5249-A50C-4624-B049-26A10B4A357C}"/>
    <cellStyle name="Warning Text 3 5 6" xfId="17824" xr:uid="{2F1A81BD-E6EF-43D7-8978-9E4ACBA1F6B4}"/>
    <cellStyle name="Warning Text 3 6" xfId="3201" xr:uid="{00000000-0005-0000-0000-0000CE100000}"/>
    <cellStyle name="Warning Text 3 6 2" xfId="17827" xr:uid="{1405207E-D8EF-4F6F-9F1D-999BEC4A14B9}"/>
    <cellStyle name="Warning Text 3 6 2 2" xfId="22417" xr:uid="{3C6257B2-91D7-4CE7-867B-2088DE17C354}"/>
    <cellStyle name="Warning Text 3 6 2 3" xfId="21518" xr:uid="{7E978486-5E00-49EF-B7F3-1CC0DA06D70F}"/>
    <cellStyle name="Warning Text 3 6 3" xfId="18201" xr:uid="{0566E273-A3B7-4539-833A-8ABBA3962188}"/>
    <cellStyle name="Warning Text 3 6 3 2" xfId="21374" xr:uid="{215B7517-7FCA-406F-ACA0-86D9106A39EB}"/>
    <cellStyle name="Warning Text 3 6 3 3" xfId="27283" xr:uid="{9661AC22-9A66-47FD-90E3-F8D1B4EE205B}"/>
    <cellStyle name="Warning Text 3 6 4" xfId="22416" xr:uid="{52F36E7F-5835-48CA-9175-F57C1F1E0FF5}"/>
    <cellStyle name="Warning Text 3 6 5" xfId="20984" xr:uid="{3CE1A4EF-7D56-4D02-8B3B-52A6B4715DA5}"/>
    <cellStyle name="Warning Text 3 6 5 2" xfId="26597" xr:uid="{970CCB0C-D7FF-4A4C-89A2-16B434F8EA0F}"/>
    <cellStyle name="Warning Text 3 6 6" xfId="17826" xr:uid="{B7A236B1-431E-49A1-BF7C-85F00B0FEEBC}"/>
    <cellStyle name="Warning Text 3 7" xfId="3202" xr:uid="{00000000-0005-0000-0000-0000CF100000}"/>
    <cellStyle name="Warning Text 3 7 2" xfId="17829" xr:uid="{8C4ECB3E-72EA-49B1-8AED-FA9C57917978}"/>
    <cellStyle name="Warning Text 3 7 2 2" xfId="22419" xr:uid="{B7C153D3-BA3E-41A8-A8CE-BF39D946001E}"/>
    <cellStyle name="Warning Text 3 7 2 3" xfId="21519" xr:uid="{6581B56F-F105-45F8-9248-EA9F1E983DEF}"/>
    <cellStyle name="Warning Text 3 7 3" xfId="18202" xr:uid="{10A2619E-3312-4689-958A-AE07FE87AF1E}"/>
    <cellStyle name="Warning Text 3 7 3 2" xfId="21375" xr:uid="{0465D2D6-46EE-46C4-88DE-691583738DCD}"/>
    <cellStyle name="Warning Text 3 7 3 3" xfId="27284" xr:uid="{089170E7-EA5B-48BB-A528-630A2855145B}"/>
    <cellStyle name="Warning Text 3 7 4" xfId="22418" xr:uid="{8AF654E7-8EDC-427F-B14D-1B64626F4114}"/>
    <cellStyle name="Warning Text 3 7 5" xfId="20985" xr:uid="{297D3B73-A514-4197-9E5E-FB049507B3A8}"/>
    <cellStyle name="Warning Text 3 7 5 2" xfId="26598" xr:uid="{D8D19267-9CFE-4198-A612-8E870F139015}"/>
    <cellStyle name="Warning Text 3 7 6" xfId="17828" xr:uid="{A6FD18A7-CC73-4C02-A3C0-08D7B06CCC69}"/>
    <cellStyle name="Warning Text 3 8" xfId="3203" xr:uid="{00000000-0005-0000-0000-0000D0100000}"/>
    <cellStyle name="Warning Text 3 8 2" xfId="17831" xr:uid="{681545B3-1A7B-4B7B-819B-175DEADD5198}"/>
    <cellStyle name="Warning Text 3 8 2 2" xfId="22421" xr:uid="{266443BB-5873-4D27-A919-2882CCECF86E}"/>
    <cellStyle name="Warning Text 3 8 2 3" xfId="21520" xr:uid="{AD4A25F7-A9A2-41B9-879F-F50839F9C5CE}"/>
    <cellStyle name="Warning Text 3 8 3" xfId="18203" xr:uid="{029138F2-F8A4-490B-BC78-80AD0B6A0D90}"/>
    <cellStyle name="Warning Text 3 8 3 2" xfId="21376" xr:uid="{24B458F4-6C05-491D-AE71-D842C0D4A3D0}"/>
    <cellStyle name="Warning Text 3 8 3 3" xfId="27285" xr:uid="{3DAABA44-08B4-40E8-B062-C1FC97B462DB}"/>
    <cellStyle name="Warning Text 3 8 4" xfId="22420" xr:uid="{74AF38B3-9B70-43F6-9896-38E46B45A029}"/>
    <cellStyle name="Warning Text 3 8 5" xfId="20986" xr:uid="{4ACD2DE3-E0FC-41BE-AA7D-EDBA3089851C}"/>
    <cellStyle name="Warning Text 3 8 5 2" xfId="26599" xr:uid="{55104839-6D0E-4BD0-9639-EF2766804814}"/>
    <cellStyle name="Warning Text 3 8 6" xfId="17830" xr:uid="{D16EDAC1-F427-4C43-9973-45257A4CA128}"/>
    <cellStyle name="Warning Text 3 9" xfId="3204" xr:uid="{00000000-0005-0000-0000-0000D1100000}"/>
    <cellStyle name="Warning Text 3 9 2" xfId="17833" xr:uid="{20D32E91-0414-4275-A50B-4FB6D4293BCF}"/>
    <cellStyle name="Warning Text 3 9 2 2" xfId="22423" xr:uid="{14CA7BE2-0190-4EF9-B6CA-BD9FB100042D}"/>
    <cellStyle name="Warning Text 3 9 2 3" xfId="21521" xr:uid="{016508AD-0062-48CC-88EC-EF9381EF5D9F}"/>
    <cellStyle name="Warning Text 3 9 3" xfId="18204" xr:uid="{55FEFF57-075C-40FE-BCE2-82D510D2A851}"/>
    <cellStyle name="Warning Text 3 9 3 2" xfId="21377" xr:uid="{F00A6B42-7F3B-4AB1-887C-3EE72DBBD16E}"/>
    <cellStyle name="Warning Text 3 9 3 3" xfId="27286" xr:uid="{FD284FE6-72C1-43F4-A9A2-1245271273BD}"/>
    <cellStyle name="Warning Text 3 9 4" xfId="22422" xr:uid="{7A0ECB55-D87C-4CB9-84B2-68ECBFCA3CC9}"/>
    <cellStyle name="Warning Text 3 9 5" xfId="20987" xr:uid="{DF72384C-6376-4339-BDBC-7EF7B3A85374}"/>
    <cellStyle name="Warning Text 3 9 5 2" xfId="26600" xr:uid="{ABBA0BE2-F122-4508-8927-CF6CAB854232}"/>
    <cellStyle name="Warning Text 3 9 6" xfId="17832" xr:uid="{33B65495-58A4-42BF-80DE-21E20EA0F237}"/>
    <cellStyle name="Warning Text 30" xfId="34374" xr:uid="{A3AA0C88-4096-4033-8A5E-E81A2B154AEC}"/>
    <cellStyle name="Warning Text 31" xfId="34375" xr:uid="{7BBEAB0B-5D48-4B53-B1E3-4546C7335A10}"/>
    <cellStyle name="Warning Text 32" xfId="34376" xr:uid="{F43D49FF-5F66-49D7-A61C-10CA2C1D7A27}"/>
    <cellStyle name="Warning Text 33" xfId="34377" xr:uid="{2BA5DE73-87F3-4B9B-9F75-CFF4CA56216A}"/>
    <cellStyle name="Warning Text 34" xfId="34378" xr:uid="{E8252A3F-752E-4DE2-B145-1AD45798EA59}"/>
    <cellStyle name="Warning Text 35" xfId="34379" xr:uid="{B66F0FC5-DFD8-4E6A-A00C-BBA9ECA979DC}"/>
    <cellStyle name="Warning Text 36" xfId="34380" xr:uid="{A4958BE5-1569-455F-9FB0-7AD9DED5ADC4}"/>
    <cellStyle name="Warning Text 37" xfId="34381" xr:uid="{502D3E7C-8D96-4B95-89AC-F85BF0D5A5CA}"/>
    <cellStyle name="Warning Text 38" xfId="34382" xr:uid="{6A3233BF-B4E4-43AD-9DD9-54ED71992507}"/>
    <cellStyle name="Warning Text 39" xfId="34383" xr:uid="{DEA25597-178D-4FB5-881C-7EECE80FF24B}"/>
    <cellStyle name="Warning Text 4" xfId="3205" xr:uid="{00000000-0005-0000-0000-0000D2100000}"/>
    <cellStyle name="Warning Text 4 10" xfId="3206" xr:uid="{00000000-0005-0000-0000-0000D3100000}"/>
    <cellStyle name="Warning Text 4 10 2" xfId="17836" xr:uid="{50892429-D5D3-47CE-ACFF-29B05EC5C529}"/>
    <cellStyle name="Warning Text 4 10 2 2" xfId="22426" xr:uid="{D53C3932-C4C4-4E0D-8FDE-66F34A7500B7}"/>
    <cellStyle name="Warning Text 4 10 2 3" xfId="21523" xr:uid="{CF9DC443-B590-4E48-B109-DD49C3DF4AAA}"/>
    <cellStyle name="Warning Text 4 10 3" xfId="18206" xr:uid="{B1A44ED0-F183-4A8A-8C67-0FF395B325C7}"/>
    <cellStyle name="Warning Text 4 10 3 2" xfId="21379" xr:uid="{62D987EF-824A-4064-8169-8919352E9F72}"/>
    <cellStyle name="Warning Text 4 10 3 3" xfId="27288" xr:uid="{B09EB728-9BFA-4DED-85A8-1768EAB9FBE8}"/>
    <cellStyle name="Warning Text 4 10 4" xfId="22425" xr:uid="{70FBADAD-9F01-43BF-8C7D-3AE9B7D0E829}"/>
    <cellStyle name="Warning Text 4 10 5" xfId="20989" xr:uid="{284D4A7C-4661-4BF3-A920-0FB9C28EE42A}"/>
    <cellStyle name="Warning Text 4 10 5 2" xfId="26602" xr:uid="{85C2B4C8-56DE-4862-88A9-6021F63A119D}"/>
    <cellStyle name="Warning Text 4 10 6" xfId="17835" xr:uid="{431B2F29-C01C-4B6C-A421-F28F9CCE7010}"/>
    <cellStyle name="Warning Text 4 11" xfId="3207" xr:uid="{00000000-0005-0000-0000-0000D4100000}"/>
    <cellStyle name="Warning Text 4 11 2" xfId="17838" xr:uid="{648E9893-34A2-4132-A4B4-97C813A25D9D}"/>
    <cellStyle name="Warning Text 4 11 2 2" xfId="22428" xr:uid="{52E6C9AD-B7C2-4BF9-9A6F-EC3E17217275}"/>
    <cellStyle name="Warning Text 4 11 2 3" xfId="21524" xr:uid="{492EF7F2-9CBF-4634-AC54-A42F8B8B2D4F}"/>
    <cellStyle name="Warning Text 4 11 3" xfId="18207" xr:uid="{894099BB-B022-4CFC-9A4C-6B737F99543F}"/>
    <cellStyle name="Warning Text 4 11 3 2" xfId="21380" xr:uid="{D36C720C-53DF-411A-B60D-F2E509D3FB46}"/>
    <cellStyle name="Warning Text 4 11 3 3" xfId="27289" xr:uid="{A7F645BC-3A07-4AA7-83E9-888129A01B37}"/>
    <cellStyle name="Warning Text 4 11 4" xfId="22427" xr:uid="{AA2E6F25-B3F2-408C-9F3D-B70601F2AF23}"/>
    <cellStyle name="Warning Text 4 11 5" xfId="20990" xr:uid="{850316A0-005D-4348-AD13-64352D3EC4B6}"/>
    <cellStyle name="Warning Text 4 11 5 2" xfId="26603" xr:uid="{A51E7437-269F-4302-9FFD-4C9E265F34F8}"/>
    <cellStyle name="Warning Text 4 11 6" xfId="17837" xr:uid="{F688833B-0017-4213-8B7A-CEFAAA50B38C}"/>
    <cellStyle name="Warning Text 4 12" xfId="17839" xr:uid="{A18E477B-D0FA-4296-A910-42C08811934A}"/>
    <cellStyle name="Warning Text 4 12 2" xfId="22429" xr:uid="{DFF4096B-D917-48A0-BE32-31F56192CB6A}"/>
    <cellStyle name="Warning Text 4 12 3" xfId="21522" xr:uid="{CBD9FCE8-7F93-4912-AD0C-06AA8FFDBED4}"/>
    <cellStyle name="Warning Text 4 13" xfId="18205" xr:uid="{CCCE2573-E37D-4795-B020-85F4B0AD4E66}"/>
    <cellStyle name="Warning Text 4 13 2" xfId="21378" xr:uid="{5E0E6534-D382-40A4-B781-487598D68440}"/>
    <cellStyle name="Warning Text 4 13 3" xfId="27287" xr:uid="{059D587F-97E5-4385-B6B5-4853A6D4CC49}"/>
    <cellStyle name="Warning Text 4 14" xfId="22424" xr:uid="{BF1E9A3E-E6EA-4D67-9464-90A1770BF76A}"/>
    <cellStyle name="Warning Text 4 15" xfId="20988" xr:uid="{CE862A57-6680-4CB2-BB20-F403ABE8E334}"/>
    <cellStyle name="Warning Text 4 15 2" xfId="26601" xr:uid="{52327C45-3274-440A-9185-46806E7A4E42}"/>
    <cellStyle name="Warning Text 4 16" xfId="17834" xr:uid="{AE2E48FA-3F6C-4D60-BA3F-1545FC23FE83}"/>
    <cellStyle name="Warning Text 4 2" xfId="3208" xr:uid="{00000000-0005-0000-0000-0000D5100000}"/>
    <cellStyle name="Warning Text 4 2 2" xfId="17841" xr:uid="{4655F41A-F409-488E-A3D7-96F9389A28BD}"/>
    <cellStyle name="Warning Text 4 2 2 2" xfId="22431" xr:uid="{77F20864-B858-447B-8453-0426253153D4}"/>
    <cellStyle name="Warning Text 4 2 2 3" xfId="21525" xr:uid="{E53EA2D3-4986-4731-BC87-E1666EEF6C73}"/>
    <cellStyle name="Warning Text 4 2 3" xfId="18208" xr:uid="{6AE7FAA2-C803-4483-9816-2AB2E2F2123B}"/>
    <cellStyle name="Warning Text 4 2 3 2" xfId="21381" xr:uid="{E70D9A93-3778-4BE8-89F1-21CB2A95D56A}"/>
    <cellStyle name="Warning Text 4 2 3 3" xfId="27290" xr:uid="{6E4AA849-2D85-4EE1-A636-449C362AEB83}"/>
    <cellStyle name="Warning Text 4 2 4" xfId="22430" xr:uid="{AE2F6B03-69AC-46F4-9FA9-9AE5E9EED4C8}"/>
    <cellStyle name="Warning Text 4 2 5" xfId="20991" xr:uid="{BE4BF631-DCB1-4B48-A1EF-4828950F6A1E}"/>
    <cellStyle name="Warning Text 4 2 5 2" xfId="26604" xr:uid="{A65FE9D2-1DF4-430C-B586-AEB53DC6AC18}"/>
    <cellStyle name="Warning Text 4 2 6" xfId="17840" xr:uid="{8F7F50AB-B59A-42F9-B7C1-71856E296B32}"/>
    <cellStyle name="Warning Text 4 3" xfId="3209" xr:uid="{00000000-0005-0000-0000-0000D6100000}"/>
    <cellStyle name="Warning Text 4 3 2" xfId="17843" xr:uid="{9604E337-31F7-4088-880F-D55A959B33D7}"/>
    <cellStyle name="Warning Text 4 3 2 2" xfId="22433" xr:uid="{8D573464-67F8-4462-A9C0-30E1F551713C}"/>
    <cellStyle name="Warning Text 4 3 2 3" xfId="21526" xr:uid="{925734AD-A642-492B-901B-35FE8C3A9BFF}"/>
    <cellStyle name="Warning Text 4 3 3" xfId="18209" xr:uid="{953C68D0-6029-45CA-BF9F-4CC38805549F}"/>
    <cellStyle name="Warning Text 4 3 3 2" xfId="21382" xr:uid="{6AC0B297-773A-42B6-9525-1A4A25B15F81}"/>
    <cellStyle name="Warning Text 4 3 3 3" xfId="27291" xr:uid="{DE9AE89E-1266-419C-80BF-46A2C9DD937E}"/>
    <cellStyle name="Warning Text 4 3 4" xfId="22432" xr:uid="{B4063F10-3E47-49BB-869E-64842038406E}"/>
    <cellStyle name="Warning Text 4 3 5" xfId="20992" xr:uid="{8A00DD33-8225-477B-9F71-D59D5521A3E1}"/>
    <cellStyle name="Warning Text 4 3 5 2" xfId="26605" xr:uid="{76E795C1-C922-4A29-9858-7CA78D2559A3}"/>
    <cellStyle name="Warning Text 4 3 6" xfId="17842" xr:uid="{61BA3F37-7C48-41AF-B4A0-D581EE0621CA}"/>
    <cellStyle name="Warning Text 4 4" xfId="3210" xr:uid="{00000000-0005-0000-0000-0000D7100000}"/>
    <cellStyle name="Warning Text 4 4 2" xfId="17845" xr:uid="{1694AC7A-02D1-40D1-9492-37F4D56CB25B}"/>
    <cellStyle name="Warning Text 4 4 2 2" xfId="22435" xr:uid="{62760F18-2B89-48F5-A707-4DE715CE922F}"/>
    <cellStyle name="Warning Text 4 4 2 3" xfId="21527" xr:uid="{67975AE4-53AC-416D-BFAF-F373CFA6B75F}"/>
    <cellStyle name="Warning Text 4 4 3" xfId="18210" xr:uid="{5BC47E81-CBC2-48F6-95A2-32DE7E1A2480}"/>
    <cellStyle name="Warning Text 4 4 3 2" xfId="21383" xr:uid="{68B09BBE-3E1B-488F-8746-A705EDDB3FC0}"/>
    <cellStyle name="Warning Text 4 4 3 3" xfId="27292" xr:uid="{09A132D3-8249-47B1-8F1D-6401EEB81342}"/>
    <cellStyle name="Warning Text 4 4 4" xfId="22434" xr:uid="{4A4A91D6-1CE3-40A6-AC8D-B1226BD5F0D7}"/>
    <cellStyle name="Warning Text 4 4 5" xfId="20993" xr:uid="{C56872C2-B350-4B82-86C9-0EB6F791C937}"/>
    <cellStyle name="Warning Text 4 4 5 2" xfId="26606" xr:uid="{DEC64C24-3EE1-4867-91CD-2312EB54747E}"/>
    <cellStyle name="Warning Text 4 4 6" xfId="17844" xr:uid="{C451A3E6-755B-47D5-8C3E-6BE02D53151C}"/>
    <cellStyle name="Warning Text 4 5" xfId="3211" xr:uid="{00000000-0005-0000-0000-0000D8100000}"/>
    <cellStyle name="Warning Text 4 5 2" xfId="17847" xr:uid="{635F2160-2ECD-45F3-BAD9-39F10C27D15A}"/>
    <cellStyle name="Warning Text 4 5 2 2" xfId="22437" xr:uid="{AED726DC-FDD7-4E96-925A-525A15862576}"/>
    <cellStyle name="Warning Text 4 5 2 3" xfId="21528" xr:uid="{4485582D-548E-432E-BFAC-903ED52535ED}"/>
    <cellStyle name="Warning Text 4 5 3" xfId="18211" xr:uid="{3AA7081F-68E1-419A-83B4-BBD6F1590E77}"/>
    <cellStyle name="Warning Text 4 5 3 2" xfId="21384" xr:uid="{31B5A1BE-86BC-4CFE-95A8-65B7D323DE8A}"/>
    <cellStyle name="Warning Text 4 5 3 3" xfId="27293" xr:uid="{59C7B148-C3B0-4C76-8D7A-F5D7A3BFA826}"/>
    <cellStyle name="Warning Text 4 5 4" xfId="22436" xr:uid="{C9B105DA-DE8B-48EE-879C-22C8EAEBA10C}"/>
    <cellStyle name="Warning Text 4 5 5" xfId="20994" xr:uid="{C6DBB703-BCA3-48BA-A8CD-7C6AECB0D4D4}"/>
    <cellStyle name="Warning Text 4 5 5 2" xfId="26607" xr:uid="{2135DA41-A18B-405E-A95C-5DA3412ED1EA}"/>
    <cellStyle name="Warning Text 4 5 6" xfId="17846" xr:uid="{EA6A175A-23C7-46E7-AAB7-35629A6611A6}"/>
    <cellStyle name="Warning Text 4 6" xfId="3212" xr:uid="{00000000-0005-0000-0000-0000D9100000}"/>
    <cellStyle name="Warning Text 4 6 2" xfId="17849" xr:uid="{2FA0E2F8-4F3D-434F-BD8D-1E17B578CE01}"/>
    <cellStyle name="Warning Text 4 6 2 2" xfId="22439" xr:uid="{AE50CED4-3BD1-4153-9760-72C6147954AD}"/>
    <cellStyle name="Warning Text 4 6 2 3" xfId="21529" xr:uid="{D2F2FC3B-BD0B-4E37-B432-81494CDD7E94}"/>
    <cellStyle name="Warning Text 4 6 3" xfId="18212" xr:uid="{7EE41FFD-ACA5-4765-A2FD-29661E81ACFE}"/>
    <cellStyle name="Warning Text 4 6 3 2" xfId="21385" xr:uid="{86A09A54-3BC6-46EF-8A70-387098F6B3AD}"/>
    <cellStyle name="Warning Text 4 6 3 3" xfId="27294" xr:uid="{7BA9A0FD-7BA6-484E-9E33-6854308C6AE0}"/>
    <cellStyle name="Warning Text 4 6 4" xfId="22438" xr:uid="{58F9B3BE-BB94-435A-A348-B2B184726B77}"/>
    <cellStyle name="Warning Text 4 6 5" xfId="20995" xr:uid="{DC05F917-1708-4DEF-B650-42BA217330AB}"/>
    <cellStyle name="Warning Text 4 6 5 2" xfId="26608" xr:uid="{BF2A4641-ED8C-4652-9542-9C34F139EBCC}"/>
    <cellStyle name="Warning Text 4 6 6" xfId="17848" xr:uid="{192123E6-EA5D-439B-863A-5A3ECDBAE205}"/>
    <cellStyle name="Warning Text 4 7" xfId="3213" xr:uid="{00000000-0005-0000-0000-0000DA100000}"/>
    <cellStyle name="Warning Text 4 7 2" xfId="17851" xr:uid="{A33D53D1-5781-4F99-9955-463127EDF5DD}"/>
    <cellStyle name="Warning Text 4 7 2 2" xfId="22441" xr:uid="{79958B2D-C6CB-4C85-AABD-977C054D7279}"/>
    <cellStyle name="Warning Text 4 7 2 3" xfId="21530" xr:uid="{06D75332-C206-43FE-ADC5-8099E8A74384}"/>
    <cellStyle name="Warning Text 4 7 3" xfId="18213" xr:uid="{5767E8C4-7851-4ED5-9A78-DFC5CCD035C7}"/>
    <cellStyle name="Warning Text 4 7 3 2" xfId="21386" xr:uid="{AEE2B386-D104-43DC-9EDB-7DD2AE09D49A}"/>
    <cellStyle name="Warning Text 4 7 3 3" xfId="27295" xr:uid="{4B83815C-15B7-4C0A-9886-B31B1E28D0B0}"/>
    <cellStyle name="Warning Text 4 7 4" xfId="22440" xr:uid="{737C799A-8E9D-4975-AAE6-C34FB6F63BF5}"/>
    <cellStyle name="Warning Text 4 7 5" xfId="20996" xr:uid="{F148048F-139F-46BC-A6C0-0B7FC3B66537}"/>
    <cellStyle name="Warning Text 4 7 5 2" xfId="26609" xr:uid="{F1EB2CFE-63EB-4AE7-8F33-E878E07498B9}"/>
    <cellStyle name="Warning Text 4 7 6" xfId="17850" xr:uid="{F67BEB87-BBB2-4230-98B3-A14281D25A52}"/>
    <cellStyle name="Warning Text 4 8" xfId="3214" xr:uid="{00000000-0005-0000-0000-0000DB100000}"/>
    <cellStyle name="Warning Text 4 8 2" xfId="17853" xr:uid="{4B3707D6-4A16-4A9C-8915-D123054A3EF8}"/>
    <cellStyle name="Warning Text 4 8 2 2" xfId="22443" xr:uid="{5B2C4FFA-07D1-4B9F-A1AB-2C073D7C8657}"/>
    <cellStyle name="Warning Text 4 8 2 3" xfId="21531" xr:uid="{A71B2DC1-8C14-4430-B5A0-4F9B2F18717F}"/>
    <cellStyle name="Warning Text 4 8 3" xfId="18214" xr:uid="{3253C26D-FD0E-4646-A34E-CAD549D8A7B2}"/>
    <cellStyle name="Warning Text 4 8 3 2" xfId="21387" xr:uid="{2CB00022-04B9-4283-B94C-060054D77283}"/>
    <cellStyle name="Warning Text 4 8 3 3" xfId="27296" xr:uid="{DFA5A6FF-B622-4399-890A-C7FDBF1C0689}"/>
    <cellStyle name="Warning Text 4 8 4" xfId="22442" xr:uid="{9DD5A342-30AC-4024-B422-925A915773EC}"/>
    <cellStyle name="Warning Text 4 8 5" xfId="20997" xr:uid="{82B287B9-33C7-4B13-AA07-FABE04562A1B}"/>
    <cellStyle name="Warning Text 4 8 5 2" xfId="26610" xr:uid="{7970D726-A2F9-486C-837C-D62B655D61E0}"/>
    <cellStyle name="Warning Text 4 8 6" xfId="17852" xr:uid="{A8EED4C6-D054-4576-9324-95AC44C9FAA4}"/>
    <cellStyle name="Warning Text 4 9" xfId="3215" xr:uid="{00000000-0005-0000-0000-0000DC100000}"/>
    <cellStyle name="Warning Text 4 9 2" xfId="17855" xr:uid="{3FA1787E-CE29-48C8-AB6C-825F1C90743F}"/>
    <cellStyle name="Warning Text 4 9 2 2" xfId="22445" xr:uid="{EB81C8A3-0815-4F68-9D6E-548BD1377898}"/>
    <cellStyle name="Warning Text 4 9 2 3" xfId="21532" xr:uid="{0F1BDA71-E876-40E8-8D15-5A0876A3B4BE}"/>
    <cellStyle name="Warning Text 4 9 3" xfId="18215" xr:uid="{061087BE-1C04-4E4A-8811-B6F396173230}"/>
    <cellStyle name="Warning Text 4 9 3 2" xfId="21388" xr:uid="{A988C6A7-DAE4-4985-B4E7-B9DAB507FB0C}"/>
    <cellStyle name="Warning Text 4 9 3 3" xfId="27297" xr:uid="{BF1E0EEF-C0FC-4FBD-9792-5D708055F352}"/>
    <cellStyle name="Warning Text 4 9 4" xfId="22444" xr:uid="{52462DF7-159E-4D84-BDD2-A7FA685F8F9D}"/>
    <cellStyle name="Warning Text 4 9 5" xfId="20998" xr:uid="{011D8224-3B09-4059-8577-3C7814DBB801}"/>
    <cellStyle name="Warning Text 4 9 5 2" xfId="26611" xr:uid="{72E8F74E-A780-4C3A-B48F-E60602939163}"/>
    <cellStyle name="Warning Text 4 9 6" xfId="17854" xr:uid="{45CD1944-FE53-45B2-8F72-FDF917E3FD25}"/>
    <cellStyle name="Warning Text 40" xfId="34385" xr:uid="{E55A17A2-5B63-4098-B9F3-F0DFF8C8C77B}"/>
    <cellStyle name="Warning Text 41" xfId="34386" xr:uid="{55ECCD52-52B2-42B3-A52B-86F7744930B8}"/>
    <cellStyle name="Warning Text 5" xfId="3216" xr:uid="{00000000-0005-0000-0000-0000DD100000}"/>
    <cellStyle name="Warning Text 5 10" xfId="3217" xr:uid="{00000000-0005-0000-0000-0000DE100000}"/>
    <cellStyle name="Warning Text 5 10 2" xfId="17858" xr:uid="{EE069F06-0988-4422-9970-2278E3642D79}"/>
    <cellStyle name="Warning Text 5 10 2 2" xfId="22448" xr:uid="{917079D8-E070-424C-843A-7CFD09C44526}"/>
    <cellStyle name="Warning Text 5 10 2 3" xfId="21534" xr:uid="{31F0C9A1-F18A-4A49-B3A7-3EA1E85C7425}"/>
    <cellStyle name="Warning Text 5 10 3" xfId="18217" xr:uid="{6B3AAA40-96AB-4692-BB31-849CA4AC4379}"/>
    <cellStyle name="Warning Text 5 10 3 2" xfId="21390" xr:uid="{6AADC949-9BF6-4D82-883E-AE5506DFFDBB}"/>
    <cellStyle name="Warning Text 5 10 3 3" xfId="27299" xr:uid="{66A50F10-2222-499D-B3CA-A9E0DFD3D42A}"/>
    <cellStyle name="Warning Text 5 10 4" xfId="22447" xr:uid="{E5926920-035A-4E8A-8137-AD4CE345B073}"/>
    <cellStyle name="Warning Text 5 10 5" xfId="21000" xr:uid="{EB95CA09-953E-40B7-A433-FD65C7E07D51}"/>
    <cellStyle name="Warning Text 5 10 5 2" xfId="26613" xr:uid="{7A482C37-BD4C-4488-B3DC-909280AF307E}"/>
    <cellStyle name="Warning Text 5 10 6" xfId="17857" xr:uid="{96E4DEFF-18E7-4609-84E9-1455A43B18A8}"/>
    <cellStyle name="Warning Text 5 11" xfId="3218" xr:uid="{00000000-0005-0000-0000-0000DF100000}"/>
    <cellStyle name="Warning Text 5 11 2" xfId="17860" xr:uid="{62075DFF-7FA2-4CB2-8AEE-B44A971FD5DF}"/>
    <cellStyle name="Warning Text 5 11 2 2" xfId="22450" xr:uid="{C600CE07-1F63-4486-B10D-6BB21CD62DE2}"/>
    <cellStyle name="Warning Text 5 11 2 3" xfId="21535" xr:uid="{89F8FEEC-6D88-4D16-8ADF-670677FFAD42}"/>
    <cellStyle name="Warning Text 5 11 3" xfId="18218" xr:uid="{A2A470EC-4EFE-40A9-9B9F-742942DF94E2}"/>
    <cellStyle name="Warning Text 5 11 3 2" xfId="21391" xr:uid="{F8551D5C-4968-4F88-8B29-A1B2D0F8A8F4}"/>
    <cellStyle name="Warning Text 5 11 3 3" xfId="27300" xr:uid="{2B1C6EDD-046E-49E0-B4FE-4A4F202E8948}"/>
    <cellStyle name="Warning Text 5 11 4" xfId="22449" xr:uid="{8D101EBB-6D49-47CC-BC26-4005321542B0}"/>
    <cellStyle name="Warning Text 5 11 5" xfId="21001" xr:uid="{D081EFEA-798A-4E82-A9CD-59A6064AFB07}"/>
    <cellStyle name="Warning Text 5 11 5 2" xfId="26614" xr:uid="{CAEBA7D7-B85C-4C57-9E6B-CCD4A3914777}"/>
    <cellStyle name="Warning Text 5 11 6" xfId="17859" xr:uid="{105BBC00-FFE7-4669-808E-50593E236403}"/>
    <cellStyle name="Warning Text 5 12" xfId="17861" xr:uid="{13DA06F0-BEE4-4B6B-90C0-168512276E4F}"/>
    <cellStyle name="Warning Text 5 12 2" xfId="22451" xr:uid="{B4B3A42B-6578-45CD-A5B6-A1FF4DDAAAC3}"/>
    <cellStyle name="Warning Text 5 12 3" xfId="21533" xr:uid="{033C90A7-5E8F-4DC8-A305-F8736CC7166F}"/>
    <cellStyle name="Warning Text 5 13" xfId="18216" xr:uid="{0650FBCD-7972-4DAE-9B1D-86C2261AB0B5}"/>
    <cellStyle name="Warning Text 5 13 2" xfId="21389" xr:uid="{1EF1DCF6-9AE5-4DEC-BA9B-45CF91C00E01}"/>
    <cellStyle name="Warning Text 5 13 3" xfId="27298" xr:uid="{1AE959B3-372E-43F1-9096-C41344B74A04}"/>
    <cellStyle name="Warning Text 5 14" xfId="22446" xr:uid="{3BF2F55B-1E71-4F31-A749-8AC5A1F7E986}"/>
    <cellStyle name="Warning Text 5 15" xfId="20999" xr:uid="{3D914DC1-8B6A-4955-A7F0-733A9F6B599C}"/>
    <cellStyle name="Warning Text 5 15 2" xfId="26612" xr:uid="{BB0A56EB-9E0D-417F-BAE1-0D522E3864CF}"/>
    <cellStyle name="Warning Text 5 16" xfId="17856" xr:uid="{BCE584CD-5007-4C50-95EC-C16AE2C81981}"/>
    <cellStyle name="Warning Text 5 2" xfId="3219" xr:uid="{00000000-0005-0000-0000-0000E0100000}"/>
    <cellStyle name="Warning Text 5 2 2" xfId="17863" xr:uid="{6864D8C7-5E63-4933-9633-5CB96776E707}"/>
    <cellStyle name="Warning Text 5 2 2 2" xfId="22453" xr:uid="{89E400B1-516B-4556-8E9A-8C73E91C7111}"/>
    <cellStyle name="Warning Text 5 2 2 3" xfId="21536" xr:uid="{E41B0A26-83EE-4B59-9928-596E36AB7086}"/>
    <cellStyle name="Warning Text 5 2 3" xfId="18219" xr:uid="{10C44281-284F-44AD-8856-5F32D05A20D3}"/>
    <cellStyle name="Warning Text 5 2 3 2" xfId="21392" xr:uid="{77E9B06F-FB14-4AA8-93AB-A3DDBE6B389A}"/>
    <cellStyle name="Warning Text 5 2 3 3" xfId="27301" xr:uid="{31FE957F-0DCD-413B-BDF8-D4EBEDD657F3}"/>
    <cellStyle name="Warning Text 5 2 4" xfId="22452" xr:uid="{10543AF3-0E30-4077-B41D-DBB92D9DF682}"/>
    <cellStyle name="Warning Text 5 2 5" xfId="21002" xr:uid="{1921141C-2F6B-4D8B-8A48-EB197A7A2500}"/>
    <cellStyle name="Warning Text 5 2 5 2" xfId="26615" xr:uid="{3E3864AE-AE9A-47EB-8C96-C7BC6F6D0899}"/>
    <cellStyle name="Warning Text 5 2 6" xfId="17862" xr:uid="{8A17E901-5954-4E5E-B7B2-F3DC9CFBC007}"/>
    <cellStyle name="Warning Text 5 3" xfId="3220" xr:uid="{00000000-0005-0000-0000-0000E1100000}"/>
    <cellStyle name="Warning Text 5 3 2" xfId="17865" xr:uid="{55ABB297-3F7C-4D3F-9738-2518E3779AE9}"/>
    <cellStyle name="Warning Text 5 3 2 2" xfId="22455" xr:uid="{28AD2622-A280-4CF1-8B8B-4C1DB5999286}"/>
    <cellStyle name="Warning Text 5 3 2 3" xfId="21537" xr:uid="{B82E0928-A8BF-4BA8-B876-0DAF8783DC20}"/>
    <cellStyle name="Warning Text 5 3 3" xfId="18220" xr:uid="{BDEDE7FF-F4DD-4F7F-9CBC-8B1B06C476B3}"/>
    <cellStyle name="Warning Text 5 3 3 2" xfId="21393" xr:uid="{86222554-9778-459D-96A9-77FE07C0128F}"/>
    <cellStyle name="Warning Text 5 3 3 3" xfId="27302" xr:uid="{19275337-38C5-41B9-BAFF-83EBBEEAC71B}"/>
    <cellStyle name="Warning Text 5 3 4" xfId="22454" xr:uid="{9F218D47-B616-43BD-A853-D6E5057B70BA}"/>
    <cellStyle name="Warning Text 5 3 5" xfId="21003" xr:uid="{5493BEF0-8C9B-4BE3-90D7-F82BF48C6686}"/>
    <cellStyle name="Warning Text 5 3 5 2" xfId="26616" xr:uid="{3E03C90A-F9CE-4E67-9ABC-53CD72982D3E}"/>
    <cellStyle name="Warning Text 5 3 6" xfId="17864" xr:uid="{D83B4E35-27F7-4473-AF25-F2E7399E1E44}"/>
    <cellStyle name="Warning Text 5 4" xfId="3221" xr:uid="{00000000-0005-0000-0000-0000E2100000}"/>
    <cellStyle name="Warning Text 5 4 2" xfId="17867" xr:uid="{777EDBDB-AF0E-4793-AD7D-376726F01BB9}"/>
    <cellStyle name="Warning Text 5 4 2 2" xfId="22457" xr:uid="{DC8FF2A2-CC8C-4D59-B6A6-F31A8AC94FC6}"/>
    <cellStyle name="Warning Text 5 4 2 3" xfId="21538" xr:uid="{03B9E3D5-9EDA-4590-BF42-17BC25647819}"/>
    <cellStyle name="Warning Text 5 4 3" xfId="18221" xr:uid="{9CEA78D1-7FCC-489D-A15D-3075AB23DA71}"/>
    <cellStyle name="Warning Text 5 4 3 2" xfId="21394" xr:uid="{D7989949-C93A-417C-9402-DD1D59E363BA}"/>
    <cellStyle name="Warning Text 5 4 3 3" xfId="27303" xr:uid="{6B4354B2-16BF-42DC-9F71-15E5E14D6E96}"/>
    <cellStyle name="Warning Text 5 4 4" xfId="22456" xr:uid="{FCDFBD02-4B9D-4CC6-8711-F484CF4E9F60}"/>
    <cellStyle name="Warning Text 5 4 5" xfId="21004" xr:uid="{8F61DA89-6ABD-4EE8-B68D-83264666AF20}"/>
    <cellStyle name="Warning Text 5 4 5 2" xfId="26617" xr:uid="{4DD4BAC1-03EE-4F82-A144-20D629EB4206}"/>
    <cellStyle name="Warning Text 5 4 6" xfId="17866" xr:uid="{C0DE0D0E-F39C-41D5-B8D3-6F07B47696F0}"/>
    <cellStyle name="Warning Text 5 5" xfId="3222" xr:uid="{00000000-0005-0000-0000-0000E3100000}"/>
    <cellStyle name="Warning Text 5 5 2" xfId="17869" xr:uid="{AF3ED073-6D2E-42F3-B10D-88D5C0AEEEFB}"/>
    <cellStyle name="Warning Text 5 5 2 2" xfId="22459" xr:uid="{5FC91CD5-902E-467E-8CD0-8D56AEA908DC}"/>
    <cellStyle name="Warning Text 5 5 2 3" xfId="21539" xr:uid="{C9829AF9-897C-4BFC-869F-130260C8A5FB}"/>
    <cellStyle name="Warning Text 5 5 3" xfId="18222" xr:uid="{849E4222-C445-4462-BC4D-3BC243A40932}"/>
    <cellStyle name="Warning Text 5 5 3 2" xfId="21395" xr:uid="{AB7F1BAF-3E68-49F5-B2F6-050F749CBF05}"/>
    <cellStyle name="Warning Text 5 5 3 3" xfId="27304" xr:uid="{55FD6A7E-5BCB-48D8-A1B1-770CC4A888A4}"/>
    <cellStyle name="Warning Text 5 5 4" xfId="22458" xr:uid="{C1D5B8DD-4DE1-43D2-89FB-11E50E9B8627}"/>
    <cellStyle name="Warning Text 5 5 5" xfId="21005" xr:uid="{76AB63BD-74BC-4485-AB44-4F4A62929E27}"/>
    <cellStyle name="Warning Text 5 5 5 2" xfId="26618" xr:uid="{3E326168-8E07-458E-BA64-9EBDFD9DDB6B}"/>
    <cellStyle name="Warning Text 5 5 6" xfId="17868" xr:uid="{BEC70F37-B723-4C5D-AFCB-4E5F3DC7D897}"/>
    <cellStyle name="Warning Text 5 6" xfId="3223" xr:uid="{00000000-0005-0000-0000-0000E4100000}"/>
    <cellStyle name="Warning Text 5 6 2" xfId="17871" xr:uid="{222D68FC-D6D0-4573-8AFB-72A9B87006E6}"/>
    <cellStyle name="Warning Text 5 6 2 2" xfId="22461" xr:uid="{D10FE29F-9BF6-4F0F-9712-5035A7B4A362}"/>
    <cellStyle name="Warning Text 5 6 2 3" xfId="21540" xr:uid="{9ACAF33E-E347-4BC6-9EAE-CFFA0AF33F7C}"/>
    <cellStyle name="Warning Text 5 6 3" xfId="18223" xr:uid="{C0B90406-0A4F-443B-915C-CB803AD19D0A}"/>
    <cellStyle name="Warning Text 5 6 3 2" xfId="21396" xr:uid="{56784424-DB46-414A-8E05-8218F9803782}"/>
    <cellStyle name="Warning Text 5 6 3 3" xfId="27305" xr:uid="{9D99884B-C61A-4F9E-8D25-B678606B8346}"/>
    <cellStyle name="Warning Text 5 6 4" xfId="22460" xr:uid="{956374CB-EEDB-4B5D-BAC2-5434B908671D}"/>
    <cellStyle name="Warning Text 5 6 5" xfId="21006" xr:uid="{7C8589B6-7045-41E7-AB47-8F2F8388F835}"/>
    <cellStyle name="Warning Text 5 6 5 2" xfId="26619" xr:uid="{82F2C399-8D94-4313-8BAF-DEBE7D7BB05F}"/>
    <cellStyle name="Warning Text 5 6 6" xfId="17870" xr:uid="{7018A311-D331-4752-B958-C6A5A51370B6}"/>
    <cellStyle name="Warning Text 5 7" xfId="3224" xr:uid="{00000000-0005-0000-0000-0000E5100000}"/>
    <cellStyle name="Warning Text 5 7 2" xfId="17873" xr:uid="{32869480-7143-4400-BD24-B61BB901326F}"/>
    <cellStyle name="Warning Text 5 7 2 2" xfId="22463" xr:uid="{664AD2C0-6B59-489D-85A0-35D23A870C70}"/>
    <cellStyle name="Warning Text 5 7 2 3" xfId="21541" xr:uid="{9CE18E29-4588-4B05-BB89-A2A865403EEB}"/>
    <cellStyle name="Warning Text 5 7 3" xfId="18224" xr:uid="{416FE367-61A9-4B2C-830F-DC36A6247ACA}"/>
    <cellStyle name="Warning Text 5 7 3 2" xfId="21397" xr:uid="{B54FBEE3-1543-4BF8-9896-514D1A040C31}"/>
    <cellStyle name="Warning Text 5 7 3 3" xfId="27306" xr:uid="{1B06EA91-2B24-4548-B3F7-D5464E392971}"/>
    <cellStyle name="Warning Text 5 7 4" xfId="22462" xr:uid="{B55B47F1-94B6-49F6-8059-703B321AF4C8}"/>
    <cellStyle name="Warning Text 5 7 5" xfId="21007" xr:uid="{8738EDDC-56B4-4EDF-91C8-2C37C7DB7CF2}"/>
    <cellStyle name="Warning Text 5 7 5 2" xfId="26620" xr:uid="{2ED04172-70BD-4B85-9EFD-0DFD8CD2C010}"/>
    <cellStyle name="Warning Text 5 7 6" xfId="17872" xr:uid="{50E9D926-AFAC-49DC-BD70-E6F69D3254F9}"/>
    <cellStyle name="Warning Text 5 8" xfId="3225" xr:uid="{00000000-0005-0000-0000-0000E6100000}"/>
    <cellStyle name="Warning Text 5 8 2" xfId="17875" xr:uid="{CCEC6748-9C19-4DD5-AF13-D06F9DDCC097}"/>
    <cellStyle name="Warning Text 5 8 2 2" xfId="22465" xr:uid="{57C6C512-799D-4436-8E07-490E2C757163}"/>
    <cellStyle name="Warning Text 5 8 2 3" xfId="21542" xr:uid="{9B26995E-219C-431F-A0C9-6ACB76F3F729}"/>
    <cellStyle name="Warning Text 5 8 3" xfId="18225" xr:uid="{78908C31-4788-4468-8100-921F73149423}"/>
    <cellStyle name="Warning Text 5 8 3 2" xfId="21398" xr:uid="{B4027010-2D93-462C-B767-E3B4AF9F9711}"/>
    <cellStyle name="Warning Text 5 8 3 3" xfId="27307" xr:uid="{C5AE3CBF-4A83-4316-8E88-1EF7F00D93B6}"/>
    <cellStyle name="Warning Text 5 8 4" xfId="22464" xr:uid="{87E3B59C-EE82-4820-A0F8-ED665DE0F88F}"/>
    <cellStyle name="Warning Text 5 8 5" xfId="21008" xr:uid="{DE3E9B84-496E-4CB0-AB8B-BAB7CF78FDE8}"/>
    <cellStyle name="Warning Text 5 8 5 2" xfId="26621" xr:uid="{FF63A3BA-4193-4078-84EF-F40D81E50B61}"/>
    <cellStyle name="Warning Text 5 8 6" xfId="17874" xr:uid="{8BF75DD0-AB21-446D-8350-E692D841D00F}"/>
    <cellStyle name="Warning Text 5 9" xfId="3226" xr:uid="{00000000-0005-0000-0000-0000E7100000}"/>
    <cellStyle name="Warning Text 5 9 2" xfId="17877" xr:uid="{F0CDE7E4-77E8-4B35-AE27-E5C2052521A5}"/>
    <cellStyle name="Warning Text 5 9 2 2" xfId="22467" xr:uid="{CFF7B108-7BBB-4A8E-B6C6-FB5C6FFCEBBA}"/>
    <cellStyle name="Warning Text 5 9 2 3" xfId="21543" xr:uid="{0F2EFF52-D8FC-4352-BD65-C7C5BBF9402B}"/>
    <cellStyle name="Warning Text 5 9 3" xfId="18226" xr:uid="{EF60B06E-E2E0-4ADE-BF99-706C6A4DB56B}"/>
    <cellStyle name="Warning Text 5 9 3 2" xfId="21399" xr:uid="{05D4C082-8856-4B90-9C25-FFDF5917B872}"/>
    <cellStyle name="Warning Text 5 9 3 3" xfId="27308" xr:uid="{2ED10DF3-8D49-4C90-8AE4-3E80220FE5F2}"/>
    <cellStyle name="Warning Text 5 9 4" xfId="22466" xr:uid="{9B5B95C5-8FE6-4724-9707-67FFAC6FB15A}"/>
    <cellStyle name="Warning Text 5 9 5" xfId="21009" xr:uid="{F513A57F-2652-480E-9C8E-6CFC3D8A95B9}"/>
    <cellStyle name="Warning Text 5 9 5 2" xfId="26622" xr:uid="{D2745DA4-944B-4881-970D-A464962E1159}"/>
    <cellStyle name="Warning Text 5 9 6" xfId="17876" xr:uid="{F0F919DC-3716-41A3-A021-192E9B7E6824}"/>
    <cellStyle name="Warning Text 6" xfId="3227" xr:uid="{00000000-0005-0000-0000-0000E8100000}"/>
    <cellStyle name="Warning Text 6 10" xfId="3228" xr:uid="{00000000-0005-0000-0000-0000E9100000}"/>
    <cellStyle name="Warning Text 6 10 2" xfId="17880" xr:uid="{75A1414E-0ADD-4306-BBE4-BB80466B77FF}"/>
    <cellStyle name="Warning Text 6 10 2 2" xfId="22470" xr:uid="{055753B7-F62D-42EB-BD9D-D541425131B0}"/>
    <cellStyle name="Warning Text 6 10 2 3" xfId="21545" xr:uid="{3488AFA4-A763-4A8F-977B-C7AB11DCF980}"/>
    <cellStyle name="Warning Text 6 10 3" xfId="18228" xr:uid="{4E0A9A36-0AAE-45C3-8C4E-8EE9A7118BB3}"/>
    <cellStyle name="Warning Text 6 10 3 2" xfId="21401" xr:uid="{33A504F2-86E8-4099-BD48-13F2BDE0D8BD}"/>
    <cellStyle name="Warning Text 6 10 3 3" xfId="27310" xr:uid="{391C6A3B-6F91-4806-984A-1DAF41291844}"/>
    <cellStyle name="Warning Text 6 10 4" xfId="22469" xr:uid="{12BB03FF-628B-489D-86E4-2DD6768CCB87}"/>
    <cellStyle name="Warning Text 6 10 5" xfId="21011" xr:uid="{C7AEE479-1C05-4094-BE53-382CE381290E}"/>
    <cellStyle name="Warning Text 6 10 5 2" xfId="26624" xr:uid="{FC34B2F8-2B60-4170-B366-0836FC01B746}"/>
    <cellStyle name="Warning Text 6 10 6" xfId="17879" xr:uid="{8297EFA0-1CDE-4ED1-B6D4-2ADAB5681348}"/>
    <cellStyle name="Warning Text 6 11" xfId="3229" xr:uid="{00000000-0005-0000-0000-0000EA100000}"/>
    <cellStyle name="Warning Text 6 11 2" xfId="17882" xr:uid="{7D1885AD-A4DC-47D9-A940-BC42E3EAD983}"/>
    <cellStyle name="Warning Text 6 11 2 2" xfId="22472" xr:uid="{CD0E74D6-E952-40E7-BFE8-F393DAC85B67}"/>
    <cellStyle name="Warning Text 6 11 2 3" xfId="21546" xr:uid="{BF0816C9-1130-43BF-AAD4-A90E6346D30A}"/>
    <cellStyle name="Warning Text 6 11 3" xfId="18229" xr:uid="{89AF41E4-940B-414F-B847-918B96E852EE}"/>
    <cellStyle name="Warning Text 6 11 3 2" xfId="21402" xr:uid="{7A4408B8-2D4B-4FE4-8DB2-37D91343C743}"/>
    <cellStyle name="Warning Text 6 11 3 3" xfId="27311" xr:uid="{4E5778B8-DA8D-46A6-99FF-A0B3E42729E3}"/>
    <cellStyle name="Warning Text 6 11 4" xfId="22471" xr:uid="{4CADE18F-A932-4601-A94F-B7FB66F30BCA}"/>
    <cellStyle name="Warning Text 6 11 5" xfId="21012" xr:uid="{969F244D-9F6E-46A8-AF9E-4C326119DFA0}"/>
    <cellStyle name="Warning Text 6 11 5 2" xfId="26625" xr:uid="{9196E9E5-83B9-4315-ABE6-090862C24081}"/>
    <cellStyle name="Warning Text 6 11 6" xfId="17881" xr:uid="{36CA5E9C-888C-4233-B798-4D65EE0AB52D}"/>
    <cellStyle name="Warning Text 6 12" xfId="17883" xr:uid="{5097792F-0197-4F72-BB8E-48F9C9D77666}"/>
    <cellStyle name="Warning Text 6 12 2" xfId="22473" xr:uid="{B8DBA492-8F5D-4106-AE4D-B7B79D2B51DA}"/>
    <cellStyle name="Warning Text 6 12 3" xfId="21544" xr:uid="{2D8FC66B-51AE-4FB7-87A4-918D2AA20DB0}"/>
    <cellStyle name="Warning Text 6 13" xfId="18227" xr:uid="{971A754C-C0E0-43FA-A623-C9C4B5D5E6FD}"/>
    <cellStyle name="Warning Text 6 13 2" xfId="21400" xr:uid="{A83CDA16-0880-4953-B3F2-1DDFA4D33BB5}"/>
    <cellStyle name="Warning Text 6 13 3" xfId="27309" xr:uid="{40D7D168-B815-4A6E-86D8-77C156610AAA}"/>
    <cellStyle name="Warning Text 6 14" xfId="22468" xr:uid="{70597A91-2783-427C-8D78-247091D8EB93}"/>
    <cellStyle name="Warning Text 6 15" xfId="21010" xr:uid="{C71F76E4-9B81-47A9-84F0-F3C403BA7E07}"/>
    <cellStyle name="Warning Text 6 15 2" xfId="26623" xr:uid="{6EBE33DC-4C69-428F-889A-4CF6C4A30A6B}"/>
    <cellStyle name="Warning Text 6 16" xfId="17878" xr:uid="{8449AFE5-0568-46F3-808E-73BCC1C2D132}"/>
    <cellStyle name="Warning Text 6 2" xfId="3230" xr:uid="{00000000-0005-0000-0000-0000EB100000}"/>
    <cellStyle name="Warning Text 6 2 2" xfId="17885" xr:uid="{29ACA52E-6477-4CF1-8304-E0AFDAA6B258}"/>
    <cellStyle name="Warning Text 6 2 2 2" xfId="22475" xr:uid="{696C8CBB-0D68-4920-8508-F0A3C5866C22}"/>
    <cellStyle name="Warning Text 6 2 2 3" xfId="21547" xr:uid="{0EF3AB4C-9EA2-46AD-B6E3-4815C3B3F487}"/>
    <cellStyle name="Warning Text 6 2 3" xfId="18230" xr:uid="{C4DB021B-4479-410D-A800-3C443C0396F6}"/>
    <cellStyle name="Warning Text 6 2 3 2" xfId="21403" xr:uid="{55239B6C-AE60-4DB8-90EB-FABA6CCC2801}"/>
    <cellStyle name="Warning Text 6 2 3 3" xfId="27312" xr:uid="{D0BE934D-231D-4C68-AA10-85581F639579}"/>
    <cellStyle name="Warning Text 6 2 4" xfId="22474" xr:uid="{052CA3F1-F4D2-4448-9D36-B9E4768236C4}"/>
    <cellStyle name="Warning Text 6 2 5" xfId="21013" xr:uid="{2EA8F7B7-F011-4825-AB5E-5F3FB69BB1F7}"/>
    <cellStyle name="Warning Text 6 2 5 2" xfId="26626" xr:uid="{D4A852D7-D825-450B-BD85-4A6F2CF425E8}"/>
    <cellStyle name="Warning Text 6 2 6" xfId="17884" xr:uid="{C9A6444E-6819-4D7F-86E7-04612BA9117F}"/>
    <cellStyle name="Warning Text 6 3" xfId="3231" xr:uid="{00000000-0005-0000-0000-0000EC100000}"/>
    <cellStyle name="Warning Text 6 3 2" xfId="17887" xr:uid="{FD377F14-425D-457B-8297-D8D82809A8A5}"/>
    <cellStyle name="Warning Text 6 3 2 2" xfId="22477" xr:uid="{72C3E180-422F-420D-A88D-706AFA86C986}"/>
    <cellStyle name="Warning Text 6 3 2 3" xfId="21548" xr:uid="{C7838B72-6FC3-4858-AD16-163F4D000B7F}"/>
    <cellStyle name="Warning Text 6 3 3" xfId="18231" xr:uid="{31CC60B2-BEB8-400F-8B8E-25368B662341}"/>
    <cellStyle name="Warning Text 6 3 3 2" xfId="21404" xr:uid="{33C60426-6E58-47F9-A541-D16D106F63C4}"/>
    <cellStyle name="Warning Text 6 3 3 3" xfId="27313" xr:uid="{638BCAA4-7BE9-4D59-A5F6-AB01DB15EDBE}"/>
    <cellStyle name="Warning Text 6 3 4" xfId="22476" xr:uid="{31105103-DE12-4F1A-8514-F083D47F0DC7}"/>
    <cellStyle name="Warning Text 6 3 5" xfId="21014" xr:uid="{51B59A4B-F5BE-46A5-BB19-A8D97838BF65}"/>
    <cellStyle name="Warning Text 6 3 5 2" xfId="26627" xr:uid="{DE08D146-BDB6-41F8-9A41-367EB5B1E84A}"/>
    <cellStyle name="Warning Text 6 3 6" xfId="17886" xr:uid="{00B19A06-9361-49B0-8613-2C1C24267D45}"/>
    <cellStyle name="Warning Text 6 4" xfId="3232" xr:uid="{00000000-0005-0000-0000-0000ED100000}"/>
    <cellStyle name="Warning Text 6 4 2" xfId="17889" xr:uid="{AF9A3AD0-2F6C-4CAB-9578-1E4672A783D2}"/>
    <cellStyle name="Warning Text 6 4 2 2" xfId="22479" xr:uid="{FFBE6E0E-ECE8-4C2C-A585-D52A8E709CBA}"/>
    <cellStyle name="Warning Text 6 4 2 3" xfId="21549" xr:uid="{069587FD-E2F3-4E98-99F0-F17AD64A25B9}"/>
    <cellStyle name="Warning Text 6 4 3" xfId="18232" xr:uid="{14363BB2-012C-4A86-A0AA-358E15210FB5}"/>
    <cellStyle name="Warning Text 6 4 3 2" xfId="21405" xr:uid="{1B6AD4D0-4235-4DEE-9183-FE5BCAE50232}"/>
    <cellStyle name="Warning Text 6 4 3 3" xfId="27314" xr:uid="{4CC20EE8-F6EB-4B82-ABBF-AB60B7345207}"/>
    <cellStyle name="Warning Text 6 4 4" xfId="22478" xr:uid="{4F8B0947-48F8-4B09-B806-7B2608960051}"/>
    <cellStyle name="Warning Text 6 4 5" xfId="21015" xr:uid="{1DEAC40B-FFC5-4347-B969-B72EE80BC76D}"/>
    <cellStyle name="Warning Text 6 4 5 2" xfId="26628" xr:uid="{A446F83D-0AB8-4D9D-9328-707A30DF0BA5}"/>
    <cellStyle name="Warning Text 6 4 6" xfId="17888" xr:uid="{CD8CF341-9B0C-4F0F-994A-8C7765F9E22D}"/>
    <cellStyle name="Warning Text 6 5" xfId="3233" xr:uid="{00000000-0005-0000-0000-0000EE100000}"/>
    <cellStyle name="Warning Text 6 5 2" xfId="17891" xr:uid="{2D27CD03-D213-42A2-92CE-6E964879BD12}"/>
    <cellStyle name="Warning Text 6 5 2 2" xfId="22481" xr:uid="{C4715A56-4EE7-4A3E-AB1D-CCE113642DDF}"/>
    <cellStyle name="Warning Text 6 5 2 3" xfId="21550" xr:uid="{6D58300E-AF4E-4B04-AA29-166E5F8CDF13}"/>
    <cellStyle name="Warning Text 6 5 3" xfId="18233" xr:uid="{41B5AE8A-37FB-41B2-BFF4-AB5980B14200}"/>
    <cellStyle name="Warning Text 6 5 3 2" xfId="21406" xr:uid="{D6F21812-75F5-4250-83C6-B2D74D72597B}"/>
    <cellStyle name="Warning Text 6 5 3 3" xfId="27315" xr:uid="{FF3734B4-00D0-46F0-8B6F-EAD6959FD429}"/>
    <cellStyle name="Warning Text 6 5 4" xfId="22480" xr:uid="{3941DA9F-34E5-4B23-9B42-88A297163BDA}"/>
    <cellStyle name="Warning Text 6 5 5" xfId="21016" xr:uid="{2B06FFA7-98D8-49F1-967A-CF9E0DDBFA6F}"/>
    <cellStyle name="Warning Text 6 5 5 2" xfId="26629" xr:uid="{93B3BC7E-B9DD-4642-B428-B5F9121C4FCD}"/>
    <cellStyle name="Warning Text 6 5 6" xfId="17890" xr:uid="{E6126101-9FB3-4A46-8140-05AB56EDE0A2}"/>
    <cellStyle name="Warning Text 6 6" xfId="3234" xr:uid="{00000000-0005-0000-0000-0000EF100000}"/>
    <cellStyle name="Warning Text 6 6 2" xfId="17893" xr:uid="{AB010D7E-EF2F-4970-A685-59CB2869906C}"/>
    <cellStyle name="Warning Text 6 6 2 2" xfId="22483" xr:uid="{D715D1B8-CDC8-4930-B101-57803524D6F4}"/>
    <cellStyle name="Warning Text 6 6 2 3" xfId="21551" xr:uid="{8AAE0630-E517-4816-A694-09CFACF30AE6}"/>
    <cellStyle name="Warning Text 6 6 3" xfId="18234" xr:uid="{0C7CA2B8-E2E4-4719-B97D-B82765B95CBE}"/>
    <cellStyle name="Warning Text 6 6 3 2" xfId="21407" xr:uid="{20F2BC97-34A3-409D-A41E-D2170D59CD80}"/>
    <cellStyle name="Warning Text 6 6 3 3" xfId="27316" xr:uid="{5D3C093E-2947-4E10-84A3-19BD4B577451}"/>
    <cellStyle name="Warning Text 6 6 4" xfId="22482" xr:uid="{B1DD9699-76D9-490F-AA65-1D6C65D23517}"/>
    <cellStyle name="Warning Text 6 6 5" xfId="21017" xr:uid="{773A2DA4-2A48-40FD-AEAA-AA3B8B4A6E14}"/>
    <cellStyle name="Warning Text 6 6 5 2" xfId="26630" xr:uid="{A5F5D991-659A-4896-8D8A-A8B137038E1F}"/>
    <cellStyle name="Warning Text 6 6 6" xfId="17892" xr:uid="{91F8A9FC-9B07-4256-94C2-43FE136395F5}"/>
    <cellStyle name="Warning Text 6 7" xfId="3235" xr:uid="{00000000-0005-0000-0000-0000F0100000}"/>
    <cellStyle name="Warning Text 6 7 2" xfId="17895" xr:uid="{AC2D649C-E2D5-4DCC-8544-C7814C21C249}"/>
    <cellStyle name="Warning Text 6 7 2 2" xfId="22485" xr:uid="{BA0BF0D5-DB9A-47B0-964A-C62775C1AF12}"/>
    <cellStyle name="Warning Text 6 7 2 3" xfId="21552" xr:uid="{C0D2B412-64FB-4CB7-B5DB-220F26CF7C79}"/>
    <cellStyle name="Warning Text 6 7 3" xfId="18235" xr:uid="{16FC1486-0945-4D57-8877-623D2D78ED89}"/>
    <cellStyle name="Warning Text 6 7 3 2" xfId="21408" xr:uid="{BE72B2AA-37C0-43BF-B966-1A41CD8BC976}"/>
    <cellStyle name="Warning Text 6 7 3 3" xfId="27317" xr:uid="{BA6031AE-8E1F-4288-8632-6B200DB19049}"/>
    <cellStyle name="Warning Text 6 7 4" xfId="22484" xr:uid="{2311D0B8-E8AE-43E8-9530-786D092015DC}"/>
    <cellStyle name="Warning Text 6 7 5" xfId="21018" xr:uid="{4630059E-5E9D-4DFF-9EEE-465C9B87434A}"/>
    <cellStyle name="Warning Text 6 7 5 2" xfId="26631" xr:uid="{AAFAF6DC-2D3C-4DA3-8043-D90051B13623}"/>
    <cellStyle name="Warning Text 6 7 6" xfId="17894" xr:uid="{4E76D79F-BBCB-4F6C-BB6B-B730530BF4C9}"/>
    <cellStyle name="Warning Text 6 8" xfId="3236" xr:uid="{00000000-0005-0000-0000-0000F1100000}"/>
    <cellStyle name="Warning Text 6 8 2" xfId="17897" xr:uid="{544177C0-9779-45AF-B1DA-BB7610E0E5A8}"/>
    <cellStyle name="Warning Text 6 8 2 2" xfId="22487" xr:uid="{38F1711C-754C-4757-B474-24756BD39831}"/>
    <cellStyle name="Warning Text 6 8 2 3" xfId="21553" xr:uid="{E3BA5DC3-05EB-46BD-92C7-49F5D6A1771D}"/>
    <cellStyle name="Warning Text 6 8 3" xfId="18236" xr:uid="{E76C45F5-F967-4AC4-99B0-C30578CABB5E}"/>
    <cellStyle name="Warning Text 6 8 3 2" xfId="21409" xr:uid="{A8691E3D-058C-4356-B082-F30CC00FD403}"/>
    <cellStyle name="Warning Text 6 8 3 3" xfId="27318" xr:uid="{A7DDA363-2E65-4F00-B6CB-858CCDD28AE7}"/>
    <cellStyle name="Warning Text 6 8 4" xfId="22486" xr:uid="{F0384BC8-CD90-4CE9-B29E-9136D560252D}"/>
    <cellStyle name="Warning Text 6 8 5" xfId="21019" xr:uid="{4BAF0A77-BEE5-4B9D-98BC-FED29A1586F8}"/>
    <cellStyle name="Warning Text 6 8 5 2" xfId="26632" xr:uid="{B25D5DF9-6495-492A-8895-58E6C9A1C81A}"/>
    <cellStyle name="Warning Text 6 8 6" xfId="17896" xr:uid="{3C01CD46-6927-4F4E-8E8B-C7FACF3E87B7}"/>
    <cellStyle name="Warning Text 6 9" xfId="3237" xr:uid="{00000000-0005-0000-0000-0000F2100000}"/>
    <cellStyle name="Warning Text 6 9 2" xfId="17899" xr:uid="{22673B6A-79BC-493C-8C5C-4DAFDA5DADA5}"/>
    <cellStyle name="Warning Text 6 9 2 2" xfId="22489" xr:uid="{D56EABDC-4885-449A-871E-1DA8768CA10B}"/>
    <cellStyle name="Warning Text 6 9 2 3" xfId="21554" xr:uid="{03A6C90D-2E9E-487D-A3F8-76E9FF5FF933}"/>
    <cellStyle name="Warning Text 6 9 3" xfId="18237" xr:uid="{0353D3A7-C33F-43F7-BEC3-7C1C6357B65F}"/>
    <cellStyle name="Warning Text 6 9 3 2" xfId="21410" xr:uid="{A44FFAE3-8E08-4DD9-B281-2CF51B8F7852}"/>
    <cellStyle name="Warning Text 6 9 3 3" xfId="27319" xr:uid="{D2EB9E98-E710-494B-9E88-17218BAA290C}"/>
    <cellStyle name="Warning Text 6 9 4" xfId="22488" xr:uid="{D35C5C83-7E47-445C-8D39-8A11446A39D3}"/>
    <cellStyle name="Warning Text 6 9 5" xfId="21020" xr:uid="{1C7A0704-A098-4513-9D95-28057E823BC3}"/>
    <cellStyle name="Warning Text 6 9 5 2" xfId="26633" xr:uid="{380710F2-662A-4686-83C7-7BFC62464E6C}"/>
    <cellStyle name="Warning Text 6 9 6" xfId="17898" xr:uid="{84219EED-178C-4F3C-B1A6-8E9A4F1B4212}"/>
    <cellStyle name="Warning Text 7" xfId="3238" xr:uid="{00000000-0005-0000-0000-0000F3100000}"/>
    <cellStyle name="Warning Text 7 2" xfId="17901" xr:uid="{8961372B-19BF-4208-8FCD-1DA6562B9FD7}"/>
    <cellStyle name="Warning Text 7 2 2" xfId="22491" xr:uid="{537DD6D2-1072-4EFA-96F5-7FB05480CD17}"/>
    <cellStyle name="Warning Text 7 2 3" xfId="21555" xr:uid="{EE2BF888-90FD-4E90-BBA5-271BD6E855BB}"/>
    <cellStyle name="Warning Text 7 3" xfId="18238" xr:uid="{ED09D1F8-0035-4D54-B9D3-C8EBF2DE62D9}"/>
    <cellStyle name="Warning Text 7 3 2" xfId="21411" xr:uid="{7286D6BB-55B8-4B02-951C-9FD3E4E87E9B}"/>
    <cellStyle name="Warning Text 7 3 3" xfId="27320" xr:uid="{86347DD0-0006-4E53-9237-3168CC952F16}"/>
    <cellStyle name="Warning Text 7 4" xfId="22490" xr:uid="{271D0FA0-BB70-4616-B886-6A81B56AE97B}"/>
    <cellStyle name="Warning Text 7 5" xfId="21021" xr:uid="{9174E0C4-F753-4A68-A3C9-3785A5E4CA49}"/>
    <cellStyle name="Warning Text 7 5 2" xfId="26634" xr:uid="{A6CE03B3-CBFB-4BCD-925B-3FDE4B940CF6}"/>
    <cellStyle name="Warning Text 7 6" xfId="17900" xr:uid="{87868E91-3169-4DF0-BAC0-F89E167045F9}"/>
    <cellStyle name="Warning Text 8" xfId="3239" xr:uid="{00000000-0005-0000-0000-0000F4100000}"/>
    <cellStyle name="Warning Text 8 2" xfId="17903" xr:uid="{D870B2C4-0E3E-42C7-85DB-C5AA37B3DE89}"/>
    <cellStyle name="Warning Text 8 2 2" xfId="22493" xr:uid="{B57B0B0D-A8DD-4C25-9129-4EC916CFE621}"/>
    <cellStyle name="Warning Text 8 2 3" xfId="21556" xr:uid="{24EC24B9-8065-4828-BF52-AD37CFEE81FB}"/>
    <cellStyle name="Warning Text 8 3" xfId="18239" xr:uid="{BC90E4D0-BD3F-42D7-BCF3-26855505261E}"/>
    <cellStyle name="Warning Text 8 3 2" xfId="21412" xr:uid="{7F98FE5F-C73A-46D5-A613-55787E48498E}"/>
    <cellStyle name="Warning Text 8 3 3" xfId="27321" xr:uid="{E1621769-14C6-4A9F-A56A-BB01F8A59493}"/>
    <cellStyle name="Warning Text 8 4" xfId="22492" xr:uid="{FB275BD8-9364-442E-B42E-B8C0C8A86913}"/>
    <cellStyle name="Warning Text 8 5" xfId="21022" xr:uid="{55087504-DEC2-4599-848C-30694324AFF5}"/>
    <cellStyle name="Warning Text 8 5 2" xfId="26635" xr:uid="{93B3ED53-BD26-4B7B-A986-DEED3E59F96E}"/>
    <cellStyle name="Warning Text 8 6" xfId="17902" xr:uid="{22DB8F30-00D1-4CED-A995-34D843CB75D2}"/>
    <cellStyle name="Warning Text 9" xfId="3240" xr:uid="{00000000-0005-0000-0000-0000F5100000}"/>
    <cellStyle name="Warning Text 9 2" xfId="17905" xr:uid="{0683F167-B277-4A71-A55B-1E45CA085491}"/>
    <cellStyle name="Warning Text 9 2 2" xfId="22495" xr:uid="{13B6F68A-1809-42C7-95A6-10ACF1E2E1F7}"/>
    <cellStyle name="Warning Text 9 2 3" xfId="21557" xr:uid="{330646C8-15BD-4161-92E0-AF43880CA8B7}"/>
    <cellStyle name="Warning Text 9 3" xfId="18240" xr:uid="{7BFB74AE-586C-4DBF-BD24-5D554EE0381C}"/>
    <cellStyle name="Warning Text 9 3 2" xfId="21413" xr:uid="{D2672BB4-6510-4862-B95F-59004F4BBAC9}"/>
    <cellStyle name="Warning Text 9 3 3" xfId="27322" xr:uid="{FE2C393A-3F85-4EFA-8768-78FCD268D49E}"/>
    <cellStyle name="Warning Text 9 4" xfId="22494" xr:uid="{7577C12B-1237-46D5-AC80-CC9492E79BDF}"/>
    <cellStyle name="Warning Text 9 5" xfId="21023" xr:uid="{DD1858F9-3F44-47BF-BF4B-A70B64351FE0}"/>
    <cellStyle name="Warning Text 9 5 2" xfId="26636" xr:uid="{AE13A14C-B34A-4F35-BB77-3A5001D48BFA}"/>
    <cellStyle name="Warning Text 9 6" xfId="17904" xr:uid="{60A59803-2C3A-42FF-80EC-49783F0336E1}"/>
    <cellStyle name="Zelle überprüfen" xfId="28942" xr:uid="{3AFD8EE2-B223-483C-A724-32E03C8769C6}"/>
    <cellStyle name="Zelle überprüfen 2" xfId="34390" xr:uid="{550A7865-79B6-47DC-9C32-220205B60072}"/>
    <cellStyle name="Гиперссылка" xfId="18311" xr:uid="{6EAEB912-90B7-44BC-BD3A-5B5EF462D136}"/>
    <cellStyle name="Гиперссылка 2" xfId="34391" xr:uid="{F94AB6FC-D26A-4B6F-86F9-769C6E5243E0}"/>
    <cellStyle name="Обычный_2++" xfId="18312" xr:uid="{4E9C9BD3-0250-41AA-A7B8-3E13A5F7DCEF}"/>
    <cellStyle name="已访问的超链接" xfId="3268" xr:uid="{00000000-0005-0000-0000-0000F7100000}"/>
    <cellStyle name="已访问的超链接 2" xfId="34392" xr:uid="{74F8FE02-9612-470A-AFD1-3B332C048F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V36"/>
  <sheetViews>
    <sheetView tabSelected="1" topLeftCell="A4" zoomScale="70" zoomScaleNormal="70" workbookViewId="0">
      <selection activeCell="A29" sqref="A29"/>
    </sheetView>
  </sheetViews>
  <sheetFormatPr defaultColWidth="9.109375" defaultRowHeight="14.4"/>
  <cols>
    <col min="1" max="1" width="22.44140625" style="1" customWidth="1"/>
    <col min="2" max="2" width="75.21875" style="1" bestFit="1" customWidth="1"/>
    <col min="3" max="3" width="11.109375" style="1" customWidth="1"/>
    <col min="4" max="4" width="13.44140625" style="1" bestFit="1" customWidth="1"/>
    <col min="5" max="35" width="9.109375" style="1"/>
    <col min="36" max="36" width="3.44140625" style="1" customWidth="1"/>
    <col min="37" max="37" width="12.44140625" style="1" bestFit="1" customWidth="1"/>
    <col min="38" max="38" width="21.21875" style="1" bestFit="1" customWidth="1"/>
    <col min="39" max="39" width="117.44140625" style="1" bestFit="1" customWidth="1"/>
    <col min="40" max="41" width="9.109375" style="1"/>
    <col min="42" max="42" width="12.21875" style="1" bestFit="1" customWidth="1"/>
    <col min="43" max="43" width="10.21875" style="1" bestFit="1" customWidth="1"/>
    <col min="44" max="16384" width="9.109375" style="1"/>
  </cols>
  <sheetData>
    <row r="1" spans="1:48" ht="22.2">
      <c r="A1" s="17" t="s">
        <v>90</v>
      </c>
      <c r="B1" s="18"/>
    </row>
    <row r="2" spans="1:48">
      <c r="A2" s="2" t="s">
        <v>179</v>
      </c>
      <c r="B2" s="2"/>
      <c r="C2" s="2"/>
      <c r="D2" s="3"/>
      <c r="E2" s="3"/>
      <c r="F2" s="3"/>
      <c r="G2" s="3"/>
      <c r="H2" s="3"/>
      <c r="I2" s="3"/>
      <c r="J2" s="4"/>
      <c r="K2" s="4"/>
      <c r="L2" s="4"/>
      <c r="M2" s="4"/>
      <c r="N2" s="4"/>
      <c r="O2" s="4"/>
      <c r="P2" s="2"/>
      <c r="Q2" s="2"/>
      <c r="R2" s="2"/>
      <c r="S2" s="2"/>
      <c r="U2" s="2"/>
      <c r="V2" s="2"/>
      <c r="W2" s="2"/>
      <c r="Y2" s="2"/>
      <c r="Z2" s="2"/>
    </row>
    <row r="3" spans="1:48">
      <c r="A3" s="2"/>
      <c r="B3" s="2"/>
      <c r="C3" s="2"/>
      <c r="D3" s="5" t="s">
        <v>76</v>
      </c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2"/>
      <c r="Q3" s="2"/>
      <c r="R3" s="2"/>
      <c r="S3" s="2"/>
      <c r="U3" s="2"/>
      <c r="V3" s="2"/>
      <c r="W3" s="2"/>
      <c r="Y3" s="2"/>
      <c r="Z3" s="2"/>
      <c r="AK3" s="5" t="s">
        <v>39</v>
      </c>
      <c r="AL3" s="11"/>
      <c r="AM3" s="12"/>
      <c r="AN3" s="12"/>
      <c r="AO3" s="12"/>
      <c r="AP3" s="12"/>
      <c r="AQ3" s="12"/>
      <c r="AR3" s="12"/>
    </row>
    <row r="4" spans="1:48" ht="36">
      <c r="A4" s="6" t="s">
        <v>19</v>
      </c>
      <c r="B4" s="7" t="s">
        <v>20</v>
      </c>
      <c r="C4" s="6" t="s">
        <v>21</v>
      </c>
      <c r="D4" s="6" t="s">
        <v>22</v>
      </c>
      <c r="E4" s="8" t="s">
        <v>78</v>
      </c>
      <c r="F4" s="8" t="s">
        <v>79</v>
      </c>
      <c r="G4" s="8" t="s">
        <v>80</v>
      </c>
      <c r="H4" s="8" t="s">
        <v>81</v>
      </c>
      <c r="I4" s="8" t="s">
        <v>82</v>
      </c>
      <c r="J4" s="9" t="s">
        <v>33</v>
      </c>
      <c r="K4" s="9" t="s">
        <v>23</v>
      </c>
      <c r="L4" s="9" t="s">
        <v>24</v>
      </c>
      <c r="M4" s="9" t="s">
        <v>25</v>
      </c>
      <c r="N4" s="9" t="s">
        <v>68</v>
      </c>
      <c r="O4" s="9" t="s">
        <v>69</v>
      </c>
      <c r="P4" s="9" t="s">
        <v>26</v>
      </c>
      <c r="Q4" s="9" t="s">
        <v>27</v>
      </c>
      <c r="R4" s="9" t="s">
        <v>28</v>
      </c>
      <c r="S4" s="9" t="s">
        <v>70</v>
      </c>
      <c r="T4" s="9" t="s">
        <v>71</v>
      </c>
      <c r="U4" s="9" t="s">
        <v>29</v>
      </c>
      <c r="V4" s="9" t="s">
        <v>30</v>
      </c>
      <c r="W4" s="9" t="s">
        <v>31</v>
      </c>
      <c r="X4" s="9" t="s">
        <v>72</v>
      </c>
      <c r="Y4" s="9" t="s">
        <v>73</v>
      </c>
      <c r="Z4" s="9" t="s">
        <v>32</v>
      </c>
      <c r="AA4" s="9" t="s">
        <v>74</v>
      </c>
      <c r="AB4" s="9" t="s">
        <v>75</v>
      </c>
      <c r="AC4" s="9" t="s">
        <v>34</v>
      </c>
      <c r="AD4" s="9" t="s">
        <v>185</v>
      </c>
      <c r="AE4" s="9" t="s">
        <v>186</v>
      </c>
      <c r="AF4" s="9" t="s">
        <v>187</v>
      </c>
      <c r="AG4" s="9" t="s">
        <v>188</v>
      </c>
      <c r="AH4" s="9" t="s">
        <v>189</v>
      </c>
      <c r="AI4" s="9" t="s">
        <v>99</v>
      </c>
      <c r="AK4" s="7" t="s">
        <v>40</v>
      </c>
      <c r="AL4" s="7" t="s">
        <v>19</v>
      </c>
      <c r="AM4" s="7" t="s">
        <v>41</v>
      </c>
      <c r="AN4" s="7" t="s">
        <v>42</v>
      </c>
      <c r="AO4" s="7" t="s">
        <v>43</v>
      </c>
      <c r="AP4" s="7" t="s">
        <v>44</v>
      </c>
      <c r="AQ4" s="7" t="s">
        <v>45</v>
      </c>
      <c r="AR4" s="7" t="s">
        <v>46</v>
      </c>
    </row>
    <row r="5" spans="1:48" ht="38.25" customHeight="1">
      <c r="A5" s="29" t="s">
        <v>35</v>
      </c>
      <c r="B5" s="29" t="s">
        <v>36</v>
      </c>
      <c r="C5" s="29" t="s">
        <v>37</v>
      </c>
      <c r="D5" s="29" t="s">
        <v>38</v>
      </c>
      <c r="E5" s="30" t="s">
        <v>83</v>
      </c>
      <c r="F5" s="30"/>
      <c r="G5" s="30"/>
      <c r="H5" s="30"/>
      <c r="I5" s="30"/>
      <c r="J5" s="31"/>
      <c r="K5" s="19" t="s">
        <v>92</v>
      </c>
      <c r="L5" s="31"/>
      <c r="M5" s="31"/>
      <c r="N5" s="31"/>
      <c r="O5" s="31"/>
      <c r="P5" s="19" t="s">
        <v>93</v>
      </c>
      <c r="Q5" s="31"/>
      <c r="R5" s="31"/>
      <c r="S5" s="31"/>
      <c r="T5" s="31"/>
      <c r="U5" s="46" t="s">
        <v>94</v>
      </c>
      <c r="V5" s="46"/>
      <c r="W5" s="46"/>
      <c r="X5" s="46"/>
      <c r="Y5" s="46"/>
      <c r="Z5" s="116" t="s">
        <v>77</v>
      </c>
      <c r="AA5" s="116"/>
      <c r="AB5" s="116"/>
      <c r="AC5" s="31"/>
      <c r="AD5" s="45" t="s">
        <v>1</v>
      </c>
      <c r="AE5" s="45"/>
      <c r="AF5" s="45"/>
      <c r="AG5" s="45"/>
      <c r="AH5" s="45"/>
      <c r="AI5" s="31"/>
      <c r="AK5" s="13" t="s">
        <v>47</v>
      </c>
      <c r="AL5" s="13" t="s">
        <v>48</v>
      </c>
      <c r="AM5" s="13" t="s">
        <v>36</v>
      </c>
      <c r="AN5" s="13" t="s">
        <v>49</v>
      </c>
      <c r="AO5" s="13" t="s">
        <v>50</v>
      </c>
      <c r="AP5" s="13" t="s">
        <v>89</v>
      </c>
      <c r="AQ5" s="13" t="s">
        <v>51</v>
      </c>
      <c r="AR5" s="13" t="s">
        <v>52</v>
      </c>
    </row>
    <row r="6" spans="1:48">
      <c r="A6" s="32" t="s">
        <v>171</v>
      </c>
      <c r="B6" s="33" t="str">
        <f t="shared" ref="B6:B28" si="0">"New Power Plant - "&amp;AV6</f>
        <v>New Power Plant - Offshore wind</v>
      </c>
      <c r="C6" s="33" t="s">
        <v>95</v>
      </c>
      <c r="D6" s="32" t="s">
        <v>85</v>
      </c>
      <c r="E6" s="34">
        <v>1</v>
      </c>
      <c r="F6" s="34"/>
      <c r="G6" s="34"/>
      <c r="H6" s="34"/>
      <c r="I6" s="34"/>
      <c r="J6" s="35">
        <v>2018</v>
      </c>
      <c r="K6" s="38">
        <v>3470</v>
      </c>
      <c r="L6" s="38">
        <v>2880</v>
      </c>
      <c r="M6" s="38">
        <v>2580</v>
      </c>
      <c r="N6" s="38">
        <v>2380</v>
      </c>
      <c r="O6" s="35">
        <v>2280</v>
      </c>
      <c r="P6" s="47">
        <v>128.38999999999999</v>
      </c>
      <c r="Q6" s="47">
        <v>92.16</v>
      </c>
      <c r="R6" s="47">
        <v>77.400000000000006</v>
      </c>
      <c r="S6" s="47">
        <v>66.64</v>
      </c>
      <c r="T6" s="47">
        <v>52.44</v>
      </c>
      <c r="U6" s="71">
        <v>0</v>
      </c>
      <c r="V6" s="71">
        <v>0</v>
      </c>
      <c r="W6" s="71">
        <v>0</v>
      </c>
      <c r="X6" s="71">
        <v>0</v>
      </c>
      <c r="Y6" s="71">
        <v>0</v>
      </c>
      <c r="Z6" s="35">
        <v>20</v>
      </c>
      <c r="AA6" s="35">
        <v>25</v>
      </c>
      <c r="AB6" s="35">
        <v>30</v>
      </c>
      <c r="AC6" s="36">
        <v>31.536000000000001</v>
      </c>
      <c r="AD6" s="34">
        <v>0.5</v>
      </c>
      <c r="AE6" s="34">
        <v>0.55000000000000004</v>
      </c>
      <c r="AF6" s="34">
        <v>0.6</v>
      </c>
      <c r="AG6" s="34">
        <v>0.65</v>
      </c>
      <c r="AH6" s="34">
        <v>0.65</v>
      </c>
      <c r="AI6" s="37"/>
      <c r="AK6" s="50" t="s">
        <v>87</v>
      </c>
      <c r="AL6" s="1" t="str">
        <f t="shared" ref="AL6:AL28" si="1">A6</f>
        <v>EPPWin_02_OF</v>
      </c>
      <c r="AM6" s="10" t="str">
        <f t="shared" ref="AM6:AM28" si="2">B6</f>
        <v>New Power Plant - Offshore wind</v>
      </c>
      <c r="AN6" s="1" t="s">
        <v>88</v>
      </c>
      <c r="AO6" s="1" t="s">
        <v>2</v>
      </c>
      <c r="AP6" s="49" t="s">
        <v>100</v>
      </c>
      <c r="AQ6" s="115" t="s">
        <v>85</v>
      </c>
      <c r="AR6" s="23"/>
      <c r="AV6" s="32" t="s">
        <v>91</v>
      </c>
    </row>
    <row r="7" spans="1:48">
      <c r="A7" s="32" t="s">
        <v>135</v>
      </c>
      <c r="B7" s="39" t="str">
        <f t="shared" si="0"/>
        <v>New Power Plant - Commercial solar PV system 0.1-2 MW</v>
      </c>
      <c r="C7" s="39" t="s">
        <v>190</v>
      </c>
      <c r="D7" s="32" t="s">
        <v>86</v>
      </c>
      <c r="E7" s="34">
        <v>0.15</v>
      </c>
      <c r="F7" s="34">
        <v>0.17</v>
      </c>
      <c r="G7" s="34">
        <v>0.2</v>
      </c>
      <c r="H7" s="34">
        <v>0.25</v>
      </c>
      <c r="I7" s="34">
        <v>0.3</v>
      </c>
      <c r="J7" s="35">
        <v>2018</v>
      </c>
      <c r="K7" s="38">
        <v>1100</v>
      </c>
      <c r="L7" s="38">
        <v>900</v>
      </c>
      <c r="M7" s="38">
        <v>810</v>
      </c>
      <c r="N7" s="38">
        <v>760</v>
      </c>
      <c r="O7" s="35">
        <v>720</v>
      </c>
      <c r="P7" s="47">
        <v>27.5</v>
      </c>
      <c r="Q7" s="47">
        <v>22.5</v>
      </c>
      <c r="R7" s="47">
        <v>20.25</v>
      </c>
      <c r="S7" s="47">
        <v>19</v>
      </c>
      <c r="T7" s="47">
        <v>18</v>
      </c>
      <c r="U7" s="71">
        <v>0</v>
      </c>
      <c r="V7" s="71">
        <v>0</v>
      </c>
      <c r="W7" s="71">
        <v>0</v>
      </c>
      <c r="X7" s="71">
        <v>0</v>
      </c>
      <c r="Y7" s="71">
        <v>0</v>
      </c>
      <c r="Z7" s="35">
        <v>25</v>
      </c>
      <c r="AA7" s="35"/>
      <c r="AB7" s="35"/>
      <c r="AC7" s="36">
        <v>31.536000000000001</v>
      </c>
      <c r="AD7" s="34">
        <v>0.17</v>
      </c>
      <c r="AE7" s="34">
        <v>0.17</v>
      </c>
      <c r="AF7" s="34">
        <v>0.17</v>
      </c>
      <c r="AG7" s="34">
        <v>0.17</v>
      </c>
      <c r="AH7" s="34">
        <v>0.17</v>
      </c>
      <c r="AI7" s="37"/>
      <c r="AK7" s="50" t="s">
        <v>87</v>
      </c>
      <c r="AL7" s="1" t="str">
        <f t="shared" si="1"/>
        <v>EPPSol_01_PV</v>
      </c>
      <c r="AM7" s="10" t="str">
        <f t="shared" si="2"/>
        <v>New Power Plant - Commercial solar PV system 0.1-2 MW</v>
      </c>
      <c r="AN7" s="1" t="s">
        <v>88</v>
      </c>
      <c r="AO7" s="1" t="s">
        <v>2</v>
      </c>
      <c r="AP7" s="49" t="s">
        <v>100</v>
      </c>
      <c r="AQ7" s="115" t="s">
        <v>86</v>
      </c>
      <c r="AR7" s="23"/>
      <c r="AV7" s="32" t="s">
        <v>3</v>
      </c>
    </row>
    <row r="8" spans="1:48">
      <c r="A8" s="32" t="s">
        <v>136</v>
      </c>
      <c r="B8" s="39" t="str">
        <f t="shared" si="0"/>
        <v>New Power Plant - Commercial solar PV &gt;2 MW without tracking</v>
      </c>
      <c r="C8" s="39" t="s">
        <v>190</v>
      </c>
      <c r="D8" s="32" t="s">
        <v>85</v>
      </c>
      <c r="E8" s="34">
        <v>0.15</v>
      </c>
      <c r="F8" s="34">
        <v>0.17</v>
      </c>
      <c r="G8" s="34">
        <v>0.2</v>
      </c>
      <c r="H8" s="34">
        <v>0.25</v>
      </c>
      <c r="I8" s="34">
        <v>0.3</v>
      </c>
      <c r="J8" s="35">
        <v>2018</v>
      </c>
      <c r="K8" s="38">
        <v>980</v>
      </c>
      <c r="L8" s="38">
        <v>800</v>
      </c>
      <c r="M8" s="38">
        <v>640</v>
      </c>
      <c r="N8" s="38">
        <v>580</v>
      </c>
      <c r="O8" s="35">
        <v>520</v>
      </c>
      <c r="P8" s="47">
        <v>16.66</v>
      </c>
      <c r="Q8" s="47">
        <v>13.6</v>
      </c>
      <c r="R8" s="47">
        <v>10.88</v>
      </c>
      <c r="S8" s="47">
        <v>9.86</v>
      </c>
      <c r="T8" s="47">
        <v>8.84</v>
      </c>
      <c r="U8" s="71">
        <v>0</v>
      </c>
      <c r="V8" s="71">
        <v>0</v>
      </c>
      <c r="W8" s="71">
        <v>0</v>
      </c>
      <c r="X8" s="71">
        <v>0</v>
      </c>
      <c r="Y8" s="71">
        <v>0</v>
      </c>
      <c r="Z8" s="35">
        <v>25</v>
      </c>
      <c r="AA8" s="35"/>
      <c r="AB8" s="35"/>
      <c r="AC8" s="36">
        <v>31.536000000000001</v>
      </c>
      <c r="AD8" s="34">
        <v>0.17</v>
      </c>
      <c r="AE8" s="34">
        <v>0.17</v>
      </c>
      <c r="AF8" s="34">
        <v>0.17</v>
      </c>
      <c r="AG8" s="34">
        <v>0.17</v>
      </c>
      <c r="AH8" s="34">
        <v>0.17</v>
      </c>
      <c r="AI8" s="37"/>
      <c r="AK8" s="50" t="s">
        <v>87</v>
      </c>
      <c r="AL8" s="1" t="str">
        <f t="shared" si="1"/>
        <v>EPPSol_02_PV</v>
      </c>
      <c r="AM8" s="10" t="str">
        <f t="shared" si="2"/>
        <v>New Power Plant - Commercial solar PV &gt;2 MW without tracking</v>
      </c>
      <c r="AN8" s="1" t="s">
        <v>88</v>
      </c>
      <c r="AO8" s="1" t="s">
        <v>2</v>
      </c>
      <c r="AP8" s="49" t="s">
        <v>100</v>
      </c>
      <c r="AQ8" s="115" t="s">
        <v>85</v>
      </c>
      <c r="AR8" s="23"/>
      <c r="AV8" s="32" t="s">
        <v>4</v>
      </c>
    </row>
    <row r="9" spans="1:48">
      <c r="A9" s="32" t="s">
        <v>137</v>
      </c>
      <c r="B9" s="39" t="str">
        <f t="shared" si="0"/>
        <v>New Power Plant - Commercial solar PV &gt;2 MW with tracking</v>
      </c>
      <c r="C9" s="39" t="s">
        <v>190</v>
      </c>
      <c r="D9" s="32" t="s">
        <v>85</v>
      </c>
      <c r="E9" s="34">
        <v>0.15</v>
      </c>
      <c r="F9" s="34">
        <v>0.17</v>
      </c>
      <c r="G9" s="34">
        <v>0.2</v>
      </c>
      <c r="H9" s="34">
        <v>0.25</v>
      </c>
      <c r="I9" s="34">
        <v>0.3</v>
      </c>
      <c r="J9" s="35">
        <v>2018</v>
      </c>
      <c r="K9" s="38">
        <v>1450</v>
      </c>
      <c r="L9" s="38">
        <v>1100</v>
      </c>
      <c r="M9" s="38">
        <v>890</v>
      </c>
      <c r="N9" s="38">
        <v>790</v>
      </c>
      <c r="O9" s="35">
        <v>710</v>
      </c>
      <c r="P9" s="47">
        <v>21.75</v>
      </c>
      <c r="Q9" s="47">
        <v>16.5</v>
      </c>
      <c r="R9" s="47">
        <v>13.35</v>
      </c>
      <c r="S9" s="47">
        <v>11.85</v>
      </c>
      <c r="T9" s="47">
        <v>10.65</v>
      </c>
      <c r="U9" s="71">
        <v>0</v>
      </c>
      <c r="V9" s="71">
        <v>0</v>
      </c>
      <c r="W9" s="71">
        <v>0</v>
      </c>
      <c r="X9" s="71">
        <v>0</v>
      </c>
      <c r="Y9" s="71">
        <v>0</v>
      </c>
      <c r="Z9" s="35">
        <v>25</v>
      </c>
      <c r="AA9" s="35"/>
      <c r="AB9" s="35"/>
      <c r="AC9" s="36">
        <v>31.536000000000001</v>
      </c>
      <c r="AD9" s="34">
        <v>0.21</v>
      </c>
      <c r="AE9" s="34">
        <v>0.21</v>
      </c>
      <c r="AF9" s="34">
        <v>0.21</v>
      </c>
      <c r="AG9" s="34">
        <v>0.21</v>
      </c>
      <c r="AH9" s="34">
        <v>0.21</v>
      </c>
      <c r="AI9" s="37"/>
      <c r="AK9" s="50" t="s">
        <v>87</v>
      </c>
      <c r="AL9" s="1" t="str">
        <f t="shared" si="1"/>
        <v>EPPSol_03_PV</v>
      </c>
      <c r="AM9" s="10" t="str">
        <f t="shared" si="2"/>
        <v>New Power Plant - Commercial solar PV &gt;2 MW with tracking</v>
      </c>
      <c r="AN9" s="1" t="s">
        <v>88</v>
      </c>
      <c r="AO9" s="1" t="s">
        <v>2</v>
      </c>
      <c r="AP9" s="49" t="s">
        <v>100</v>
      </c>
      <c r="AQ9" s="115" t="s">
        <v>85</v>
      </c>
      <c r="AR9" s="23"/>
      <c r="AV9" s="32" t="s">
        <v>5</v>
      </c>
    </row>
    <row r="10" spans="1:48">
      <c r="A10" s="32" t="s">
        <v>138</v>
      </c>
      <c r="B10" s="39" t="str">
        <f t="shared" si="0"/>
        <v>New Power Plant - Solar thermal electricity power plants without thermal storage (power/heat=0.38)</v>
      </c>
      <c r="C10" s="39" t="s">
        <v>190</v>
      </c>
      <c r="D10" s="32" t="s">
        <v>85</v>
      </c>
      <c r="E10" s="34">
        <v>0.36</v>
      </c>
      <c r="F10" s="34"/>
      <c r="G10" s="34"/>
      <c r="H10" s="34"/>
      <c r="I10" s="34"/>
      <c r="J10" s="35">
        <v>2018</v>
      </c>
      <c r="K10" s="38">
        <v>5600</v>
      </c>
      <c r="L10" s="38">
        <v>4500</v>
      </c>
      <c r="M10" s="38">
        <v>3800</v>
      </c>
      <c r="N10" s="38">
        <v>3500</v>
      </c>
      <c r="O10" s="35">
        <v>3400</v>
      </c>
      <c r="P10" s="47">
        <v>224</v>
      </c>
      <c r="Q10" s="47">
        <v>180</v>
      </c>
      <c r="R10" s="47">
        <v>152</v>
      </c>
      <c r="S10" s="47">
        <v>140</v>
      </c>
      <c r="T10" s="47">
        <v>136</v>
      </c>
      <c r="U10" s="71">
        <v>0.44800000000000001</v>
      </c>
      <c r="V10" s="71">
        <v>0.36</v>
      </c>
      <c r="W10" s="71">
        <v>0.30399999999999999</v>
      </c>
      <c r="X10" s="71">
        <v>0.28000000000000003</v>
      </c>
      <c r="Y10" s="71">
        <v>0.27200000000000002</v>
      </c>
      <c r="Z10" s="35">
        <v>30</v>
      </c>
      <c r="AA10" s="35"/>
      <c r="AB10" s="35"/>
      <c r="AC10" s="36">
        <v>31.536000000000001</v>
      </c>
      <c r="AD10" s="34">
        <v>0.42</v>
      </c>
      <c r="AE10" s="34">
        <v>0.42</v>
      </c>
      <c r="AF10" s="34">
        <v>0.42</v>
      </c>
      <c r="AG10" s="34">
        <v>0.42</v>
      </c>
      <c r="AH10" s="34">
        <v>0.42</v>
      </c>
      <c r="AI10" s="37"/>
      <c r="AK10" s="50" t="s">
        <v>87</v>
      </c>
      <c r="AL10" s="1" t="str">
        <f t="shared" si="1"/>
        <v>EPPSol_05_CSP</v>
      </c>
      <c r="AM10" s="10" t="str">
        <f t="shared" si="2"/>
        <v>New Power Plant - Solar thermal electricity power plants without thermal storage (power/heat=0.38)</v>
      </c>
      <c r="AN10" s="1" t="s">
        <v>88</v>
      </c>
      <c r="AO10" s="1" t="s">
        <v>2</v>
      </c>
      <c r="AP10" s="49" t="s">
        <v>100</v>
      </c>
      <c r="AQ10" s="115" t="s">
        <v>85</v>
      </c>
      <c r="AR10" s="23"/>
      <c r="AV10" s="32" t="s">
        <v>84</v>
      </c>
    </row>
    <row r="11" spans="1:48">
      <c r="A11" s="32" t="s">
        <v>139</v>
      </c>
      <c r="B11" s="40" t="str">
        <f t="shared" si="0"/>
        <v>New Power Plant - Hydropower dam and reservoir, &gt;100 MW</v>
      </c>
      <c r="C11" s="40" t="s">
        <v>96</v>
      </c>
      <c r="D11" s="32" t="s">
        <v>85</v>
      </c>
      <c r="E11" s="34">
        <v>1</v>
      </c>
      <c r="F11" s="34"/>
      <c r="G11" s="34"/>
      <c r="H11" s="34"/>
      <c r="I11" s="34"/>
      <c r="J11" s="35">
        <v>2018</v>
      </c>
      <c r="K11" s="38">
        <v>2200</v>
      </c>
      <c r="L11" s="38">
        <v>2200</v>
      </c>
      <c r="M11" s="38">
        <v>2200</v>
      </c>
      <c r="N11" s="38">
        <v>2200</v>
      </c>
      <c r="O11" s="35">
        <v>2200</v>
      </c>
      <c r="P11" s="47">
        <v>22</v>
      </c>
      <c r="Q11" s="47">
        <v>22</v>
      </c>
      <c r="R11" s="47">
        <v>22</v>
      </c>
      <c r="S11" s="47">
        <v>22</v>
      </c>
      <c r="T11" s="47">
        <v>22</v>
      </c>
      <c r="U11" s="71">
        <v>6.6000000000000003E-2</v>
      </c>
      <c r="V11" s="71">
        <v>6.6000000000000003E-2</v>
      </c>
      <c r="W11" s="71">
        <v>6.6000000000000003E-2</v>
      </c>
      <c r="X11" s="71">
        <v>6.6000000000000003E-2</v>
      </c>
      <c r="Y11" s="71">
        <v>6.6000000000000003E-2</v>
      </c>
      <c r="Z11" s="35">
        <v>60</v>
      </c>
      <c r="AA11" s="35"/>
      <c r="AB11" s="35"/>
      <c r="AC11" s="36">
        <v>31.536000000000001</v>
      </c>
      <c r="AD11" s="34">
        <v>0.35</v>
      </c>
      <c r="AE11" s="34">
        <v>0.35</v>
      </c>
      <c r="AF11" s="34">
        <v>0.35</v>
      </c>
      <c r="AG11" s="34">
        <v>0.35</v>
      </c>
      <c r="AH11" s="34">
        <v>0.35</v>
      </c>
      <c r="AI11" s="37"/>
      <c r="AK11" s="50" t="s">
        <v>87</v>
      </c>
      <c r="AL11" s="1" t="str">
        <f t="shared" si="1"/>
        <v>EPPHyd_01_DAM</v>
      </c>
      <c r="AM11" s="10" t="str">
        <f t="shared" si="2"/>
        <v>New Power Plant - Hydropower dam and reservoir, &gt;100 MW</v>
      </c>
      <c r="AN11" s="1" t="s">
        <v>88</v>
      </c>
      <c r="AO11" s="1" t="s">
        <v>2</v>
      </c>
      <c r="AP11" s="49" t="s">
        <v>100</v>
      </c>
      <c r="AQ11" s="115" t="s">
        <v>85</v>
      </c>
      <c r="AR11" s="23"/>
      <c r="AV11" s="32" t="s">
        <v>6</v>
      </c>
    </row>
    <row r="12" spans="1:48">
      <c r="A12" s="32" t="s">
        <v>140</v>
      </c>
      <c r="B12" s="40" t="str">
        <f t="shared" si="0"/>
        <v>New Power Plant - Hydropower dam and reservoir, 10-100 MW</v>
      </c>
      <c r="C12" s="40" t="s">
        <v>96</v>
      </c>
      <c r="D12" s="32" t="s">
        <v>85</v>
      </c>
      <c r="E12" s="34">
        <v>1</v>
      </c>
      <c r="F12" s="34"/>
      <c r="G12" s="34"/>
      <c r="H12" s="34"/>
      <c r="I12" s="34"/>
      <c r="J12" s="35">
        <v>2018</v>
      </c>
      <c r="K12" s="38">
        <v>3300</v>
      </c>
      <c r="L12" s="38">
        <v>3360</v>
      </c>
      <c r="M12" s="38">
        <v>3370</v>
      </c>
      <c r="N12" s="38">
        <v>3370</v>
      </c>
      <c r="O12" s="35">
        <v>3370</v>
      </c>
      <c r="P12" s="47">
        <v>49.5</v>
      </c>
      <c r="Q12" s="47">
        <v>50.4</v>
      </c>
      <c r="R12" s="47">
        <v>50.55</v>
      </c>
      <c r="S12" s="47">
        <v>50.55</v>
      </c>
      <c r="T12" s="47">
        <v>50.55</v>
      </c>
      <c r="U12" s="71">
        <v>0.16500000000000001</v>
      </c>
      <c r="V12" s="71">
        <v>0.16800000000000001</v>
      </c>
      <c r="W12" s="71">
        <v>0.16850000000000001</v>
      </c>
      <c r="X12" s="71">
        <v>0.16850000000000001</v>
      </c>
      <c r="Y12" s="71">
        <v>0.16850000000000001</v>
      </c>
      <c r="Z12" s="35">
        <v>60</v>
      </c>
      <c r="AA12" s="35"/>
      <c r="AB12" s="35"/>
      <c r="AC12" s="36">
        <v>31.536000000000001</v>
      </c>
      <c r="AD12" s="34">
        <v>0.4</v>
      </c>
      <c r="AE12" s="34">
        <v>0.4</v>
      </c>
      <c r="AF12" s="34">
        <v>0.4</v>
      </c>
      <c r="AG12" s="34">
        <v>0.4</v>
      </c>
      <c r="AH12" s="34">
        <v>0.4</v>
      </c>
      <c r="AI12" s="37"/>
      <c r="AK12" s="50" t="s">
        <v>87</v>
      </c>
      <c r="AL12" s="1" t="str">
        <f t="shared" si="1"/>
        <v>EPPHyd_02_DAM</v>
      </c>
      <c r="AM12" s="10" t="str">
        <f t="shared" si="2"/>
        <v>New Power Plant - Hydropower dam and reservoir, 10-100 MW</v>
      </c>
      <c r="AN12" s="1" t="s">
        <v>88</v>
      </c>
      <c r="AO12" s="1" t="s">
        <v>2</v>
      </c>
      <c r="AP12" s="49" t="s">
        <v>100</v>
      </c>
      <c r="AQ12" s="115" t="s">
        <v>85</v>
      </c>
      <c r="AR12" s="23"/>
      <c r="AV12" s="32" t="s">
        <v>7</v>
      </c>
    </row>
    <row r="13" spans="1:48">
      <c r="A13" s="32" t="s">
        <v>141</v>
      </c>
      <c r="B13" s="40" t="str">
        <f t="shared" si="0"/>
        <v>New Power Plant - Hydropower dam and reservoir, &lt;10 MW</v>
      </c>
      <c r="C13" s="40" t="s">
        <v>96</v>
      </c>
      <c r="D13" s="32" t="s">
        <v>85</v>
      </c>
      <c r="E13" s="34">
        <v>1</v>
      </c>
      <c r="F13" s="34"/>
      <c r="G13" s="34"/>
      <c r="H13" s="34"/>
      <c r="I13" s="34"/>
      <c r="J13" s="35">
        <v>2018</v>
      </c>
      <c r="K13" s="35">
        <v>4400</v>
      </c>
      <c r="L13" s="35">
        <v>4480</v>
      </c>
      <c r="M13" s="35">
        <v>4500</v>
      </c>
      <c r="N13" s="35">
        <v>4500</v>
      </c>
      <c r="O13" s="35">
        <v>4500</v>
      </c>
      <c r="P13" s="47">
        <v>66</v>
      </c>
      <c r="Q13" s="47">
        <v>67.2</v>
      </c>
      <c r="R13" s="47">
        <v>67.5</v>
      </c>
      <c r="S13" s="47">
        <v>67.5</v>
      </c>
      <c r="T13" s="47">
        <v>67.5</v>
      </c>
      <c r="U13" s="71">
        <v>0.22</v>
      </c>
      <c r="V13" s="71">
        <v>0.224</v>
      </c>
      <c r="W13" s="71">
        <v>0.22500000000000001</v>
      </c>
      <c r="X13" s="71">
        <v>0.22500000000000001</v>
      </c>
      <c r="Y13" s="71">
        <v>0.22500000000000001</v>
      </c>
      <c r="Z13" s="35">
        <v>60</v>
      </c>
      <c r="AA13" s="35"/>
      <c r="AB13" s="35"/>
      <c r="AC13" s="36">
        <v>31.536000000000001</v>
      </c>
      <c r="AD13" s="34">
        <v>0.37</v>
      </c>
      <c r="AE13" s="34">
        <v>0.37</v>
      </c>
      <c r="AF13" s="34">
        <v>0.37</v>
      </c>
      <c r="AG13" s="34">
        <v>0.37</v>
      </c>
      <c r="AH13" s="34">
        <v>0.37</v>
      </c>
      <c r="AI13" s="37"/>
      <c r="AK13" s="50" t="s">
        <v>87</v>
      </c>
      <c r="AL13" s="1" t="str">
        <f t="shared" si="1"/>
        <v>EPPHyd_03_DAM</v>
      </c>
      <c r="AM13" s="10" t="str">
        <f t="shared" si="2"/>
        <v>New Power Plant - Hydropower dam and reservoir, &lt;10 MW</v>
      </c>
      <c r="AN13" s="1" t="s">
        <v>88</v>
      </c>
      <c r="AO13" s="1" t="s">
        <v>2</v>
      </c>
      <c r="AP13" s="49" t="s">
        <v>100</v>
      </c>
      <c r="AQ13" s="115" t="s">
        <v>85</v>
      </c>
      <c r="AR13" s="23"/>
      <c r="AV13" s="32" t="s">
        <v>8</v>
      </c>
    </row>
    <row r="14" spans="1:48">
      <c r="A14" s="32" t="s">
        <v>142</v>
      </c>
      <c r="B14" s="40" t="str">
        <f t="shared" si="0"/>
        <v>New Power Plant - Hydropower run-of-a-river</v>
      </c>
      <c r="C14" s="40" t="s">
        <v>96</v>
      </c>
      <c r="D14" s="32" t="s">
        <v>86</v>
      </c>
      <c r="E14" s="34">
        <v>1</v>
      </c>
      <c r="F14" s="34"/>
      <c r="G14" s="34"/>
      <c r="H14" s="34"/>
      <c r="I14" s="34"/>
      <c r="J14" s="35">
        <v>2018</v>
      </c>
      <c r="K14" s="35">
        <v>5500</v>
      </c>
      <c r="L14" s="35">
        <v>5600</v>
      </c>
      <c r="M14" s="35">
        <v>5620</v>
      </c>
      <c r="N14" s="35">
        <v>5620</v>
      </c>
      <c r="O14" s="35">
        <v>5620</v>
      </c>
      <c r="P14" s="47">
        <v>82.5</v>
      </c>
      <c r="Q14" s="47">
        <v>84</v>
      </c>
      <c r="R14" s="47">
        <v>84.3</v>
      </c>
      <c r="S14" s="47">
        <v>84.3</v>
      </c>
      <c r="T14" s="47">
        <v>84.3</v>
      </c>
      <c r="U14" s="71">
        <v>0.27500000000000002</v>
      </c>
      <c r="V14" s="71">
        <v>0.28000000000000003</v>
      </c>
      <c r="W14" s="71">
        <v>0.28100000000000003</v>
      </c>
      <c r="X14" s="71">
        <v>0.28100000000000003</v>
      </c>
      <c r="Y14" s="71">
        <v>0.28100000000000003</v>
      </c>
      <c r="Z14" s="35">
        <v>60</v>
      </c>
      <c r="AA14" s="35"/>
      <c r="AB14" s="35"/>
      <c r="AC14" s="36">
        <v>31.536000000000001</v>
      </c>
      <c r="AD14" s="34">
        <v>0.37</v>
      </c>
      <c r="AE14" s="34">
        <v>0.37</v>
      </c>
      <c r="AF14" s="34">
        <v>0.37</v>
      </c>
      <c r="AG14" s="34">
        <v>0.37</v>
      </c>
      <c r="AH14" s="34">
        <v>0.37</v>
      </c>
      <c r="AI14" s="37"/>
      <c r="AK14" s="50" t="s">
        <v>87</v>
      </c>
      <c r="AL14" s="1" t="str">
        <f t="shared" si="1"/>
        <v>EPPHyd_04_ROR</v>
      </c>
      <c r="AM14" s="10" t="str">
        <f t="shared" si="2"/>
        <v>New Power Plant - Hydropower run-of-a-river</v>
      </c>
      <c r="AN14" s="1" t="s">
        <v>88</v>
      </c>
      <c r="AO14" s="1" t="s">
        <v>2</v>
      </c>
      <c r="AP14" s="49" t="s">
        <v>100</v>
      </c>
      <c r="AQ14" s="115" t="s">
        <v>86</v>
      </c>
      <c r="AR14" s="23"/>
      <c r="AV14" s="32" t="s">
        <v>9</v>
      </c>
    </row>
    <row r="15" spans="1:48">
      <c r="A15" s="32" t="s">
        <v>143</v>
      </c>
      <c r="B15" s="33" t="str">
        <f t="shared" si="0"/>
        <v>New Power Plant - Flash power plant extracting fluid from hydrothermal system at 2.5 km depth</v>
      </c>
      <c r="C15" s="33" t="s">
        <v>191</v>
      </c>
      <c r="D15" s="32" t="s">
        <v>85</v>
      </c>
      <c r="E15" s="34">
        <v>0.23</v>
      </c>
      <c r="F15" s="34">
        <v>0.23499999999999999</v>
      </c>
      <c r="G15" s="34">
        <v>0.23899999999999999</v>
      </c>
      <c r="H15" s="34">
        <v>0.24399999999999999</v>
      </c>
      <c r="I15" s="34">
        <v>0.249</v>
      </c>
      <c r="J15" s="35">
        <v>2018</v>
      </c>
      <c r="K15" s="35">
        <v>5530</v>
      </c>
      <c r="L15" s="35">
        <v>4970</v>
      </c>
      <c r="M15" s="35">
        <v>4470</v>
      </c>
      <c r="N15" s="35">
        <v>4020</v>
      </c>
      <c r="O15" s="35">
        <v>3610</v>
      </c>
      <c r="P15" s="47">
        <v>77.419999999999987</v>
      </c>
      <c r="Q15" s="47">
        <v>79.52</v>
      </c>
      <c r="R15" s="47">
        <v>80.459999999999994</v>
      </c>
      <c r="S15" s="47">
        <v>80.400000000000006</v>
      </c>
      <c r="T15" s="47">
        <v>79.420000000000016</v>
      </c>
      <c r="U15" s="71">
        <v>0</v>
      </c>
      <c r="V15" s="71">
        <v>0</v>
      </c>
      <c r="W15" s="71">
        <v>0</v>
      </c>
      <c r="X15" s="71">
        <v>0</v>
      </c>
      <c r="Y15" s="71">
        <v>0</v>
      </c>
      <c r="Z15" s="35">
        <v>30</v>
      </c>
      <c r="AA15" s="35"/>
      <c r="AB15" s="35"/>
      <c r="AC15" s="36">
        <v>31.536000000000001</v>
      </c>
      <c r="AD15" s="34">
        <v>0.95</v>
      </c>
      <c r="AE15" s="34">
        <v>0.95</v>
      </c>
      <c r="AF15" s="34">
        <v>0.95</v>
      </c>
      <c r="AG15" s="34">
        <v>0.95</v>
      </c>
      <c r="AH15" s="34">
        <v>0.95</v>
      </c>
      <c r="AI15" s="37"/>
      <c r="AK15" s="50" t="s">
        <v>87</v>
      </c>
      <c r="AL15" s="1" t="str">
        <f t="shared" si="1"/>
        <v>EPPGeo_01</v>
      </c>
      <c r="AM15" s="10" t="str">
        <f t="shared" si="2"/>
        <v>New Power Plant - Flash power plant extracting fluid from hydrothermal system at 2.5 km depth</v>
      </c>
      <c r="AN15" s="1" t="s">
        <v>88</v>
      </c>
      <c r="AO15" s="1" t="s">
        <v>2</v>
      </c>
      <c r="AP15" s="49" t="s">
        <v>100</v>
      </c>
      <c r="AQ15" s="115" t="s">
        <v>85</v>
      </c>
      <c r="AR15" s="23"/>
      <c r="AV15" s="32" t="s">
        <v>10</v>
      </c>
    </row>
    <row r="16" spans="1:48">
      <c r="A16" s="32" t="s">
        <v>144</v>
      </c>
      <c r="B16" s="33" t="str">
        <f t="shared" si="0"/>
        <v>New Power Plant - Organic Rankine Cycle hydrothermal system.</v>
      </c>
      <c r="C16" s="33" t="s">
        <v>191</v>
      </c>
      <c r="D16" s="32" t="s">
        <v>85</v>
      </c>
      <c r="E16" s="34">
        <v>0.13300000000000001</v>
      </c>
      <c r="F16" s="34">
        <v>0.13800000000000001</v>
      </c>
      <c r="G16" s="34">
        <v>0.14199999999999999</v>
      </c>
      <c r="H16" s="34">
        <v>0.14699999999999999</v>
      </c>
      <c r="I16" s="34">
        <v>0.151</v>
      </c>
      <c r="J16" s="35">
        <v>2018</v>
      </c>
      <c r="K16" s="35">
        <v>6970</v>
      </c>
      <c r="L16" s="35">
        <v>6600</v>
      </c>
      <c r="M16" s="35">
        <v>6240</v>
      </c>
      <c r="N16" s="35">
        <v>5870</v>
      </c>
      <c r="O16" s="35">
        <v>5510</v>
      </c>
      <c r="P16" s="47">
        <v>146.37</v>
      </c>
      <c r="Q16" s="47">
        <v>145.20000000000002</v>
      </c>
      <c r="R16" s="47">
        <v>143.51999999999998</v>
      </c>
      <c r="S16" s="47">
        <v>146.75</v>
      </c>
      <c r="T16" s="47">
        <v>148.77000000000001</v>
      </c>
      <c r="U16" s="71">
        <v>0</v>
      </c>
      <c r="V16" s="71">
        <v>0</v>
      </c>
      <c r="W16" s="71">
        <v>0</v>
      </c>
      <c r="X16" s="71">
        <v>0</v>
      </c>
      <c r="Y16" s="71">
        <v>0</v>
      </c>
      <c r="Z16" s="35">
        <v>30</v>
      </c>
      <c r="AA16" s="35"/>
      <c r="AB16" s="35"/>
      <c r="AC16" s="36">
        <v>31.536000000000001</v>
      </c>
      <c r="AD16" s="34">
        <v>0.95</v>
      </c>
      <c r="AE16" s="34">
        <v>0.95</v>
      </c>
      <c r="AF16" s="34">
        <v>0.95</v>
      </c>
      <c r="AG16" s="34">
        <v>0.95</v>
      </c>
      <c r="AH16" s="34">
        <v>0.95</v>
      </c>
      <c r="AI16" s="37"/>
      <c r="AK16" s="50" t="s">
        <v>87</v>
      </c>
      <c r="AL16" s="1" t="str">
        <f t="shared" si="1"/>
        <v>EPPGeo_02</v>
      </c>
      <c r="AM16" s="10" t="str">
        <f t="shared" si="2"/>
        <v>New Power Plant - Organic Rankine Cycle hydrothermal system.</v>
      </c>
      <c r="AN16" s="1" t="s">
        <v>88</v>
      </c>
      <c r="AO16" s="1" t="s">
        <v>2</v>
      </c>
      <c r="AP16" s="49" t="s">
        <v>100</v>
      </c>
      <c r="AQ16" s="115" t="s">
        <v>85</v>
      </c>
      <c r="AR16" s="23"/>
      <c r="AV16" s="35" t="s">
        <v>11</v>
      </c>
    </row>
    <row r="17" spans="1:48">
      <c r="A17" s="32" t="s">
        <v>145</v>
      </c>
      <c r="B17" s="33" t="str">
        <f t="shared" si="0"/>
        <v>New Power Plant - Organic Rankine Cycle Enhanced Geothermal System at 5.5 km depth</v>
      </c>
      <c r="C17" s="33" t="s">
        <v>191</v>
      </c>
      <c r="D17" s="32" t="s">
        <v>85</v>
      </c>
      <c r="E17" s="34">
        <v>0.106</v>
      </c>
      <c r="F17" s="34">
        <v>0.11199999999999999</v>
      </c>
      <c r="G17" s="34">
        <v>0.11800000000000001</v>
      </c>
      <c r="H17" s="34">
        <v>0.12300000000000001</v>
      </c>
      <c r="I17" s="34">
        <v>0.129</v>
      </c>
      <c r="J17" s="35">
        <v>2018</v>
      </c>
      <c r="K17" s="35">
        <v>12600</v>
      </c>
      <c r="L17" s="35">
        <v>10300</v>
      </c>
      <c r="M17" s="35">
        <v>9000</v>
      </c>
      <c r="N17" s="35">
        <v>8600</v>
      </c>
      <c r="O17" s="35">
        <v>8200</v>
      </c>
      <c r="P17" s="47">
        <v>226.8</v>
      </c>
      <c r="Q17" s="47">
        <v>185.4</v>
      </c>
      <c r="R17" s="47">
        <v>171</v>
      </c>
      <c r="S17" s="47">
        <v>163.4</v>
      </c>
      <c r="T17" s="47">
        <v>155.80000000000001</v>
      </c>
      <c r="U17" s="71">
        <v>0</v>
      </c>
      <c r="V17" s="71">
        <v>0</v>
      </c>
      <c r="W17" s="71">
        <v>0</v>
      </c>
      <c r="X17" s="71">
        <v>0</v>
      </c>
      <c r="Y17" s="71">
        <v>0</v>
      </c>
      <c r="Z17" s="35">
        <v>30</v>
      </c>
      <c r="AA17" s="35"/>
      <c r="AB17" s="35"/>
      <c r="AC17" s="36">
        <v>31.536000000000001</v>
      </c>
      <c r="AD17" s="34">
        <v>0.95</v>
      </c>
      <c r="AE17" s="34">
        <v>0.95</v>
      </c>
      <c r="AF17" s="34">
        <v>0.95</v>
      </c>
      <c r="AG17" s="34">
        <v>0.95</v>
      </c>
      <c r="AH17" s="34">
        <v>0.95</v>
      </c>
      <c r="AI17" s="37"/>
      <c r="AK17" s="50" t="s">
        <v>87</v>
      </c>
      <c r="AL17" s="1" t="str">
        <f t="shared" si="1"/>
        <v>EPPGeo_03</v>
      </c>
      <c r="AM17" s="10" t="str">
        <f t="shared" si="2"/>
        <v>New Power Plant - Organic Rankine Cycle Enhanced Geothermal System at 5.5 km depth</v>
      </c>
      <c r="AN17" s="1" t="s">
        <v>88</v>
      </c>
      <c r="AO17" s="1" t="s">
        <v>2</v>
      </c>
      <c r="AP17" s="49" t="s">
        <v>100</v>
      </c>
      <c r="AQ17" s="115" t="s">
        <v>85</v>
      </c>
      <c r="AR17" s="23"/>
      <c r="AV17" s="35" t="s">
        <v>12</v>
      </c>
    </row>
    <row r="18" spans="1:48">
      <c r="A18" s="32" t="s">
        <v>184</v>
      </c>
      <c r="B18" s="33" t="str">
        <f t="shared" si="0"/>
        <v>New Power Plant - Wave energy</v>
      </c>
      <c r="C18" s="33" t="s">
        <v>192</v>
      </c>
      <c r="D18" s="32" t="s">
        <v>193</v>
      </c>
      <c r="E18" s="34">
        <v>1</v>
      </c>
      <c r="F18" s="34"/>
      <c r="G18" s="34"/>
      <c r="H18" s="34"/>
      <c r="I18" s="34"/>
      <c r="J18" s="35">
        <v>2018</v>
      </c>
      <c r="K18" s="35">
        <v>9080</v>
      </c>
      <c r="L18" s="35">
        <v>5790</v>
      </c>
      <c r="M18" s="35">
        <v>4480</v>
      </c>
      <c r="N18" s="35">
        <v>2650</v>
      </c>
      <c r="O18" s="35">
        <v>2300</v>
      </c>
      <c r="P18" s="47">
        <v>326.88</v>
      </c>
      <c r="Q18" s="47">
        <v>237.38999999999996</v>
      </c>
      <c r="R18" s="47">
        <v>210.56</v>
      </c>
      <c r="S18" s="47">
        <v>153.69999999999999</v>
      </c>
      <c r="T18" s="47">
        <v>133.4</v>
      </c>
      <c r="U18" s="71">
        <v>0</v>
      </c>
      <c r="V18" s="71">
        <v>0</v>
      </c>
      <c r="W18" s="71">
        <v>0</v>
      </c>
      <c r="X18" s="71">
        <v>0</v>
      </c>
      <c r="Y18" s="71">
        <v>0</v>
      </c>
      <c r="Z18" s="35">
        <v>20</v>
      </c>
      <c r="AA18" s="35"/>
      <c r="AB18" s="35"/>
      <c r="AC18" s="36">
        <v>31.536000000000001</v>
      </c>
      <c r="AD18" s="34">
        <v>0.36</v>
      </c>
      <c r="AE18" s="34">
        <v>0.45</v>
      </c>
      <c r="AF18" s="34">
        <v>0.47</v>
      </c>
      <c r="AG18" s="34">
        <v>0.47</v>
      </c>
      <c r="AH18" s="34">
        <v>0.5</v>
      </c>
      <c r="AI18" s="37"/>
      <c r="AK18" s="50" t="s">
        <v>87</v>
      </c>
      <c r="AL18" s="1" t="str">
        <f t="shared" si="1"/>
        <v>EPPOce_01_WAV</v>
      </c>
      <c r="AM18" s="10" t="str">
        <f t="shared" si="2"/>
        <v>New Power Plant - Wave energy</v>
      </c>
      <c r="AN18" s="1" t="s">
        <v>88</v>
      </c>
      <c r="AO18" s="1" t="s">
        <v>2</v>
      </c>
      <c r="AP18" s="49" t="s">
        <v>100</v>
      </c>
      <c r="AQ18" s="115" t="s">
        <v>85</v>
      </c>
      <c r="AR18" s="23"/>
      <c r="AV18" s="35" t="s">
        <v>13</v>
      </c>
    </row>
    <row r="19" spans="1:48">
      <c r="A19" s="32" t="s">
        <v>146</v>
      </c>
      <c r="B19" s="33" t="str">
        <f t="shared" si="0"/>
        <v>New Power Plant - Tidal energy</v>
      </c>
      <c r="C19" s="33" t="s">
        <v>192</v>
      </c>
      <c r="D19" s="32" t="s">
        <v>193</v>
      </c>
      <c r="E19" s="34">
        <v>1</v>
      </c>
      <c r="F19" s="34"/>
      <c r="G19" s="34"/>
      <c r="H19" s="34"/>
      <c r="I19" s="34"/>
      <c r="J19" s="35">
        <v>2018</v>
      </c>
      <c r="K19" s="35">
        <v>10700</v>
      </c>
      <c r="L19" s="35">
        <v>4400</v>
      </c>
      <c r="M19" s="35">
        <v>3100</v>
      </c>
      <c r="N19" s="35">
        <v>2100</v>
      </c>
      <c r="O19" s="35">
        <v>1900</v>
      </c>
      <c r="P19" s="47">
        <v>363.8</v>
      </c>
      <c r="Q19" s="47">
        <v>158.4</v>
      </c>
      <c r="R19" s="47">
        <v>117.8</v>
      </c>
      <c r="S19" s="47">
        <v>90.3</v>
      </c>
      <c r="T19" s="47">
        <v>93.1</v>
      </c>
      <c r="U19" s="71">
        <v>0</v>
      </c>
      <c r="V19" s="71">
        <v>0</v>
      </c>
      <c r="W19" s="71">
        <v>0</v>
      </c>
      <c r="X19" s="71">
        <v>0</v>
      </c>
      <c r="Y19" s="71">
        <v>0</v>
      </c>
      <c r="Z19" s="35">
        <v>20</v>
      </c>
      <c r="AA19" s="35"/>
      <c r="AB19" s="35"/>
      <c r="AC19" s="36">
        <v>31.536000000000001</v>
      </c>
      <c r="AD19" s="34">
        <v>0.36</v>
      </c>
      <c r="AE19" s="34">
        <v>0.45</v>
      </c>
      <c r="AF19" s="34">
        <v>0.47</v>
      </c>
      <c r="AG19" s="34">
        <v>0.47</v>
      </c>
      <c r="AH19" s="34">
        <v>0.5</v>
      </c>
      <c r="AI19" s="37"/>
      <c r="AK19" s="50" t="s">
        <v>87</v>
      </c>
      <c r="AL19" s="1" t="str">
        <f t="shared" si="1"/>
        <v>EPPOce_02_TID</v>
      </c>
      <c r="AM19" s="10" t="str">
        <f t="shared" si="2"/>
        <v>New Power Plant - Tidal energy</v>
      </c>
      <c r="AN19" s="1" t="s">
        <v>88</v>
      </c>
      <c r="AO19" s="1" t="s">
        <v>2</v>
      </c>
      <c r="AP19" s="49" t="s">
        <v>100</v>
      </c>
      <c r="AQ19" s="115" t="s">
        <v>85</v>
      </c>
      <c r="AR19" s="23"/>
      <c r="AV19" s="35" t="s">
        <v>14</v>
      </c>
    </row>
    <row r="20" spans="1:48">
      <c r="A20" s="32" t="s">
        <v>147</v>
      </c>
      <c r="B20" s="40" t="str">
        <f t="shared" si="0"/>
        <v>New Power Plant - Open-Cycle Gas Turbine conventional</v>
      </c>
      <c r="C20" s="40" t="s">
        <v>97</v>
      </c>
      <c r="D20" s="32" t="s">
        <v>85</v>
      </c>
      <c r="E20" s="34">
        <v>0.38</v>
      </c>
      <c r="F20" s="34"/>
      <c r="G20" s="34"/>
      <c r="H20" s="34"/>
      <c r="I20" s="34"/>
      <c r="J20" s="35">
        <v>2018</v>
      </c>
      <c r="K20" s="35">
        <v>770</v>
      </c>
      <c r="L20" s="35"/>
      <c r="M20" s="35"/>
      <c r="N20" s="35"/>
      <c r="O20" s="35"/>
      <c r="P20" s="47">
        <v>7.7</v>
      </c>
      <c r="Q20" s="47"/>
      <c r="R20" s="47"/>
      <c r="S20" s="47"/>
      <c r="T20" s="47"/>
      <c r="U20" s="71">
        <v>0.10009999999999999</v>
      </c>
      <c r="V20" s="71">
        <v>0</v>
      </c>
      <c r="W20" s="71">
        <v>0</v>
      </c>
      <c r="X20" s="71">
        <v>0</v>
      </c>
      <c r="Y20" s="71">
        <v>0</v>
      </c>
      <c r="Z20" s="35">
        <v>30</v>
      </c>
      <c r="AA20" s="35"/>
      <c r="AB20" s="35"/>
      <c r="AC20" s="36">
        <v>31.536000000000001</v>
      </c>
      <c r="AD20" s="34">
        <v>0.95</v>
      </c>
      <c r="AE20" s="34"/>
      <c r="AF20" s="34"/>
      <c r="AG20" s="34"/>
      <c r="AH20" s="34"/>
      <c r="AI20" s="37"/>
      <c r="AK20" s="50" t="s">
        <v>87</v>
      </c>
      <c r="AL20" s="1" t="str">
        <f t="shared" si="1"/>
        <v>EPPGas_01_OCGT</v>
      </c>
      <c r="AM20" s="10" t="str">
        <f t="shared" si="2"/>
        <v>New Power Plant - Open-Cycle Gas Turbine conventional</v>
      </c>
      <c r="AN20" s="1" t="s">
        <v>88</v>
      </c>
      <c r="AO20" s="1" t="s">
        <v>2</v>
      </c>
      <c r="AP20" s="49" t="s">
        <v>100</v>
      </c>
      <c r="AQ20" s="115" t="s">
        <v>85</v>
      </c>
      <c r="AR20" s="23"/>
      <c r="AV20" s="35" t="s">
        <v>15</v>
      </c>
    </row>
    <row r="21" spans="1:48">
      <c r="A21" s="32" t="s">
        <v>148</v>
      </c>
      <c r="B21" s="40" t="str">
        <f t="shared" si="0"/>
        <v>New Power Plant - Open Cycle Gas Turbine advanced</v>
      </c>
      <c r="C21" s="40" t="s">
        <v>97</v>
      </c>
      <c r="D21" s="32" t="s">
        <v>85</v>
      </c>
      <c r="E21" s="34">
        <v>0.4</v>
      </c>
      <c r="F21" s="34">
        <v>0.4</v>
      </c>
      <c r="G21" s="34">
        <v>0.43</v>
      </c>
      <c r="H21" s="34">
        <v>0.44</v>
      </c>
      <c r="I21" s="34">
        <v>0.45</v>
      </c>
      <c r="J21" s="35">
        <v>2018</v>
      </c>
      <c r="K21" s="35">
        <v>550</v>
      </c>
      <c r="L21" s="35">
        <v>550</v>
      </c>
      <c r="M21" s="35">
        <v>550</v>
      </c>
      <c r="N21" s="35">
        <v>550</v>
      </c>
      <c r="O21" s="35">
        <v>550</v>
      </c>
      <c r="P21" s="47">
        <v>16.5</v>
      </c>
      <c r="Q21" s="47">
        <v>16.5</v>
      </c>
      <c r="R21" s="47">
        <v>16.5</v>
      </c>
      <c r="S21" s="47">
        <v>16.5</v>
      </c>
      <c r="T21" s="47">
        <v>16.5</v>
      </c>
      <c r="U21" s="71">
        <v>6.0499999999999998E-2</v>
      </c>
      <c r="V21" s="71">
        <v>6.0499999999999998E-2</v>
      </c>
      <c r="W21" s="71">
        <v>6.0499999999999998E-2</v>
      </c>
      <c r="X21" s="71">
        <v>6.0499999999999998E-2</v>
      </c>
      <c r="Y21" s="71">
        <v>6.0499999999999998E-2</v>
      </c>
      <c r="Z21" s="35">
        <v>30</v>
      </c>
      <c r="AA21" s="35"/>
      <c r="AB21" s="35"/>
      <c r="AC21" s="36">
        <v>31.536000000000001</v>
      </c>
      <c r="AD21" s="34">
        <v>0.95</v>
      </c>
      <c r="AE21" s="34">
        <v>0.95</v>
      </c>
      <c r="AF21" s="34">
        <v>0.95</v>
      </c>
      <c r="AG21" s="34">
        <v>0.95</v>
      </c>
      <c r="AH21" s="34">
        <v>0.95</v>
      </c>
      <c r="AI21" s="37"/>
      <c r="AK21" s="50" t="s">
        <v>87</v>
      </c>
      <c r="AL21" s="1" t="str">
        <f t="shared" si="1"/>
        <v>EPPGas_02_OCGT</v>
      </c>
      <c r="AM21" s="10" t="str">
        <f t="shared" si="2"/>
        <v>New Power Plant - Open Cycle Gas Turbine advanced</v>
      </c>
      <c r="AN21" s="1" t="s">
        <v>88</v>
      </c>
      <c r="AO21" s="1" t="s">
        <v>2</v>
      </c>
      <c r="AP21" s="49" t="s">
        <v>100</v>
      </c>
      <c r="AQ21" s="115" t="s">
        <v>85</v>
      </c>
      <c r="AR21" s="23"/>
      <c r="AV21" s="35" t="s">
        <v>16</v>
      </c>
    </row>
    <row r="22" spans="1:48">
      <c r="A22" s="32" t="s">
        <v>149</v>
      </c>
      <c r="B22" s="40" t="str">
        <f t="shared" si="0"/>
        <v>New Power Plant - Combined Cycle Gas Turbine advanced</v>
      </c>
      <c r="C22" s="40" t="s">
        <v>97</v>
      </c>
      <c r="D22" s="32" t="s">
        <v>85</v>
      </c>
      <c r="E22" s="34">
        <v>0.57999999999999996</v>
      </c>
      <c r="F22" s="34">
        <v>0.6</v>
      </c>
      <c r="G22" s="34">
        <v>0.62</v>
      </c>
      <c r="H22" s="34">
        <v>0.62</v>
      </c>
      <c r="I22" s="34">
        <v>0.63</v>
      </c>
      <c r="J22" s="35">
        <v>2018</v>
      </c>
      <c r="K22" s="35">
        <v>850</v>
      </c>
      <c r="L22" s="35">
        <v>850</v>
      </c>
      <c r="M22" s="35">
        <v>850</v>
      </c>
      <c r="N22" s="35">
        <v>850</v>
      </c>
      <c r="O22" s="35">
        <v>850</v>
      </c>
      <c r="P22" s="47">
        <v>21.25</v>
      </c>
      <c r="Q22" s="47">
        <v>21.25</v>
      </c>
      <c r="R22" s="47">
        <v>21.25</v>
      </c>
      <c r="S22" s="47">
        <v>21.25</v>
      </c>
      <c r="T22" s="47">
        <v>21.25</v>
      </c>
      <c r="U22" s="71">
        <v>1.7000000000000001E-2</v>
      </c>
      <c r="V22" s="71">
        <v>1.7000000000000001E-2</v>
      </c>
      <c r="W22" s="71">
        <v>1.7000000000000001E-2</v>
      </c>
      <c r="X22" s="71">
        <v>1.7000000000000001E-2</v>
      </c>
      <c r="Y22" s="71">
        <v>1.7000000000000001E-2</v>
      </c>
      <c r="Z22" s="35">
        <v>30</v>
      </c>
      <c r="AA22" s="35"/>
      <c r="AB22" s="35"/>
      <c r="AC22" s="36">
        <v>31.536000000000001</v>
      </c>
      <c r="AD22" s="34">
        <v>0.9</v>
      </c>
      <c r="AE22" s="34">
        <v>0.9</v>
      </c>
      <c r="AF22" s="34">
        <v>0.9</v>
      </c>
      <c r="AG22" s="34">
        <v>0.9</v>
      </c>
      <c r="AH22" s="34">
        <v>0.9</v>
      </c>
      <c r="AI22" s="37"/>
      <c r="AK22" s="50" t="s">
        <v>87</v>
      </c>
      <c r="AL22" s="1" t="str">
        <f t="shared" si="1"/>
        <v>EPPGas_03_CCGT</v>
      </c>
      <c r="AM22" s="10" t="str">
        <f t="shared" si="2"/>
        <v>New Power Plant - Combined Cycle Gas Turbine advanced</v>
      </c>
      <c r="AN22" s="1" t="s">
        <v>88</v>
      </c>
      <c r="AO22" s="1" t="s">
        <v>2</v>
      </c>
      <c r="AP22" s="49" t="s">
        <v>100</v>
      </c>
      <c r="AQ22" s="115" t="s">
        <v>85</v>
      </c>
      <c r="AR22" s="23"/>
      <c r="AV22" s="35" t="s">
        <v>132</v>
      </c>
    </row>
    <row r="23" spans="1:48">
      <c r="A23" s="41" t="s">
        <v>150</v>
      </c>
      <c r="B23" s="42" t="str">
        <f t="shared" si="0"/>
        <v>New Power Plant - CCGT advanced CCS post combustion</v>
      </c>
      <c r="C23" s="42" t="s">
        <v>97</v>
      </c>
      <c r="D23" s="41" t="s">
        <v>85</v>
      </c>
      <c r="E23" s="43">
        <v>0.5</v>
      </c>
      <c r="F23" s="43">
        <v>0.52</v>
      </c>
      <c r="G23" s="43">
        <v>0.55000000000000004</v>
      </c>
      <c r="H23" s="43">
        <v>0.55000000000000004</v>
      </c>
      <c r="I23" s="43">
        <v>0.55000000000000004</v>
      </c>
      <c r="J23" s="41">
        <v>2018</v>
      </c>
      <c r="K23" s="41">
        <v>1500</v>
      </c>
      <c r="L23" s="41">
        <v>1500</v>
      </c>
      <c r="M23" s="41">
        <v>1500</v>
      </c>
      <c r="N23" s="41">
        <v>1500</v>
      </c>
      <c r="O23" s="41">
        <v>1500</v>
      </c>
      <c r="P23" s="48">
        <v>37.5</v>
      </c>
      <c r="Q23" s="48">
        <v>37.5</v>
      </c>
      <c r="R23" s="48">
        <v>37.5</v>
      </c>
      <c r="S23" s="48">
        <v>37.5</v>
      </c>
      <c r="T23" s="48">
        <v>37.5</v>
      </c>
      <c r="U23" s="79">
        <v>0.06</v>
      </c>
      <c r="V23" s="79">
        <v>0.06</v>
      </c>
      <c r="W23" s="79">
        <v>0.06</v>
      </c>
      <c r="X23" s="79">
        <v>0.06</v>
      </c>
      <c r="Y23" s="79">
        <v>0.06</v>
      </c>
      <c r="Z23" s="41">
        <v>30</v>
      </c>
      <c r="AA23" s="41"/>
      <c r="AB23" s="41"/>
      <c r="AC23" s="44">
        <v>31.536000000000001</v>
      </c>
      <c r="AD23" s="43">
        <v>0.9</v>
      </c>
      <c r="AE23" s="43">
        <v>0.9</v>
      </c>
      <c r="AF23" s="43">
        <v>0.9</v>
      </c>
      <c r="AG23" s="43">
        <v>0.9</v>
      </c>
      <c r="AH23" s="43">
        <v>0.9</v>
      </c>
      <c r="AI23" s="51"/>
      <c r="AK23" s="50" t="s">
        <v>87</v>
      </c>
      <c r="AL23" s="1" t="str">
        <f t="shared" si="1"/>
        <v>*EPPGas_04_CCS</v>
      </c>
      <c r="AM23" s="10" t="str">
        <f t="shared" si="2"/>
        <v>New Power Plant - CCGT advanced CCS post combustion</v>
      </c>
      <c r="AN23" s="1" t="s">
        <v>88</v>
      </c>
      <c r="AO23" s="1" t="s">
        <v>2</v>
      </c>
      <c r="AP23" s="49" t="s">
        <v>100</v>
      </c>
      <c r="AQ23" s="115" t="s">
        <v>85</v>
      </c>
      <c r="AR23" s="23"/>
      <c r="AV23" s="35" t="s">
        <v>17</v>
      </c>
    </row>
    <row r="24" spans="1:48">
      <c r="A24" s="41" t="s">
        <v>151</v>
      </c>
      <c r="B24" s="42" t="str">
        <f t="shared" si="0"/>
        <v>New Power Plant - Pulverised coal supercritical CCS post-combustion</v>
      </c>
      <c r="C24" s="42" t="s">
        <v>98</v>
      </c>
      <c r="D24" s="41" t="s">
        <v>85</v>
      </c>
      <c r="E24" s="43">
        <v>0.34</v>
      </c>
      <c r="F24" s="43">
        <v>0.35</v>
      </c>
      <c r="G24" s="43">
        <v>0.35</v>
      </c>
      <c r="H24" s="43">
        <v>0.38</v>
      </c>
      <c r="I24" s="43">
        <v>0.38</v>
      </c>
      <c r="J24" s="41">
        <v>2018</v>
      </c>
      <c r="K24" s="41">
        <v>3000</v>
      </c>
      <c r="L24" s="41">
        <v>2700</v>
      </c>
      <c r="M24" s="41">
        <v>2550</v>
      </c>
      <c r="N24" s="41">
        <v>2550</v>
      </c>
      <c r="O24" s="41">
        <v>2550</v>
      </c>
      <c r="P24" s="48">
        <v>75</v>
      </c>
      <c r="Q24" s="48">
        <v>67.5</v>
      </c>
      <c r="R24" s="48">
        <v>63.75</v>
      </c>
      <c r="S24" s="48">
        <v>63.75</v>
      </c>
      <c r="T24" s="48">
        <v>63.75</v>
      </c>
      <c r="U24" s="79">
        <v>0.16500000000000001</v>
      </c>
      <c r="V24" s="79">
        <v>0.14849999999999999</v>
      </c>
      <c r="W24" s="79">
        <v>0.14025000000000001</v>
      </c>
      <c r="X24" s="79">
        <v>0.14025000000000001</v>
      </c>
      <c r="Y24" s="79">
        <v>0.14025000000000001</v>
      </c>
      <c r="Z24" s="41">
        <v>40</v>
      </c>
      <c r="AA24" s="41"/>
      <c r="AB24" s="41"/>
      <c r="AC24" s="44">
        <v>31.536000000000001</v>
      </c>
      <c r="AD24" s="43">
        <v>0.9</v>
      </c>
      <c r="AE24" s="43">
        <v>0.9</v>
      </c>
      <c r="AF24" s="43">
        <v>0.9</v>
      </c>
      <c r="AG24" s="43">
        <v>0.9</v>
      </c>
      <c r="AH24" s="43">
        <v>0.9</v>
      </c>
      <c r="AI24" s="51"/>
      <c r="AK24" s="50" t="s">
        <v>87</v>
      </c>
      <c r="AL24" s="1" t="str">
        <f t="shared" si="1"/>
        <v>*EPPCoa_04_CCS</v>
      </c>
      <c r="AM24" s="10" t="str">
        <f t="shared" si="2"/>
        <v>New Power Plant - Pulverised coal supercritical CCS post-combustion</v>
      </c>
      <c r="AN24" s="1" t="s">
        <v>88</v>
      </c>
      <c r="AO24" s="1" t="s">
        <v>2</v>
      </c>
      <c r="AP24" s="49" t="s">
        <v>100</v>
      </c>
      <c r="AQ24" s="115" t="s">
        <v>85</v>
      </c>
      <c r="AR24" s="23"/>
      <c r="AV24" s="35" t="s">
        <v>18</v>
      </c>
    </row>
    <row r="25" spans="1:48">
      <c r="A25" s="41" t="s">
        <v>152</v>
      </c>
      <c r="B25" s="42" t="str">
        <f t="shared" si="0"/>
        <v>New Power Plant - Fluidised bed peat CCS post combustion</v>
      </c>
      <c r="C25" s="42" t="s">
        <v>104</v>
      </c>
      <c r="D25" s="41" t="s">
        <v>85</v>
      </c>
      <c r="E25" s="43">
        <v>0.31</v>
      </c>
      <c r="F25" s="43">
        <v>0.32</v>
      </c>
      <c r="G25" s="43">
        <v>0.34</v>
      </c>
      <c r="H25" s="43">
        <v>0.34</v>
      </c>
      <c r="I25" s="43">
        <v>0.34</v>
      </c>
      <c r="J25" s="41">
        <v>2018</v>
      </c>
      <c r="K25" s="41">
        <v>3500</v>
      </c>
      <c r="L25" s="41">
        <v>3500</v>
      </c>
      <c r="M25" s="41">
        <v>3500</v>
      </c>
      <c r="N25" s="41">
        <v>3500</v>
      </c>
      <c r="O25" s="41">
        <v>3500</v>
      </c>
      <c r="P25" s="48">
        <v>87.5</v>
      </c>
      <c r="Q25" s="48">
        <v>87.5</v>
      </c>
      <c r="R25" s="48">
        <v>87.5</v>
      </c>
      <c r="S25" s="48">
        <v>87.5</v>
      </c>
      <c r="T25" s="48">
        <v>87.5</v>
      </c>
      <c r="U25" s="79">
        <v>0.35</v>
      </c>
      <c r="V25" s="79">
        <v>0.35</v>
      </c>
      <c r="W25" s="79">
        <v>0.35</v>
      </c>
      <c r="X25" s="79">
        <v>0.35</v>
      </c>
      <c r="Y25" s="79">
        <v>0.35</v>
      </c>
      <c r="Z25" s="41">
        <v>40</v>
      </c>
      <c r="AA25" s="41"/>
      <c r="AB25" s="41"/>
      <c r="AC25" s="44">
        <v>31.536000000000001</v>
      </c>
      <c r="AD25" s="43">
        <v>0.85</v>
      </c>
      <c r="AE25" s="43">
        <v>0.85</v>
      </c>
      <c r="AF25" s="43">
        <v>0.85</v>
      </c>
      <c r="AG25" s="43">
        <v>0.85</v>
      </c>
      <c r="AH25" s="43">
        <v>0.85</v>
      </c>
      <c r="AI25" s="51"/>
      <c r="AK25" s="50" t="s">
        <v>87</v>
      </c>
      <c r="AL25" s="1" t="str">
        <f t="shared" si="1"/>
        <v>*EPPPea_04_CCS</v>
      </c>
      <c r="AM25" s="10" t="str">
        <f t="shared" si="2"/>
        <v>New Power Plant - Fluidised bed peat CCS post combustion</v>
      </c>
      <c r="AN25" s="1" t="s">
        <v>88</v>
      </c>
      <c r="AO25" s="1" t="s">
        <v>2</v>
      </c>
      <c r="AP25" s="49" t="s">
        <v>100</v>
      </c>
      <c r="AQ25" s="115" t="s">
        <v>85</v>
      </c>
      <c r="AR25" s="23"/>
      <c r="AV25" s="35" t="s">
        <v>115</v>
      </c>
    </row>
    <row r="26" spans="1:48">
      <c r="A26" s="41" t="s">
        <v>153</v>
      </c>
      <c r="B26" s="42" t="str">
        <f t="shared" si="0"/>
        <v>New Power Plant - Pulverised coal supercritical CCS oxyfuel</v>
      </c>
      <c r="C26" s="42" t="s">
        <v>98</v>
      </c>
      <c r="D26" s="41" t="s">
        <v>85</v>
      </c>
      <c r="E26" s="43">
        <v>0.36</v>
      </c>
      <c r="F26" s="43">
        <v>0.37</v>
      </c>
      <c r="G26" s="43">
        <v>0.39</v>
      </c>
      <c r="H26" s="43">
        <v>0.4</v>
      </c>
      <c r="I26" s="43">
        <v>0.4</v>
      </c>
      <c r="J26" s="41">
        <v>2018</v>
      </c>
      <c r="K26" s="41">
        <v>3000</v>
      </c>
      <c r="L26" s="41">
        <v>2700</v>
      </c>
      <c r="M26" s="41">
        <v>2550</v>
      </c>
      <c r="N26" s="41">
        <v>2550</v>
      </c>
      <c r="O26" s="41">
        <v>2550</v>
      </c>
      <c r="P26" s="48">
        <v>75</v>
      </c>
      <c r="Q26" s="48">
        <v>67.5</v>
      </c>
      <c r="R26" s="48">
        <v>63.75</v>
      </c>
      <c r="S26" s="48">
        <v>63.75</v>
      </c>
      <c r="T26" s="48">
        <v>63.75</v>
      </c>
      <c r="U26" s="79">
        <v>0.09</v>
      </c>
      <c r="V26" s="79">
        <v>8.1000000000000003E-2</v>
      </c>
      <c r="W26" s="79">
        <v>7.6499999999999999E-2</v>
      </c>
      <c r="X26" s="79">
        <v>7.6499999999999999E-2</v>
      </c>
      <c r="Y26" s="79">
        <v>7.6499999999999999E-2</v>
      </c>
      <c r="Z26" s="41">
        <v>40</v>
      </c>
      <c r="AA26" s="41"/>
      <c r="AB26" s="41"/>
      <c r="AC26" s="44">
        <v>31.536000000000001</v>
      </c>
      <c r="AD26" s="43">
        <v>0.9</v>
      </c>
      <c r="AE26" s="43">
        <v>0.9</v>
      </c>
      <c r="AF26" s="43">
        <v>0.9</v>
      </c>
      <c r="AG26" s="43">
        <v>0.9</v>
      </c>
      <c r="AH26" s="43">
        <v>0.9</v>
      </c>
      <c r="AI26" s="51"/>
      <c r="AK26" s="50" t="s">
        <v>87</v>
      </c>
      <c r="AL26" s="1" t="str">
        <f t="shared" si="1"/>
        <v>*EPPCoa_05_CCS</v>
      </c>
      <c r="AM26" s="10" t="str">
        <f t="shared" si="2"/>
        <v>New Power Plant - Pulverised coal supercritical CCS oxyfuel</v>
      </c>
      <c r="AN26" s="1" t="s">
        <v>88</v>
      </c>
      <c r="AO26" s="1" t="s">
        <v>2</v>
      </c>
      <c r="AP26" s="49" t="s">
        <v>100</v>
      </c>
      <c r="AQ26" s="115" t="s">
        <v>85</v>
      </c>
      <c r="AR26" s="23"/>
      <c r="AV26" s="35" t="s">
        <v>133</v>
      </c>
    </row>
    <row r="27" spans="1:48">
      <c r="A27" s="41" t="s">
        <v>154</v>
      </c>
      <c r="B27" s="42" t="str">
        <f t="shared" si="0"/>
        <v>New Power Plant - IGCC coal CCS pre-combustion</v>
      </c>
      <c r="C27" s="42" t="s">
        <v>98</v>
      </c>
      <c r="D27" s="41" t="s">
        <v>85</v>
      </c>
      <c r="E27" s="43">
        <v>0.35</v>
      </c>
      <c r="F27" s="43">
        <v>0.37</v>
      </c>
      <c r="G27" s="43">
        <v>0.4</v>
      </c>
      <c r="H27" s="43">
        <v>0.41</v>
      </c>
      <c r="I27" s="43">
        <v>0.44</v>
      </c>
      <c r="J27" s="41">
        <v>2018</v>
      </c>
      <c r="K27" s="41">
        <v>3100</v>
      </c>
      <c r="L27" s="41">
        <v>2885</v>
      </c>
      <c r="M27" s="41">
        <v>2825</v>
      </c>
      <c r="N27" s="41">
        <v>2825</v>
      </c>
      <c r="O27" s="41">
        <v>2825</v>
      </c>
      <c r="P27" s="48">
        <v>93</v>
      </c>
      <c r="Q27" s="48">
        <v>86.55</v>
      </c>
      <c r="R27" s="48">
        <v>84.75</v>
      </c>
      <c r="S27" s="48">
        <v>84.75</v>
      </c>
      <c r="T27" s="48">
        <v>84.75</v>
      </c>
      <c r="U27" s="79">
        <v>0.186</v>
      </c>
      <c r="V27" s="79">
        <v>0.1731</v>
      </c>
      <c r="W27" s="79">
        <v>0.16950000000000001</v>
      </c>
      <c r="X27" s="79">
        <v>0.16950000000000001</v>
      </c>
      <c r="Y27" s="79">
        <v>0.16950000000000001</v>
      </c>
      <c r="Z27" s="41">
        <v>35</v>
      </c>
      <c r="AA27" s="41"/>
      <c r="AB27" s="41"/>
      <c r="AC27" s="44">
        <v>31.536000000000001</v>
      </c>
      <c r="AD27" s="43">
        <v>0.9</v>
      </c>
      <c r="AE27" s="43">
        <v>0.9</v>
      </c>
      <c r="AF27" s="43">
        <v>0.9</v>
      </c>
      <c r="AG27" s="43">
        <v>0.9</v>
      </c>
      <c r="AH27" s="43">
        <v>0.9</v>
      </c>
      <c r="AI27" s="51"/>
      <c r="AK27" s="50" t="s">
        <v>87</v>
      </c>
      <c r="AL27" s="1" t="str">
        <f t="shared" si="1"/>
        <v>*EPPCoa_06_CCS</v>
      </c>
      <c r="AM27" s="10" t="str">
        <f t="shared" si="2"/>
        <v>New Power Plant - IGCC coal CCS pre-combustion</v>
      </c>
      <c r="AN27" s="1" t="s">
        <v>88</v>
      </c>
      <c r="AO27" s="1" t="s">
        <v>2</v>
      </c>
      <c r="AP27" s="49" t="s">
        <v>100</v>
      </c>
      <c r="AQ27" s="115" t="s">
        <v>85</v>
      </c>
      <c r="AR27" s="23"/>
      <c r="AV27" s="35" t="s">
        <v>174</v>
      </c>
    </row>
    <row r="28" spans="1:48">
      <c r="A28" s="41" t="s">
        <v>155</v>
      </c>
      <c r="B28" s="42" t="str">
        <f t="shared" si="0"/>
        <v>New Power Plant - IGCC peat CCS pre combustion</v>
      </c>
      <c r="C28" s="42" t="s">
        <v>104</v>
      </c>
      <c r="D28" s="41" t="s">
        <v>85</v>
      </c>
      <c r="E28" s="43">
        <v>0.35</v>
      </c>
      <c r="F28" s="43">
        <v>0.37</v>
      </c>
      <c r="G28" s="43">
        <v>0.4</v>
      </c>
      <c r="H28" s="43">
        <v>0.41</v>
      </c>
      <c r="I28" s="43">
        <v>0.41</v>
      </c>
      <c r="J28" s="41">
        <v>2018</v>
      </c>
      <c r="K28" s="41">
        <v>4500</v>
      </c>
      <c r="L28" s="41">
        <v>4370</v>
      </c>
      <c r="M28" s="41">
        <v>4370</v>
      </c>
      <c r="N28" s="41">
        <v>4370</v>
      </c>
      <c r="O28" s="41">
        <v>4370</v>
      </c>
      <c r="P28" s="48">
        <v>103.5</v>
      </c>
      <c r="Q28" s="48">
        <v>100.51</v>
      </c>
      <c r="R28" s="48">
        <v>100.51</v>
      </c>
      <c r="S28" s="48">
        <v>100.51</v>
      </c>
      <c r="T28" s="48">
        <v>100.51</v>
      </c>
      <c r="U28" s="79">
        <v>0.36</v>
      </c>
      <c r="V28" s="79">
        <v>0.34960000000000002</v>
      </c>
      <c r="W28" s="79">
        <v>0.34960000000000002</v>
      </c>
      <c r="X28" s="79">
        <v>0.34960000000000002</v>
      </c>
      <c r="Y28" s="79">
        <v>0.34960000000000002</v>
      </c>
      <c r="Z28" s="41">
        <v>35</v>
      </c>
      <c r="AA28" s="41"/>
      <c r="AB28" s="41"/>
      <c r="AC28" s="44">
        <v>31.536000000000001</v>
      </c>
      <c r="AD28" s="43">
        <v>0.9</v>
      </c>
      <c r="AE28" s="43">
        <v>0.9</v>
      </c>
      <c r="AF28" s="43">
        <v>0.9</v>
      </c>
      <c r="AG28" s="43">
        <v>0.9</v>
      </c>
      <c r="AH28" s="43">
        <v>0.9</v>
      </c>
      <c r="AI28" s="51"/>
      <c r="AK28" s="50" t="s">
        <v>87</v>
      </c>
      <c r="AL28" s="1" t="str">
        <f t="shared" si="1"/>
        <v>*EPPPea_05_CCS</v>
      </c>
      <c r="AM28" s="10" t="str">
        <f t="shared" si="2"/>
        <v>New Power Plant - IGCC peat CCS pre combustion</v>
      </c>
      <c r="AN28" s="1" t="s">
        <v>88</v>
      </c>
      <c r="AO28" s="1" t="s">
        <v>2</v>
      </c>
      <c r="AP28" s="49" t="s">
        <v>100</v>
      </c>
      <c r="AQ28" s="115" t="s">
        <v>85</v>
      </c>
      <c r="AR28" s="23"/>
      <c r="AV28" s="35" t="s">
        <v>134</v>
      </c>
    </row>
    <row r="29" spans="1:48" s="50" customFormat="1">
      <c r="A29" s="92"/>
      <c r="B29" s="93"/>
      <c r="C29" s="93"/>
      <c r="D29" s="92"/>
      <c r="E29" s="94"/>
      <c r="F29" s="94"/>
      <c r="G29" s="94"/>
      <c r="H29" s="94"/>
      <c r="I29" s="94"/>
      <c r="J29" s="95"/>
      <c r="K29" s="95"/>
      <c r="L29" s="95"/>
      <c r="M29" s="95"/>
      <c r="N29" s="95"/>
      <c r="O29" s="95"/>
      <c r="P29" s="96"/>
      <c r="Q29" s="96"/>
      <c r="R29" s="96"/>
      <c r="S29" s="96"/>
      <c r="T29" s="96"/>
      <c r="U29" s="97"/>
      <c r="V29" s="97"/>
      <c r="W29" s="97"/>
      <c r="X29" s="97"/>
      <c r="Y29" s="97"/>
      <c r="Z29" s="95"/>
      <c r="AA29" s="95"/>
      <c r="AB29" s="95"/>
      <c r="AC29" s="98"/>
      <c r="AD29" s="94"/>
      <c r="AE29" s="94"/>
      <c r="AF29" s="94"/>
      <c r="AG29" s="94"/>
      <c r="AH29" s="94"/>
      <c r="AI29" s="99"/>
      <c r="AM29" s="10"/>
      <c r="AP29" s="49"/>
      <c r="AV29" s="49"/>
    </row>
    <row r="30" spans="1:48" s="50" customFormat="1">
      <c r="A30" s="91" t="s">
        <v>181</v>
      </c>
      <c r="B30" s="21"/>
      <c r="C30" s="21"/>
      <c r="D30" s="91"/>
      <c r="E30" s="20"/>
      <c r="F30" s="20"/>
      <c r="G30" s="20"/>
      <c r="H30" s="20"/>
      <c r="I30" s="20"/>
      <c r="J30" s="49"/>
      <c r="K30" s="49"/>
      <c r="L30" s="49"/>
      <c r="M30" s="49"/>
      <c r="N30" s="49"/>
      <c r="O30" s="49"/>
      <c r="P30" s="100"/>
      <c r="Q30" s="100"/>
      <c r="R30" s="100"/>
      <c r="S30" s="100"/>
      <c r="T30" s="100"/>
      <c r="U30" s="101"/>
      <c r="V30" s="101"/>
      <c r="W30" s="101"/>
      <c r="X30" s="101"/>
      <c r="Y30" s="101"/>
      <c r="Z30" s="49"/>
      <c r="AA30" s="49"/>
      <c r="AB30" s="49"/>
      <c r="AC30" s="102"/>
      <c r="AD30" s="20"/>
      <c r="AE30" s="20"/>
      <c r="AF30" s="20"/>
      <c r="AG30" s="20"/>
      <c r="AH30" s="20"/>
      <c r="AI30" s="103"/>
      <c r="AM30" s="10"/>
      <c r="AP30" s="49"/>
      <c r="AV30" s="49"/>
    </row>
    <row r="31" spans="1:48" s="50" customFormat="1">
      <c r="A31" s="2"/>
      <c r="B31" s="2"/>
      <c r="C31" s="2"/>
      <c r="D31" s="5" t="s">
        <v>180</v>
      </c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2"/>
      <c r="Q31" s="2"/>
      <c r="R31" s="2"/>
      <c r="S31" s="2"/>
      <c r="U31" s="2"/>
      <c r="V31" s="2"/>
      <c r="W31" s="2"/>
      <c r="Y31" s="2"/>
      <c r="Z31" s="2"/>
      <c r="AK31" s="5" t="s">
        <v>39</v>
      </c>
      <c r="AL31" s="11"/>
      <c r="AM31" s="12"/>
      <c r="AN31" s="12"/>
      <c r="AO31" s="12"/>
      <c r="AP31" s="12"/>
      <c r="AQ31" s="12"/>
      <c r="AR31" s="12"/>
      <c r="AV31" s="49"/>
    </row>
    <row r="32" spans="1:48" s="50" customFormat="1" ht="36">
      <c r="A32" s="6" t="s">
        <v>19</v>
      </c>
      <c r="B32" s="7" t="s">
        <v>20</v>
      </c>
      <c r="C32" s="6" t="s">
        <v>21</v>
      </c>
      <c r="D32" s="6" t="s">
        <v>22</v>
      </c>
      <c r="E32" s="8" t="s">
        <v>78</v>
      </c>
      <c r="F32" s="8" t="s">
        <v>79</v>
      </c>
      <c r="G32" s="8" t="s">
        <v>80</v>
      </c>
      <c r="H32" s="8" t="s">
        <v>81</v>
      </c>
      <c r="I32" s="8" t="s">
        <v>82</v>
      </c>
      <c r="J32" s="52" t="s">
        <v>33</v>
      </c>
      <c r="K32" s="52" t="s">
        <v>23</v>
      </c>
      <c r="L32" s="52" t="s">
        <v>24</v>
      </c>
      <c r="M32" s="52" t="s">
        <v>25</v>
      </c>
      <c r="N32" s="52" t="s">
        <v>68</v>
      </c>
      <c r="O32" s="52" t="s">
        <v>69</v>
      </c>
      <c r="P32" s="52" t="s">
        <v>26</v>
      </c>
      <c r="Q32" s="52" t="s">
        <v>27</v>
      </c>
      <c r="R32" s="52" t="s">
        <v>28</v>
      </c>
      <c r="S32" s="52" t="s">
        <v>70</v>
      </c>
      <c r="T32" s="52" t="s">
        <v>71</v>
      </c>
      <c r="U32" s="52" t="s">
        <v>29</v>
      </c>
      <c r="V32" s="52" t="s">
        <v>30</v>
      </c>
      <c r="W32" s="52" t="s">
        <v>31</v>
      </c>
      <c r="X32" s="52" t="s">
        <v>72</v>
      </c>
      <c r="Y32" s="52" t="s">
        <v>73</v>
      </c>
      <c r="Z32" s="52" t="s">
        <v>32</v>
      </c>
      <c r="AA32" s="52" t="s">
        <v>74</v>
      </c>
      <c r="AB32" s="52" t="s">
        <v>75</v>
      </c>
      <c r="AC32" s="52" t="s">
        <v>34</v>
      </c>
      <c r="AD32" s="52" t="s">
        <v>185</v>
      </c>
      <c r="AE32" s="52" t="s">
        <v>186</v>
      </c>
      <c r="AF32" s="52" t="s">
        <v>187</v>
      </c>
      <c r="AG32" s="52" t="s">
        <v>188</v>
      </c>
      <c r="AH32" s="52" t="s">
        <v>189</v>
      </c>
      <c r="AI32" s="52" t="s">
        <v>99</v>
      </c>
      <c r="AK32" s="7" t="s">
        <v>40</v>
      </c>
      <c r="AL32" s="7" t="s">
        <v>19</v>
      </c>
      <c r="AM32" s="7" t="s">
        <v>41</v>
      </c>
      <c r="AN32" s="7" t="s">
        <v>42</v>
      </c>
      <c r="AO32" s="7" t="s">
        <v>43</v>
      </c>
      <c r="AP32" s="7" t="s">
        <v>44</v>
      </c>
      <c r="AQ32" s="7" t="s">
        <v>45</v>
      </c>
      <c r="AR32" s="7" t="s">
        <v>46</v>
      </c>
      <c r="AV32" s="49"/>
    </row>
    <row r="33" spans="1:48" s="50" customFormat="1" ht="36">
      <c r="A33" s="112" t="s">
        <v>35</v>
      </c>
      <c r="B33" s="112" t="s">
        <v>36</v>
      </c>
      <c r="C33" s="112" t="s">
        <v>37</v>
      </c>
      <c r="D33" s="112" t="s">
        <v>38</v>
      </c>
      <c r="E33" s="113" t="s">
        <v>83</v>
      </c>
      <c r="F33" s="113"/>
      <c r="G33" s="113"/>
      <c r="H33" s="113"/>
      <c r="I33" s="113"/>
      <c r="J33" s="114"/>
      <c r="K33" s="45" t="s">
        <v>182</v>
      </c>
      <c r="L33" s="114"/>
      <c r="M33" s="114"/>
      <c r="N33" s="114"/>
      <c r="O33" s="114"/>
      <c r="P33" s="45" t="s">
        <v>93</v>
      </c>
      <c r="Q33" s="114"/>
      <c r="R33" s="114"/>
      <c r="S33" s="114"/>
      <c r="T33" s="114"/>
      <c r="U33" s="46" t="s">
        <v>94</v>
      </c>
      <c r="V33" s="46"/>
      <c r="W33" s="46"/>
      <c r="X33" s="46"/>
      <c r="Y33" s="46"/>
      <c r="Z33" s="117" t="s">
        <v>77</v>
      </c>
      <c r="AA33" s="117"/>
      <c r="AB33" s="117"/>
      <c r="AC33" s="114"/>
      <c r="AD33" s="45" t="s">
        <v>1</v>
      </c>
      <c r="AE33" s="45"/>
      <c r="AF33" s="45"/>
      <c r="AG33" s="45"/>
      <c r="AH33" s="45"/>
      <c r="AI33" s="114"/>
      <c r="AK33" s="13" t="s">
        <v>47</v>
      </c>
      <c r="AL33" s="13" t="s">
        <v>48</v>
      </c>
      <c r="AM33" s="13" t="s">
        <v>36</v>
      </c>
      <c r="AN33" s="13" t="s">
        <v>49</v>
      </c>
      <c r="AO33" s="13" t="s">
        <v>50</v>
      </c>
      <c r="AP33" s="13" t="s">
        <v>89</v>
      </c>
      <c r="AQ33" s="13" t="s">
        <v>51</v>
      </c>
      <c r="AR33" s="13" t="s">
        <v>52</v>
      </c>
      <c r="AV33" s="49"/>
    </row>
    <row r="34" spans="1:48">
      <c r="A34" s="104" t="s">
        <v>177</v>
      </c>
      <c r="B34" s="105" t="s">
        <v>178</v>
      </c>
      <c r="C34" s="105" t="s">
        <v>183</v>
      </c>
      <c r="D34" s="104" t="s">
        <v>85</v>
      </c>
      <c r="E34" s="106"/>
      <c r="F34" s="106">
        <v>0.42735000000000001</v>
      </c>
      <c r="G34" s="106"/>
      <c r="H34" s="106"/>
      <c r="I34" s="106"/>
      <c r="J34" s="107">
        <v>2030</v>
      </c>
      <c r="K34" s="108">
        <v>520.82330184680677</v>
      </c>
      <c r="L34" s="108">
        <v>515.50765998241911</v>
      </c>
      <c r="M34" s="108">
        <v>509.75361466529853</v>
      </c>
      <c r="N34" s="108">
        <v>504.71197495886901</v>
      </c>
      <c r="O34" s="107"/>
      <c r="P34" s="108"/>
      <c r="Q34" s="108"/>
      <c r="R34" s="108"/>
      <c r="S34" s="108"/>
      <c r="T34" s="108"/>
      <c r="U34" s="109"/>
      <c r="V34" s="109"/>
      <c r="W34" s="109"/>
      <c r="X34" s="109"/>
      <c r="Y34" s="109"/>
      <c r="Z34" s="107">
        <v>30</v>
      </c>
      <c r="AA34" s="107"/>
      <c r="AB34" s="107"/>
      <c r="AC34" s="110">
        <v>31.536000000000001</v>
      </c>
      <c r="AD34" s="106">
        <v>0.91200000000000003</v>
      </c>
      <c r="AE34" s="106"/>
      <c r="AF34" s="106"/>
      <c r="AG34" s="106"/>
      <c r="AH34" s="106"/>
      <c r="AI34" s="111"/>
      <c r="AJ34" s="50"/>
      <c r="AK34" s="50" t="s">
        <v>87</v>
      </c>
      <c r="AL34" s="50" t="str">
        <f>A34</f>
        <v>EPPH2_01_OCGT</v>
      </c>
      <c r="AM34" s="10" t="str">
        <f t="shared" ref="AM34:AM35" si="3">B34</f>
        <v>New Power Plant - Hydrogen Open Cycle Gas Turbine</v>
      </c>
      <c r="AN34" s="50" t="s">
        <v>88</v>
      </c>
      <c r="AO34" s="50" t="s">
        <v>2</v>
      </c>
      <c r="AP34" s="49" t="s">
        <v>100</v>
      </c>
      <c r="AQ34" s="115" t="s">
        <v>85</v>
      </c>
    </row>
    <row r="35" spans="1:48">
      <c r="A35" s="81" t="s">
        <v>175</v>
      </c>
      <c r="B35" s="82" t="s">
        <v>176</v>
      </c>
      <c r="C35" s="82" t="s">
        <v>183</v>
      </c>
      <c r="D35" s="81" t="s">
        <v>85</v>
      </c>
      <c r="E35" s="83"/>
      <c r="F35" s="83">
        <v>0.59</v>
      </c>
      <c r="G35" s="83"/>
      <c r="H35" s="83"/>
      <c r="I35" s="83"/>
      <c r="J35" s="84">
        <v>2030</v>
      </c>
      <c r="K35" s="85">
        <v>700.29671746046984</v>
      </c>
      <c r="L35" s="85">
        <v>690.76686594620696</v>
      </c>
      <c r="M35" s="85">
        <v>680.45104729674722</v>
      </c>
      <c r="N35" s="85">
        <v>671.41242524198253</v>
      </c>
      <c r="O35" s="84"/>
      <c r="P35" s="85"/>
      <c r="Q35" s="85"/>
      <c r="R35" s="85"/>
      <c r="S35" s="85"/>
      <c r="T35" s="85"/>
      <c r="U35" s="80"/>
      <c r="V35" s="80"/>
      <c r="W35" s="80"/>
      <c r="X35" s="80"/>
      <c r="Y35" s="80"/>
      <c r="Z35" s="84">
        <v>35</v>
      </c>
      <c r="AA35" s="84"/>
      <c r="AB35" s="84"/>
      <c r="AC35" s="86">
        <v>31.536000000000001</v>
      </c>
      <c r="AD35" s="83">
        <v>0.91200000000000003</v>
      </c>
      <c r="AE35" s="83"/>
      <c r="AF35" s="83"/>
      <c r="AG35" s="83"/>
      <c r="AH35" s="83"/>
      <c r="AI35" s="87"/>
      <c r="AJ35" s="50"/>
      <c r="AK35" s="50"/>
      <c r="AL35" s="50" t="str">
        <f>A35</f>
        <v>EPPH2_02_CCGT</v>
      </c>
      <c r="AM35" s="10" t="str">
        <f t="shared" si="3"/>
        <v>New Power Plant - Hydrogen Combined Cycle Gas Turbine</v>
      </c>
      <c r="AN35" s="50" t="s">
        <v>88</v>
      </c>
      <c r="AO35" s="50" t="s">
        <v>2</v>
      </c>
      <c r="AP35" s="49" t="s">
        <v>100</v>
      </c>
      <c r="AQ35" s="115" t="s">
        <v>85</v>
      </c>
    </row>
    <row r="36" spans="1:48">
      <c r="B36" s="50"/>
    </row>
  </sheetData>
  <mergeCells count="2">
    <mergeCell ref="Z5:AB5"/>
    <mergeCell ref="Z33:AB33"/>
  </mergeCells>
  <phoneticPr fontId="7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200B-55A9-4071-AF7F-CF4CC5335CAE}">
  <dimension ref="B1:BG25"/>
  <sheetViews>
    <sheetView zoomScale="85" zoomScaleNormal="85" workbookViewId="0">
      <selection activeCell="J9" sqref="J9"/>
    </sheetView>
  </sheetViews>
  <sheetFormatPr defaultColWidth="8.88671875" defaultRowHeight="14.4"/>
  <cols>
    <col min="1" max="1" width="4.44140625" style="53" customWidth="1"/>
    <col min="2" max="2" width="29.6640625" style="53" customWidth="1"/>
    <col min="3" max="3" width="40.44140625" style="53" customWidth="1"/>
    <col min="4" max="4" width="14.6640625" style="53" customWidth="1"/>
    <col min="5" max="5" width="20.44140625" style="53" customWidth="1"/>
    <col min="6" max="39" width="7.44140625" style="53" customWidth="1"/>
    <col min="41" max="41" width="14.44140625" style="22" customWidth="1"/>
    <col min="42" max="42" width="27.21875" style="22" bestFit="1" customWidth="1"/>
    <col min="43" max="43" width="87.44140625" style="22" bestFit="1" customWidth="1"/>
    <col min="44" max="49" width="8.88671875" style="22"/>
    <col min="50" max="50" width="14.6640625" style="53" customWidth="1"/>
    <col min="51" max="51" width="14.44140625" style="53" bestFit="1" customWidth="1"/>
    <col min="52" max="52" width="21.44140625" style="53" customWidth="1"/>
    <col min="53" max="269" width="8.88671875" style="53"/>
    <col min="270" max="270" width="4.44140625" style="53" customWidth="1"/>
    <col min="271" max="271" width="25.88671875" style="53" customWidth="1"/>
    <col min="272" max="272" width="55" style="53" bestFit="1" customWidth="1"/>
    <col min="273" max="273" width="42.44140625" style="53" customWidth="1"/>
    <col min="274" max="274" width="11.88671875" style="53" customWidth="1"/>
    <col min="275" max="275" width="8.21875" style="53" customWidth="1"/>
    <col min="276" max="276" width="12" style="53" customWidth="1"/>
    <col min="277" max="277" width="11.88671875" style="53" customWidth="1"/>
    <col min="278" max="278" width="12.44140625" style="53" customWidth="1"/>
    <col min="279" max="279" width="10.6640625" style="53" bestFit="1" customWidth="1"/>
    <col min="280" max="280" width="11" style="53" customWidth="1"/>
    <col min="281" max="282" width="10.6640625" style="53" customWidth="1"/>
    <col min="283" max="284" width="8.21875" style="53" customWidth="1"/>
    <col min="285" max="295" width="9.44140625" style="53" customWidth="1"/>
    <col min="296" max="525" width="8.88671875" style="53"/>
    <col min="526" max="526" width="4.44140625" style="53" customWidth="1"/>
    <col min="527" max="527" width="25.88671875" style="53" customWidth="1"/>
    <col min="528" max="528" width="55" style="53" bestFit="1" customWidth="1"/>
    <col min="529" max="529" width="42.44140625" style="53" customWidth="1"/>
    <col min="530" max="530" width="11.88671875" style="53" customWidth="1"/>
    <col min="531" max="531" width="8.21875" style="53" customWidth="1"/>
    <col min="532" max="532" width="12" style="53" customWidth="1"/>
    <col min="533" max="533" width="11.88671875" style="53" customWidth="1"/>
    <col min="534" max="534" width="12.44140625" style="53" customWidth="1"/>
    <col min="535" max="535" width="10.6640625" style="53" bestFit="1" customWidth="1"/>
    <col min="536" max="536" width="11" style="53" customWidth="1"/>
    <col min="537" max="538" width="10.6640625" style="53" customWidth="1"/>
    <col min="539" max="540" width="8.21875" style="53" customWidth="1"/>
    <col min="541" max="551" width="9.44140625" style="53" customWidth="1"/>
    <col min="552" max="781" width="8.88671875" style="53"/>
    <col min="782" max="782" width="4.44140625" style="53" customWidth="1"/>
    <col min="783" max="783" width="25.88671875" style="53" customWidth="1"/>
    <col min="784" max="784" width="55" style="53" bestFit="1" customWidth="1"/>
    <col min="785" max="785" width="42.44140625" style="53" customWidth="1"/>
    <col min="786" max="786" width="11.88671875" style="53" customWidth="1"/>
    <col min="787" max="787" width="8.21875" style="53" customWidth="1"/>
    <col min="788" max="788" width="12" style="53" customWidth="1"/>
    <col min="789" max="789" width="11.88671875" style="53" customWidth="1"/>
    <col min="790" max="790" width="12.44140625" style="53" customWidth="1"/>
    <col min="791" max="791" width="10.6640625" style="53" bestFit="1" customWidth="1"/>
    <col min="792" max="792" width="11" style="53" customWidth="1"/>
    <col min="793" max="794" width="10.6640625" style="53" customWidth="1"/>
    <col min="795" max="796" width="8.21875" style="53" customWidth="1"/>
    <col min="797" max="807" width="9.44140625" style="53" customWidth="1"/>
    <col min="808" max="1037" width="8.88671875" style="53"/>
    <col min="1038" max="1038" width="4.44140625" style="53" customWidth="1"/>
    <col min="1039" max="1039" width="25.88671875" style="53" customWidth="1"/>
    <col min="1040" max="1040" width="55" style="53" bestFit="1" customWidth="1"/>
    <col min="1041" max="1041" width="42.44140625" style="53" customWidth="1"/>
    <col min="1042" max="1042" width="11.88671875" style="53" customWidth="1"/>
    <col min="1043" max="1043" width="8.21875" style="53" customWidth="1"/>
    <col min="1044" max="1044" width="12" style="53" customWidth="1"/>
    <col min="1045" max="1045" width="11.88671875" style="53" customWidth="1"/>
    <col min="1046" max="1046" width="12.44140625" style="53" customWidth="1"/>
    <col min="1047" max="1047" width="10.6640625" style="53" bestFit="1" customWidth="1"/>
    <col min="1048" max="1048" width="11" style="53" customWidth="1"/>
    <col min="1049" max="1050" width="10.6640625" style="53" customWidth="1"/>
    <col min="1051" max="1052" width="8.21875" style="53" customWidth="1"/>
    <col min="1053" max="1063" width="9.44140625" style="53" customWidth="1"/>
    <col min="1064" max="1293" width="8.88671875" style="53"/>
    <col min="1294" max="1294" width="4.44140625" style="53" customWidth="1"/>
    <col min="1295" max="1295" width="25.88671875" style="53" customWidth="1"/>
    <col min="1296" max="1296" width="55" style="53" bestFit="1" customWidth="1"/>
    <col min="1297" max="1297" width="42.44140625" style="53" customWidth="1"/>
    <col min="1298" max="1298" width="11.88671875" style="53" customWidth="1"/>
    <col min="1299" max="1299" width="8.21875" style="53" customWidth="1"/>
    <col min="1300" max="1300" width="12" style="53" customWidth="1"/>
    <col min="1301" max="1301" width="11.88671875" style="53" customWidth="1"/>
    <col min="1302" max="1302" width="12.44140625" style="53" customWidth="1"/>
    <col min="1303" max="1303" width="10.6640625" style="53" bestFit="1" customWidth="1"/>
    <col min="1304" max="1304" width="11" style="53" customWidth="1"/>
    <col min="1305" max="1306" width="10.6640625" style="53" customWidth="1"/>
    <col min="1307" max="1308" width="8.21875" style="53" customWidth="1"/>
    <col min="1309" max="1319" width="9.44140625" style="53" customWidth="1"/>
    <col min="1320" max="1549" width="8.88671875" style="53"/>
    <col min="1550" max="1550" width="4.44140625" style="53" customWidth="1"/>
    <col min="1551" max="1551" width="25.88671875" style="53" customWidth="1"/>
    <col min="1552" max="1552" width="55" style="53" bestFit="1" customWidth="1"/>
    <col min="1553" max="1553" width="42.44140625" style="53" customWidth="1"/>
    <col min="1554" max="1554" width="11.88671875" style="53" customWidth="1"/>
    <col min="1555" max="1555" width="8.21875" style="53" customWidth="1"/>
    <col min="1556" max="1556" width="12" style="53" customWidth="1"/>
    <col min="1557" max="1557" width="11.88671875" style="53" customWidth="1"/>
    <col min="1558" max="1558" width="12.44140625" style="53" customWidth="1"/>
    <col min="1559" max="1559" width="10.6640625" style="53" bestFit="1" customWidth="1"/>
    <col min="1560" max="1560" width="11" style="53" customWidth="1"/>
    <col min="1561" max="1562" width="10.6640625" style="53" customWidth="1"/>
    <col min="1563" max="1564" width="8.21875" style="53" customWidth="1"/>
    <col min="1565" max="1575" width="9.44140625" style="53" customWidth="1"/>
    <col min="1576" max="1805" width="8.88671875" style="53"/>
    <col min="1806" max="1806" width="4.44140625" style="53" customWidth="1"/>
    <col min="1807" max="1807" width="25.88671875" style="53" customWidth="1"/>
    <col min="1808" max="1808" width="55" style="53" bestFit="1" customWidth="1"/>
    <col min="1809" max="1809" width="42.44140625" style="53" customWidth="1"/>
    <col min="1810" max="1810" width="11.88671875" style="53" customWidth="1"/>
    <col min="1811" max="1811" width="8.21875" style="53" customWidth="1"/>
    <col min="1812" max="1812" width="12" style="53" customWidth="1"/>
    <col min="1813" max="1813" width="11.88671875" style="53" customWidth="1"/>
    <col min="1814" max="1814" width="12.44140625" style="53" customWidth="1"/>
    <col min="1815" max="1815" width="10.6640625" style="53" bestFit="1" customWidth="1"/>
    <col min="1816" max="1816" width="11" style="53" customWidth="1"/>
    <col min="1817" max="1818" width="10.6640625" style="53" customWidth="1"/>
    <col min="1819" max="1820" width="8.21875" style="53" customWidth="1"/>
    <col min="1821" max="1831" width="9.44140625" style="53" customWidth="1"/>
    <col min="1832" max="2061" width="8.88671875" style="53"/>
    <col min="2062" max="2062" width="4.44140625" style="53" customWidth="1"/>
    <col min="2063" max="2063" width="25.88671875" style="53" customWidth="1"/>
    <col min="2064" max="2064" width="55" style="53" bestFit="1" customWidth="1"/>
    <col min="2065" max="2065" width="42.44140625" style="53" customWidth="1"/>
    <col min="2066" max="2066" width="11.88671875" style="53" customWidth="1"/>
    <col min="2067" max="2067" width="8.21875" style="53" customWidth="1"/>
    <col min="2068" max="2068" width="12" style="53" customWidth="1"/>
    <col min="2069" max="2069" width="11.88671875" style="53" customWidth="1"/>
    <col min="2070" max="2070" width="12.44140625" style="53" customWidth="1"/>
    <col min="2071" max="2071" width="10.6640625" style="53" bestFit="1" customWidth="1"/>
    <col min="2072" max="2072" width="11" style="53" customWidth="1"/>
    <col min="2073" max="2074" width="10.6640625" style="53" customWidth="1"/>
    <col min="2075" max="2076" width="8.21875" style="53" customWidth="1"/>
    <col min="2077" max="2087" width="9.44140625" style="53" customWidth="1"/>
    <col min="2088" max="2317" width="8.88671875" style="53"/>
    <col min="2318" max="2318" width="4.44140625" style="53" customWidth="1"/>
    <col min="2319" max="2319" width="25.88671875" style="53" customWidth="1"/>
    <col min="2320" max="2320" width="55" style="53" bestFit="1" customWidth="1"/>
    <col min="2321" max="2321" width="42.44140625" style="53" customWidth="1"/>
    <col min="2322" max="2322" width="11.88671875" style="53" customWidth="1"/>
    <col min="2323" max="2323" width="8.21875" style="53" customWidth="1"/>
    <col min="2324" max="2324" width="12" style="53" customWidth="1"/>
    <col min="2325" max="2325" width="11.88671875" style="53" customWidth="1"/>
    <col min="2326" max="2326" width="12.44140625" style="53" customWidth="1"/>
    <col min="2327" max="2327" width="10.6640625" style="53" bestFit="1" customWidth="1"/>
    <col min="2328" max="2328" width="11" style="53" customWidth="1"/>
    <col min="2329" max="2330" width="10.6640625" style="53" customWidth="1"/>
    <col min="2331" max="2332" width="8.21875" style="53" customWidth="1"/>
    <col min="2333" max="2343" width="9.44140625" style="53" customWidth="1"/>
    <col min="2344" max="2573" width="8.88671875" style="53"/>
    <col min="2574" max="2574" width="4.44140625" style="53" customWidth="1"/>
    <col min="2575" max="2575" width="25.88671875" style="53" customWidth="1"/>
    <col min="2576" max="2576" width="55" style="53" bestFit="1" customWidth="1"/>
    <col min="2577" max="2577" width="42.44140625" style="53" customWidth="1"/>
    <col min="2578" max="2578" width="11.88671875" style="53" customWidth="1"/>
    <col min="2579" max="2579" width="8.21875" style="53" customWidth="1"/>
    <col min="2580" max="2580" width="12" style="53" customWidth="1"/>
    <col min="2581" max="2581" width="11.88671875" style="53" customWidth="1"/>
    <col min="2582" max="2582" width="12.44140625" style="53" customWidth="1"/>
    <col min="2583" max="2583" width="10.6640625" style="53" bestFit="1" customWidth="1"/>
    <col min="2584" max="2584" width="11" style="53" customWidth="1"/>
    <col min="2585" max="2586" width="10.6640625" style="53" customWidth="1"/>
    <col min="2587" max="2588" width="8.21875" style="53" customWidth="1"/>
    <col min="2589" max="2599" width="9.44140625" style="53" customWidth="1"/>
    <col min="2600" max="2829" width="8.88671875" style="53"/>
    <col min="2830" max="2830" width="4.44140625" style="53" customWidth="1"/>
    <col min="2831" max="2831" width="25.88671875" style="53" customWidth="1"/>
    <col min="2832" max="2832" width="55" style="53" bestFit="1" customWidth="1"/>
    <col min="2833" max="2833" width="42.44140625" style="53" customWidth="1"/>
    <col min="2834" max="2834" width="11.88671875" style="53" customWidth="1"/>
    <col min="2835" max="2835" width="8.21875" style="53" customWidth="1"/>
    <col min="2836" max="2836" width="12" style="53" customWidth="1"/>
    <col min="2837" max="2837" width="11.88671875" style="53" customWidth="1"/>
    <col min="2838" max="2838" width="12.44140625" style="53" customWidth="1"/>
    <col min="2839" max="2839" width="10.6640625" style="53" bestFit="1" customWidth="1"/>
    <col min="2840" max="2840" width="11" style="53" customWidth="1"/>
    <col min="2841" max="2842" width="10.6640625" style="53" customWidth="1"/>
    <col min="2843" max="2844" width="8.21875" style="53" customWidth="1"/>
    <col min="2845" max="2855" width="9.44140625" style="53" customWidth="1"/>
    <col min="2856" max="3085" width="8.88671875" style="53"/>
    <col min="3086" max="3086" width="4.44140625" style="53" customWidth="1"/>
    <col min="3087" max="3087" width="25.88671875" style="53" customWidth="1"/>
    <col min="3088" max="3088" width="55" style="53" bestFit="1" customWidth="1"/>
    <col min="3089" max="3089" width="42.44140625" style="53" customWidth="1"/>
    <col min="3090" max="3090" width="11.88671875" style="53" customWidth="1"/>
    <col min="3091" max="3091" width="8.21875" style="53" customWidth="1"/>
    <col min="3092" max="3092" width="12" style="53" customWidth="1"/>
    <col min="3093" max="3093" width="11.88671875" style="53" customWidth="1"/>
    <col min="3094" max="3094" width="12.44140625" style="53" customWidth="1"/>
    <col min="3095" max="3095" width="10.6640625" style="53" bestFit="1" customWidth="1"/>
    <col min="3096" max="3096" width="11" style="53" customWidth="1"/>
    <col min="3097" max="3098" width="10.6640625" style="53" customWidth="1"/>
    <col min="3099" max="3100" width="8.21875" style="53" customWidth="1"/>
    <col min="3101" max="3111" width="9.44140625" style="53" customWidth="1"/>
    <col min="3112" max="3341" width="8.88671875" style="53"/>
    <col min="3342" max="3342" width="4.44140625" style="53" customWidth="1"/>
    <col min="3343" max="3343" width="25.88671875" style="53" customWidth="1"/>
    <col min="3344" max="3344" width="55" style="53" bestFit="1" customWidth="1"/>
    <col min="3345" max="3345" width="42.44140625" style="53" customWidth="1"/>
    <col min="3346" max="3346" width="11.88671875" style="53" customWidth="1"/>
    <col min="3347" max="3347" width="8.21875" style="53" customWidth="1"/>
    <col min="3348" max="3348" width="12" style="53" customWidth="1"/>
    <col min="3349" max="3349" width="11.88671875" style="53" customWidth="1"/>
    <col min="3350" max="3350" width="12.44140625" style="53" customWidth="1"/>
    <col min="3351" max="3351" width="10.6640625" style="53" bestFit="1" customWidth="1"/>
    <col min="3352" max="3352" width="11" style="53" customWidth="1"/>
    <col min="3353" max="3354" width="10.6640625" style="53" customWidth="1"/>
    <col min="3355" max="3356" width="8.21875" style="53" customWidth="1"/>
    <col min="3357" max="3367" width="9.44140625" style="53" customWidth="1"/>
    <col min="3368" max="3597" width="8.88671875" style="53"/>
    <col min="3598" max="3598" width="4.44140625" style="53" customWidth="1"/>
    <col min="3599" max="3599" width="25.88671875" style="53" customWidth="1"/>
    <col min="3600" max="3600" width="55" style="53" bestFit="1" customWidth="1"/>
    <col min="3601" max="3601" width="42.44140625" style="53" customWidth="1"/>
    <col min="3602" max="3602" width="11.88671875" style="53" customWidth="1"/>
    <col min="3603" max="3603" width="8.21875" style="53" customWidth="1"/>
    <col min="3604" max="3604" width="12" style="53" customWidth="1"/>
    <col min="3605" max="3605" width="11.88671875" style="53" customWidth="1"/>
    <col min="3606" max="3606" width="12.44140625" style="53" customWidth="1"/>
    <col min="3607" max="3607" width="10.6640625" style="53" bestFit="1" customWidth="1"/>
    <col min="3608" max="3608" width="11" style="53" customWidth="1"/>
    <col min="3609" max="3610" width="10.6640625" style="53" customWidth="1"/>
    <col min="3611" max="3612" width="8.21875" style="53" customWidth="1"/>
    <col min="3613" max="3623" width="9.44140625" style="53" customWidth="1"/>
    <col min="3624" max="3853" width="8.88671875" style="53"/>
    <col min="3854" max="3854" width="4.44140625" style="53" customWidth="1"/>
    <col min="3855" max="3855" width="25.88671875" style="53" customWidth="1"/>
    <col min="3856" max="3856" width="55" style="53" bestFit="1" customWidth="1"/>
    <col min="3857" max="3857" width="42.44140625" style="53" customWidth="1"/>
    <col min="3858" max="3858" width="11.88671875" style="53" customWidth="1"/>
    <col min="3859" max="3859" width="8.21875" style="53" customWidth="1"/>
    <col min="3860" max="3860" width="12" style="53" customWidth="1"/>
    <col min="3861" max="3861" width="11.88671875" style="53" customWidth="1"/>
    <col min="3862" max="3862" width="12.44140625" style="53" customWidth="1"/>
    <col min="3863" max="3863" width="10.6640625" style="53" bestFit="1" customWidth="1"/>
    <col min="3864" max="3864" width="11" style="53" customWidth="1"/>
    <col min="3865" max="3866" width="10.6640625" style="53" customWidth="1"/>
    <col min="3867" max="3868" width="8.21875" style="53" customWidth="1"/>
    <col min="3869" max="3879" width="9.44140625" style="53" customWidth="1"/>
    <col min="3880" max="4109" width="8.88671875" style="53"/>
    <col min="4110" max="4110" width="4.44140625" style="53" customWidth="1"/>
    <col min="4111" max="4111" width="25.88671875" style="53" customWidth="1"/>
    <col min="4112" max="4112" width="55" style="53" bestFit="1" customWidth="1"/>
    <col min="4113" max="4113" width="42.44140625" style="53" customWidth="1"/>
    <col min="4114" max="4114" width="11.88671875" style="53" customWidth="1"/>
    <col min="4115" max="4115" width="8.21875" style="53" customWidth="1"/>
    <col min="4116" max="4116" width="12" style="53" customWidth="1"/>
    <col min="4117" max="4117" width="11.88671875" style="53" customWidth="1"/>
    <col min="4118" max="4118" width="12.44140625" style="53" customWidth="1"/>
    <col min="4119" max="4119" width="10.6640625" style="53" bestFit="1" customWidth="1"/>
    <col min="4120" max="4120" width="11" style="53" customWidth="1"/>
    <col min="4121" max="4122" width="10.6640625" style="53" customWidth="1"/>
    <col min="4123" max="4124" width="8.21875" style="53" customWidth="1"/>
    <col min="4125" max="4135" width="9.44140625" style="53" customWidth="1"/>
    <col min="4136" max="4365" width="8.88671875" style="53"/>
    <col min="4366" max="4366" width="4.44140625" style="53" customWidth="1"/>
    <col min="4367" max="4367" width="25.88671875" style="53" customWidth="1"/>
    <col min="4368" max="4368" width="55" style="53" bestFit="1" customWidth="1"/>
    <col min="4369" max="4369" width="42.44140625" style="53" customWidth="1"/>
    <col min="4370" max="4370" width="11.88671875" style="53" customWidth="1"/>
    <col min="4371" max="4371" width="8.21875" style="53" customWidth="1"/>
    <col min="4372" max="4372" width="12" style="53" customWidth="1"/>
    <col min="4373" max="4373" width="11.88671875" style="53" customWidth="1"/>
    <col min="4374" max="4374" width="12.44140625" style="53" customWidth="1"/>
    <col min="4375" max="4375" width="10.6640625" style="53" bestFit="1" customWidth="1"/>
    <col min="4376" max="4376" width="11" style="53" customWidth="1"/>
    <col min="4377" max="4378" width="10.6640625" style="53" customWidth="1"/>
    <col min="4379" max="4380" width="8.21875" style="53" customWidth="1"/>
    <col min="4381" max="4391" width="9.44140625" style="53" customWidth="1"/>
    <col min="4392" max="4621" width="8.88671875" style="53"/>
    <col min="4622" max="4622" width="4.44140625" style="53" customWidth="1"/>
    <col min="4623" max="4623" width="25.88671875" style="53" customWidth="1"/>
    <col min="4624" max="4624" width="55" style="53" bestFit="1" customWidth="1"/>
    <col min="4625" max="4625" width="42.44140625" style="53" customWidth="1"/>
    <col min="4626" max="4626" width="11.88671875" style="53" customWidth="1"/>
    <col min="4627" max="4627" width="8.21875" style="53" customWidth="1"/>
    <col min="4628" max="4628" width="12" style="53" customWidth="1"/>
    <col min="4629" max="4629" width="11.88671875" style="53" customWidth="1"/>
    <col min="4630" max="4630" width="12.44140625" style="53" customWidth="1"/>
    <col min="4631" max="4631" width="10.6640625" style="53" bestFit="1" customWidth="1"/>
    <col min="4632" max="4632" width="11" style="53" customWidth="1"/>
    <col min="4633" max="4634" width="10.6640625" style="53" customWidth="1"/>
    <col min="4635" max="4636" width="8.21875" style="53" customWidth="1"/>
    <col min="4637" max="4647" width="9.44140625" style="53" customWidth="1"/>
    <col min="4648" max="4877" width="8.88671875" style="53"/>
    <col min="4878" max="4878" width="4.44140625" style="53" customWidth="1"/>
    <col min="4879" max="4879" width="25.88671875" style="53" customWidth="1"/>
    <col min="4880" max="4880" width="55" style="53" bestFit="1" customWidth="1"/>
    <col min="4881" max="4881" width="42.44140625" style="53" customWidth="1"/>
    <col min="4882" max="4882" width="11.88671875" style="53" customWidth="1"/>
    <col min="4883" max="4883" width="8.21875" style="53" customWidth="1"/>
    <col min="4884" max="4884" width="12" style="53" customWidth="1"/>
    <col min="4885" max="4885" width="11.88671875" style="53" customWidth="1"/>
    <col min="4886" max="4886" width="12.44140625" style="53" customWidth="1"/>
    <col min="4887" max="4887" width="10.6640625" style="53" bestFit="1" customWidth="1"/>
    <col min="4888" max="4888" width="11" style="53" customWidth="1"/>
    <col min="4889" max="4890" width="10.6640625" style="53" customWidth="1"/>
    <col min="4891" max="4892" width="8.21875" style="53" customWidth="1"/>
    <col min="4893" max="4903" width="9.44140625" style="53" customWidth="1"/>
    <col min="4904" max="5133" width="8.88671875" style="53"/>
    <col min="5134" max="5134" width="4.44140625" style="53" customWidth="1"/>
    <col min="5135" max="5135" width="25.88671875" style="53" customWidth="1"/>
    <col min="5136" max="5136" width="55" style="53" bestFit="1" customWidth="1"/>
    <col min="5137" max="5137" width="42.44140625" style="53" customWidth="1"/>
    <col min="5138" max="5138" width="11.88671875" style="53" customWidth="1"/>
    <col min="5139" max="5139" width="8.21875" style="53" customWidth="1"/>
    <col min="5140" max="5140" width="12" style="53" customWidth="1"/>
    <col min="5141" max="5141" width="11.88671875" style="53" customWidth="1"/>
    <col min="5142" max="5142" width="12.44140625" style="53" customWidth="1"/>
    <col min="5143" max="5143" width="10.6640625" style="53" bestFit="1" customWidth="1"/>
    <col min="5144" max="5144" width="11" style="53" customWidth="1"/>
    <col min="5145" max="5146" width="10.6640625" style="53" customWidth="1"/>
    <col min="5147" max="5148" width="8.21875" style="53" customWidth="1"/>
    <col min="5149" max="5159" width="9.44140625" style="53" customWidth="1"/>
    <col min="5160" max="5389" width="8.88671875" style="53"/>
    <col min="5390" max="5390" width="4.44140625" style="53" customWidth="1"/>
    <col min="5391" max="5391" width="25.88671875" style="53" customWidth="1"/>
    <col min="5392" max="5392" width="55" style="53" bestFit="1" customWidth="1"/>
    <col min="5393" max="5393" width="42.44140625" style="53" customWidth="1"/>
    <col min="5394" max="5394" width="11.88671875" style="53" customWidth="1"/>
    <col min="5395" max="5395" width="8.21875" style="53" customWidth="1"/>
    <col min="5396" max="5396" width="12" style="53" customWidth="1"/>
    <col min="5397" max="5397" width="11.88671875" style="53" customWidth="1"/>
    <col min="5398" max="5398" width="12.44140625" style="53" customWidth="1"/>
    <col min="5399" max="5399" width="10.6640625" style="53" bestFit="1" customWidth="1"/>
    <col min="5400" max="5400" width="11" style="53" customWidth="1"/>
    <col min="5401" max="5402" width="10.6640625" style="53" customWidth="1"/>
    <col min="5403" max="5404" width="8.21875" style="53" customWidth="1"/>
    <col min="5405" max="5415" width="9.44140625" style="53" customWidth="1"/>
    <col min="5416" max="5645" width="8.88671875" style="53"/>
    <col min="5646" max="5646" width="4.44140625" style="53" customWidth="1"/>
    <col min="5647" max="5647" width="25.88671875" style="53" customWidth="1"/>
    <col min="5648" max="5648" width="55" style="53" bestFit="1" customWidth="1"/>
    <col min="5649" max="5649" width="42.44140625" style="53" customWidth="1"/>
    <col min="5650" max="5650" width="11.88671875" style="53" customWidth="1"/>
    <col min="5651" max="5651" width="8.21875" style="53" customWidth="1"/>
    <col min="5652" max="5652" width="12" style="53" customWidth="1"/>
    <col min="5653" max="5653" width="11.88671875" style="53" customWidth="1"/>
    <col min="5654" max="5654" width="12.44140625" style="53" customWidth="1"/>
    <col min="5655" max="5655" width="10.6640625" style="53" bestFit="1" customWidth="1"/>
    <col min="5656" max="5656" width="11" style="53" customWidth="1"/>
    <col min="5657" max="5658" width="10.6640625" style="53" customWidth="1"/>
    <col min="5659" max="5660" width="8.21875" style="53" customWidth="1"/>
    <col min="5661" max="5671" width="9.44140625" style="53" customWidth="1"/>
    <col min="5672" max="5901" width="8.88671875" style="53"/>
    <col min="5902" max="5902" width="4.44140625" style="53" customWidth="1"/>
    <col min="5903" max="5903" width="25.88671875" style="53" customWidth="1"/>
    <col min="5904" max="5904" width="55" style="53" bestFit="1" customWidth="1"/>
    <col min="5905" max="5905" width="42.44140625" style="53" customWidth="1"/>
    <col min="5906" max="5906" width="11.88671875" style="53" customWidth="1"/>
    <col min="5907" max="5907" width="8.21875" style="53" customWidth="1"/>
    <col min="5908" max="5908" width="12" style="53" customWidth="1"/>
    <col min="5909" max="5909" width="11.88671875" style="53" customWidth="1"/>
    <col min="5910" max="5910" width="12.44140625" style="53" customWidth="1"/>
    <col min="5911" max="5911" width="10.6640625" style="53" bestFit="1" customWidth="1"/>
    <col min="5912" max="5912" width="11" style="53" customWidth="1"/>
    <col min="5913" max="5914" width="10.6640625" style="53" customWidth="1"/>
    <col min="5915" max="5916" width="8.21875" style="53" customWidth="1"/>
    <col min="5917" max="5927" width="9.44140625" style="53" customWidth="1"/>
    <col min="5928" max="6157" width="8.88671875" style="53"/>
    <col min="6158" max="6158" width="4.44140625" style="53" customWidth="1"/>
    <col min="6159" max="6159" width="25.88671875" style="53" customWidth="1"/>
    <col min="6160" max="6160" width="55" style="53" bestFit="1" customWidth="1"/>
    <col min="6161" max="6161" width="42.44140625" style="53" customWidth="1"/>
    <col min="6162" max="6162" width="11.88671875" style="53" customWidth="1"/>
    <col min="6163" max="6163" width="8.21875" style="53" customWidth="1"/>
    <col min="6164" max="6164" width="12" style="53" customWidth="1"/>
    <col min="6165" max="6165" width="11.88671875" style="53" customWidth="1"/>
    <col min="6166" max="6166" width="12.44140625" style="53" customWidth="1"/>
    <col min="6167" max="6167" width="10.6640625" style="53" bestFit="1" customWidth="1"/>
    <col min="6168" max="6168" width="11" style="53" customWidth="1"/>
    <col min="6169" max="6170" width="10.6640625" style="53" customWidth="1"/>
    <col min="6171" max="6172" width="8.21875" style="53" customWidth="1"/>
    <col min="6173" max="6183" width="9.44140625" style="53" customWidth="1"/>
    <col min="6184" max="6413" width="8.88671875" style="53"/>
    <col min="6414" max="6414" width="4.44140625" style="53" customWidth="1"/>
    <col min="6415" max="6415" width="25.88671875" style="53" customWidth="1"/>
    <col min="6416" max="6416" width="55" style="53" bestFit="1" customWidth="1"/>
    <col min="6417" max="6417" width="42.44140625" style="53" customWidth="1"/>
    <col min="6418" max="6418" width="11.88671875" style="53" customWidth="1"/>
    <col min="6419" max="6419" width="8.21875" style="53" customWidth="1"/>
    <col min="6420" max="6420" width="12" style="53" customWidth="1"/>
    <col min="6421" max="6421" width="11.88671875" style="53" customWidth="1"/>
    <col min="6422" max="6422" width="12.44140625" style="53" customWidth="1"/>
    <col min="6423" max="6423" width="10.6640625" style="53" bestFit="1" customWidth="1"/>
    <col min="6424" max="6424" width="11" style="53" customWidth="1"/>
    <col min="6425" max="6426" width="10.6640625" style="53" customWidth="1"/>
    <col min="6427" max="6428" width="8.21875" style="53" customWidth="1"/>
    <col min="6429" max="6439" width="9.44140625" style="53" customWidth="1"/>
    <col min="6440" max="6669" width="8.88671875" style="53"/>
    <col min="6670" max="6670" width="4.44140625" style="53" customWidth="1"/>
    <col min="6671" max="6671" width="25.88671875" style="53" customWidth="1"/>
    <col min="6672" max="6672" width="55" style="53" bestFit="1" customWidth="1"/>
    <col min="6673" max="6673" width="42.44140625" style="53" customWidth="1"/>
    <col min="6674" max="6674" width="11.88671875" style="53" customWidth="1"/>
    <col min="6675" max="6675" width="8.21875" style="53" customWidth="1"/>
    <col min="6676" max="6676" width="12" style="53" customWidth="1"/>
    <col min="6677" max="6677" width="11.88671875" style="53" customWidth="1"/>
    <col min="6678" max="6678" width="12.44140625" style="53" customWidth="1"/>
    <col min="6679" max="6679" width="10.6640625" style="53" bestFit="1" customWidth="1"/>
    <col min="6680" max="6680" width="11" style="53" customWidth="1"/>
    <col min="6681" max="6682" width="10.6640625" style="53" customWidth="1"/>
    <col min="6683" max="6684" width="8.21875" style="53" customWidth="1"/>
    <col min="6685" max="6695" width="9.44140625" style="53" customWidth="1"/>
    <col min="6696" max="6925" width="8.88671875" style="53"/>
    <col min="6926" max="6926" width="4.44140625" style="53" customWidth="1"/>
    <col min="6927" max="6927" width="25.88671875" style="53" customWidth="1"/>
    <col min="6928" max="6928" width="55" style="53" bestFit="1" customWidth="1"/>
    <col min="6929" max="6929" width="42.44140625" style="53" customWidth="1"/>
    <col min="6930" max="6930" width="11.88671875" style="53" customWidth="1"/>
    <col min="6931" max="6931" width="8.21875" style="53" customWidth="1"/>
    <col min="6932" max="6932" width="12" style="53" customWidth="1"/>
    <col min="6933" max="6933" width="11.88671875" style="53" customWidth="1"/>
    <col min="6934" max="6934" width="12.44140625" style="53" customWidth="1"/>
    <col min="6935" max="6935" width="10.6640625" style="53" bestFit="1" customWidth="1"/>
    <col min="6936" max="6936" width="11" style="53" customWidth="1"/>
    <col min="6937" max="6938" width="10.6640625" style="53" customWidth="1"/>
    <col min="6939" max="6940" width="8.21875" style="53" customWidth="1"/>
    <col min="6941" max="6951" width="9.44140625" style="53" customWidth="1"/>
    <col min="6952" max="7181" width="8.88671875" style="53"/>
    <col min="7182" max="7182" width="4.44140625" style="53" customWidth="1"/>
    <col min="7183" max="7183" width="25.88671875" style="53" customWidth="1"/>
    <col min="7184" max="7184" width="55" style="53" bestFit="1" customWidth="1"/>
    <col min="7185" max="7185" width="42.44140625" style="53" customWidth="1"/>
    <col min="7186" max="7186" width="11.88671875" style="53" customWidth="1"/>
    <col min="7187" max="7187" width="8.21875" style="53" customWidth="1"/>
    <col min="7188" max="7188" width="12" style="53" customWidth="1"/>
    <col min="7189" max="7189" width="11.88671875" style="53" customWidth="1"/>
    <col min="7190" max="7190" width="12.44140625" style="53" customWidth="1"/>
    <col min="7191" max="7191" width="10.6640625" style="53" bestFit="1" customWidth="1"/>
    <col min="7192" max="7192" width="11" style="53" customWidth="1"/>
    <col min="7193" max="7194" width="10.6640625" style="53" customWidth="1"/>
    <col min="7195" max="7196" width="8.21875" style="53" customWidth="1"/>
    <col min="7197" max="7207" width="9.44140625" style="53" customWidth="1"/>
    <col min="7208" max="7437" width="8.88671875" style="53"/>
    <col min="7438" max="7438" width="4.44140625" style="53" customWidth="1"/>
    <col min="7439" max="7439" width="25.88671875" style="53" customWidth="1"/>
    <col min="7440" max="7440" width="55" style="53" bestFit="1" customWidth="1"/>
    <col min="7441" max="7441" width="42.44140625" style="53" customWidth="1"/>
    <col min="7442" max="7442" width="11.88671875" style="53" customWidth="1"/>
    <col min="7443" max="7443" width="8.21875" style="53" customWidth="1"/>
    <col min="7444" max="7444" width="12" style="53" customWidth="1"/>
    <col min="7445" max="7445" width="11.88671875" style="53" customWidth="1"/>
    <col min="7446" max="7446" width="12.44140625" style="53" customWidth="1"/>
    <col min="7447" max="7447" width="10.6640625" style="53" bestFit="1" customWidth="1"/>
    <col min="7448" max="7448" width="11" style="53" customWidth="1"/>
    <col min="7449" max="7450" width="10.6640625" style="53" customWidth="1"/>
    <col min="7451" max="7452" width="8.21875" style="53" customWidth="1"/>
    <col min="7453" max="7463" width="9.44140625" style="53" customWidth="1"/>
    <col min="7464" max="7693" width="8.88671875" style="53"/>
    <col min="7694" max="7694" width="4.44140625" style="53" customWidth="1"/>
    <col min="7695" max="7695" width="25.88671875" style="53" customWidth="1"/>
    <col min="7696" max="7696" width="55" style="53" bestFit="1" customWidth="1"/>
    <col min="7697" max="7697" width="42.44140625" style="53" customWidth="1"/>
    <col min="7698" max="7698" width="11.88671875" style="53" customWidth="1"/>
    <col min="7699" max="7699" width="8.21875" style="53" customWidth="1"/>
    <col min="7700" max="7700" width="12" style="53" customWidth="1"/>
    <col min="7701" max="7701" width="11.88671875" style="53" customWidth="1"/>
    <col min="7702" max="7702" width="12.44140625" style="53" customWidth="1"/>
    <col min="7703" max="7703" width="10.6640625" style="53" bestFit="1" customWidth="1"/>
    <col min="7704" max="7704" width="11" style="53" customWidth="1"/>
    <col min="7705" max="7706" width="10.6640625" style="53" customWidth="1"/>
    <col min="7707" max="7708" width="8.21875" style="53" customWidth="1"/>
    <col min="7709" max="7719" width="9.44140625" style="53" customWidth="1"/>
    <col min="7720" max="7949" width="8.88671875" style="53"/>
    <col min="7950" max="7950" width="4.44140625" style="53" customWidth="1"/>
    <col min="7951" max="7951" width="25.88671875" style="53" customWidth="1"/>
    <col min="7952" max="7952" width="55" style="53" bestFit="1" customWidth="1"/>
    <col min="7953" max="7953" width="42.44140625" style="53" customWidth="1"/>
    <col min="7954" max="7954" width="11.88671875" style="53" customWidth="1"/>
    <col min="7955" max="7955" width="8.21875" style="53" customWidth="1"/>
    <col min="7956" max="7956" width="12" style="53" customWidth="1"/>
    <col min="7957" max="7957" width="11.88671875" style="53" customWidth="1"/>
    <col min="7958" max="7958" width="12.44140625" style="53" customWidth="1"/>
    <col min="7959" max="7959" width="10.6640625" style="53" bestFit="1" customWidth="1"/>
    <col min="7960" max="7960" width="11" style="53" customWidth="1"/>
    <col min="7961" max="7962" width="10.6640625" style="53" customWidth="1"/>
    <col min="7963" max="7964" width="8.21875" style="53" customWidth="1"/>
    <col min="7965" max="7975" width="9.44140625" style="53" customWidth="1"/>
    <col min="7976" max="8205" width="8.88671875" style="53"/>
    <col min="8206" max="8206" width="4.44140625" style="53" customWidth="1"/>
    <col min="8207" max="8207" width="25.88671875" style="53" customWidth="1"/>
    <col min="8208" max="8208" width="55" style="53" bestFit="1" customWidth="1"/>
    <col min="8209" max="8209" width="42.44140625" style="53" customWidth="1"/>
    <col min="8210" max="8210" width="11.88671875" style="53" customWidth="1"/>
    <col min="8211" max="8211" width="8.21875" style="53" customWidth="1"/>
    <col min="8212" max="8212" width="12" style="53" customWidth="1"/>
    <col min="8213" max="8213" width="11.88671875" style="53" customWidth="1"/>
    <col min="8214" max="8214" width="12.44140625" style="53" customWidth="1"/>
    <col min="8215" max="8215" width="10.6640625" style="53" bestFit="1" customWidth="1"/>
    <col min="8216" max="8216" width="11" style="53" customWidth="1"/>
    <col min="8217" max="8218" width="10.6640625" style="53" customWidth="1"/>
    <col min="8219" max="8220" width="8.21875" style="53" customWidth="1"/>
    <col min="8221" max="8231" width="9.44140625" style="53" customWidth="1"/>
    <col min="8232" max="8461" width="8.88671875" style="53"/>
    <col min="8462" max="8462" width="4.44140625" style="53" customWidth="1"/>
    <col min="8463" max="8463" width="25.88671875" style="53" customWidth="1"/>
    <col min="8464" max="8464" width="55" style="53" bestFit="1" customWidth="1"/>
    <col min="8465" max="8465" width="42.44140625" style="53" customWidth="1"/>
    <col min="8466" max="8466" width="11.88671875" style="53" customWidth="1"/>
    <col min="8467" max="8467" width="8.21875" style="53" customWidth="1"/>
    <col min="8468" max="8468" width="12" style="53" customWidth="1"/>
    <col min="8469" max="8469" width="11.88671875" style="53" customWidth="1"/>
    <col min="8470" max="8470" width="12.44140625" style="53" customWidth="1"/>
    <col min="8471" max="8471" width="10.6640625" style="53" bestFit="1" customWidth="1"/>
    <col min="8472" max="8472" width="11" style="53" customWidth="1"/>
    <col min="8473" max="8474" width="10.6640625" style="53" customWidth="1"/>
    <col min="8475" max="8476" width="8.21875" style="53" customWidth="1"/>
    <col min="8477" max="8487" width="9.44140625" style="53" customWidth="1"/>
    <col min="8488" max="8717" width="8.88671875" style="53"/>
    <col min="8718" max="8718" width="4.44140625" style="53" customWidth="1"/>
    <col min="8719" max="8719" width="25.88671875" style="53" customWidth="1"/>
    <col min="8720" max="8720" width="55" style="53" bestFit="1" customWidth="1"/>
    <col min="8721" max="8721" width="42.44140625" style="53" customWidth="1"/>
    <col min="8722" max="8722" width="11.88671875" style="53" customWidth="1"/>
    <col min="8723" max="8723" width="8.21875" style="53" customWidth="1"/>
    <col min="8724" max="8724" width="12" style="53" customWidth="1"/>
    <col min="8725" max="8725" width="11.88671875" style="53" customWidth="1"/>
    <col min="8726" max="8726" width="12.44140625" style="53" customWidth="1"/>
    <col min="8727" max="8727" width="10.6640625" style="53" bestFit="1" customWidth="1"/>
    <col min="8728" max="8728" width="11" style="53" customWidth="1"/>
    <col min="8729" max="8730" width="10.6640625" style="53" customWidth="1"/>
    <col min="8731" max="8732" width="8.21875" style="53" customWidth="1"/>
    <col min="8733" max="8743" width="9.44140625" style="53" customWidth="1"/>
    <col min="8744" max="8973" width="8.88671875" style="53"/>
    <col min="8974" max="8974" width="4.44140625" style="53" customWidth="1"/>
    <col min="8975" max="8975" width="25.88671875" style="53" customWidth="1"/>
    <col min="8976" max="8976" width="55" style="53" bestFit="1" customWidth="1"/>
    <col min="8977" max="8977" width="42.44140625" style="53" customWidth="1"/>
    <col min="8978" max="8978" width="11.88671875" style="53" customWidth="1"/>
    <col min="8979" max="8979" width="8.21875" style="53" customWidth="1"/>
    <col min="8980" max="8980" width="12" style="53" customWidth="1"/>
    <col min="8981" max="8981" width="11.88671875" style="53" customWidth="1"/>
    <col min="8982" max="8982" width="12.44140625" style="53" customWidth="1"/>
    <col min="8983" max="8983" width="10.6640625" style="53" bestFit="1" customWidth="1"/>
    <col min="8984" max="8984" width="11" style="53" customWidth="1"/>
    <col min="8985" max="8986" width="10.6640625" style="53" customWidth="1"/>
    <col min="8987" max="8988" width="8.21875" style="53" customWidth="1"/>
    <col min="8989" max="8999" width="9.44140625" style="53" customWidth="1"/>
    <col min="9000" max="9229" width="8.88671875" style="53"/>
    <col min="9230" max="9230" width="4.44140625" style="53" customWidth="1"/>
    <col min="9231" max="9231" width="25.88671875" style="53" customWidth="1"/>
    <col min="9232" max="9232" width="55" style="53" bestFit="1" customWidth="1"/>
    <col min="9233" max="9233" width="42.44140625" style="53" customWidth="1"/>
    <col min="9234" max="9234" width="11.88671875" style="53" customWidth="1"/>
    <col min="9235" max="9235" width="8.21875" style="53" customWidth="1"/>
    <col min="9236" max="9236" width="12" style="53" customWidth="1"/>
    <col min="9237" max="9237" width="11.88671875" style="53" customWidth="1"/>
    <col min="9238" max="9238" width="12.44140625" style="53" customWidth="1"/>
    <col min="9239" max="9239" width="10.6640625" style="53" bestFit="1" customWidth="1"/>
    <col min="9240" max="9240" width="11" style="53" customWidth="1"/>
    <col min="9241" max="9242" width="10.6640625" style="53" customWidth="1"/>
    <col min="9243" max="9244" width="8.21875" style="53" customWidth="1"/>
    <col min="9245" max="9255" width="9.44140625" style="53" customWidth="1"/>
    <col min="9256" max="9485" width="8.88671875" style="53"/>
    <col min="9486" max="9486" width="4.44140625" style="53" customWidth="1"/>
    <col min="9487" max="9487" width="25.88671875" style="53" customWidth="1"/>
    <col min="9488" max="9488" width="55" style="53" bestFit="1" customWidth="1"/>
    <col min="9489" max="9489" width="42.44140625" style="53" customWidth="1"/>
    <col min="9490" max="9490" width="11.88671875" style="53" customWidth="1"/>
    <col min="9491" max="9491" width="8.21875" style="53" customWidth="1"/>
    <col min="9492" max="9492" width="12" style="53" customWidth="1"/>
    <col min="9493" max="9493" width="11.88671875" style="53" customWidth="1"/>
    <col min="9494" max="9494" width="12.44140625" style="53" customWidth="1"/>
    <col min="9495" max="9495" width="10.6640625" style="53" bestFit="1" customWidth="1"/>
    <col min="9496" max="9496" width="11" style="53" customWidth="1"/>
    <col min="9497" max="9498" width="10.6640625" style="53" customWidth="1"/>
    <col min="9499" max="9500" width="8.21875" style="53" customWidth="1"/>
    <col min="9501" max="9511" width="9.44140625" style="53" customWidth="1"/>
    <col min="9512" max="9741" width="8.88671875" style="53"/>
    <col min="9742" max="9742" width="4.44140625" style="53" customWidth="1"/>
    <col min="9743" max="9743" width="25.88671875" style="53" customWidth="1"/>
    <col min="9744" max="9744" width="55" style="53" bestFit="1" customWidth="1"/>
    <col min="9745" max="9745" width="42.44140625" style="53" customWidth="1"/>
    <col min="9746" max="9746" width="11.88671875" style="53" customWidth="1"/>
    <col min="9747" max="9747" width="8.21875" style="53" customWidth="1"/>
    <col min="9748" max="9748" width="12" style="53" customWidth="1"/>
    <col min="9749" max="9749" width="11.88671875" style="53" customWidth="1"/>
    <col min="9750" max="9750" width="12.44140625" style="53" customWidth="1"/>
    <col min="9751" max="9751" width="10.6640625" style="53" bestFit="1" customWidth="1"/>
    <col min="9752" max="9752" width="11" style="53" customWidth="1"/>
    <col min="9753" max="9754" width="10.6640625" style="53" customWidth="1"/>
    <col min="9755" max="9756" width="8.21875" style="53" customWidth="1"/>
    <col min="9757" max="9767" width="9.44140625" style="53" customWidth="1"/>
    <col min="9768" max="9997" width="8.88671875" style="53"/>
    <col min="9998" max="9998" width="4.44140625" style="53" customWidth="1"/>
    <col min="9999" max="9999" width="25.88671875" style="53" customWidth="1"/>
    <col min="10000" max="10000" width="55" style="53" bestFit="1" customWidth="1"/>
    <col min="10001" max="10001" width="42.44140625" style="53" customWidth="1"/>
    <col min="10002" max="10002" width="11.88671875" style="53" customWidth="1"/>
    <col min="10003" max="10003" width="8.21875" style="53" customWidth="1"/>
    <col min="10004" max="10004" width="12" style="53" customWidth="1"/>
    <col min="10005" max="10005" width="11.88671875" style="53" customWidth="1"/>
    <col min="10006" max="10006" width="12.44140625" style="53" customWidth="1"/>
    <col min="10007" max="10007" width="10.6640625" style="53" bestFit="1" customWidth="1"/>
    <col min="10008" max="10008" width="11" style="53" customWidth="1"/>
    <col min="10009" max="10010" width="10.6640625" style="53" customWidth="1"/>
    <col min="10011" max="10012" width="8.21875" style="53" customWidth="1"/>
    <col min="10013" max="10023" width="9.44140625" style="53" customWidth="1"/>
    <col min="10024" max="10253" width="8.88671875" style="53"/>
    <col min="10254" max="10254" width="4.44140625" style="53" customWidth="1"/>
    <col min="10255" max="10255" width="25.88671875" style="53" customWidth="1"/>
    <col min="10256" max="10256" width="55" style="53" bestFit="1" customWidth="1"/>
    <col min="10257" max="10257" width="42.44140625" style="53" customWidth="1"/>
    <col min="10258" max="10258" width="11.88671875" style="53" customWidth="1"/>
    <col min="10259" max="10259" width="8.21875" style="53" customWidth="1"/>
    <col min="10260" max="10260" width="12" style="53" customWidth="1"/>
    <col min="10261" max="10261" width="11.88671875" style="53" customWidth="1"/>
    <col min="10262" max="10262" width="12.44140625" style="53" customWidth="1"/>
    <col min="10263" max="10263" width="10.6640625" style="53" bestFit="1" customWidth="1"/>
    <col min="10264" max="10264" width="11" style="53" customWidth="1"/>
    <col min="10265" max="10266" width="10.6640625" style="53" customWidth="1"/>
    <col min="10267" max="10268" width="8.21875" style="53" customWidth="1"/>
    <col min="10269" max="10279" width="9.44140625" style="53" customWidth="1"/>
    <col min="10280" max="10509" width="8.88671875" style="53"/>
    <col min="10510" max="10510" width="4.44140625" style="53" customWidth="1"/>
    <col min="10511" max="10511" width="25.88671875" style="53" customWidth="1"/>
    <col min="10512" max="10512" width="55" style="53" bestFit="1" customWidth="1"/>
    <col min="10513" max="10513" width="42.44140625" style="53" customWidth="1"/>
    <col min="10514" max="10514" width="11.88671875" style="53" customWidth="1"/>
    <col min="10515" max="10515" width="8.21875" style="53" customWidth="1"/>
    <col min="10516" max="10516" width="12" style="53" customWidth="1"/>
    <col min="10517" max="10517" width="11.88671875" style="53" customWidth="1"/>
    <col min="10518" max="10518" width="12.44140625" style="53" customWidth="1"/>
    <col min="10519" max="10519" width="10.6640625" style="53" bestFit="1" customWidth="1"/>
    <col min="10520" max="10520" width="11" style="53" customWidth="1"/>
    <col min="10521" max="10522" width="10.6640625" style="53" customWidth="1"/>
    <col min="10523" max="10524" width="8.21875" style="53" customWidth="1"/>
    <col min="10525" max="10535" width="9.44140625" style="53" customWidth="1"/>
    <col min="10536" max="10765" width="8.88671875" style="53"/>
    <col min="10766" max="10766" width="4.44140625" style="53" customWidth="1"/>
    <col min="10767" max="10767" width="25.88671875" style="53" customWidth="1"/>
    <col min="10768" max="10768" width="55" style="53" bestFit="1" customWidth="1"/>
    <col min="10769" max="10769" width="42.44140625" style="53" customWidth="1"/>
    <col min="10770" max="10770" width="11.88671875" style="53" customWidth="1"/>
    <col min="10771" max="10771" width="8.21875" style="53" customWidth="1"/>
    <col min="10772" max="10772" width="12" style="53" customWidth="1"/>
    <col min="10773" max="10773" width="11.88671875" style="53" customWidth="1"/>
    <col min="10774" max="10774" width="12.44140625" style="53" customWidth="1"/>
    <col min="10775" max="10775" width="10.6640625" style="53" bestFit="1" customWidth="1"/>
    <col min="10776" max="10776" width="11" style="53" customWidth="1"/>
    <col min="10777" max="10778" width="10.6640625" style="53" customWidth="1"/>
    <col min="10779" max="10780" width="8.21875" style="53" customWidth="1"/>
    <col min="10781" max="10791" width="9.44140625" style="53" customWidth="1"/>
    <col min="10792" max="11021" width="8.88671875" style="53"/>
    <col min="11022" max="11022" width="4.44140625" style="53" customWidth="1"/>
    <col min="11023" max="11023" width="25.88671875" style="53" customWidth="1"/>
    <col min="11024" max="11024" width="55" style="53" bestFit="1" customWidth="1"/>
    <col min="11025" max="11025" width="42.44140625" style="53" customWidth="1"/>
    <col min="11026" max="11026" width="11.88671875" style="53" customWidth="1"/>
    <col min="11027" max="11027" width="8.21875" style="53" customWidth="1"/>
    <col min="11028" max="11028" width="12" style="53" customWidth="1"/>
    <col min="11029" max="11029" width="11.88671875" style="53" customWidth="1"/>
    <col min="11030" max="11030" width="12.44140625" style="53" customWidth="1"/>
    <col min="11031" max="11031" width="10.6640625" style="53" bestFit="1" customWidth="1"/>
    <col min="11032" max="11032" width="11" style="53" customWidth="1"/>
    <col min="11033" max="11034" width="10.6640625" style="53" customWidth="1"/>
    <col min="11035" max="11036" width="8.21875" style="53" customWidth="1"/>
    <col min="11037" max="11047" width="9.44140625" style="53" customWidth="1"/>
    <col min="11048" max="11277" width="8.88671875" style="53"/>
    <col min="11278" max="11278" width="4.44140625" style="53" customWidth="1"/>
    <col min="11279" max="11279" width="25.88671875" style="53" customWidth="1"/>
    <col min="11280" max="11280" width="55" style="53" bestFit="1" customWidth="1"/>
    <col min="11281" max="11281" width="42.44140625" style="53" customWidth="1"/>
    <col min="11282" max="11282" width="11.88671875" style="53" customWidth="1"/>
    <col min="11283" max="11283" width="8.21875" style="53" customWidth="1"/>
    <col min="11284" max="11284" width="12" style="53" customWidth="1"/>
    <col min="11285" max="11285" width="11.88671875" style="53" customWidth="1"/>
    <col min="11286" max="11286" width="12.44140625" style="53" customWidth="1"/>
    <col min="11287" max="11287" width="10.6640625" style="53" bestFit="1" customWidth="1"/>
    <col min="11288" max="11288" width="11" style="53" customWidth="1"/>
    <col min="11289" max="11290" width="10.6640625" style="53" customWidth="1"/>
    <col min="11291" max="11292" width="8.21875" style="53" customWidth="1"/>
    <col min="11293" max="11303" width="9.44140625" style="53" customWidth="1"/>
    <col min="11304" max="11533" width="8.88671875" style="53"/>
    <col min="11534" max="11534" width="4.44140625" style="53" customWidth="1"/>
    <col min="11535" max="11535" width="25.88671875" style="53" customWidth="1"/>
    <col min="11536" max="11536" width="55" style="53" bestFit="1" customWidth="1"/>
    <col min="11537" max="11537" width="42.44140625" style="53" customWidth="1"/>
    <col min="11538" max="11538" width="11.88671875" style="53" customWidth="1"/>
    <col min="11539" max="11539" width="8.21875" style="53" customWidth="1"/>
    <col min="11540" max="11540" width="12" style="53" customWidth="1"/>
    <col min="11541" max="11541" width="11.88671875" style="53" customWidth="1"/>
    <col min="11542" max="11542" width="12.44140625" style="53" customWidth="1"/>
    <col min="11543" max="11543" width="10.6640625" style="53" bestFit="1" customWidth="1"/>
    <col min="11544" max="11544" width="11" style="53" customWidth="1"/>
    <col min="11545" max="11546" width="10.6640625" style="53" customWidth="1"/>
    <col min="11547" max="11548" width="8.21875" style="53" customWidth="1"/>
    <col min="11549" max="11559" width="9.44140625" style="53" customWidth="1"/>
    <col min="11560" max="11789" width="8.88671875" style="53"/>
    <col min="11790" max="11790" width="4.44140625" style="53" customWidth="1"/>
    <col min="11791" max="11791" width="25.88671875" style="53" customWidth="1"/>
    <col min="11792" max="11792" width="55" style="53" bestFit="1" customWidth="1"/>
    <col min="11793" max="11793" width="42.44140625" style="53" customWidth="1"/>
    <col min="11794" max="11794" width="11.88671875" style="53" customWidth="1"/>
    <col min="11795" max="11795" width="8.21875" style="53" customWidth="1"/>
    <col min="11796" max="11796" width="12" style="53" customWidth="1"/>
    <col min="11797" max="11797" width="11.88671875" style="53" customWidth="1"/>
    <col min="11798" max="11798" width="12.44140625" style="53" customWidth="1"/>
    <col min="11799" max="11799" width="10.6640625" style="53" bestFit="1" customWidth="1"/>
    <col min="11800" max="11800" width="11" style="53" customWidth="1"/>
    <col min="11801" max="11802" width="10.6640625" style="53" customWidth="1"/>
    <col min="11803" max="11804" width="8.21875" style="53" customWidth="1"/>
    <col min="11805" max="11815" width="9.44140625" style="53" customWidth="1"/>
    <col min="11816" max="12045" width="8.88671875" style="53"/>
    <col min="12046" max="12046" width="4.44140625" style="53" customWidth="1"/>
    <col min="12047" max="12047" width="25.88671875" style="53" customWidth="1"/>
    <col min="12048" max="12048" width="55" style="53" bestFit="1" customWidth="1"/>
    <col min="12049" max="12049" width="42.44140625" style="53" customWidth="1"/>
    <col min="12050" max="12050" width="11.88671875" style="53" customWidth="1"/>
    <col min="12051" max="12051" width="8.21875" style="53" customWidth="1"/>
    <col min="12052" max="12052" width="12" style="53" customWidth="1"/>
    <col min="12053" max="12053" width="11.88671875" style="53" customWidth="1"/>
    <col min="12054" max="12054" width="12.44140625" style="53" customWidth="1"/>
    <col min="12055" max="12055" width="10.6640625" style="53" bestFit="1" customWidth="1"/>
    <col min="12056" max="12056" width="11" style="53" customWidth="1"/>
    <col min="12057" max="12058" width="10.6640625" style="53" customWidth="1"/>
    <col min="12059" max="12060" width="8.21875" style="53" customWidth="1"/>
    <col min="12061" max="12071" width="9.44140625" style="53" customWidth="1"/>
    <col min="12072" max="12301" width="8.88671875" style="53"/>
    <col min="12302" max="12302" width="4.44140625" style="53" customWidth="1"/>
    <col min="12303" max="12303" width="25.88671875" style="53" customWidth="1"/>
    <col min="12304" max="12304" width="55" style="53" bestFit="1" customWidth="1"/>
    <col min="12305" max="12305" width="42.44140625" style="53" customWidth="1"/>
    <col min="12306" max="12306" width="11.88671875" style="53" customWidth="1"/>
    <col min="12307" max="12307" width="8.21875" style="53" customWidth="1"/>
    <col min="12308" max="12308" width="12" style="53" customWidth="1"/>
    <col min="12309" max="12309" width="11.88671875" style="53" customWidth="1"/>
    <col min="12310" max="12310" width="12.44140625" style="53" customWidth="1"/>
    <col min="12311" max="12311" width="10.6640625" style="53" bestFit="1" customWidth="1"/>
    <col min="12312" max="12312" width="11" style="53" customWidth="1"/>
    <col min="12313" max="12314" width="10.6640625" style="53" customWidth="1"/>
    <col min="12315" max="12316" width="8.21875" style="53" customWidth="1"/>
    <col min="12317" max="12327" width="9.44140625" style="53" customWidth="1"/>
    <col min="12328" max="12557" width="8.88671875" style="53"/>
    <col min="12558" max="12558" width="4.44140625" style="53" customWidth="1"/>
    <col min="12559" max="12559" width="25.88671875" style="53" customWidth="1"/>
    <col min="12560" max="12560" width="55" style="53" bestFit="1" customWidth="1"/>
    <col min="12561" max="12561" width="42.44140625" style="53" customWidth="1"/>
    <col min="12562" max="12562" width="11.88671875" style="53" customWidth="1"/>
    <col min="12563" max="12563" width="8.21875" style="53" customWidth="1"/>
    <col min="12564" max="12564" width="12" style="53" customWidth="1"/>
    <col min="12565" max="12565" width="11.88671875" style="53" customWidth="1"/>
    <col min="12566" max="12566" width="12.44140625" style="53" customWidth="1"/>
    <col min="12567" max="12567" width="10.6640625" style="53" bestFit="1" customWidth="1"/>
    <col min="12568" max="12568" width="11" style="53" customWidth="1"/>
    <col min="12569" max="12570" width="10.6640625" style="53" customWidth="1"/>
    <col min="12571" max="12572" width="8.21875" style="53" customWidth="1"/>
    <col min="12573" max="12583" width="9.44140625" style="53" customWidth="1"/>
    <col min="12584" max="12813" width="8.88671875" style="53"/>
    <col min="12814" max="12814" width="4.44140625" style="53" customWidth="1"/>
    <col min="12815" max="12815" width="25.88671875" style="53" customWidth="1"/>
    <col min="12816" max="12816" width="55" style="53" bestFit="1" customWidth="1"/>
    <col min="12817" max="12817" width="42.44140625" style="53" customWidth="1"/>
    <col min="12818" max="12818" width="11.88671875" style="53" customWidth="1"/>
    <col min="12819" max="12819" width="8.21875" style="53" customWidth="1"/>
    <col min="12820" max="12820" width="12" style="53" customWidth="1"/>
    <col min="12821" max="12821" width="11.88671875" style="53" customWidth="1"/>
    <col min="12822" max="12822" width="12.44140625" style="53" customWidth="1"/>
    <col min="12823" max="12823" width="10.6640625" style="53" bestFit="1" customWidth="1"/>
    <col min="12824" max="12824" width="11" style="53" customWidth="1"/>
    <col min="12825" max="12826" width="10.6640625" style="53" customWidth="1"/>
    <col min="12827" max="12828" width="8.21875" style="53" customWidth="1"/>
    <col min="12829" max="12839" width="9.44140625" style="53" customWidth="1"/>
    <col min="12840" max="13069" width="8.88671875" style="53"/>
    <col min="13070" max="13070" width="4.44140625" style="53" customWidth="1"/>
    <col min="13071" max="13071" width="25.88671875" style="53" customWidth="1"/>
    <col min="13072" max="13072" width="55" style="53" bestFit="1" customWidth="1"/>
    <col min="13073" max="13073" width="42.44140625" style="53" customWidth="1"/>
    <col min="13074" max="13074" width="11.88671875" style="53" customWidth="1"/>
    <col min="13075" max="13075" width="8.21875" style="53" customWidth="1"/>
    <col min="13076" max="13076" width="12" style="53" customWidth="1"/>
    <col min="13077" max="13077" width="11.88671875" style="53" customWidth="1"/>
    <col min="13078" max="13078" width="12.44140625" style="53" customWidth="1"/>
    <col min="13079" max="13079" width="10.6640625" style="53" bestFit="1" customWidth="1"/>
    <col min="13080" max="13080" width="11" style="53" customWidth="1"/>
    <col min="13081" max="13082" width="10.6640625" style="53" customWidth="1"/>
    <col min="13083" max="13084" width="8.21875" style="53" customWidth="1"/>
    <col min="13085" max="13095" width="9.44140625" style="53" customWidth="1"/>
    <col min="13096" max="13325" width="8.88671875" style="53"/>
    <col min="13326" max="13326" width="4.44140625" style="53" customWidth="1"/>
    <col min="13327" max="13327" width="25.88671875" style="53" customWidth="1"/>
    <col min="13328" max="13328" width="55" style="53" bestFit="1" customWidth="1"/>
    <col min="13329" max="13329" width="42.44140625" style="53" customWidth="1"/>
    <col min="13330" max="13330" width="11.88671875" style="53" customWidth="1"/>
    <col min="13331" max="13331" width="8.21875" style="53" customWidth="1"/>
    <col min="13332" max="13332" width="12" style="53" customWidth="1"/>
    <col min="13333" max="13333" width="11.88671875" style="53" customWidth="1"/>
    <col min="13334" max="13334" width="12.44140625" style="53" customWidth="1"/>
    <col min="13335" max="13335" width="10.6640625" style="53" bestFit="1" customWidth="1"/>
    <col min="13336" max="13336" width="11" style="53" customWidth="1"/>
    <col min="13337" max="13338" width="10.6640625" style="53" customWidth="1"/>
    <col min="13339" max="13340" width="8.21875" style="53" customWidth="1"/>
    <col min="13341" max="13351" width="9.44140625" style="53" customWidth="1"/>
    <col min="13352" max="13581" width="8.88671875" style="53"/>
    <col min="13582" max="13582" width="4.44140625" style="53" customWidth="1"/>
    <col min="13583" max="13583" width="25.88671875" style="53" customWidth="1"/>
    <col min="13584" max="13584" width="55" style="53" bestFit="1" customWidth="1"/>
    <col min="13585" max="13585" width="42.44140625" style="53" customWidth="1"/>
    <col min="13586" max="13586" width="11.88671875" style="53" customWidth="1"/>
    <col min="13587" max="13587" width="8.21875" style="53" customWidth="1"/>
    <col min="13588" max="13588" width="12" style="53" customWidth="1"/>
    <col min="13589" max="13589" width="11.88671875" style="53" customWidth="1"/>
    <col min="13590" max="13590" width="12.44140625" style="53" customWidth="1"/>
    <col min="13591" max="13591" width="10.6640625" style="53" bestFit="1" customWidth="1"/>
    <col min="13592" max="13592" width="11" style="53" customWidth="1"/>
    <col min="13593" max="13594" width="10.6640625" style="53" customWidth="1"/>
    <col min="13595" max="13596" width="8.21875" style="53" customWidth="1"/>
    <col min="13597" max="13607" width="9.44140625" style="53" customWidth="1"/>
    <col min="13608" max="13837" width="8.88671875" style="53"/>
    <col min="13838" max="13838" width="4.44140625" style="53" customWidth="1"/>
    <col min="13839" max="13839" width="25.88671875" style="53" customWidth="1"/>
    <col min="13840" max="13840" width="55" style="53" bestFit="1" customWidth="1"/>
    <col min="13841" max="13841" width="42.44140625" style="53" customWidth="1"/>
    <col min="13842" max="13842" width="11.88671875" style="53" customWidth="1"/>
    <col min="13843" max="13843" width="8.21875" style="53" customWidth="1"/>
    <col min="13844" max="13844" width="12" style="53" customWidth="1"/>
    <col min="13845" max="13845" width="11.88671875" style="53" customWidth="1"/>
    <col min="13846" max="13846" width="12.44140625" style="53" customWidth="1"/>
    <col min="13847" max="13847" width="10.6640625" style="53" bestFit="1" customWidth="1"/>
    <col min="13848" max="13848" width="11" style="53" customWidth="1"/>
    <col min="13849" max="13850" width="10.6640625" style="53" customWidth="1"/>
    <col min="13851" max="13852" width="8.21875" style="53" customWidth="1"/>
    <col min="13853" max="13863" width="9.44140625" style="53" customWidth="1"/>
    <col min="13864" max="14093" width="8.88671875" style="53"/>
    <col min="14094" max="14094" width="4.44140625" style="53" customWidth="1"/>
    <col min="14095" max="14095" width="25.88671875" style="53" customWidth="1"/>
    <col min="14096" max="14096" width="55" style="53" bestFit="1" customWidth="1"/>
    <col min="14097" max="14097" width="42.44140625" style="53" customWidth="1"/>
    <col min="14098" max="14098" width="11.88671875" style="53" customWidth="1"/>
    <col min="14099" max="14099" width="8.21875" style="53" customWidth="1"/>
    <col min="14100" max="14100" width="12" style="53" customWidth="1"/>
    <col min="14101" max="14101" width="11.88671875" style="53" customWidth="1"/>
    <col min="14102" max="14102" width="12.44140625" style="53" customWidth="1"/>
    <col min="14103" max="14103" width="10.6640625" style="53" bestFit="1" customWidth="1"/>
    <col min="14104" max="14104" width="11" style="53" customWidth="1"/>
    <col min="14105" max="14106" width="10.6640625" style="53" customWidth="1"/>
    <col min="14107" max="14108" width="8.21875" style="53" customWidth="1"/>
    <col min="14109" max="14119" width="9.44140625" style="53" customWidth="1"/>
    <col min="14120" max="14349" width="8.88671875" style="53"/>
    <col min="14350" max="14350" width="4.44140625" style="53" customWidth="1"/>
    <col min="14351" max="14351" width="25.88671875" style="53" customWidth="1"/>
    <col min="14352" max="14352" width="55" style="53" bestFit="1" customWidth="1"/>
    <col min="14353" max="14353" width="42.44140625" style="53" customWidth="1"/>
    <col min="14354" max="14354" width="11.88671875" style="53" customWidth="1"/>
    <col min="14355" max="14355" width="8.21875" style="53" customWidth="1"/>
    <col min="14356" max="14356" width="12" style="53" customWidth="1"/>
    <col min="14357" max="14357" width="11.88671875" style="53" customWidth="1"/>
    <col min="14358" max="14358" width="12.44140625" style="53" customWidth="1"/>
    <col min="14359" max="14359" width="10.6640625" style="53" bestFit="1" customWidth="1"/>
    <col min="14360" max="14360" width="11" style="53" customWidth="1"/>
    <col min="14361" max="14362" width="10.6640625" style="53" customWidth="1"/>
    <col min="14363" max="14364" width="8.21875" style="53" customWidth="1"/>
    <col min="14365" max="14375" width="9.44140625" style="53" customWidth="1"/>
    <col min="14376" max="14605" width="8.88671875" style="53"/>
    <col min="14606" max="14606" width="4.44140625" style="53" customWidth="1"/>
    <col min="14607" max="14607" width="25.88671875" style="53" customWidth="1"/>
    <col min="14608" max="14608" width="55" style="53" bestFit="1" customWidth="1"/>
    <col min="14609" max="14609" width="42.44140625" style="53" customWidth="1"/>
    <col min="14610" max="14610" width="11.88671875" style="53" customWidth="1"/>
    <col min="14611" max="14611" width="8.21875" style="53" customWidth="1"/>
    <col min="14612" max="14612" width="12" style="53" customWidth="1"/>
    <col min="14613" max="14613" width="11.88671875" style="53" customWidth="1"/>
    <col min="14614" max="14614" width="12.44140625" style="53" customWidth="1"/>
    <col min="14615" max="14615" width="10.6640625" style="53" bestFit="1" customWidth="1"/>
    <col min="14616" max="14616" width="11" style="53" customWidth="1"/>
    <col min="14617" max="14618" width="10.6640625" style="53" customWidth="1"/>
    <col min="14619" max="14620" width="8.21875" style="53" customWidth="1"/>
    <col min="14621" max="14631" width="9.44140625" style="53" customWidth="1"/>
    <col min="14632" max="14861" width="8.88671875" style="53"/>
    <col min="14862" max="14862" width="4.44140625" style="53" customWidth="1"/>
    <col min="14863" max="14863" width="25.88671875" style="53" customWidth="1"/>
    <col min="14864" max="14864" width="55" style="53" bestFit="1" customWidth="1"/>
    <col min="14865" max="14865" width="42.44140625" style="53" customWidth="1"/>
    <col min="14866" max="14866" width="11.88671875" style="53" customWidth="1"/>
    <col min="14867" max="14867" width="8.21875" style="53" customWidth="1"/>
    <col min="14868" max="14868" width="12" style="53" customWidth="1"/>
    <col min="14869" max="14869" width="11.88671875" style="53" customWidth="1"/>
    <col min="14870" max="14870" width="12.44140625" style="53" customWidth="1"/>
    <col min="14871" max="14871" width="10.6640625" style="53" bestFit="1" customWidth="1"/>
    <col min="14872" max="14872" width="11" style="53" customWidth="1"/>
    <col min="14873" max="14874" width="10.6640625" style="53" customWidth="1"/>
    <col min="14875" max="14876" width="8.21875" style="53" customWidth="1"/>
    <col min="14877" max="14887" width="9.44140625" style="53" customWidth="1"/>
    <col min="14888" max="15117" width="8.88671875" style="53"/>
    <col min="15118" max="15118" width="4.44140625" style="53" customWidth="1"/>
    <col min="15119" max="15119" width="25.88671875" style="53" customWidth="1"/>
    <col min="15120" max="15120" width="55" style="53" bestFit="1" customWidth="1"/>
    <col min="15121" max="15121" width="42.44140625" style="53" customWidth="1"/>
    <col min="15122" max="15122" width="11.88671875" style="53" customWidth="1"/>
    <col min="15123" max="15123" width="8.21875" style="53" customWidth="1"/>
    <col min="15124" max="15124" width="12" style="53" customWidth="1"/>
    <col min="15125" max="15125" width="11.88671875" style="53" customWidth="1"/>
    <col min="15126" max="15126" width="12.44140625" style="53" customWidth="1"/>
    <col min="15127" max="15127" width="10.6640625" style="53" bestFit="1" customWidth="1"/>
    <col min="15128" max="15128" width="11" style="53" customWidth="1"/>
    <col min="15129" max="15130" width="10.6640625" style="53" customWidth="1"/>
    <col min="15131" max="15132" width="8.21875" style="53" customWidth="1"/>
    <col min="15133" max="15143" width="9.44140625" style="53" customWidth="1"/>
    <col min="15144" max="15373" width="8.88671875" style="53"/>
    <col min="15374" max="15374" width="4.44140625" style="53" customWidth="1"/>
    <col min="15375" max="15375" width="25.88671875" style="53" customWidth="1"/>
    <col min="15376" max="15376" width="55" style="53" bestFit="1" customWidth="1"/>
    <col min="15377" max="15377" width="42.44140625" style="53" customWidth="1"/>
    <col min="15378" max="15378" width="11.88671875" style="53" customWidth="1"/>
    <col min="15379" max="15379" width="8.21875" style="53" customWidth="1"/>
    <col min="15380" max="15380" width="12" style="53" customWidth="1"/>
    <col min="15381" max="15381" width="11.88671875" style="53" customWidth="1"/>
    <col min="15382" max="15382" width="12.44140625" style="53" customWidth="1"/>
    <col min="15383" max="15383" width="10.6640625" style="53" bestFit="1" customWidth="1"/>
    <col min="15384" max="15384" width="11" style="53" customWidth="1"/>
    <col min="15385" max="15386" width="10.6640625" style="53" customWidth="1"/>
    <col min="15387" max="15388" width="8.21875" style="53" customWidth="1"/>
    <col min="15389" max="15399" width="9.44140625" style="53" customWidth="1"/>
    <col min="15400" max="15629" width="8.88671875" style="53"/>
    <col min="15630" max="15630" width="4.44140625" style="53" customWidth="1"/>
    <col min="15631" max="15631" width="25.88671875" style="53" customWidth="1"/>
    <col min="15632" max="15632" width="55" style="53" bestFit="1" customWidth="1"/>
    <col min="15633" max="15633" width="42.44140625" style="53" customWidth="1"/>
    <col min="15634" max="15634" width="11.88671875" style="53" customWidth="1"/>
    <col min="15635" max="15635" width="8.21875" style="53" customWidth="1"/>
    <col min="15636" max="15636" width="12" style="53" customWidth="1"/>
    <col min="15637" max="15637" width="11.88671875" style="53" customWidth="1"/>
    <col min="15638" max="15638" width="12.44140625" style="53" customWidth="1"/>
    <col min="15639" max="15639" width="10.6640625" style="53" bestFit="1" customWidth="1"/>
    <col min="15640" max="15640" width="11" style="53" customWidth="1"/>
    <col min="15641" max="15642" width="10.6640625" style="53" customWidth="1"/>
    <col min="15643" max="15644" width="8.21875" style="53" customWidth="1"/>
    <col min="15645" max="15655" width="9.44140625" style="53" customWidth="1"/>
    <col min="15656" max="15885" width="8.88671875" style="53"/>
    <col min="15886" max="15886" width="4.44140625" style="53" customWidth="1"/>
    <col min="15887" max="15887" width="25.88671875" style="53" customWidth="1"/>
    <col min="15888" max="15888" width="55" style="53" bestFit="1" customWidth="1"/>
    <col min="15889" max="15889" width="42.44140625" style="53" customWidth="1"/>
    <col min="15890" max="15890" width="11.88671875" style="53" customWidth="1"/>
    <col min="15891" max="15891" width="8.21875" style="53" customWidth="1"/>
    <col min="15892" max="15892" width="12" style="53" customWidth="1"/>
    <col min="15893" max="15893" width="11.88671875" style="53" customWidth="1"/>
    <col min="15894" max="15894" width="12.44140625" style="53" customWidth="1"/>
    <col min="15895" max="15895" width="10.6640625" style="53" bestFit="1" customWidth="1"/>
    <col min="15896" max="15896" width="11" style="53" customWidth="1"/>
    <col min="15897" max="15898" width="10.6640625" style="53" customWidth="1"/>
    <col min="15899" max="15900" width="8.21875" style="53" customWidth="1"/>
    <col min="15901" max="15911" width="9.44140625" style="53" customWidth="1"/>
    <col min="15912" max="16141" width="8.88671875" style="53"/>
    <col min="16142" max="16142" width="4.44140625" style="53" customWidth="1"/>
    <col min="16143" max="16143" width="25.88671875" style="53" customWidth="1"/>
    <col min="16144" max="16144" width="55" style="53" bestFit="1" customWidth="1"/>
    <col min="16145" max="16145" width="42.44140625" style="53" customWidth="1"/>
    <col min="16146" max="16146" width="11.88671875" style="53" customWidth="1"/>
    <col min="16147" max="16147" width="8.21875" style="53" customWidth="1"/>
    <col min="16148" max="16148" width="12" style="53" customWidth="1"/>
    <col min="16149" max="16149" width="11.88671875" style="53" customWidth="1"/>
    <col min="16150" max="16150" width="12.44140625" style="53" customWidth="1"/>
    <col min="16151" max="16151" width="10.6640625" style="53" bestFit="1" customWidth="1"/>
    <col min="16152" max="16152" width="11" style="53" customWidth="1"/>
    <col min="16153" max="16154" width="10.6640625" style="53" customWidth="1"/>
    <col min="16155" max="16156" width="8.21875" style="53" customWidth="1"/>
    <col min="16157" max="16167" width="9.44140625" style="53" customWidth="1"/>
    <col min="16168" max="16384" width="8.88671875" style="53"/>
  </cols>
  <sheetData>
    <row r="1" spans="2:59" ht="22.2">
      <c r="B1" s="17" t="s">
        <v>105</v>
      </c>
      <c r="C1" s="18"/>
    </row>
    <row r="2" spans="2:59">
      <c r="B2" s="2" t="s">
        <v>107</v>
      </c>
      <c r="C2" s="2"/>
    </row>
    <row r="3" spans="2:59">
      <c r="B3" s="2" t="s">
        <v>106</v>
      </c>
    </row>
    <row r="4" spans="2:59">
      <c r="B4" s="2" t="s">
        <v>112</v>
      </c>
      <c r="AN4" s="22"/>
    </row>
    <row r="5" spans="2:59">
      <c r="E5" s="54"/>
      <c r="F5" s="54"/>
      <c r="G5" s="55"/>
      <c r="H5" s="55"/>
    </row>
    <row r="6" spans="2:59">
      <c r="E6" s="5" t="s">
        <v>76</v>
      </c>
      <c r="F6" s="56"/>
      <c r="G6" s="55"/>
      <c r="H6" s="55"/>
      <c r="AO6" s="5" t="s">
        <v>39</v>
      </c>
      <c r="AP6" s="58"/>
      <c r="AQ6" s="59"/>
      <c r="AR6" s="59"/>
      <c r="AS6" s="59"/>
      <c r="AT6" s="59"/>
      <c r="AU6" s="59"/>
      <c r="AV6" s="59"/>
      <c r="AX6" s="5" t="s">
        <v>67</v>
      </c>
      <c r="AY6" s="14"/>
      <c r="AZ6" s="14"/>
      <c r="BA6" s="14"/>
      <c r="BB6" s="14"/>
      <c r="BC6" s="14"/>
      <c r="BD6" s="14"/>
      <c r="BE6" s="14"/>
    </row>
    <row r="7" spans="2:59" ht="48">
      <c r="B7" s="6" t="s">
        <v>19</v>
      </c>
      <c r="C7" s="7" t="s">
        <v>20</v>
      </c>
      <c r="D7" s="6" t="s">
        <v>21</v>
      </c>
      <c r="E7" s="6" t="s">
        <v>22</v>
      </c>
      <c r="F7" s="8" t="s">
        <v>78</v>
      </c>
      <c r="G7" s="8" t="s">
        <v>79</v>
      </c>
      <c r="H7" s="8" t="s">
        <v>80</v>
      </c>
      <c r="I7" s="8" t="s">
        <v>81</v>
      </c>
      <c r="J7" s="8" t="s">
        <v>82</v>
      </c>
      <c r="K7" s="52" t="s">
        <v>33</v>
      </c>
      <c r="L7" s="52" t="s">
        <v>23</v>
      </c>
      <c r="M7" s="52" t="s">
        <v>24</v>
      </c>
      <c r="N7" s="52" t="s">
        <v>25</v>
      </c>
      <c r="O7" s="52" t="s">
        <v>68</v>
      </c>
      <c r="P7" s="52" t="s">
        <v>69</v>
      </c>
      <c r="Q7" s="52" t="s">
        <v>26</v>
      </c>
      <c r="R7" s="52" t="s">
        <v>27</v>
      </c>
      <c r="S7" s="52" t="s">
        <v>28</v>
      </c>
      <c r="T7" s="52" t="s">
        <v>70</v>
      </c>
      <c r="U7" s="52" t="s">
        <v>71</v>
      </c>
      <c r="V7" s="52" t="s">
        <v>29</v>
      </c>
      <c r="W7" s="52" t="s">
        <v>30</v>
      </c>
      <c r="X7" s="52" t="s">
        <v>31</v>
      </c>
      <c r="Y7" s="52" t="s">
        <v>72</v>
      </c>
      <c r="Z7" s="52" t="s">
        <v>73</v>
      </c>
      <c r="AA7" s="70" t="s">
        <v>129</v>
      </c>
      <c r="AB7" s="70" t="s">
        <v>129</v>
      </c>
      <c r="AC7" s="70" t="s">
        <v>128</v>
      </c>
      <c r="AD7" s="70" t="s">
        <v>128</v>
      </c>
      <c r="AE7" s="52" t="s">
        <v>32</v>
      </c>
      <c r="AF7" s="52" t="s">
        <v>34</v>
      </c>
      <c r="AG7" s="52" t="s">
        <v>185</v>
      </c>
      <c r="AH7" s="52" t="s">
        <v>186</v>
      </c>
      <c r="AI7" s="52" t="s">
        <v>187</v>
      </c>
      <c r="AJ7" s="52" t="s">
        <v>188</v>
      </c>
      <c r="AK7" s="52" t="s">
        <v>189</v>
      </c>
      <c r="AL7" s="52" t="s">
        <v>113</v>
      </c>
      <c r="AM7" s="52" t="str">
        <f>"ENVACT_"&amp;$AY$9</f>
        <v>ENVACT_Sink_ELCCO2N</v>
      </c>
      <c r="AO7" s="7" t="s">
        <v>40</v>
      </c>
      <c r="AP7" s="7" t="s">
        <v>19</v>
      </c>
      <c r="AQ7" s="7" t="s">
        <v>41</v>
      </c>
      <c r="AR7" s="7" t="s">
        <v>42</v>
      </c>
      <c r="AS7" s="7" t="s">
        <v>43</v>
      </c>
      <c r="AT7" s="7" t="s">
        <v>44</v>
      </c>
      <c r="AU7" s="7" t="s">
        <v>45</v>
      </c>
      <c r="AV7" s="7" t="s">
        <v>46</v>
      </c>
      <c r="AX7" s="15" t="s">
        <v>53</v>
      </c>
      <c r="AY7" s="15" t="s">
        <v>54</v>
      </c>
      <c r="AZ7" s="15" t="s">
        <v>55</v>
      </c>
      <c r="BA7" s="16" t="s">
        <v>0</v>
      </c>
      <c r="BB7" s="16" t="s">
        <v>56</v>
      </c>
      <c r="BC7" s="16" t="s">
        <v>57</v>
      </c>
      <c r="BD7" s="16" t="s">
        <v>58</v>
      </c>
      <c r="BE7" s="16" t="s">
        <v>59</v>
      </c>
    </row>
    <row r="8" spans="2:59" s="57" customFormat="1" ht="30.75" customHeight="1">
      <c r="B8" s="61" t="s">
        <v>35</v>
      </c>
      <c r="C8" s="61" t="s">
        <v>36</v>
      </c>
      <c r="D8" s="61" t="s">
        <v>37</v>
      </c>
      <c r="E8" s="61" t="s">
        <v>38</v>
      </c>
      <c r="F8" s="64" t="s">
        <v>83</v>
      </c>
      <c r="G8" s="62"/>
      <c r="H8" s="62"/>
      <c r="I8" s="62"/>
      <c r="J8" s="62"/>
      <c r="K8" s="63"/>
      <c r="L8" s="64" t="s">
        <v>130</v>
      </c>
      <c r="M8" s="63"/>
      <c r="N8" s="63"/>
      <c r="O8" s="63"/>
      <c r="P8" s="63"/>
      <c r="Q8" s="64" t="s">
        <v>93</v>
      </c>
      <c r="R8" s="63"/>
      <c r="S8" s="63"/>
      <c r="T8" s="63"/>
      <c r="U8" s="63"/>
      <c r="V8" s="65" t="s">
        <v>131</v>
      </c>
      <c r="W8" s="65"/>
      <c r="X8" s="65"/>
      <c r="Y8" s="65"/>
      <c r="Z8" s="65"/>
      <c r="AA8" s="65" t="s">
        <v>126</v>
      </c>
      <c r="AB8" s="65" t="s">
        <v>127</v>
      </c>
      <c r="AC8" s="65" t="s">
        <v>126</v>
      </c>
      <c r="AD8" s="65" t="s">
        <v>127</v>
      </c>
      <c r="AE8" s="69" t="s">
        <v>77</v>
      </c>
      <c r="AF8" s="63"/>
      <c r="AG8" s="64" t="s">
        <v>1</v>
      </c>
      <c r="AH8" s="64"/>
      <c r="AI8" s="64"/>
      <c r="AJ8" s="64"/>
      <c r="AK8" s="64"/>
      <c r="AL8" s="66" t="s">
        <v>114</v>
      </c>
      <c r="AM8" s="66" t="s">
        <v>114</v>
      </c>
      <c r="AN8"/>
      <c r="AO8" s="13" t="s">
        <v>101</v>
      </c>
      <c r="AP8" s="13" t="s">
        <v>48</v>
      </c>
      <c r="AQ8" s="13" t="s">
        <v>36</v>
      </c>
      <c r="AR8" s="13" t="s">
        <v>49</v>
      </c>
      <c r="AS8" s="13" t="s">
        <v>50</v>
      </c>
      <c r="AT8" s="13" t="s">
        <v>102</v>
      </c>
      <c r="AU8" s="13" t="s">
        <v>103</v>
      </c>
      <c r="AV8" s="13" t="s">
        <v>52</v>
      </c>
      <c r="AW8" s="22"/>
      <c r="AX8" s="13" t="s">
        <v>60</v>
      </c>
      <c r="AY8" s="13" t="s">
        <v>61</v>
      </c>
      <c r="AZ8" s="13" t="s">
        <v>62</v>
      </c>
      <c r="BA8" s="13" t="s">
        <v>0</v>
      </c>
      <c r="BB8" s="13" t="s">
        <v>63</v>
      </c>
      <c r="BC8" s="13" t="s">
        <v>64</v>
      </c>
      <c r="BD8" s="13" t="s">
        <v>65</v>
      </c>
      <c r="BE8" s="13" t="s">
        <v>66</v>
      </c>
    </row>
    <row r="9" spans="2:59">
      <c r="B9" s="32" t="s">
        <v>158</v>
      </c>
      <c r="C9" s="40" t="str">
        <f t="shared" ref="C9:C20" si="0">"New Power Plant - "&amp;BG9</f>
        <v xml:space="preserve">New Power Plant - Pulverised coal supercritical CCS post-combustion_Moneypoint Kinsale </v>
      </c>
      <c r="D9" s="40" t="s">
        <v>98</v>
      </c>
      <c r="E9" s="32" t="str">
        <f t="shared" ref="E9:E20" si="1">"ELCC, "&amp;$AY$9</f>
        <v>ELCC, Sink_ELCCO2N</v>
      </c>
      <c r="F9" s="34">
        <f>IF(ELC_EGP!E$24="","",ELC_EGP!E$24)</f>
        <v>0.34</v>
      </c>
      <c r="G9" s="34">
        <f>IF(ELC_EGP!F$24="","",ELC_EGP!F$24)</f>
        <v>0.35</v>
      </c>
      <c r="H9" s="34">
        <f>IF(ELC_EGP!G$24="","",ELC_EGP!G$24)</f>
        <v>0.35</v>
      </c>
      <c r="I9" s="34">
        <f>IF(ELC_EGP!H$24="","",ELC_EGP!H$24)</f>
        <v>0.38</v>
      </c>
      <c r="J9" s="34">
        <f>IF(ELC_EGP!I$24="","",ELC_EGP!I$24)</f>
        <v>0.38</v>
      </c>
      <c r="K9" s="35">
        <f>IF(ELC_EGP!J$24="","",ELC_EGP!J$24)</f>
        <v>2018</v>
      </c>
      <c r="L9" s="72">
        <f>IF(ELC_EGP!K$24="","",ELC_EGP!K$24)+SUM($AA9:$AB9)</f>
        <v>3362.3218727488452</v>
      </c>
      <c r="M9" s="72">
        <f>IF(ELC_EGP!L$24="","",ELC_EGP!L$24)+SUM($AA9:$AB9)</f>
        <v>3062.3218727488452</v>
      </c>
      <c r="N9" s="72">
        <f>IF(ELC_EGP!M$24="","",ELC_EGP!M$24)+SUM($AA9:$AB9)</f>
        <v>2912.3218727488452</v>
      </c>
      <c r="O9" s="72">
        <f>IF(ELC_EGP!N$24="","",ELC_EGP!N$24)+SUM($AA9:$AB9)</f>
        <v>2912.3218727488452</v>
      </c>
      <c r="P9" s="72">
        <f>IF(ELC_EGP!O$24="","",ELC_EGP!O$24)+SUM($AA9:$AB9)</f>
        <v>2912.3218727488452</v>
      </c>
      <c r="Q9" s="72">
        <f>IF(ELC_EGP!P$24="","",ELC_EGP!P$24)</f>
        <v>75</v>
      </c>
      <c r="R9" s="72">
        <f>IF(ELC_EGP!Q$24="","",ELC_EGP!Q$24)</f>
        <v>67.5</v>
      </c>
      <c r="S9" s="72">
        <f>IF(ELC_EGP!R$24="","",ELC_EGP!R$24)</f>
        <v>63.75</v>
      </c>
      <c r="T9" s="72">
        <f>IF(ELC_EGP!S$24="","",ELC_EGP!S$24)</f>
        <v>63.75</v>
      </c>
      <c r="U9" s="72">
        <f>IF(ELC_EGP!T$24="","",ELC_EGP!T$24)</f>
        <v>63.75</v>
      </c>
      <c r="V9" s="73">
        <f>IF(ELC_EGP!U$24="","",ELC_EGP!U$24)+SUM($AC9:$AD9)</f>
        <v>0.87577647963278493</v>
      </c>
      <c r="W9" s="73">
        <f>IF(ELC_EGP!V$24="","",ELC_EGP!V$24)+SUM($AC9:$AD9)</f>
        <v>0.85927647963278486</v>
      </c>
      <c r="X9" s="73">
        <f>IF(ELC_EGP!W$24="","",ELC_EGP!W$24)+SUM($AC9:$AD9)</f>
        <v>0.85102647963278488</v>
      </c>
      <c r="Y9" s="73">
        <f>IF(ELC_EGP!X$24="","",ELC_EGP!X$24)+SUM($AC9:$AD9)</f>
        <v>0.85102647963278488</v>
      </c>
      <c r="Z9" s="73">
        <f>IF(ELC_EGP!Y$24="","",ELC_EGP!Y$24)+SUM($AC9:$AD9)</f>
        <v>0.85102647963278488</v>
      </c>
      <c r="AA9" s="76">
        <f>231.039345996009*(131.215852099895/100)</f>
        <v>303.16024653468781</v>
      </c>
      <c r="AB9" s="76">
        <f>45.0872552876596*(131.215852099895/100)</f>
        <v>59.161626214157508</v>
      </c>
      <c r="AC9" s="88">
        <f>0.45069361273084*(131.215852099895/100)</f>
        <v>0.5913814643045725</v>
      </c>
      <c r="AD9" s="88">
        <f>0.0909913043412747*(131.215852099895/100)</f>
        <v>0.11939501532821234</v>
      </c>
      <c r="AE9" s="35">
        <f>IF(ELC_EGP!Z$24="","",ELC_EGP!Z$24)</f>
        <v>40</v>
      </c>
      <c r="AF9" s="36">
        <f>IF(ELC_EGP!AC$24="","",ELC_EGP!AC$24)</f>
        <v>31.536000000000001</v>
      </c>
      <c r="AG9" s="34">
        <f>IF(ELC_EGP!AD$24="","",ELC_EGP!AD$24)</f>
        <v>0.9</v>
      </c>
      <c r="AH9" s="34">
        <f>IF(ELC_EGP!AE$24="","",ELC_EGP!AE$24)</f>
        <v>0.9</v>
      </c>
      <c r="AI9" s="34">
        <f>IF(ELC_EGP!AF$24="","",ELC_EGP!AF$24)</f>
        <v>0.9</v>
      </c>
      <c r="AJ9" s="34">
        <f>IF(ELC_EGP!AG$24="","",ELC_EGP!AG$24)</f>
        <v>0.9</v>
      </c>
      <c r="AK9" s="34">
        <f>IF(ELC_EGP!AH$24="","",ELC_EGP!AH$24)</f>
        <v>0.9</v>
      </c>
      <c r="AL9" s="67">
        <v>11.795999999999999</v>
      </c>
      <c r="AM9" s="67">
        <v>87.204000000000008</v>
      </c>
      <c r="AO9" s="60" t="s">
        <v>87</v>
      </c>
      <c r="AP9" s="59" t="str">
        <f t="shared" ref="AP9:AP20" si="2">B9</f>
        <v>EPPCoa_04_CCS-Moneypoint1</v>
      </c>
      <c r="AQ9" s="59" t="str">
        <f t="shared" ref="AQ9:AQ20" si="3">C9</f>
        <v xml:space="preserve">New Power Plant - Pulverised coal supercritical CCS post-combustion_Moneypoint Kinsale </v>
      </c>
      <c r="AR9" s="60" t="s">
        <v>88</v>
      </c>
      <c r="AS9" s="60" t="s">
        <v>2</v>
      </c>
      <c r="AT9" s="49" t="s">
        <v>100</v>
      </c>
      <c r="AU9" s="60"/>
      <c r="AV9" s="60"/>
      <c r="AX9" s="53" t="s">
        <v>108</v>
      </c>
      <c r="AY9" s="53" t="s">
        <v>109</v>
      </c>
      <c r="AZ9" s="53" t="s">
        <v>111</v>
      </c>
      <c r="BA9" s="53" t="s">
        <v>110</v>
      </c>
      <c r="BG9" s="57" t="s">
        <v>116</v>
      </c>
    </row>
    <row r="10" spans="2:59">
      <c r="B10" s="32" t="s">
        <v>161</v>
      </c>
      <c r="C10" s="40" t="str">
        <f t="shared" si="0"/>
        <v xml:space="preserve">New Power Plant - IGCC coal CCS pre-combustion_Moneypoint Kinsale </v>
      </c>
      <c r="D10" s="40" t="s">
        <v>98</v>
      </c>
      <c r="E10" s="32" t="str">
        <f t="shared" si="1"/>
        <v>ELCC, Sink_ELCCO2N</v>
      </c>
      <c r="F10" s="34">
        <f>IF(ELC_EGP!E$27="","",ELC_EGP!E$27)</f>
        <v>0.35</v>
      </c>
      <c r="G10" s="34">
        <f>IF(ELC_EGP!F$27="","",ELC_EGP!F$27)</f>
        <v>0.37</v>
      </c>
      <c r="H10" s="34">
        <f>IF(ELC_EGP!G$27="","",ELC_EGP!G$27)</f>
        <v>0.4</v>
      </c>
      <c r="I10" s="34">
        <f>IF(ELC_EGP!H$27="","",ELC_EGP!H$27)</f>
        <v>0.41</v>
      </c>
      <c r="J10" s="34">
        <f>IF(ELC_EGP!I$27="","",ELC_EGP!I$27)</f>
        <v>0.44</v>
      </c>
      <c r="K10" s="35">
        <f>IF(ELC_EGP!J$27="","",ELC_EGP!J$27)</f>
        <v>2018</v>
      </c>
      <c r="L10" s="72">
        <f>IF(ELC_EGP!K$27="","",ELC_EGP!K$27)+SUM($AA10:$AB10)</f>
        <v>3462.3218727488452</v>
      </c>
      <c r="M10" s="72">
        <f>IF(ELC_EGP!L$27="","",ELC_EGP!L$27)+SUM($AA10:$AB10)</f>
        <v>3247.3218727488452</v>
      </c>
      <c r="N10" s="72">
        <f>IF(ELC_EGP!M$27="","",ELC_EGP!M$27)+SUM($AA10:$AB10)</f>
        <v>3187.3218727488452</v>
      </c>
      <c r="O10" s="72">
        <f>IF(ELC_EGP!N$27="","",ELC_EGP!N$27)+SUM($AA10:$AB10)</f>
        <v>3187.3218727488452</v>
      </c>
      <c r="P10" s="72">
        <f>IF(ELC_EGP!O$27="","",ELC_EGP!O$27)+SUM($AA10:$AB10)</f>
        <v>3187.3218727488452</v>
      </c>
      <c r="Q10" s="72">
        <f>IF(ELC_EGP!P$27="","",ELC_EGP!P$27)</f>
        <v>93</v>
      </c>
      <c r="R10" s="72">
        <f>IF(ELC_EGP!Q$27="","",ELC_EGP!Q$27)</f>
        <v>86.55</v>
      </c>
      <c r="S10" s="72">
        <f>IF(ELC_EGP!R$27="","",ELC_EGP!R$27)</f>
        <v>84.75</v>
      </c>
      <c r="T10" s="72">
        <f>IF(ELC_EGP!S$27="","",ELC_EGP!S$27)</f>
        <v>84.75</v>
      </c>
      <c r="U10" s="72">
        <f>IF(ELC_EGP!T$27="","",ELC_EGP!T$27)</f>
        <v>84.75</v>
      </c>
      <c r="V10" s="73">
        <f>IF(ELC_EGP!U$27="","",ELC_EGP!U$27)+SUM($AC10:$AD10)</f>
        <v>0.89677647963278484</v>
      </c>
      <c r="W10" s="73">
        <f>IF(ELC_EGP!V$27="","",ELC_EGP!V$27)+SUM($AC10:$AD10)</f>
        <v>0.88387647963278493</v>
      </c>
      <c r="X10" s="73">
        <f>IF(ELC_EGP!W$27="","",ELC_EGP!W$27)+SUM($AC10:$AD10)</f>
        <v>0.88027647963278488</v>
      </c>
      <c r="Y10" s="73">
        <f>IF(ELC_EGP!X$27="","",ELC_EGP!X$27)+SUM($AC10:$AD10)</f>
        <v>0.88027647963278488</v>
      </c>
      <c r="Z10" s="73">
        <f>IF(ELC_EGP!Y$27="","",ELC_EGP!Y$27)+SUM($AC10:$AD10)</f>
        <v>0.88027647963278488</v>
      </c>
      <c r="AA10" s="76">
        <f>231.039345996009*(131.215852099895/100)</f>
        <v>303.16024653468781</v>
      </c>
      <c r="AB10" s="76">
        <f>45.0872552876596*(131.215852099895/100)</f>
        <v>59.161626214157508</v>
      </c>
      <c r="AC10" s="88">
        <f>0.45069361273084*(131.215852099895/100)</f>
        <v>0.5913814643045725</v>
      </c>
      <c r="AD10" s="88">
        <f>0.0909913043412747*(131.215852099895/100)</f>
        <v>0.11939501532821234</v>
      </c>
      <c r="AE10" s="35">
        <f>IF(ELC_EGP!Z$27="","",ELC_EGP!Z$27)</f>
        <v>35</v>
      </c>
      <c r="AF10" s="36">
        <f>IF(ELC_EGP!AC$27="","",ELC_EGP!AC$27)</f>
        <v>31.536000000000001</v>
      </c>
      <c r="AG10" s="34">
        <f>IF(ELC_EGP!AD$27="","",ELC_EGP!AD$27)</f>
        <v>0.9</v>
      </c>
      <c r="AH10" s="34">
        <f>IF(ELC_EGP!AE$27="","",ELC_EGP!AE$27)</f>
        <v>0.9</v>
      </c>
      <c r="AI10" s="34">
        <f>IF(ELC_EGP!AF$27="","",ELC_EGP!AF$27)</f>
        <v>0.9</v>
      </c>
      <c r="AJ10" s="34">
        <f>IF(ELC_EGP!AG$27="","",ELC_EGP!AG$27)</f>
        <v>0.9</v>
      </c>
      <c r="AK10" s="34">
        <f>IF(ELC_EGP!AH$27="","",ELC_EGP!AH$27)</f>
        <v>0.9</v>
      </c>
      <c r="AL10" s="67">
        <v>11.795999999999999</v>
      </c>
      <c r="AM10" s="67">
        <v>87.204000000000008</v>
      </c>
      <c r="AO10" s="59"/>
      <c r="AP10" s="59" t="str">
        <f t="shared" si="2"/>
        <v>EPPCoa_06_CCS-Moneypoint1</v>
      </c>
      <c r="AQ10" s="59" t="str">
        <f t="shared" si="3"/>
        <v xml:space="preserve">New Power Plant - IGCC coal CCS pre-combustion_Moneypoint Kinsale </v>
      </c>
      <c r="AR10" s="60" t="s">
        <v>88</v>
      </c>
      <c r="AS10" s="60" t="s">
        <v>2</v>
      </c>
      <c r="AT10" s="49" t="s">
        <v>100</v>
      </c>
      <c r="AU10" s="59"/>
      <c r="AV10" s="59"/>
      <c r="BG10" s="53" t="s">
        <v>173</v>
      </c>
    </row>
    <row r="11" spans="2:59">
      <c r="B11" s="32" t="s">
        <v>159</v>
      </c>
      <c r="C11" s="40" t="str">
        <f t="shared" si="0"/>
        <v xml:space="preserve">New Power Plant - Pulverised coal supercritical CCS post-combustion_Moneypoint Spanish Point </v>
      </c>
      <c r="D11" s="40" t="s">
        <v>98</v>
      </c>
      <c r="E11" s="32" t="str">
        <f t="shared" si="1"/>
        <v>ELCC, Sink_ELCCO2N</v>
      </c>
      <c r="F11" s="34">
        <f>IF(ELC_EGP!E$24="","",ELC_EGP!E$24)</f>
        <v>0.34</v>
      </c>
      <c r="G11" s="34">
        <f>IF(ELC_EGP!F$24="","",ELC_EGP!F$24)</f>
        <v>0.35</v>
      </c>
      <c r="H11" s="34">
        <f>IF(ELC_EGP!G$24="","",ELC_EGP!G$24)</f>
        <v>0.35</v>
      </c>
      <c r="I11" s="34">
        <f>IF(ELC_EGP!H$24="","",ELC_EGP!H$24)</f>
        <v>0.38</v>
      </c>
      <c r="J11" s="34">
        <f>IF(ELC_EGP!I$24="","",ELC_EGP!I$24)</f>
        <v>0.38</v>
      </c>
      <c r="K11" s="35">
        <f>IF(ELC_EGP!J$24="","",ELC_EGP!J$24)</f>
        <v>2018</v>
      </c>
      <c r="L11" s="72">
        <f>IF(ELC_EGP!K$24="","",ELC_EGP!K$24)+SUM($AA11:$AB11)</f>
        <v>3711.1153371708269</v>
      </c>
      <c r="M11" s="72">
        <f>IF(ELC_EGP!L$24="","",ELC_EGP!L$24)+SUM($AA11:$AB11)</f>
        <v>3411.1153371708269</v>
      </c>
      <c r="N11" s="72">
        <f>IF(ELC_EGP!M$24="","",ELC_EGP!M$24)+SUM($AA11:$AB11)</f>
        <v>3261.1153371708269</v>
      </c>
      <c r="O11" s="72">
        <f>IF(ELC_EGP!N$24="","",ELC_EGP!N$24)+SUM($AA11:$AB11)</f>
        <v>3261.1153371708269</v>
      </c>
      <c r="P11" s="72">
        <f>IF(ELC_EGP!O$24="","",ELC_EGP!O$24)+SUM($AA11:$AB11)</f>
        <v>3261.1153371708269</v>
      </c>
      <c r="Q11" s="72">
        <f>IF(ELC_EGP!P$24="","",ELC_EGP!P$24)</f>
        <v>75</v>
      </c>
      <c r="R11" s="72">
        <f>IF(ELC_EGP!Q$24="","",ELC_EGP!Q$24)</f>
        <v>67.5</v>
      </c>
      <c r="S11" s="72">
        <f>IF(ELC_EGP!R$24="","",ELC_EGP!R$24)</f>
        <v>63.75</v>
      </c>
      <c r="T11" s="72">
        <f>IF(ELC_EGP!S$24="","",ELC_EGP!S$24)</f>
        <v>63.75</v>
      </c>
      <c r="U11" s="72">
        <f>IF(ELC_EGP!T$24="","",ELC_EGP!T$24)</f>
        <v>63.75</v>
      </c>
      <c r="V11" s="73">
        <f>IF(ELC_EGP!U$24="","",ELC_EGP!U$24)+SUM($AC11:$AD11)</f>
        <v>0.83067111371124924</v>
      </c>
      <c r="W11" s="73">
        <f>IF(ELC_EGP!V$24="","",ELC_EGP!V$24)+SUM($AC11:$AD11)</f>
        <v>0.81417111371124917</v>
      </c>
      <c r="X11" s="73">
        <f>IF(ELC_EGP!W$24="","",ELC_EGP!W$24)+SUM($AC11:$AD11)</f>
        <v>0.80592111371124919</v>
      </c>
      <c r="Y11" s="73">
        <f>IF(ELC_EGP!X$24="","",ELC_EGP!X$24)+SUM($AC11:$AD11)</f>
        <v>0.80592111371124919</v>
      </c>
      <c r="Z11" s="73">
        <f>IF(ELC_EGP!Y$24="","",ELC_EGP!Y$24)+SUM($AC11:$AD11)</f>
        <v>0.80592111371124919</v>
      </c>
      <c r="AA11" s="76">
        <f>496.855906144888*(131.215852099895/100)</f>
        <v>651.9537109566694</v>
      </c>
      <c r="AB11" s="76">
        <f>45.0872552876596*(131.215852099895/100)</f>
        <v>59.161626214157508</v>
      </c>
      <c r="AC11" s="88">
        <f>0.416318676166623*(131.215852099895/100)</f>
        <v>0.54627609838303681</v>
      </c>
      <c r="AD11" s="88">
        <f>0.0909913043412747*(131.215852099895/100)</f>
        <v>0.11939501532821234</v>
      </c>
      <c r="AE11" s="35">
        <f>IF(ELC_EGP!Z$24="","",ELC_EGP!Z$24)</f>
        <v>40</v>
      </c>
      <c r="AF11" s="36">
        <f>IF(ELC_EGP!AC$24="","",ELC_EGP!AC$24)</f>
        <v>31.536000000000001</v>
      </c>
      <c r="AG11" s="34">
        <f>IF(ELC_EGP!AD$24="","",ELC_EGP!AD$24)</f>
        <v>0.9</v>
      </c>
      <c r="AH11" s="34">
        <f>IF(ELC_EGP!AE$24="","",ELC_EGP!AE$24)</f>
        <v>0.9</v>
      </c>
      <c r="AI11" s="34">
        <f>IF(ELC_EGP!AF$24="","",ELC_EGP!AF$24)</f>
        <v>0.9</v>
      </c>
      <c r="AJ11" s="34">
        <f>IF(ELC_EGP!AG$24="","",ELC_EGP!AG$24)</f>
        <v>0.9</v>
      </c>
      <c r="AK11" s="34">
        <f>IF(ELC_EGP!AH$24="","",ELC_EGP!AH$24)</f>
        <v>0.9</v>
      </c>
      <c r="AL11" s="67">
        <v>11.795999999999999</v>
      </c>
      <c r="AM11" s="67">
        <v>87.204000000000008</v>
      </c>
      <c r="AO11" s="59"/>
      <c r="AP11" s="59" t="str">
        <f t="shared" si="2"/>
        <v>EPPCoa_04_CCS-Moneypoint2</v>
      </c>
      <c r="AQ11" s="59" t="str">
        <f t="shared" si="3"/>
        <v xml:space="preserve">New Power Plant - Pulverised coal supercritical CCS post-combustion_Moneypoint Spanish Point </v>
      </c>
      <c r="AR11" s="60" t="s">
        <v>88</v>
      </c>
      <c r="AS11" s="60" t="s">
        <v>2</v>
      </c>
      <c r="AT11" s="49" t="s">
        <v>100</v>
      </c>
      <c r="AU11" s="59"/>
      <c r="AV11" s="59"/>
      <c r="BG11" s="57" t="s">
        <v>117</v>
      </c>
    </row>
    <row r="12" spans="2:59">
      <c r="B12" s="32" t="s">
        <v>162</v>
      </c>
      <c r="C12" s="40" t="str">
        <f t="shared" si="0"/>
        <v xml:space="preserve">New Power Plant - IGCC coal CCS pre-combustion_Moneypoint Spanish Point </v>
      </c>
      <c r="D12" s="40" t="s">
        <v>98</v>
      </c>
      <c r="E12" s="32" t="str">
        <f t="shared" si="1"/>
        <v>ELCC, Sink_ELCCO2N</v>
      </c>
      <c r="F12" s="34">
        <f>IF(ELC_EGP!E$27="","",ELC_EGP!E$27)</f>
        <v>0.35</v>
      </c>
      <c r="G12" s="34">
        <f>IF(ELC_EGP!F$27="","",ELC_EGP!F$27)</f>
        <v>0.37</v>
      </c>
      <c r="H12" s="34">
        <f>IF(ELC_EGP!G$27="","",ELC_EGP!G$27)</f>
        <v>0.4</v>
      </c>
      <c r="I12" s="34">
        <f>IF(ELC_EGP!H$27="","",ELC_EGP!H$27)</f>
        <v>0.41</v>
      </c>
      <c r="J12" s="34">
        <f>IF(ELC_EGP!I$27="","",ELC_EGP!I$27)</f>
        <v>0.44</v>
      </c>
      <c r="K12" s="35">
        <f>IF(ELC_EGP!J$27="","",ELC_EGP!J$27)</f>
        <v>2018</v>
      </c>
      <c r="L12" s="72">
        <f>IF(ELC_EGP!K$27="","",ELC_EGP!K$27)+SUM($AA12:$AB12)</f>
        <v>3870.2769633849844</v>
      </c>
      <c r="M12" s="72">
        <f>IF(ELC_EGP!L$27="","",ELC_EGP!L$27)+SUM($AA12:$AB12)</f>
        <v>3655.2769633849844</v>
      </c>
      <c r="N12" s="72">
        <f>IF(ELC_EGP!M$27="","",ELC_EGP!M$27)+SUM($AA12:$AB12)</f>
        <v>3595.2769633849844</v>
      </c>
      <c r="O12" s="72">
        <f>IF(ELC_EGP!N$27="","",ELC_EGP!N$27)+SUM($AA12:$AB12)</f>
        <v>3595.2769633849844</v>
      </c>
      <c r="P12" s="72">
        <f>IF(ELC_EGP!O$27="","",ELC_EGP!O$27)+SUM($AA12:$AB12)</f>
        <v>3595.2769633849844</v>
      </c>
      <c r="Q12" s="72">
        <f>IF(ELC_EGP!P$27="","",ELC_EGP!P$27)</f>
        <v>93</v>
      </c>
      <c r="R12" s="72">
        <f>IF(ELC_EGP!Q$27="","",ELC_EGP!Q$27)</f>
        <v>86.55</v>
      </c>
      <c r="S12" s="72">
        <f>IF(ELC_EGP!R$27="","",ELC_EGP!R$27)</f>
        <v>84.75</v>
      </c>
      <c r="T12" s="72">
        <f>IF(ELC_EGP!S$27="","",ELC_EGP!S$27)</f>
        <v>84.75</v>
      </c>
      <c r="U12" s="72">
        <f>IF(ELC_EGP!T$27="","",ELC_EGP!T$27)</f>
        <v>84.75</v>
      </c>
      <c r="V12" s="73">
        <f>IF(ELC_EGP!U$27="","",ELC_EGP!U$27)+SUM($AC12:$AD12)</f>
        <v>0.85167111371124915</v>
      </c>
      <c r="W12" s="73">
        <f>IF(ELC_EGP!V$27="","",ELC_EGP!V$27)+SUM($AC12:$AD12)</f>
        <v>0.83877111371124924</v>
      </c>
      <c r="X12" s="73">
        <f>IF(ELC_EGP!W$27="","",ELC_EGP!W$27)+SUM($AC12:$AD12)</f>
        <v>0.83517111371124919</v>
      </c>
      <c r="Y12" s="73">
        <f>IF(ELC_EGP!X$27="","",ELC_EGP!X$27)+SUM($AC12:$AD12)</f>
        <v>0.83517111371124919</v>
      </c>
      <c r="Z12" s="73">
        <f>IF(ELC_EGP!Y$27="","",ELC_EGP!Y$27)+SUM($AC12:$AD12)</f>
        <v>0.83517111371124919</v>
      </c>
      <c r="AA12" s="76">
        <f>496.855906144888*(131.215852099895/100)</f>
        <v>651.9537109566694</v>
      </c>
      <c r="AB12" s="76">
        <f>90.1745105753192*(131.215852099895/100)</f>
        <v>118.32325242831502</v>
      </c>
      <c r="AC12" s="88">
        <f>0.416318676166623*(131.215852099895/100)</f>
        <v>0.54627609838303681</v>
      </c>
      <c r="AD12" s="88">
        <f>0.0909913043412747*(131.215852099895/100)</f>
        <v>0.11939501532821234</v>
      </c>
      <c r="AE12" s="35">
        <f>IF(ELC_EGP!Z$27="","",ELC_EGP!Z$27)</f>
        <v>35</v>
      </c>
      <c r="AF12" s="36">
        <f>IF(ELC_EGP!AC$27="","",ELC_EGP!AC$27)</f>
        <v>31.536000000000001</v>
      </c>
      <c r="AG12" s="34">
        <f>IF(ELC_EGP!AD$27="","",ELC_EGP!AD$27)</f>
        <v>0.9</v>
      </c>
      <c r="AH12" s="34">
        <f>IF(ELC_EGP!AE$27="","",ELC_EGP!AE$27)</f>
        <v>0.9</v>
      </c>
      <c r="AI12" s="34">
        <f>IF(ELC_EGP!AF$27="","",ELC_EGP!AF$27)</f>
        <v>0.9</v>
      </c>
      <c r="AJ12" s="34">
        <f>IF(ELC_EGP!AG$27="","",ELC_EGP!AG$27)</f>
        <v>0.9</v>
      </c>
      <c r="AK12" s="34">
        <f>IF(ELC_EGP!AH$27="","",ELC_EGP!AH$27)</f>
        <v>0.9</v>
      </c>
      <c r="AL12" s="67">
        <v>11.795999999999999</v>
      </c>
      <c r="AM12" s="67">
        <v>87.204000000000008</v>
      </c>
      <c r="AO12" s="59"/>
      <c r="AP12" s="59" t="str">
        <f t="shared" si="2"/>
        <v>EPPCoa_06_CCS-Moneypoint2</v>
      </c>
      <c r="AQ12" s="59" t="str">
        <f t="shared" si="3"/>
        <v xml:space="preserve">New Power Plant - IGCC coal CCS pre-combustion_Moneypoint Spanish Point </v>
      </c>
      <c r="AR12" s="60" t="s">
        <v>88</v>
      </c>
      <c r="AS12" s="60" t="s">
        <v>2</v>
      </c>
      <c r="AT12" s="49" t="s">
        <v>100</v>
      </c>
      <c r="AU12" s="59"/>
      <c r="AV12" s="59"/>
      <c r="BG12" s="53" t="s">
        <v>172</v>
      </c>
    </row>
    <row r="13" spans="2:59">
      <c r="B13" s="32" t="s">
        <v>163</v>
      </c>
      <c r="C13" s="40" t="str">
        <f t="shared" si="0"/>
        <v>New Power Plant - CCGT advanced CCS post combustion_Cork Kinsale</v>
      </c>
      <c r="D13" s="40" t="s">
        <v>97</v>
      </c>
      <c r="E13" s="32" t="str">
        <f t="shared" si="1"/>
        <v>ELCC, Sink_ELCCO2N</v>
      </c>
      <c r="F13" s="34">
        <f>IF(ELC_EGP!E$23="","",ELC_EGP!E$23)</f>
        <v>0.5</v>
      </c>
      <c r="G13" s="34">
        <f>IF(ELC_EGP!F$23="","",ELC_EGP!F$23)</f>
        <v>0.52</v>
      </c>
      <c r="H13" s="34">
        <f>IF(ELC_EGP!G$23="","",ELC_EGP!G$23)</f>
        <v>0.55000000000000004</v>
      </c>
      <c r="I13" s="34">
        <f>IF(ELC_EGP!H$23="","",ELC_EGP!H$23)</f>
        <v>0.55000000000000004</v>
      </c>
      <c r="J13" s="34">
        <f>IF(ELC_EGP!I$23="","",ELC_EGP!I$23)</f>
        <v>0.55000000000000004</v>
      </c>
      <c r="K13" s="35">
        <f>IF(ELC_EGP!J$23="","",ELC_EGP!J$23)</f>
        <v>2018</v>
      </c>
      <c r="L13" s="72">
        <f>IF(ELC_EGP!K$23="","",ELC_EGP!K$23)+SUM($AA13:$AB13)</f>
        <v>1601.5258714841596</v>
      </c>
      <c r="M13" s="72">
        <f>IF(ELC_EGP!L$23="","",ELC_EGP!L$23)+SUM($AA13:$AB13)</f>
        <v>1601.5258714841596</v>
      </c>
      <c r="N13" s="72">
        <f>IF(ELC_EGP!M$23="","",ELC_EGP!M$23)+SUM($AA13:$AB13)</f>
        <v>1601.5258714841596</v>
      </c>
      <c r="O13" s="72">
        <f>IF(ELC_EGP!N$23="","",ELC_EGP!N$23)+SUM($AA13:$AB13)</f>
        <v>1601.5258714841596</v>
      </c>
      <c r="P13" s="72">
        <f>IF(ELC_EGP!O$23="","",ELC_EGP!O$23)+SUM($AA13:$AB13)</f>
        <v>1601.5258714841596</v>
      </c>
      <c r="Q13" s="72">
        <f>IF(ELC_EGP!P$23="","",ELC_EGP!P$23)</f>
        <v>37.5</v>
      </c>
      <c r="R13" s="72">
        <f>IF(ELC_EGP!Q$23="","",ELC_EGP!Q$23)</f>
        <v>37.5</v>
      </c>
      <c r="S13" s="72">
        <f>IF(ELC_EGP!R$23="","",ELC_EGP!R$23)</f>
        <v>37.5</v>
      </c>
      <c r="T13" s="72">
        <f>IF(ELC_EGP!S$23="","",ELC_EGP!S$23)</f>
        <v>37.5</v>
      </c>
      <c r="U13" s="72">
        <f>IF(ELC_EGP!T$23="","",ELC_EGP!T$23)</f>
        <v>37.5</v>
      </c>
      <c r="V13" s="73">
        <f>IF(ELC_EGP!U$23="","",ELC_EGP!U$23)+SUM($AC13:$AD13)</f>
        <v>0.24714745993078663</v>
      </c>
      <c r="W13" s="73">
        <f>IF(ELC_EGP!V$23="","",ELC_EGP!V$23)+SUM($AC13:$AD13)</f>
        <v>0.24714745993078663</v>
      </c>
      <c r="X13" s="73">
        <f>IF(ELC_EGP!W$23="","",ELC_EGP!W$23)+SUM($AC13:$AD13)</f>
        <v>0.24714745993078663</v>
      </c>
      <c r="Y13" s="73">
        <f>IF(ELC_EGP!X$23="","",ELC_EGP!X$23)+SUM($AC13:$AD13)</f>
        <v>0.24714745993078663</v>
      </c>
      <c r="Z13" s="73">
        <f>IF(ELC_EGP!Y$23="","",ELC_EGP!Y$23)+SUM($AC13:$AD13)</f>
        <v>0.24714745993078663</v>
      </c>
      <c r="AA13" s="76">
        <f>51.846136548894*(131.215852099895/100)</f>
        <v>68.030349853506351</v>
      </c>
      <c r="AB13" s="76">
        <f>25.5270389168779*(131.215852099895/100)</f>
        <v>33.495521630653137</v>
      </c>
      <c r="AC13" s="88">
        <f>0.0932556484566934*(131.215852099895/100)</f>
        <v>0.12236619375373282</v>
      </c>
      <c r="AD13" s="88">
        <f>0.0493699999964453*(131.215852099895/100)</f>
        <v>6.478126617705382E-2</v>
      </c>
      <c r="AE13" s="35">
        <f>IF(ELC_EGP!Z$23="","",ELC_EGP!Z$23)</f>
        <v>30</v>
      </c>
      <c r="AF13" s="36">
        <f>IF(ELC_EGP!AC$23="","",ELC_EGP!AC$23)</f>
        <v>31.536000000000001</v>
      </c>
      <c r="AG13" s="34">
        <f>IF(ELC_EGP!AD$23="","",ELC_EGP!AD$23)</f>
        <v>0.9</v>
      </c>
      <c r="AH13" s="34">
        <f>IF(ELC_EGP!AE$23="","",ELC_EGP!AE$23)</f>
        <v>0.9</v>
      </c>
      <c r="AI13" s="34">
        <f>IF(ELC_EGP!AF$23="","",ELC_EGP!AF$23)</f>
        <v>0.9</v>
      </c>
      <c r="AJ13" s="34">
        <f>IF(ELC_EGP!AG$23="","",ELC_EGP!AG$23)</f>
        <v>0.9</v>
      </c>
      <c r="AK13" s="34">
        <f>IF(ELC_EGP!AH$23="","",ELC_EGP!AH$23)</f>
        <v>0.9</v>
      </c>
      <c r="AL13" s="67">
        <v>6.7320000000000002</v>
      </c>
      <c r="AM13" s="67">
        <v>49.368000000000002</v>
      </c>
      <c r="AO13" s="59"/>
      <c r="AP13" s="60" t="str">
        <f t="shared" si="2"/>
        <v>EPPGas_04_CCS-Cork1</v>
      </c>
      <c r="AQ13" s="60" t="str">
        <f t="shared" si="3"/>
        <v>New Power Plant - CCGT advanced CCS post combustion_Cork Kinsale</v>
      </c>
      <c r="AR13" s="60" t="s">
        <v>88</v>
      </c>
      <c r="AS13" s="60" t="s">
        <v>2</v>
      </c>
      <c r="AT13" s="49" t="s">
        <v>100</v>
      </c>
      <c r="AU13" s="59"/>
      <c r="AV13" s="59"/>
      <c r="BG13" s="53" t="s">
        <v>118</v>
      </c>
    </row>
    <row r="14" spans="2:59">
      <c r="B14" s="32" t="s">
        <v>164</v>
      </c>
      <c r="C14" s="40" t="str">
        <f t="shared" si="0"/>
        <v>New Power Plant - CCGT advanced CCS post combustion_Cork Spanish Point</v>
      </c>
      <c r="D14" s="40" t="s">
        <v>97</v>
      </c>
      <c r="E14" s="32" t="str">
        <f t="shared" si="1"/>
        <v>ELCC, Sink_ELCCO2N</v>
      </c>
      <c r="F14" s="34">
        <f>IF(ELC_EGP!E$23="","",ELC_EGP!E$23)</f>
        <v>0.5</v>
      </c>
      <c r="G14" s="34">
        <f>IF(ELC_EGP!F$23="","",ELC_EGP!F$23)</f>
        <v>0.52</v>
      </c>
      <c r="H14" s="34">
        <f>IF(ELC_EGP!G$23="","",ELC_EGP!G$23)</f>
        <v>0.55000000000000004</v>
      </c>
      <c r="I14" s="34">
        <f>IF(ELC_EGP!H$23="","",ELC_EGP!H$23)</f>
        <v>0.55000000000000004</v>
      </c>
      <c r="J14" s="34">
        <f>IF(ELC_EGP!I$23="","",ELC_EGP!I$23)</f>
        <v>0.55000000000000004</v>
      </c>
      <c r="K14" s="35">
        <f>IF(ELC_EGP!J$23="","",ELC_EGP!J$23)</f>
        <v>2018</v>
      </c>
      <c r="L14" s="72">
        <f>IF(ELC_EGP!K$23="","",ELC_EGP!K$23)+SUM($AA14:$AB14)</f>
        <v>2609.5521807077503</v>
      </c>
      <c r="M14" s="72">
        <f>IF(ELC_EGP!L$23="","",ELC_EGP!L$23)+SUM($AA14:$AB14)</f>
        <v>2609.5521807077503</v>
      </c>
      <c r="N14" s="72">
        <f>IF(ELC_EGP!M$23="","",ELC_EGP!M$23)+SUM($AA14:$AB14)</f>
        <v>2609.5521807077503</v>
      </c>
      <c r="O14" s="72">
        <f>IF(ELC_EGP!N$23="","",ELC_EGP!N$23)+SUM($AA14:$AB14)</f>
        <v>2609.5521807077503</v>
      </c>
      <c r="P14" s="72">
        <f>IF(ELC_EGP!O$23="","",ELC_EGP!O$23)+SUM($AA14:$AB14)</f>
        <v>2609.5521807077503</v>
      </c>
      <c r="Q14" s="72">
        <f>IF(ELC_EGP!P$23="","",ELC_EGP!P$23)</f>
        <v>37.5</v>
      </c>
      <c r="R14" s="72">
        <f>IF(ELC_EGP!Q$23="","",ELC_EGP!Q$23)</f>
        <v>37.5</v>
      </c>
      <c r="S14" s="72">
        <f>IF(ELC_EGP!R$23="","",ELC_EGP!R$23)</f>
        <v>37.5</v>
      </c>
      <c r="T14" s="72">
        <f>IF(ELC_EGP!S$23="","",ELC_EGP!S$23)</f>
        <v>37.5</v>
      </c>
      <c r="U14" s="72">
        <f>IF(ELC_EGP!T$23="","",ELC_EGP!T$23)</f>
        <v>37.5</v>
      </c>
      <c r="V14" s="73">
        <f>IF(ELC_EGP!U$23="","",ELC_EGP!U$23)+SUM($AC14:$AD14)</f>
        <v>0.76539312097108803</v>
      </c>
      <c r="W14" s="73">
        <f>IF(ELC_EGP!V$23="","",ELC_EGP!V$23)+SUM($AC14:$AD14)</f>
        <v>0.76539312097108803</v>
      </c>
      <c r="X14" s="73">
        <f>IF(ELC_EGP!W$23="","",ELC_EGP!W$23)+SUM($AC14:$AD14)</f>
        <v>0.76539312097108803</v>
      </c>
      <c r="Y14" s="73">
        <f>IF(ELC_EGP!X$23="","",ELC_EGP!X$23)+SUM($AC14:$AD14)</f>
        <v>0.76539312097108803</v>
      </c>
      <c r="Z14" s="73">
        <f>IF(ELC_EGP!Y$23="","",ELC_EGP!Y$23)+SUM($AC14:$AD14)</f>
        <v>0.76539312097108803</v>
      </c>
      <c r="AA14" s="76">
        <f>794.539013969699*(131.215852099895/100)</f>
        <v>1042.5611374464443</v>
      </c>
      <c r="AB14" s="76">
        <f>51.0540778337558*(131.215852099895/100)</f>
        <v>66.991043261306274</v>
      </c>
      <c r="AC14" s="88">
        <f>0.446590938720387*(131.215852099895/100)</f>
        <v>0.58599810564287569</v>
      </c>
      <c r="AD14" s="88">
        <f>0.0909913043412747*(131.215852099895/100)</f>
        <v>0.11939501532821234</v>
      </c>
      <c r="AE14" s="35">
        <f>IF(ELC_EGP!Z$23="","",ELC_EGP!Z$23)</f>
        <v>30</v>
      </c>
      <c r="AF14" s="36">
        <f>IF(ELC_EGP!AC$23="","",ELC_EGP!AC$23)</f>
        <v>31.536000000000001</v>
      </c>
      <c r="AG14" s="34">
        <f>IF(ELC_EGP!AD$23="","",ELC_EGP!AD$23)</f>
        <v>0.9</v>
      </c>
      <c r="AH14" s="34">
        <f>IF(ELC_EGP!AE$23="","",ELC_EGP!AE$23)</f>
        <v>0.9</v>
      </c>
      <c r="AI14" s="34">
        <f>IF(ELC_EGP!AF$23="","",ELC_EGP!AF$23)</f>
        <v>0.9</v>
      </c>
      <c r="AJ14" s="34">
        <f>IF(ELC_EGP!AG$23="","",ELC_EGP!AG$23)</f>
        <v>0.9</v>
      </c>
      <c r="AK14" s="34">
        <f>IF(ELC_EGP!AH$23="","",ELC_EGP!AH$23)</f>
        <v>0.9</v>
      </c>
      <c r="AL14" s="67">
        <v>6.7320000000000002</v>
      </c>
      <c r="AM14" s="67">
        <v>49.368000000000002</v>
      </c>
      <c r="AO14" s="59"/>
      <c r="AP14" s="60" t="str">
        <f t="shared" si="2"/>
        <v>EPPGas_04_CCS-Cork2</v>
      </c>
      <c r="AQ14" s="60" t="str">
        <f t="shared" si="3"/>
        <v>New Power Plant - CCGT advanced CCS post combustion_Cork Spanish Point</v>
      </c>
      <c r="AR14" s="60" t="s">
        <v>88</v>
      </c>
      <c r="AS14" s="60" t="s">
        <v>2</v>
      </c>
      <c r="AT14" s="49" t="s">
        <v>100</v>
      </c>
      <c r="AU14" s="59"/>
      <c r="AV14" s="59"/>
      <c r="BG14" s="53" t="s">
        <v>119</v>
      </c>
    </row>
    <row r="15" spans="2:59">
      <c r="B15" s="32" t="s">
        <v>165</v>
      </c>
      <c r="C15" s="40" t="str">
        <f t="shared" si="0"/>
        <v>New Power Plant - IGCC peat CCS pre combustion_Offaly Kinsale</v>
      </c>
      <c r="D15" s="40" t="s">
        <v>104</v>
      </c>
      <c r="E15" s="32" t="str">
        <f t="shared" si="1"/>
        <v>ELCC, Sink_ELCCO2N</v>
      </c>
      <c r="F15" s="34">
        <f>IF(ELC_EGP!E$27="","",ELC_EGP!E$27)</f>
        <v>0.35</v>
      </c>
      <c r="G15" s="34">
        <f>IF(ELC_EGP!F$27="","",ELC_EGP!F$27)</f>
        <v>0.37</v>
      </c>
      <c r="H15" s="34">
        <f>IF(ELC_EGP!G$27="","",ELC_EGP!G$27)</f>
        <v>0.4</v>
      </c>
      <c r="I15" s="34">
        <f>IF(ELC_EGP!H$27="","",ELC_EGP!H$27)</f>
        <v>0.41</v>
      </c>
      <c r="J15" s="34">
        <f>IF(ELC_EGP!I$27="","",ELC_EGP!I$27)</f>
        <v>0.44</v>
      </c>
      <c r="K15" s="35">
        <f>IF(ELC_EGP!J$27="","",ELC_EGP!J$27)</f>
        <v>2018</v>
      </c>
      <c r="L15" s="72">
        <f>IF(ELC_EGP!K$28="","",ELC_EGP!K$28)+SUM($AA15:$AB15)</f>
        <v>5013.8169826521971</v>
      </c>
      <c r="M15" s="72">
        <f>IF(ELC_EGP!L$28="","",ELC_EGP!L$28)+SUM($AA15:$AB15)</f>
        <v>4883.8169826521971</v>
      </c>
      <c r="N15" s="72">
        <f>IF(ELC_EGP!M$28="","",ELC_EGP!M$28)+SUM($AA15:$AB15)</f>
        <v>4883.8169826521971</v>
      </c>
      <c r="O15" s="72">
        <f>IF(ELC_EGP!N$28="","",ELC_EGP!N$28)+SUM($AA15:$AB15)</f>
        <v>4883.8169826521971</v>
      </c>
      <c r="P15" s="72">
        <f>IF(ELC_EGP!O$28="","",ELC_EGP!O$28)+SUM($AA15:$AB15)</f>
        <v>4883.8169826521971</v>
      </c>
      <c r="Q15" s="72">
        <f>IF(ELC_EGP!P$27="","",ELC_EGP!P$27)</f>
        <v>93</v>
      </c>
      <c r="R15" s="72">
        <f>IF(ELC_EGP!Q$27="","",ELC_EGP!Q$27)</f>
        <v>86.55</v>
      </c>
      <c r="S15" s="72">
        <f>IF(ELC_EGP!R$27="","",ELC_EGP!R$27)</f>
        <v>84.75</v>
      </c>
      <c r="T15" s="72">
        <f>IF(ELC_EGP!S$27="","",ELC_EGP!S$27)</f>
        <v>84.75</v>
      </c>
      <c r="U15" s="72">
        <f>IF(ELC_EGP!T$27="","",ELC_EGP!T$27)</f>
        <v>84.75</v>
      </c>
      <c r="V15" s="73">
        <f>IF(ELC_EGP!U$28="","",ELC_EGP!U$28)+SUM($AC15:$AD15)</f>
        <v>1.2127330896025041</v>
      </c>
      <c r="W15" s="73">
        <f>IF(ELC_EGP!V$28="","",ELC_EGP!V$28)+SUM($AC15:$AD15)</f>
        <v>1.2023330896025044</v>
      </c>
      <c r="X15" s="73">
        <f>IF(ELC_EGP!W$28="","",ELC_EGP!W$28)+SUM($AC15:$AD15)</f>
        <v>1.2023330896025044</v>
      </c>
      <c r="Y15" s="73">
        <f>IF(ELC_EGP!X$28="","",ELC_EGP!X$28)+SUM($AC15:$AD15)</f>
        <v>1.2023330896025044</v>
      </c>
      <c r="Z15" s="73">
        <f>IF(ELC_EGP!Y$28="","",ELC_EGP!Y$28)+SUM($AC15:$AD15)</f>
        <v>1.2023330896025044</v>
      </c>
      <c r="AA15" s="76">
        <f>301.406974763073*(131.215852099895/100)</f>
        <v>395.49373022388164</v>
      </c>
      <c r="AB15" s="76">
        <f>90.1745105753192*(131.215852099895/100)</f>
        <v>118.32325242831502</v>
      </c>
      <c r="AC15" s="88">
        <f>0.558879176973221*(131.215852099895/100)</f>
        <v>0.73333807427429198</v>
      </c>
      <c r="AD15" s="88">
        <f>0.0909913043412747*(131.215852099895/100)</f>
        <v>0.11939501532821234</v>
      </c>
      <c r="AE15" s="35">
        <f>IF(ELC_EGP!Z$27="","",ELC_EGP!Z$27)</f>
        <v>35</v>
      </c>
      <c r="AF15" s="36">
        <f>IF(ELC_EGP!AC$27="","",ELC_EGP!AC$27)</f>
        <v>31.536000000000001</v>
      </c>
      <c r="AG15" s="34">
        <f>IF(ELC_EGP!AD$27="","",ELC_EGP!AD$27)</f>
        <v>0.9</v>
      </c>
      <c r="AH15" s="34">
        <f>IF(ELC_EGP!AE$27="","",ELC_EGP!AE$27)</f>
        <v>0.9</v>
      </c>
      <c r="AI15" s="34">
        <f>IF(ELC_EGP!AF$27="","",ELC_EGP!AF$27)</f>
        <v>0.9</v>
      </c>
      <c r="AJ15" s="34">
        <f>IF(ELC_EGP!AG$27="","",ELC_EGP!AG$27)</f>
        <v>0.9</v>
      </c>
      <c r="AK15" s="34">
        <f>IF(ELC_EGP!AH$27="","",ELC_EGP!AH$27)</f>
        <v>0.9</v>
      </c>
      <c r="AL15" s="67">
        <v>12.144</v>
      </c>
      <c r="AM15" s="67">
        <v>95.855999999999995</v>
      </c>
      <c r="AO15" s="59"/>
      <c r="AP15" s="59" t="str">
        <f t="shared" si="2"/>
        <v>EPPPea_05_CCS-Offaly1</v>
      </c>
      <c r="AQ15" s="59" t="str">
        <f t="shared" si="3"/>
        <v>New Power Plant - IGCC peat CCS pre combustion_Offaly Kinsale</v>
      </c>
      <c r="AR15" s="60" t="s">
        <v>88</v>
      </c>
      <c r="AS15" s="60" t="s">
        <v>2</v>
      </c>
      <c r="AT15" s="49" t="s">
        <v>100</v>
      </c>
      <c r="AU15" s="59"/>
      <c r="AV15" s="59"/>
      <c r="BG15" s="53" t="s">
        <v>122</v>
      </c>
    </row>
    <row r="16" spans="2:59">
      <c r="B16" s="32" t="s">
        <v>166</v>
      </c>
      <c r="C16" s="40" t="str">
        <f t="shared" si="0"/>
        <v>New Power Plant - IGCC peat CCS pre combustion_Offaly East Irish Sea</v>
      </c>
      <c r="D16" s="40" t="s">
        <v>104</v>
      </c>
      <c r="E16" s="32" t="str">
        <f t="shared" si="1"/>
        <v>ELCC, Sink_ELCCO2N</v>
      </c>
      <c r="F16" s="34">
        <f>IF(ELC_EGP!E$27="","",ELC_EGP!E$27)</f>
        <v>0.35</v>
      </c>
      <c r="G16" s="34">
        <f>IF(ELC_EGP!F$27="","",ELC_EGP!F$27)</f>
        <v>0.37</v>
      </c>
      <c r="H16" s="34">
        <f>IF(ELC_EGP!G$27="","",ELC_EGP!G$27)</f>
        <v>0.4</v>
      </c>
      <c r="I16" s="34">
        <f>IF(ELC_EGP!H$27="","",ELC_EGP!H$27)</f>
        <v>0.41</v>
      </c>
      <c r="J16" s="34">
        <f>IF(ELC_EGP!I$27="","",ELC_EGP!I$27)</f>
        <v>0.44</v>
      </c>
      <c r="K16" s="35">
        <f>IF(ELC_EGP!J$27="","",ELC_EGP!J$27)</f>
        <v>2018</v>
      </c>
      <c r="L16" s="72">
        <f>IF(ELC_EGP!K$28="","",ELC_EGP!K$28)+SUM($AA16:$AB16)</f>
        <v>5165.7907106963139</v>
      </c>
      <c r="M16" s="72">
        <f>IF(ELC_EGP!L$28="","",ELC_EGP!L$28)+SUM($AA16:$AB16)</f>
        <v>5035.7907106963139</v>
      </c>
      <c r="N16" s="72">
        <f>IF(ELC_EGP!M$28="","",ELC_EGP!M$28)+SUM($AA16:$AB16)</f>
        <v>5035.7907106963139</v>
      </c>
      <c r="O16" s="72">
        <f>IF(ELC_EGP!N$28="","",ELC_EGP!N$28)+SUM($AA16:$AB16)</f>
        <v>5035.7907106963139</v>
      </c>
      <c r="P16" s="72">
        <f>IF(ELC_EGP!O$28="","",ELC_EGP!O$28)+SUM($AA16:$AB16)</f>
        <v>5035.7907106963139</v>
      </c>
      <c r="Q16" s="72">
        <f>IF(ELC_EGP!P$27="","",ELC_EGP!P$27)</f>
        <v>93</v>
      </c>
      <c r="R16" s="72">
        <f>IF(ELC_EGP!Q$27="","",ELC_EGP!Q$27)</f>
        <v>86.55</v>
      </c>
      <c r="S16" s="72">
        <f>IF(ELC_EGP!R$27="","",ELC_EGP!R$27)</f>
        <v>84.75</v>
      </c>
      <c r="T16" s="72">
        <f>IF(ELC_EGP!S$27="","",ELC_EGP!S$27)</f>
        <v>84.75</v>
      </c>
      <c r="U16" s="72">
        <f>IF(ELC_EGP!T$27="","",ELC_EGP!T$27)</f>
        <v>84.75</v>
      </c>
      <c r="V16" s="73">
        <f>IF(ELC_EGP!U$28="","",ELC_EGP!U$28)+SUM($AC16:$AD16)</f>
        <v>1.1168841870192425</v>
      </c>
      <c r="W16" s="73">
        <f>IF(ELC_EGP!V$28="","",ELC_EGP!V$28)+SUM($AC16:$AD16)</f>
        <v>1.1064841870192423</v>
      </c>
      <c r="X16" s="73">
        <f>IF(ELC_EGP!W$28="","",ELC_EGP!W$28)+SUM($AC16:$AD16)</f>
        <v>1.1064841870192423</v>
      </c>
      <c r="Y16" s="73">
        <f>IF(ELC_EGP!X$28="","",ELC_EGP!X$28)+SUM($AC16:$AD16)</f>
        <v>1.1064841870192423</v>
      </c>
      <c r="Z16" s="73">
        <f>IF(ELC_EGP!Y$28="","",ELC_EGP!Y$28)+SUM($AC16:$AD16)</f>
        <v>1.1064841870192423</v>
      </c>
      <c r="AA16" s="76">
        <f>417.22661515867*(131.215852099895/100)</f>
        <v>547.4674582679985</v>
      </c>
      <c r="AB16" s="76">
        <f>90.1745105753192*(131.215852099895/100)</f>
        <v>118.32325242831502</v>
      </c>
      <c r="AC16" s="88">
        <f>0.485832436774261*(131.215852099895/100)</f>
        <v>0.63748917169103014</v>
      </c>
      <c r="AD16" s="88">
        <f>0.0909913043412747*(131.215852099895/100)</f>
        <v>0.11939501532821234</v>
      </c>
      <c r="AE16" s="35">
        <f>IF(ELC_EGP!Z$27="","",ELC_EGP!Z$27)</f>
        <v>35</v>
      </c>
      <c r="AF16" s="36">
        <f>IF(ELC_EGP!AC$27="","",ELC_EGP!AC$27)</f>
        <v>31.536000000000001</v>
      </c>
      <c r="AG16" s="34">
        <f>IF(ELC_EGP!AD$27="","",ELC_EGP!AD$27)</f>
        <v>0.9</v>
      </c>
      <c r="AH16" s="34">
        <f>IF(ELC_EGP!AE$27="","",ELC_EGP!AE$27)</f>
        <v>0.9</v>
      </c>
      <c r="AI16" s="34">
        <f>IF(ELC_EGP!AF$27="","",ELC_EGP!AF$27)</f>
        <v>0.9</v>
      </c>
      <c r="AJ16" s="34">
        <f>IF(ELC_EGP!AG$27="","",ELC_EGP!AG$27)</f>
        <v>0.9</v>
      </c>
      <c r="AK16" s="34">
        <f>IF(ELC_EGP!AH$27="","",ELC_EGP!AH$27)</f>
        <v>0.9</v>
      </c>
      <c r="AL16" s="67">
        <v>12.144</v>
      </c>
      <c r="AM16" s="67">
        <v>95.855999999999995</v>
      </c>
      <c r="AO16" s="59"/>
      <c r="AP16" s="59" t="str">
        <f t="shared" si="2"/>
        <v>EPPPea_05_CCS-Offaly2</v>
      </c>
      <c r="AQ16" s="59" t="str">
        <f t="shared" si="3"/>
        <v>New Power Plant - IGCC peat CCS pre combustion_Offaly East Irish Sea</v>
      </c>
      <c r="AR16" s="60" t="s">
        <v>88</v>
      </c>
      <c r="AS16" s="60" t="s">
        <v>2</v>
      </c>
      <c r="AT16" s="49" t="s">
        <v>100</v>
      </c>
      <c r="AU16" s="59"/>
      <c r="AV16" s="59"/>
      <c r="BG16" s="53" t="s">
        <v>123</v>
      </c>
    </row>
    <row r="17" spans="2:59">
      <c r="B17" s="32" t="s">
        <v>167</v>
      </c>
      <c r="C17" s="40" t="str">
        <f t="shared" si="0"/>
        <v>New Power Plant - IGCC peat CCS pre combustion_Offaly Central Irish Sea</v>
      </c>
      <c r="D17" s="40" t="s">
        <v>104</v>
      </c>
      <c r="E17" s="32" t="str">
        <f t="shared" si="1"/>
        <v>ELCC, Sink_ELCCO2N</v>
      </c>
      <c r="F17" s="34">
        <f>IF(ELC_EGP!E$27="","",ELC_EGP!E$27)</f>
        <v>0.35</v>
      </c>
      <c r="G17" s="34">
        <f>IF(ELC_EGP!F$27="","",ELC_EGP!F$27)</f>
        <v>0.37</v>
      </c>
      <c r="H17" s="34">
        <f>IF(ELC_EGP!G$27="","",ELC_EGP!G$27)</f>
        <v>0.4</v>
      </c>
      <c r="I17" s="34">
        <f>IF(ELC_EGP!H$27="","",ELC_EGP!H$27)</f>
        <v>0.41</v>
      </c>
      <c r="J17" s="34">
        <f>IF(ELC_EGP!I$27="","",ELC_EGP!I$27)</f>
        <v>0.44</v>
      </c>
      <c r="K17" s="35">
        <f>IF(ELC_EGP!J$27="","",ELC_EGP!J$27)</f>
        <v>2018</v>
      </c>
      <c r="L17" s="72">
        <f>IF(ELC_EGP!K$28="","",ELC_EGP!K$28)+SUM($AA17:$AB17)</f>
        <v>5072.6197381021466</v>
      </c>
      <c r="M17" s="72">
        <f>IF(ELC_EGP!L$28="","",ELC_EGP!L$28)+SUM($AA17:$AB17)</f>
        <v>4942.6197381021466</v>
      </c>
      <c r="N17" s="72">
        <f>IF(ELC_EGP!M$28="","",ELC_EGP!M$28)+SUM($AA17:$AB17)</f>
        <v>4942.6197381021466</v>
      </c>
      <c r="O17" s="72">
        <f>IF(ELC_EGP!N$28="","",ELC_EGP!N$28)+SUM($AA17:$AB17)</f>
        <v>4942.6197381021466</v>
      </c>
      <c r="P17" s="72">
        <f>IF(ELC_EGP!O$28="","",ELC_EGP!O$28)+SUM($AA17:$AB17)</f>
        <v>4942.6197381021466</v>
      </c>
      <c r="Q17" s="72">
        <f>IF(ELC_EGP!P$27="","",ELC_EGP!P$27)</f>
        <v>93</v>
      </c>
      <c r="R17" s="72">
        <f>IF(ELC_EGP!Q$27="","",ELC_EGP!Q$27)</f>
        <v>86.55</v>
      </c>
      <c r="S17" s="72">
        <f>IF(ELC_EGP!R$27="","",ELC_EGP!R$27)</f>
        <v>84.75</v>
      </c>
      <c r="T17" s="72">
        <f>IF(ELC_EGP!S$27="","",ELC_EGP!S$27)</f>
        <v>84.75</v>
      </c>
      <c r="U17" s="72">
        <f>IF(ELC_EGP!T$27="","",ELC_EGP!T$27)</f>
        <v>84.75</v>
      </c>
      <c r="V17" s="73">
        <f>IF(ELC_EGP!U$28="","",ELC_EGP!U$28)+SUM($AC17:$AD17)</f>
        <v>1.041708577150017</v>
      </c>
      <c r="W17" s="73">
        <f>IF(ELC_EGP!V$28="","",ELC_EGP!V$28)+SUM($AC17:$AD17)</f>
        <v>1.0313085771500172</v>
      </c>
      <c r="X17" s="73">
        <f>IF(ELC_EGP!W$28="","",ELC_EGP!W$28)+SUM($AC17:$AD17)</f>
        <v>1.0313085771500172</v>
      </c>
      <c r="Y17" s="73">
        <f>IF(ELC_EGP!X$28="","",ELC_EGP!X$28)+SUM($AC17:$AD17)</f>
        <v>1.0313085771500172</v>
      </c>
      <c r="Z17" s="73">
        <f>IF(ELC_EGP!Y$28="","",ELC_EGP!Y$28)+SUM($AC17:$AD17)</f>
        <v>1.0313085771500172</v>
      </c>
      <c r="AA17" s="76">
        <f>346.220733549765*(131.215852099895/100)</f>
        <v>454.29648567383117</v>
      </c>
      <c r="AB17" s="76">
        <f>90.1745105753192*(131.215852099895/100)</f>
        <v>118.32325242831502</v>
      </c>
      <c r="AC17" s="88">
        <f>0.4285408758339*(131.215852099895/100)</f>
        <v>0.56231356182180481</v>
      </c>
      <c r="AD17" s="88">
        <f>0.0909913043412747*(131.215852099895/100)</f>
        <v>0.11939501532821234</v>
      </c>
      <c r="AE17" s="35">
        <f>IF(ELC_EGP!Z$27="","",ELC_EGP!Z$27)</f>
        <v>35</v>
      </c>
      <c r="AF17" s="36">
        <f>IF(ELC_EGP!AC$27="","",ELC_EGP!AC$27)</f>
        <v>31.536000000000001</v>
      </c>
      <c r="AG17" s="34">
        <f>IF(ELC_EGP!AD$27="","",ELC_EGP!AD$27)</f>
        <v>0.9</v>
      </c>
      <c r="AH17" s="34">
        <f>IF(ELC_EGP!AE$27="","",ELC_EGP!AE$27)</f>
        <v>0.9</v>
      </c>
      <c r="AI17" s="34">
        <f>IF(ELC_EGP!AF$27="","",ELC_EGP!AF$27)</f>
        <v>0.9</v>
      </c>
      <c r="AJ17" s="34">
        <f>IF(ELC_EGP!AG$27="","",ELC_EGP!AG$27)</f>
        <v>0.9</v>
      </c>
      <c r="AK17" s="34">
        <f>IF(ELC_EGP!AH$27="","",ELC_EGP!AH$27)</f>
        <v>0.9</v>
      </c>
      <c r="AL17" s="67">
        <v>12.144</v>
      </c>
      <c r="AM17" s="67">
        <v>95.855999999999995</v>
      </c>
      <c r="AO17" s="59"/>
      <c r="AP17" s="59" t="str">
        <f t="shared" si="2"/>
        <v>EPPPea_05_CCS-Offaly3</v>
      </c>
      <c r="AQ17" s="59" t="str">
        <f t="shared" si="3"/>
        <v>New Power Plant - IGCC peat CCS pre combustion_Offaly Central Irish Sea</v>
      </c>
      <c r="AR17" s="60" t="s">
        <v>88</v>
      </c>
      <c r="AS17" s="60" t="s">
        <v>2</v>
      </c>
      <c r="AT17" s="49" t="s">
        <v>100</v>
      </c>
      <c r="AU17" s="59"/>
      <c r="AV17" s="59"/>
      <c r="BG17" s="53" t="s">
        <v>124</v>
      </c>
    </row>
    <row r="18" spans="2:59">
      <c r="B18" s="32" t="s">
        <v>156</v>
      </c>
      <c r="C18" s="40" t="str">
        <f t="shared" si="0"/>
        <v>New Power Plant - CCGT advanced CCS post combustion_Dublin East Irish Sea</v>
      </c>
      <c r="D18" s="40" t="s">
        <v>97</v>
      </c>
      <c r="E18" s="32" t="str">
        <f t="shared" si="1"/>
        <v>ELCC, Sink_ELCCO2N</v>
      </c>
      <c r="F18" s="34">
        <f>IF(ELC_EGP!E$23="","",ELC_EGP!E$23)</f>
        <v>0.5</v>
      </c>
      <c r="G18" s="34">
        <f>IF(ELC_EGP!F$23="","",ELC_EGP!F$23)</f>
        <v>0.52</v>
      </c>
      <c r="H18" s="34">
        <f>IF(ELC_EGP!G$23="","",ELC_EGP!G$23)</f>
        <v>0.55000000000000004</v>
      </c>
      <c r="I18" s="34">
        <f>IF(ELC_EGP!H$23="","",ELC_EGP!H$23)</f>
        <v>0.55000000000000004</v>
      </c>
      <c r="J18" s="34">
        <f>IF(ELC_EGP!I$23="","",ELC_EGP!I$23)</f>
        <v>0.55000000000000004</v>
      </c>
      <c r="K18" s="35">
        <f>IF(ELC_EGP!J$23="","",ELC_EGP!J$23)</f>
        <v>2018</v>
      </c>
      <c r="L18" s="72">
        <f>IF(ELC_EGP!K$23="","",ELC_EGP!K$23)+SUM($AA18:$AB18)</f>
        <v>1858.6566965995676</v>
      </c>
      <c r="M18" s="72">
        <f>IF(ELC_EGP!L$23="","",ELC_EGP!L$23)+SUM($AA18:$AB18)</f>
        <v>1858.6566965995676</v>
      </c>
      <c r="N18" s="72">
        <f>IF(ELC_EGP!M$23="","",ELC_EGP!M$23)+SUM($AA18:$AB18)</f>
        <v>1858.6566965995676</v>
      </c>
      <c r="O18" s="72">
        <f>IF(ELC_EGP!N$23="","",ELC_EGP!N$23)+SUM($AA18:$AB18)</f>
        <v>1858.6566965995676</v>
      </c>
      <c r="P18" s="72">
        <f>IF(ELC_EGP!O$23="","",ELC_EGP!O$23)+SUM($AA18:$AB18)</f>
        <v>1858.6566965995676</v>
      </c>
      <c r="Q18" s="72">
        <f>IF(ELC_EGP!P$23="","",ELC_EGP!P$23)</f>
        <v>37.5</v>
      </c>
      <c r="R18" s="72">
        <f>IF(ELC_EGP!Q$23="","",ELC_EGP!Q$23)</f>
        <v>37.5</v>
      </c>
      <c r="S18" s="72">
        <f>IF(ELC_EGP!R$23="","",ELC_EGP!R$23)</f>
        <v>37.5</v>
      </c>
      <c r="T18" s="72">
        <f>IF(ELC_EGP!S$23="","",ELC_EGP!S$23)</f>
        <v>37.5</v>
      </c>
      <c r="U18" s="72">
        <f>IF(ELC_EGP!T$23="","",ELC_EGP!T$23)</f>
        <v>37.5</v>
      </c>
      <c r="V18" s="73">
        <f>IF(ELC_EGP!U$23="","",ELC_EGP!U$23)+SUM($AC18:$AD18)</f>
        <v>0.24714745993078663</v>
      </c>
      <c r="W18" s="73">
        <f>IF(ELC_EGP!V$23="","",ELC_EGP!V$23)+SUM($AC18:$AD18)</f>
        <v>0.24714745993078663</v>
      </c>
      <c r="X18" s="73">
        <f>IF(ELC_EGP!W$23="","",ELC_EGP!W$23)+SUM($AC18:$AD18)</f>
        <v>0.24714745993078663</v>
      </c>
      <c r="Y18" s="73">
        <f>IF(ELC_EGP!X$23="","",ELC_EGP!X$23)+SUM($AC18:$AD18)</f>
        <v>0.24714745993078663</v>
      </c>
      <c r="Z18" s="73">
        <f>IF(ELC_EGP!Y$23="","",ELC_EGP!Y$23)+SUM($AC18:$AD18)</f>
        <v>0.24714745993078663</v>
      </c>
      <c r="AA18" s="76">
        <f>222.27928155831*(131.215852099895/100)</f>
        <v>291.66565333826122</v>
      </c>
      <c r="AB18" s="76">
        <f>51.0540778337558*(131.215852099895/100)</f>
        <v>66.991043261306274</v>
      </c>
      <c r="AC18" s="88">
        <f>0.0932556484566934*(131.215852099895/100)</f>
        <v>0.12236619375373282</v>
      </c>
      <c r="AD18" s="88">
        <f>0.0493699999964453*(131.215852099895/100)</f>
        <v>6.478126617705382E-2</v>
      </c>
      <c r="AE18" s="35">
        <f>IF(ELC_EGP!Z$23="","",ELC_EGP!Z$23)</f>
        <v>30</v>
      </c>
      <c r="AF18" s="36">
        <f>IF(ELC_EGP!AC$23="","",ELC_EGP!AC$23)</f>
        <v>31.536000000000001</v>
      </c>
      <c r="AG18" s="34">
        <f>IF(ELC_EGP!AD$23="","",ELC_EGP!AD$23)</f>
        <v>0.9</v>
      </c>
      <c r="AH18" s="34">
        <f>IF(ELC_EGP!AE$23="","",ELC_EGP!AE$23)</f>
        <v>0.9</v>
      </c>
      <c r="AI18" s="34">
        <f>IF(ELC_EGP!AF$23="","",ELC_EGP!AF$23)</f>
        <v>0.9</v>
      </c>
      <c r="AJ18" s="34">
        <f>IF(ELC_EGP!AG$23="","",ELC_EGP!AG$23)</f>
        <v>0.9</v>
      </c>
      <c r="AK18" s="34">
        <f>IF(ELC_EGP!AH$23="","",ELC_EGP!AH$23)</f>
        <v>0.9</v>
      </c>
      <c r="AL18" s="67">
        <v>6.7320000000000002</v>
      </c>
      <c r="AM18" s="67">
        <v>49.368000000000002</v>
      </c>
      <c r="AO18" s="59"/>
      <c r="AP18" s="59" t="str">
        <f t="shared" si="2"/>
        <v>EPPGas_04_CCS-Dublin1</v>
      </c>
      <c r="AQ18" s="59" t="str">
        <f t="shared" si="3"/>
        <v>New Power Plant - CCGT advanced CCS post combustion_Dublin East Irish Sea</v>
      </c>
      <c r="AR18" s="60" t="s">
        <v>88</v>
      </c>
      <c r="AS18" s="60" t="s">
        <v>2</v>
      </c>
      <c r="AT18" s="49" t="s">
        <v>100</v>
      </c>
      <c r="AU18" s="59"/>
      <c r="AV18" s="59"/>
      <c r="BG18" s="53" t="s">
        <v>120</v>
      </c>
    </row>
    <row r="19" spans="2:59">
      <c r="B19" s="32" t="s">
        <v>157</v>
      </c>
      <c r="C19" s="40" t="str">
        <f t="shared" si="0"/>
        <v>New Power Plant - CCGT advanced CCS post combustion_Dublin Central Irish Sea</v>
      </c>
      <c r="D19" s="40" t="s">
        <v>97</v>
      </c>
      <c r="E19" s="32" t="str">
        <f t="shared" si="1"/>
        <v>ELCC, Sink_ELCCO2N</v>
      </c>
      <c r="F19" s="34">
        <f>IF(ELC_EGP!E$23="","",ELC_EGP!E$23)</f>
        <v>0.5</v>
      </c>
      <c r="G19" s="34">
        <f>IF(ELC_EGP!F$23="","",ELC_EGP!F$23)</f>
        <v>0.52</v>
      </c>
      <c r="H19" s="34">
        <f>IF(ELC_EGP!G$23="","",ELC_EGP!G$23)</f>
        <v>0.55000000000000004</v>
      </c>
      <c r="I19" s="34">
        <f>IF(ELC_EGP!H$23="","",ELC_EGP!H$23)</f>
        <v>0.55000000000000004</v>
      </c>
      <c r="J19" s="34">
        <f>IF(ELC_EGP!I$23="","",ELC_EGP!I$23)</f>
        <v>0.55000000000000004</v>
      </c>
      <c r="K19" s="35">
        <f>IF(ELC_EGP!J$23="","",ELC_EGP!J$23)</f>
        <v>2018</v>
      </c>
      <c r="L19" s="72">
        <f>IF(ELC_EGP!K$23="","",ELC_EGP!K$23)+SUM($AA19:$AB19)</f>
        <v>1761.4348121534804</v>
      </c>
      <c r="M19" s="72">
        <f>IF(ELC_EGP!L$23="","",ELC_EGP!L$23)+SUM($AA19:$AB19)</f>
        <v>1761.4348121534804</v>
      </c>
      <c r="N19" s="72">
        <f>IF(ELC_EGP!M$23="","",ELC_EGP!M$23)+SUM($AA19:$AB19)</f>
        <v>1761.4348121534804</v>
      </c>
      <c r="O19" s="72">
        <f>IF(ELC_EGP!N$23="","",ELC_EGP!N$23)+SUM($AA19:$AB19)</f>
        <v>1761.4348121534804</v>
      </c>
      <c r="P19" s="72">
        <f>IF(ELC_EGP!O$23="","",ELC_EGP!O$23)+SUM($AA19:$AB19)</f>
        <v>1761.4348121534804</v>
      </c>
      <c r="Q19" s="72">
        <f>IF(ELC_EGP!P$23="","",ELC_EGP!P$23)</f>
        <v>37.5</v>
      </c>
      <c r="R19" s="72">
        <f>IF(ELC_EGP!Q$23="","",ELC_EGP!Q$23)</f>
        <v>37.5</v>
      </c>
      <c r="S19" s="72">
        <f>IF(ELC_EGP!R$23="","",ELC_EGP!R$23)</f>
        <v>37.5</v>
      </c>
      <c r="T19" s="72">
        <f>IF(ELC_EGP!S$23="","",ELC_EGP!S$23)</f>
        <v>37.5</v>
      </c>
      <c r="U19" s="72">
        <f>IF(ELC_EGP!T$23="","",ELC_EGP!T$23)</f>
        <v>37.5</v>
      </c>
      <c r="V19" s="73">
        <f>IF(ELC_EGP!U$23="","",ELC_EGP!U$23)+SUM($AC19:$AD19)</f>
        <v>0.20635872867954241</v>
      </c>
      <c r="W19" s="73">
        <f>IF(ELC_EGP!V$23="","",ELC_EGP!V$23)+SUM($AC19:$AD19)</f>
        <v>0.20635872867954241</v>
      </c>
      <c r="X19" s="73">
        <f>IF(ELC_EGP!W$23="","",ELC_EGP!W$23)+SUM($AC19:$AD19)</f>
        <v>0.20635872867954241</v>
      </c>
      <c r="Y19" s="73">
        <f>IF(ELC_EGP!X$23="","",ELC_EGP!X$23)+SUM($AC19:$AD19)</f>
        <v>0.20635872867954241</v>
      </c>
      <c r="Z19" s="73">
        <f>IF(ELC_EGP!Y$23="","",ELC_EGP!Y$23)+SUM($AC19:$AD19)</f>
        <v>0.20635872867954241</v>
      </c>
      <c r="AA19" s="76">
        <f>148.18618770554*(131.215852099895/100)</f>
        <v>194.44376889217412</v>
      </c>
      <c r="AB19" s="76">
        <f>51.0540778337558*(131.215852099895/100)</f>
        <v>66.991043261306274</v>
      </c>
      <c r="AC19" s="88">
        <f>0.0621704323044623*(131.215852099895/100)</f>
        <v>8.1577462502488596E-2</v>
      </c>
      <c r="AD19" s="88">
        <f>0.0493699999964453*(131.215852099895/100)</f>
        <v>6.478126617705382E-2</v>
      </c>
      <c r="AE19" s="35">
        <f>IF(ELC_EGP!Z$23="","",ELC_EGP!Z$23)</f>
        <v>30</v>
      </c>
      <c r="AF19" s="36">
        <f>IF(ELC_EGP!AC$23="","",ELC_EGP!AC$23)</f>
        <v>31.536000000000001</v>
      </c>
      <c r="AG19" s="34">
        <f>IF(ELC_EGP!AD$23="","",ELC_EGP!AD$23)</f>
        <v>0.9</v>
      </c>
      <c r="AH19" s="34">
        <f>IF(ELC_EGP!AE$23="","",ELC_EGP!AE$23)</f>
        <v>0.9</v>
      </c>
      <c r="AI19" s="34">
        <f>IF(ELC_EGP!AF$23="","",ELC_EGP!AF$23)</f>
        <v>0.9</v>
      </c>
      <c r="AJ19" s="34">
        <f>IF(ELC_EGP!AG$23="","",ELC_EGP!AG$23)</f>
        <v>0.9</v>
      </c>
      <c r="AK19" s="34">
        <f>IF(ELC_EGP!AH$23="","",ELC_EGP!AH$23)</f>
        <v>0.9</v>
      </c>
      <c r="AL19" s="67">
        <v>6.7320000000000002</v>
      </c>
      <c r="AM19" s="67">
        <v>49.368000000000002</v>
      </c>
      <c r="AO19" s="59"/>
      <c r="AP19" s="60" t="str">
        <f t="shared" si="2"/>
        <v>EPPGas_04_CCS-Dublin2</v>
      </c>
      <c r="AQ19" s="60" t="str">
        <f t="shared" si="3"/>
        <v>New Power Plant - CCGT advanced CCS post combustion_Dublin Central Irish Sea</v>
      </c>
      <c r="AR19" s="60" t="s">
        <v>88</v>
      </c>
      <c r="AS19" s="60" t="s">
        <v>2</v>
      </c>
      <c r="AT19" s="49" t="s">
        <v>100</v>
      </c>
      <c r="AU19" s="59"/>
      <c r="AV19" s="59"/>
      <c r="BG19" s="53" t="s">
        <v>121</v>
      </c>
    </row>
    <row r="20" spans="2:59">
      <c r="B20" s="24" t="s">
        <v>160</v>
      </c>
      <c r="C20" s="26" t="str">
        <f t="shared" si="0"/>
        <v>New Power Plant - Pulverised coal supercritical CCS post-combustion_Kilroot Portpatrick</v>
      </c>
      <c r="D20" s="26" t="s">
        <v>98</v>
      </c>
      <c r="E20" s="24" t="str">
        <f t="shared" si="1"/>
        <v>ELCC, Sink_ELCCO2N</v>
      </c>
      <c r="F20" s="27">
        <f>IF(ELC_EGP!E$24="","",ELC_EGP!E$24)</f>
        <v>0.34</v>
      </c>
      <c r="G20" s="27">
        <f>IF(ELC_EGP!F$24="","",ELC_EGP!F$24)</f>
        <v>0.35</v>
      </c>
      <c r="H20" s="27">
        <f>IF(ELC_EGP!G$24="","",ELC_EGP!G$24)</f>
        <v>0.35</v>
      </c>
      <c r="I20" s="27">
        <f>IF(ELC_EGP!H$24="","",ELC_EGP!H$24)</f>
        <v>0.38</v>
      </c>
      <c r="J20" s="27">
        <f>IF(ELC_EGP!I$24="","",ELC_EGP!I$24)</f>
        <v>0.38</v>
      </c>
      <c r="K20" s="25">
        <f>IF(ELC_EGP!J$24="","",ELC_EGP!J$24)</f>
        <v>2018</v>
      </c>
      <c r="L20" s="75">
        <f>IF(ELC_EGP!K$24="","",ELC_EGP!K$24)+SUM($AA20:$AB20)</f>
        <v>3242.5512158872043</v>
      </c>
      <c r="M20" s="75">
        <f>IF(ELC_EGP!L$24="","",ELC_EGP!L$24)+SUM($AA20:$AB20)</f>
        <v>2942.5512158872043</v>
      </c>
      <c r="N20" s="75">
        <f>IF(ELC_EGP!M$24="","",ELC_EGP!M$24)+SUM($AA20:$AB20)</f>
        <v>2792.5512158872043</v>
      </c>
      <c r="O20" s="75">
        <f>IF(ELC_EGP!N$24="","",ELC_EGP!N$24)+SUM($AA20:$AB20)</f>
        <v>2792.5512158872043</v>
      </c>
      <c r="P20" s="75">
        <f>IF(ELC_EGP!O$24="","",ELC_EGP!O$24)+SUM($AA20:$AB20)</f>
        <v>2792.5512158872043</v>
      </c>
      <c r="Q20" s="74">
        <f>IF(ELC_EGP!P$24="","",ELC_EGP!P$24)</f>
        <v>75</v>
      </c>
      <c r="R20" s="74">
        <f>IF(ELC_EGP!Q$24="","",ELC_EGP!Q$24)</f>
        <v>67.5</v>
      </c>
      <c r="S20" s="74">
        <f>IF(ELC_EGP!R$24="","",ELC_EGP!R$24)</f>
        <v>63.75</v>
      </c>
      <c r="T20" s="74">
        <f>IF(ELC_EGP!S$24="","",ELC_EGP!S$24)</f>
        <v>63.75</v>
      </c>
      <c r="U20" s="74">
        <f>IF(ELC_EGP!T$24="","",ELC_EGP!T$24)</f>
        <v>63.75</v>
      </c>
      <c r="V20" s="78">
        <f>IF(ELC_EGP!U$24="","",ELC_EGP!U$24)+SUM($AC20:$AD20)</f>
        <v>0.38462916182051266</v>
      </c>
      <c r="W20" s="78">
        <f>IF(ELC_EGP!V$24="","",ELC_EGP!V$24)+SUM($AC20:$AD20)</f>
        <v>0.3681291618205127</v>
      </c>
      <c r="X20" s="78">
        <f>IF(ELC_EGP!W$24="","",ELC_EGP!W$24)+SUM($AC20:$AD20)</f>
        <v>0.35987916182051272</v>
      </c>
      <c r="Y20" s="78">
        <f>IF(ELC_EGP!X$24="","",ELC_EGP!X$24)+SUM($AC20:$AD20)</f>
        <v>0.35987916182051272</v>
      </c>
      <c r="Z20" s="78">
        <f>IF(ELC_EGP!Y$24="","",ELC_EGP!Y$24)+SUM($AC20:$AD20)</f>
        <v>0.35987916182051272</v>
      </c>
      <c r="AA20" s="77">
        <f>94.6745088118728*(131.215852099895/100)</f>
        <v>124.22796345888906</v>
      </c>
      <c r="AB20" s="77">
        <f>90.1745105753192*(131.215852099895/100)</f>
        <v>118.32325242831502</v>
      </c>
      <c r="AC20" s="89">
        <f>0.0763887479204813*(131.215852099895/100)</f>
        <v>0.10023414649230035</v>
      </c>
      <c r="AD20" s="89">
        <f>0.0909913043412747*(131.215852099895/100)</f>
        <v>0.11939501532821234</v>
      </c>
      <c r="AE20" s="25">
        <f>IF(ELC_EGP!Z$24="","",ELC_EGP!Z$24)</f>
        <v>40</v>
      </c>
      <c r="AF20" s="28">
        <f>IF(ELC_EGP!AC$24="","",ELC_EGP!AC$24)</f>
        <v>31.536000000000001</v>
      </c>
      <c r="AG20" s="27">
        <f>IF(ELC_EGP!AD$24="","",ELC_EGP!AD$24)</f>
        <v>0.9</v>
      </c>
      <c r="AH20" s="27">
        <f>IF(ELC_EGP!AE$24="","",ELC_EGP!AE$24)</f>
        <v>0.9</v>
      </c>
      <c r="AI20" s="27">
        <f>IF(ELC_EGP!AF$24="","",ELC_EGP!AF$24)</f>
        <v>0.9</v>
      </c>
      <c r="AJ20" s="27">
        <f>IF(ELC_EGP!AG$24="","",ELC_EGP!AG$24)</f>
        <v>0.9</v>
      </c>
      <c r="AK20" s="27">
        <f>IF(ELC_EGP!AH$24="","",ELC_EGP!AH$24)</f>
        <v>0.9</v>
      </c>
      <c r="AL20" s="68">
        <v>11.795999999999999</v>
      </c>
      <c r="AM20" s="68">
        <v>87.204000000000008</v>
      </c>
      <c r="AO20" s="59"/>
      <c r="AP20" s="59" t="str">
        <f t="shared" si="2"/>
        <v>EPPCoa_04_CCS-Kilroot1</v>
      </c>
      <c r="AQ20" s="59" t="str">
        <f t="shared" si="3"/>
        <v>New Power Plant - Pulverised coal supercritical CCS post-combustion_Kilroot Portpatrick</v>
      </c>
      <c r="AR20" s="60" t="s">
        <v>88</v>
      </c>
      <c r="AS20" s="60" t="s">
        <v>2</v>
      </c>
      <c r="AT20" s="49" t="s">
        <v>100</v>
      </c>
      <c r="AU20" s="59"/>
      <c r="AV20" s="59"/>
      <c r="BG20" s="57" t="s">
        <v>125</v>
      </c>
    </row>
    <row r="24" spans="2:59">
      <c r="AA24" s="53">
        <f>131.215852099895/100</f>
        <v>1.3121585209989499</v>
      </c>
      <c r="AB24" s="90" t="s">
        <v>169</v>
      </c>
      <c r="AC24" s="53" t="s">
        <v>168</v>
      </c>
    </row>
    <row r="25" spans="2:59">
      <c r="AA25" s="53" t="s">
        <v>170</v>
      </c>
    </row>
  </sheetData>
  <phoneticPr fontId="78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1BA114-00C8-4AA6-82E9-E7B647F448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81B585-D9F5-409F-9C58-1AAF8BF7165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F686AAB-D1BF-4DFE-9F49-6F6D04D4E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ELC_EGP</vt:lpstr>
      <vt:lpstr>ELC_CCS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Carlsson</dc:creator>
  <cp:lastModifiedBy>Xiufeng Yue</cp:lastModifiedBy>
  <dcterms:created xsi:type="dcterms:W3CDTF">2015-08-25T14:05:54Z</dcterms:created>
  <dcterms:modified xsi:type="dcterms:W3CDTF">2020-09-15T09:30:37Z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271064400672912</vt:r8>
  </property>
</Properties>
</file>