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53928973-F1CC-489B-8F8F-B1CFF5F08B50}" xr6:coauthVersionLast="46" xr6:coauthVersionMax="46" xr10:uidLastSave="{00000000-0000-0000-0000-000000000000}"/>
  <bookViews>
    <workbookView xWindow="-3233" yWindow="8002" windowWidth="20716" windowHeight="13276" activeTab="3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Bioenergy" sheetId="23" r:id="rId9"/>
    <sheet name="AGR_Energy" sheetId="20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8" l="1"/>
  <c r="M7" i="28"/>
  <c r="M8" i="28"/>
  <c r="M9" i="28"/>
  <c r="M10" i="28"/>
  <c r="M11" i="28"/>
  <c r="M12" i="28"/>
  <c r="M13" i="28"/>
  <c r="M14" i="28"/>
  <c r="M15" i="28"/>
  <c r="M16" i="28"/>
  <c r="M5" i="28"/>
  <c r="B168" i="20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<sst xmlns="http://schemas.openxmlformats.org/spreadsheetml/2006/main" count="2343" uniqueCount="685">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</sst>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5" fillId="0" borderId="0" applyFont="0" applyFill="0" applyBorder="0" applyAlignment="0" applyProtection="0"/>
    <xf numFmtId="0" fontId="27" fillId="15" borderId="0" applyNumberFormat="0" applyBorder="0" applyAlignment="0" applyProtection="0"/>
  </cellStyleXfs>
  <cellXfs count="580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7" fillId="0" borderId="16" xfId="0" applyFont="1" applyBorder="1"/>
    <xf numFmtId="0" fontId="21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left" vertical="center" wrapText="1"/>
    </xf>
    <xf numFmtId="0" fontId="18" fillId="6" borderId="0" xfId="0" applyFont="1" applyFill="1" applyAlignment="1">
      <alignment vertical="center"/>
    </xf>
    <xf numFmtId="0" fontId="18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2" fillId="0" borderId="8" xfId="0" applyFont="1" applyBorder="1" applyAlignment="1">
      <alignment horizontal="left" vertical="center"/>
    </xf>
    <xf numFmtId="2" fontId="12" fillId="0" borderId="8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2" fontId="12" fillId="0" borderId="11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2" fontId="12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3" fontId="12" fillId="0" borderId="0" xfId="0" applyNumberFormat="1" applyFont="1" applyAlignment="1">
      <alignment vertical="center"/>
    </xf>
    <xf numFmtId="2" fontId="12" fillId="0" borderId="0" xfId="0" applyNumberFormat="1" applyFont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3" fontId="22" fillId="0" borderId="0" xfId="0" applyNumberFormat="1" applyFont="1" applyAlignment="1">
      <alignment vertical="center"/>
    </xf>
    <xf numFmtId="3" fontId="22" fillId="0" borderId="0" xfId="0" applyNumberFormat="1" applyFont="1" applyAlignment="1">
      <alignment horizontal="center" vertical="center"/>
    </xf>
    <xf numFmtId="0" fontId="11" fillId="0" borderId="5" xfId="0" applyFont="1" applyBorder="1" applyAlignment="1">
      <alignment vertical="center"/>
    </xf>
    <xf numFmtId="3" fontId="12" fillId="0" borderId="5" xfId="0" applyNumberFormat="1" applyFont="1" applyBorder="1" applyAlignment="1">
      <alignment vertical="center"/>
    </xf>
    <xf numFmtId="167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167" fontId="12" fillId="0" borderId="5" xfId="0" applyNumberFormat="1" applyFont="1" applyBorder="1" applyAlignment="1">
      <alignment horizontal="center" vertical="center"/>
    </xf>
    <xf numFmtId="0" fontId="14" fillId="0" borderId="16" xfId="0" applyFont="1" applyBorder="1"/>
    <xf numFmtId="0" fontId="23" fillId="0" borderId="16" xfId="0" applyFont="1" applyBorder="1"/>
    <xf numFmtId="0" fontId="24" fillId="0" borderId="16" xfId="0" applyFont="1" applyBorder="1"/>
    <xf numFmtId="0" fontId="14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 wrapText="1"/>
    </xf>
    <xf numFmtId="2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2" fontId="12" fillId="0" borderId="9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2" fontId="12" fillId="0" borderId="15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20" fillId="0" borderId="8" xfId="0" quotePrefix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66" fontId="12" fillId="0" borderId="9" xfId="0" applyNumberFormat="1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6" fontId="12" fillId="0" borderId="5" xfId="0" applyNumberFormat="1" applyFont="1" applyBorder="1" applyAlignment="1">
      <alignment horizontal="center" vertical="center"/>
    </xf>
    <xf numFmtId="166" fontId="12" fillId="0" borderId="15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3" fontId="12" fillId="0" borderId="14" xfId="0" applyNumberFormat="1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164" fontId="12" fillId="8" borderId="0" xfId="0" applyNumberFormat="1" applyFont="1" applyFill="1" applyBorder="1" applyAlignment="1">
      <alignment horizontal="center" vertical="center"/>
    </xf>
    <xf numFmtId="3" fontId="12" fillId="8" borderId="0" xfId="0" applyNumberFormat="1" applyFont="1" applyFill="1" applyBorder="1" applyAlignment="1">
      <alignment horizontal="center" vertical="center"/>
    </xf>
    <xf numFmtId="3" fontId="12" fillId="8" borderId="12" xfId="0" applyNumberFormat="1" applyFont="1" applyFill="1" applyBorder="1" applyAlignment="1">
      <alignment horizontal="center" vertical="center"/>
    </xf>
    <xf numFmtId="166" fontId="12" fillId="0" borderId="8" xfId="0" applyNumberFormat="1" applyFont="1" applyBorder="1" applyAlignment="1">
      <alignment horizontal="center" vertical="center"/>
    </xf>
    <xf numFmtId="166" fontId="12" fillId="0" borderId="11" xfId="0" applyNumberFormat="1" applyFont="1" applyBorder="1" applyAlignment="1">
      <alignment horizontal="center" vertical="center"/>
    </xf>
    <xf numFmtId="166" fontId="12" fillId="0" borderId="14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2" fontId="12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1" fontId="12" fillId="0" borderId="11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2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2" fontId="12" fillId="0" borderId="10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2" fontId="12" fillId="0" borderId="13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7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" fontId="7" fillId="12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center"/>
    </xf>
    <xf numFmtId="2" fontId="12" fillId="0" borderId="8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/>
    </xf>
    <xf numFmtId="2" fontId="12" fillId="0" borderId="14" xfId="0" applyNumberFormat="1" applyFont="1" applyFill="1" applyBorder="1" applyAlignment="1">
      <alignment horizontal="center" vertical="center"/>
    </xf>
    <xf numFmtId="2" fontId="12" fillId="0" borderId="15" xfId="0" applyNumberFormat="1" applyFont="1" applyFill="1" applyBorder="1" applyAlignment="1">
      <alignment horizontal="center" vertical="center"/>
    </xf>
    <xf numFmtId="167" fontId="12" fillId="0" borderId="11" xfId="0" applyNumberFormat="1" applyFont="1" applyFill="1" applyBorder="1" applyAlignment="1">
      <alignment horizontal="center" vertical="center"/>
    </xf>
    <xf numFmtId="167" fontId="12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167" fontId="12" fillId="0" borderId="0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4" fontId="12" fillId="0" borderId="15" xfId="0" applyNumberFormat="1" applyFont="1" applyFill="1" applyBorder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7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7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7" fillId="10" borderId="0" xfId="0" applyNumberFormat="1" applyFont="1" applyFill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4" fontId="12" fillId="0" borderId="8" xfId="0" applyNumberFormat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170" fontId="12" fillId="0" borderId="0" xfId="0" applyNumberFormat="1" applyFont="1" applyFill="1" applyBorder="1" applyAlignment="1">
      <alignment horizontal="center" vertical="center"/>
    </xf>
    <xf numFmtId="164" fontId="12" fillId="0" borderId="14" xfId="0" applyNumberFormat="1" applyFont="1" applyFill="1" applyBorder="1" applyAlignment="1">
      <alignment horizontal="center" vertical="center"/>
    </xf>
    <xf numFmtId="1" fontId="12" fillId="0" borderId="15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7" fillId="9" borderId="0" xfId="0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/>
    </xf>
    <xf numFmtId="171" fontId="13" fillId="0" borderId="0" xfId="0" applyNumberFormat="1" applyFont="1" applyAlignment="1">
      <alignment vertical="center"/>
    </xf>
    <xf numFmtId="171" fontId="14" fillId="2" borderId="6" xfId="0" applyNumberFormat="1" applyFont="1" applyFill="1" applyBorder="1" applyAlignment="1">
      <alignment vertical="center"/>
    </xf>
    <xf numFmtId="171" fontId="14" fillId="2" borderId="2" xfId="0" applyNumberFormat="1" applyFont="1" applyFill="1" applyBorder="1" applyAlignment="1">
      <alignment vertical="center"/>
    </xf>
    <xf numFmtId="171" fontId="14" fillId="2" borderId="7" xfId="0" applyNumberFormat="1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2" fontId="12" fillId="0" borderId="8" xfId="0" applyNumberFormat="1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9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2" fontId="12" fillId="0" borderId="10" xfId="0" applyNumberFormat="1" applyFont="1" applyFill="1" applyBorder="1" applyAlignment="1">
      <alignment horizontal="center" vertical="center"/>
    </xf>
    <xf numFmtId="2" fontId="12" fillId="0" borderId="10" xfId="0" applyNumberFormat="1" applyFont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4" fontId="12" fillId="0" borderId="11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2" fontId="12" fillId="0" borderId="13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2" fontId="12" fillId="0" borderId="14" xfId="0" applyNumberFormat="1" applyFont="1" applyFill="1" applyBorder="1" applyAlignment="1">
      <alignment horizontal="center" vertical="center"/>
    </xf>
    <xf numFmtId="2" fontId="12" fillId="0" borderId="1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64" fontId="12" fillId="0" borderId="14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0" fontId="12" fillId="0" borderId="14" xfId="0" applyFont="1" applyFill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" fontId="12" fillId="0" borderId="9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0" fontId="28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171" fontId="27" fillId="15" borderId="0" xfId="2" applyNumberFormat="1" applyFont="1" applyAlignment="1">
      <alignment vertical="center"/>
    </xf>
    <xf numFmtId="0" fontId="14" fillId="16" borderId="4" xfId="0" applyFont="1" applyFill="1" applyBorder="1" applyAlignment="1">
      <alignment vertical="center"/>
    </xf>
    <xf numFmtId="0" fontId="14" fillId="16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5" borderId="0" xfId="0" applyFont="1" applyFill="1" applyAlignment="1">
      <alignment horizontal="center" vertical="center" wrapText="1"/>
    </xf>
    <xf numFmtId="0" fontId="12" fillId="0" borderId="0" xfId="0" applyFont="1"/>
    <xf numFmtId="171" fontId="10" fillId="0" borderId="0" xfId="0" applyNumberFormat="1" applyFont="1"/>
    <xf numFmtId="171" fontId="12" fillId="0" borderId="0" xfId="0" applyNumberFormat="1" applyFont="1" applyAlignment="1">
      <alignment vertical="center"/>
    </xf>
    <xf numFmtId="171" fontId="12" fillId="0" borderId="3" xfId="0" applyNumberFormat="1" applyFont="1" applyBorder="1" applyAlignment="1">
      <alignment vertical="center"/>
    </xf>
    <xf numFmtId="171" fontId="12" fillId="0" borderId="3" xfId="0" quotePrefix="1" applyNumberFormat="1" applyFont="1" applyBorder="1" applyAlignment="1">
      <alignment vertical="center"/>
    </xf>
    <xf numFmtId="171" fontId="12" fillId="0" borderId="0" xfId="0" applyNumberFormat="1" applyFont="1" applyBorder="1" applyAlignment="1">
      <alignment vertical="center"/>
    </xf>
    <xf numFmtId="171" fontId="12" fillId="0" borderId="5" xfId="0" applyNumberFormat="1" applyFont="1" applyBorder="1" applyAlignment="1">
      <alignment vertical="center"/>
    </xf>
    <xf numFmtId="171" fontId="12" fillId="0" borderId="0" xfId="0" applyNumberFormat="1" applyFont="1"/>
    <xf numFmtId="171" fontId="12" fillId="0" borderId="0" xfId="0" applyNumberFormat="1" applyFont="1" applyAlignment="1"/>
    <xf numFmtId="171" fontId="12" fillId="0" borderId="5" xfId="0" applyNumberFormat="1" applyFont="1" applyBorder="1"/>
    <xf numFmtId="171" fontId="12" fillId="0" borderId="0" xfId="0" applyNumberFormat="1" applyFont="1"/>
    <xf numFmtId="171" fontId="12" fillId="0" borderId="0" xfId="0" applyNumberFormat="1" applyFont="1" applyFill="1" applyBorder="1"/>
    <xf numFmtId="171" fontId="12" fillId="0" borderId="0" xfId="0" applyNumberFormat="1" applyFont="1" applyBorder="1"/>
    <xf numFmtId="171" fontId="12" fillId="0" borderId="5" xfId="0" applyNumberFormat="1" applyFont="1" applyBorder="1"/>
    <xf numFmtId="171" fontId="12" fillId="0" borderId="5" xfId="0" applyNumberFormat="1" applyFont="1" applyFill="1" applyBorder="1"/>
    <xf numFmtId="0" fontId="12" fillId="0" borderId="5" xfId="0" applyFont="1" applyBorder="1"/>
    <xf numFmtId="0" fontId="12" fillId="0" borderId="5" xfId="0" applyFont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171" fontId="12" fillId="0" borderId="0" xfId="0" quotePrefix="1" applyNumberFormat="1" applyFont="1" applyAlignment="1">
      <alignment vertical="center"/>
    </xf>
    <xf numFmtId="171" fontId="12" fillId="0" borderId="0" xfId="0" applyNumberFormat="1" applyFont="1" applyFill="1" applyAlignment="1">
      <alignment vertical="center"/>
    </xf>
    <xf numFmtId="171" fontId="12" fillId="0" borderId="0" xfId="0" applyNumberFormat="1" applyFont="1" applyFill="1" applyBorder="1" applyAlignment="1">
      <alignment vertical="center"/>
    </xf>
    <xf numFmtId="171" fontId="12" fillId="0" borderId="5" xfId="0" applyNumberFormat="1" applyFont="1" applyFill="1" applyBorder="1" applyAlignment="1">
      <alignment vertical="center"/>
    </xf>
    <xf numFmtId="171" fontId="12" fillId="0" borderId="3" xfId="0" applyNumberFormat="1" applyFont="1" applyFill="1" applyBorder="1" applyAlignment="1">
      <alignment vertical="center"/>
    </xf>
    <xf numFmtId="171" fontId="12" fillId="0" borderId="0" xfId="0" applyNumberFormat="1" applyFont="1" applyFill="1" applyBorder="1"/>
    <xf numFmtId="171" fontId="12" fillId="0" borderId="5" xfId="0" applyNumberFormat="1" applyFont="1" applyFill="1" applyBorder="1"/>
    <xf numFmtId="171" fontId="12" fillId="0" borderId="0" xfId="0" applyNumberFormat="1" applyFont="1" applyAlignment="1">
      <alignment vertical="center"/>
    </xf>
    <xf numFmtId="171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171" fontId="12" fillId="0" borderId="0" xfId="0" applyNumberFormat="1" applyFont="1" applyBorder="1" applyAlignment="1">
      <alignment vertical="center"/>
    </xf>
    <xf numFmtId="171" fontId="12" fillId="0" borderId="5" xfId="0" applyNumberFormat="1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2" fillId="0" borderId="20" xfId="0" applyFont="1" applyBorder="1" applyAlignment="1">
      <alignment horizontal="left" vertical="center"/>
    </xf>
    <xf numFmtId="2" fontId="12" fillId="0" borderId="21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" fontId="12" fillId="0" borderId="21" xfId="0" applyNumberFormat="1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/>
    </xf>
    <xf numFmtId="0" fontId="20" fillId="0" borderId="21" xfId="0" quotePrefix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vertical="center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left" vertical="center" wrapText="1"/>
    </xf>
    <xf numFmtId="0" fontId="18" fillId="6" borderId="0" xfId="0" applyFont="1" applyFill="1" applyAlignment="1">
      <alignment vertical="center"/>
    </xf>
    <xf numFmtId="0" fontId="18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7" fillId="9" borderId="0" xfId="0" applyFont="1" applyFill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7" fillId="6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1" fillId="0" borderId="21" xfId="0" applyFont="1" applyFill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2" fontId="12" fillId="0" borderId="20" xfId="0" applyNumberFormat="1" applyFont="1" applyFill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21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1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2" fontId="12" fillId="0" borderId="20" xfId="0" applyNumberFormat="1" applyFont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64" fontId="12" fillId="0" borderId="21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1" fontId="12" fillId="0" borderId="21" xfId="0" applyNumberFormat="1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4" fontId="12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3" fontId="12" fillId="0" borderId="0" xfId="0" applyNumberFormat="1" applyFont="1" applyBorder="1" applyAlignment="1">
      <alignment vertical="center"/>
    </xf>
    <xf numFmtId="4" fontId="12" fillId="0" borderId="0" xfId="0" applyNumberFormat="1" applyFont="1" applyBorder="1" applyAlignment="1">
      <alignment horizontal="center" vertical="center"/>
    </xf>
    <xf numFmtId="4" fontId="12" fillId="0" borderId="5" xfId="0" applyNumberFormat="1" applyFont="1" applyBorder="1" applyAlignment="1">
      <alignment horizontal="center" vertical="center"/>
    </xf>
    <xf numFmtId="4" fontId="12" fillId="0" borderId="21" xfId="0" applyNumberFormat="1" applyFont="1" applyBorder="1" applyAlignment="1">
      <alignment horizontal="center" vertical="center"/>
    </xf>
    <xf numFmtId="0" fontId="10" fillId="0" borderId="0" xfId="0" applyFont="1" applyFill="1"/>
    <xf numFmtId="0" fontId="12" fillId="0" borderId="0" xfId="0" applyFont="1"/>
    <xf numFmtId="0" fontId="12" fillId="0" borderId="0" xfId="0" applyFont="1" applyFill="1" applyAlignment="1">
      <alignment horizontal="center" vertical="center"/>
    </xf>
    <xf numFmtId="0" fontId="11" fillId="2" borderId="21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wrapText="1"/>
    </xf>
    <xf numFmtId="0" fontId="12" fillId="0" borderId="0" xfId="0" applyFont="1" applyFill="1"/>
    <xf numFmtId="2" fontId="12" fillId="0" borderId="0" xfId="0" applyNumberFormat="1" applyFont="1" applyFill="1"/>
    <xf numFmtId="0" fontId="11" fillId="2" borderId="2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9" fontId="12" fillId="0" borderId="0" xfId="1" applyNumberFormat="1" applyFont="1" applyFill="1" applyAlignment="1">
      <alignment horizontal="center" vertical="center"/>
    </xf>
    <xf numFmtId="9" fontId="12" fillId="0" borderId="0" xfId="1" applyFont="1" applyFill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vertical="center"/>
    </xf>
    <xf numFmtId="169" fontId="12" fillId="0" borderId="0" xfId="1" applyNumberFormat="1" applyFont="1" applyAlignment="1">
      <alignment horizontal="center" vertical="center"/>
    </xf>
    <xf numFmtId="9" fontId="12" fillId="0" borderId="0" xfId="1" applyNumberFormat="1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9" fontId="12" fillId="0" borderId="0" xfId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2" fontId="12" fillId="0" borderId="0" xfId="0" quotePrefix="1" applyNumberFormat="1" applyFont="1" applyAlignment="1">
      <alignment horizontal="center" vertical="center"/>
    </xf>
    <xf numFmtId="2" fontId="12" fillId="0" borderId="0" xfId="0" quotePrefix="1" applyNumberFormat="1" applyFont="1" applyBorder="1" applyAlignment="1">
      <alignment horizontal="center" vertical="center"/>
    </xf>
    <xf numFmtId="9" fontId="12" fillId="0" borderId="0" xfId="0" applyNumberFormat="1" applyFont="1" applyBorder="1" applyAlignment="1">
      <alignment horizontal="center" vertical="center"/>
    </xf>
    <xf numFmtId="9" fontId="12" fillId="0" borderId="0" xfId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2" fillId="13" borderId="0" xfId="0" applyFont="1" applyFill="1" applyAlignment="1">
      <alignment vertical="center"/>
    </xf>
    <xf numFmtId="167" fontId="12" fillId="13" borderId="0" xfId="0" applyNumberFormat="1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2" fontId="12" fillId="13" borderId="0" xfId="0" applyNumberFormat="1" applyFont="1" applyFill="1" applyAlignment="1">
      <alignment horizontal="center" vertical="center"/>
    </xf>
    <xf numFmtId="0" fontId="12" fillId="13" borderId="0" xfId="0" applyFont="1" applyFill="1" applyBorder="1" applyAlignment="1">
      <alignment vertical="center"/>
    </xf>
    <xf numFmtId="164" fontId="12" fillId="13" borderId="0" xfId="0" applyNumberFormat="1" applyFont="1" applyFill="1" applyAlignment="1">
      <alignment horizontal="center" vertical="center"/>
    </xf>
    <xf numFmtId="2" fontId="3" fillId="13" borderId="0" xfId="0" applyNumberFormat="1" applyFont="1" applyFill="1" applyBorder="1" applyAlignment="1">
      <alignment horizontal="center" vertical="center"/>
    </xf>
    <xf numFmtId="164" fontId="3" fillId="13" borderId="0" xfId="0" applyNumberFormat="1" applyFont="1" applyFill="1" applyBorder="1" applyAlignment="1">
      <alignment horizontal="center" vertical="center"/>
    </xf>
    <xf numFmtId="1" fontId="3" fillId="13" borderId="0" xfId="0" applyNumberFormat="1" applyFont="1" applyFill="1" applyBorder="1" applyAlignment="1">
      <alignment horizontal="center" vertical="center"/>
    </xf>
    <xf numFmtId="1" fontId="12" fillId="13" borderId="0" xfId="0" applyNumberFormat="1" applyFont="1" applyFill="1" applyBorder="1" applyAlignment="1">
      <alignment horizontal="center" vertical="center"/>
    </xf>
    <xf numFmtId="1" fontId="12" fillId="14" borderId="0" xfId="0" applyNumberFormat="1" applyFont="1" applyFill="1" applyAlignment="1">
      <alignment horizontal="center" vertical="center"/>
    </xf>
    <xf numFmtId="1" fontId="12" fillId="14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7" fontId="12" fillId="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vertical="center"/>
    </xf>
    <xf numFmtId="2" fontId="12" fillId="1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1" fontId="12" fillId="10" borderId="0" xfId="0" applyNumberFormat="1" applyFont="1" applyFill="1" applyAlignment="1">
      <alignment horizontal="center" vertical="center"/>
    </xf>
    <xf numFmtId="0" fontId="12" fillId="10" borderId="0" xfId="0" applyFont="1" applyFill="1" applyBorder="1" applyAlignment="1">
      <alignment vertical="center"/>
    </xf>
    <xf numFmtId="164" fontId="12" fillId="10" borderId="0" xfId="0" applyNumberFormat="1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1" fontId="12" fillId="10" borderId="0" xfId="0" applyNumberFormat="1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vertical="center"/>
    </xf>
    <xf numFmtId="0" fontId="12" fillId="10" borderId="5" xfId="0" applyFont="1" applyFill="1" applyBorder="1" applyAlignment="1">
      <alignment horizontal="center" vertical="center"/>
    </xf>
    <xf numFmtId="2" fontId="12" fillId="10" borderId="5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2" fillId="11" borderId="0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2" fontId="12" fillId="11" borderId="0" xfId="0" applyNumberFormat="1" applyFont="1" applyFill="1" applyAlignment="1">
      <alignment horizontal="center" vertical="center"/>
    </xf>
    <xf numFmtId="1" fontId="11" fillId="11" borderId="0" xfId="0" applyNumberFormat="1" applyFont="1" applyFill="1" applyAlignment="1">
      <alignment horizontal="center" vertical="center"/>
    </xf>
    <xf numFmtId="168" fontId="12" fillId="11" borderId="0" xfId="0" applyNumberFormat="1" applyFont="1" applyFill="1" applyAlignment="1">
      <alignment horizontal="center" vertical="center"/>
    </xf>
    <xf numFmtId="0" fontId="12" fillId="11" borderId="5" xfId="0" applyFont="1" applyFill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167" fontId="12" fillId="11" borderId="5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Fill="1" applyBorder="1"/>
    <xf numFmtId="2" fontId="11" fillId="0" borderId="0" xfId="0" applyNumberFormat="1" applyFont="1" applyFill="1" applyAlignment="1">
      <alignment horizontal="center"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0" fontId="12" fillId="0" borderId="0" xfId="0" applyFont="1" applyFill="1"/>
    <xf numFmtId="0" fontId="12" fillId="12" borderId="0" xfId="0" applyFont="1" applyFill="1" applyBorder="1" applyAlignment="1">
      <alignment vertical="center"/>
    </xf>
    <xf numFmtId="0" fontId="12" fillId="12" borderId="0" xfId="0" applyFont="1" applyFill="1" applyAlignment="1">
      <alignment vertical="center"/>
    </xf>
    <xf numFmtId="0" fontId="12" fillId="13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171" fontId="32" fillId="15" borderId="0" xfId="2" applyNumberFormat="1" applyFont="1" applyAlignment="1">
      <alignment vertical="center"/>
    </xf>
    <xf numFmtId="171" fontId="31" fillId="0" borderId="0" xfId="0" applyNumberFormat="1" applyFont="1" applyAlignment="1">
      <alignment vertical="center"/>
    </xf>
    <xf numFmtId="0" fontId="33" fillId="16" borderId="4" xfId="0" applyFont="1" applyFill="1" applyBorder="1" applyAlignment="1">
      <alignment vertical="center"/>
    </xf>
    <xf numFmtId="0" fontId="33" fillId="16" borderId="4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3" fillId="0" borderId="0" xfId="0" applyFont="1" applyFill="1"/>
    <xf numFmtId="2" fontId="12" fillId="0" borderId="0" xfId="0" applyNumberFormat="1" applyFont="1"/>
    <xf numFmtId="0" fontId="0" fillId="0" borderId="0" xfId="0"/>
    <xf numFmtId="0" fontId="9" fillId="17" borderId="5" xfId="0" applyFont="1" applyFill="1" applyBorder="1" applyAlignment="1" applyProtection="1">
      <alignment horizontal="left" vertical="center"/>
      <protection locked="0"/>
    </xf>
    <xf numFmtId="0" fontId="9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9" fillId="17" borderId="5" xfId="0" applyFont="1" applyFill="1" applyBorder="1" applyAlignment="1" applyProtection="1">
      <alignment horizontal="left" vertical="center"/>
    </xf>
    <xf numFmtId="0" fontId="12" fillId="0" borderId="0" xfId="1" applyNumberFormat="1" applyFont="1" applyFill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5" xfId="0" applyNumberFormat="1" applyFont="1" applyBorder="1" applyAlignment="1">
      <alignment horizontal="center" vertical="center"/>
    </xf>
    <xf numFmtId="171" fontId="12" fillId="0" borderId="21" xfId="0" applyNumberFormat="1" applyFont="1" applyBorder="1" applyAlignment="1">
      <alignment vertical="center"/>
    </xf>
    <xf numFmtId="0" fontId="17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67" customWidth="1"/>
    <col min="2" max="2" width="11.7109375" style="567" customWidth="1"/>
    <col min="3" max="3" width="3.140625" style="567" bestFit="1" customWidth="1"/>
    <col min="4" max="4" width="8.5703125" style="567" bestFit="1" customWidth="1"/>
    <col min="5" max="5" width="6.42578125" style="567" bestFit="1" customWidth="1"/>
    <col min="6" max="6" width="5" style="567" bestFit="1" customWidth="1"/>
    <col min="7" max="7" width="5.7109375" style="567" bestFit="1" customWidth="1"/>
    <col min="8" max="8" width="5.85546875" style="567" bestFit="1" customWidth="1"/>
    <col min="9" max="9" width="5.42578125" style="567" bestFit="1" customWidth="1"/>
    <col min="10" max="11" width="5.7109375" style="567" bestFit="1" customWidth="1"/>
    <col min="12" max="12" width="6.5703125" style="567" bestFit="1" customWidth="1"/>
    <col min="13" max="13" width="6" style="567" bestFit="1" customWidth="1"/>
    <col min="14" max="14" width="6.7109375" style="567" bestFit="1" customWidth="1"/>
    <col min="15" max="15" width="6.5703125" style="567" bestFit="1" customWidth="1"/>
    <col min="16" max="16" width="7.140625" style="567" bestFit="1" customWidth="1"/>
    <col min="17" max="17" width="5.7109375" style="567" bestFit="1" customWidth="1"/>
    <col min="18" max="18" width="6" style="567" bestFit="1" customWidth="1"/>
    <col min="19" max="19" width="5.85546875" style="567" bestFit="1" customWidth="1"/>
    <col min="20" max="20" width="5.5703125" style="567" bestFit="1" customWidth="1"/>
    <col min="21" max="21" width="5.85546875" style="567" bestFit="1" customWidth="1"/>
    <col min="22" max="22" width="6.7109375" style="567" bestFit="1" customWidth="1"/>
    <col min="23" max="23" width="5" style="567" bestFit="1" customWidth="1"/>
    <col min="24" max="24" width="7.5703125" style="567" customWidth="1"/>
    <col min="25" max="25" width="6.7109375" style="567" bestFit="1" customWidth="1"/>
    <col min="26" max="28" width="6" style="567" bestFit="1" customWidth="1"/>
    <col min="29" max="29" width="5.7109375" style="567" bestFit="1" customWidth="1"/>
    <col min="30" max="30" width="6.7109375" style="567" bestFit="1" customWidth="1"/>
    <col min="31" max="16384" width="9" style="567"/>
  </cols>
  <sheetData>
    <row r="3" spans="1:30" ht="15" x14ac:dyDescent="0.2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2">
      <c r="A4" s="567">
        <v>1</v>
      </c>
      <c r="B4" s="567"/>
    </row>
    <row r="5" spans="1:30" ht="15" x14ac:dyDescent="0.2">
      <c r="A5" s="567" t="s">
        <v>679</v>
      </c>
      <c r="C5" s="568" t="s">
        <v>620</v>
      </c>
      <c r="D5" s="568" t="s">
        <v>623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5" x14ac:dyDescent="0.2">
      <c r="A6" s="567" t="s">
        <v>622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5" x14ac:dyDescent="0.2">
      <c r="A7" s="567" t="s">
        <v>621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5.75" thickBot="1" x14ac:dyDescent="0.3">
      <c r="A10" s="569" t="s">
        <v>624</v>
      </c>
      <c r="B10" s="569" t="s">
        <v>625</v>
      </c>
    </row>
    <row r="11" spans="1:30" x14ac:dyDescent="0.2">
      <c r="A11" s="570" t="s">
        <v>626</v>
      </c>
      <c r="B11" s="570" t="s">
        <v>627</v>
      </c>
    </row>
    <row r="12" spans="1:30" x14ac:dyDescent="0.2">
      <c r="A12" s="571" t="s">
        <v>628</v>
      </c>
      <c r="B12" s="571" t="s">
        <v>629</v>
      </c>
    </row>
    <row r="13" spans="1:30" x14ac:dyDescent="0.2">
      <c r="A13" s="571" t="s">
        <v>630</v>
      </c>
      <c r="B13" s="571" t="s">
        <v>631</v>
      </c>
    </row>
    <row r="14" spans="1:30" x14ac:dyDescent="0.2">
      <c r="A14" s="571" t="s">
        <v>632</v>
      </c>
      <c r="B14" s="571" t="s">
        <v>633</v>
      </c>
    </row>
    <row r="15" spans="1:30" x14ac:dyDescent="0.2">
      <c r="A15" s="571" t="s">
        <v>634</v>
      </c>
      <c r="B15" s="571" t="s">
        <v>635</v>
      </c>
    </row>
    <row r="16" spans="1:30" x14ac:dyDescent="0.2">
      <c r="A16" s="571" t="s">
        <v>636</v>
      </c>
      <c r="B16" s="571" t="s">
        <v>637</v>
      </c>
    </row>
    <row r="17" spans="1:2" x14ac:dyDescent="0.2">
      <c r="A17" s="571" t="s">
        <v>638</v>
      </c>
      <c r="B17" s="571" t="s">
        <v>639</v>
      </c>
    </row>
    <row r="18" spans="1:2" x14ac:dyDescent="0.2">
      <c r="A18" s="571" t="s">
        <v>640</v>
      </c>
      <c r="B18" s="571" t="s">
        <v>641</v>
      </c>
    </row>
    <row r="19" spans="1:2" x14ac:dyDescent="0.2">
      <c r="A19" s="571" t="s">
        <v>642</v>
      </c>
      <c r="B19" s="571" t="s">
        <v>643</v>
      </c>
    </row>
    <row r="20" spans="1:2" x14ac:dyDescent="0.2">
      <c r="A20" s="571" t="s">
        <v>644</v>
      </c>
      <c r="B20" s="571" t="s">
        <v>645</v>
      </c>
    </row>
    <row r="21" spans="1:2" x14ac:dyDescent="0.2">
      <c r="A21" s="571" t="s">
        <v>646</v>
      </c>
      <c r="B21" s="571" t="s">
        <v>647</v>
      </c>
    </row>
    <row r="22" spans="1:2" x14ac:dyDescent="0.2">
      <c r="A22" s="571" t="s">
        <v>648</v>
      </c>
      <c r="B22" s="571" t="s">
        <v>649</v>
      </c>
    </row>
    <row r="23" spans="1:2" x14ac:dyDescent="0.2">
      <c r="A23" s="571" t="s">
        <v>650</v>
      </c>
      <c r="B23" s="571" t="s">
        <v>651</v>
      </c>
    </row>
    <row r="24" spans="1:2" x14ac:dyDescent="0.2">
      <c r="A24" s="571" t="s">
        <v>652</v>
      </c>
      <c r="B24" s="571" t="s">
        <v>653</v>
      </c>
    </row>
    <row r="25" spans="1:2" x14ac:dyDescent="0.2">
      <c r="A25" s="571" t="s">
        <v>654</v>
      </c>
      <c r="B25" s="571" t="s">
        <v>655</v>
      </c>
    </row>
    <row r="26" spans="1:2" x14ac:dyDescent="0.2">
      <c r="A26" s="571" t="s">
        <v>656</v>
      </c>
      <c r="B26" s="571" t="s">
        <v>657</v>
      </c>
    </row>
    <row r="27" spans="1:2" x14ac:dyDescent="0.2">
      <c r="A27" s="571" t="s">
        <v>658</v>
      </c>
      <c r="B27" s="571" t="s">
        <v>659</v>
      </c>
    </row>
    <row r="28" spans="1:2" x14ac:dyDescent="0.2">
      <c r="A28" s="571" t="s">
        <v>660</v>
      </c>
      <c r="B28" s="571" t="s">
        <v>661</v>
      </c>
    </row>
    <row r="29" spans="1:2" x14ac:dyDescent="0.2">
      <c r="A29" s="571" t="s">
        <v>662</v>
      </c>
      <c r="B29" s="571" t="s">
        <v>663</v>
      </c>
    </row>
    <row r="30" spans="1:2" x14ac:dyDescent="0.2">
      <c r="A30" s="571" t="s">
        <v>664</v>
      </c>
      <c r="B30" s="571" t="s">
        <v>665</v>
      </c>
    </row>
    <row r="31" spans="1:2" x14ac:dyDescent="0.2">
      <c r="A31" s="571" t="s">
        <v>666</v>
      </c>
      <c r="B31" s="571" t="s">
        <v>667</v>
      </c>
    </row>
    <row r="32" spans="1:2" x14ac:dyDescent="0.2">
      <c r="A32" s="571" t="s">
        <v>668</v>
      </c>
      <c r="B32" s="571" t="s">
        <v>669</v>
      </c>
    </row>
    <row r="33" spans="1:2" x14ac:dyDescent="0.2">
      <c r="A33" s="571" t="s">
        <v>670</v>
      </c>
      <c r="B33" s="571" t="s">
        <v>671</v>
      </c>
    </row>
    <row r="34" spans="1:2" x14ac:dyDescent="0.2">
      <c r="A34" s="571" t="s">
        <v>672</v>
      </c>
      <c r="B34" s="571" t="s">
        <v>673</v>
      </c>
    </row>
    <row r="35" spans="1:2" x14ac:dyDescent="0.2">
      <c r="A35" s="571" t="s">
        <v>674</v>
      </c>
      <c r="B35" s="571" t="s">
        <v>675</v>
      </c>
    </row>
    <row r="36" spans="1:2" x14ac:dyDescent="0.2">
      <c r="A36" s="571" t="s">
        <v>676</v>
      </c>
      <c r="B36" s="571" t="s">
        <v>677</v>
      </c>
    </row>
    <row r="37" spans="1:2" ht="15" x14ac:dyDescent="0.25">
      <c r="A37" s="572" t="s">
        <v>678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zoomScaleNormal="100" workbookViewId="0">
      <selection activeCell="D11" sqref="D11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8.85546875" style="357" bestFit="1" customWidth="1"/>
    <col min="5" max="5" width="54.7109375" style="357" bestFit="1" customWidth="1"/>
    <col min="6" max="8" width="9.140625" style="357"/>
    <col min="9" max="9" width="10.42578125" style="357" bestFit="1" customWidth="1"/>
    <col min="10" max="16384" width="9.140625" style="357"/>
  </cols>
  <sheetData>
    <row r="3" spans="2:10" ht="15" x14ac:dyDescent="0.2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4</v>
      </c>
      <c r="C4" s="267" t="s">
        <v>682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2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2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2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2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2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2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2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2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2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2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2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2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2">
      <c r="B17" s="359" t="s">
        <v>597</v>
      </c>
      <c r="C17" s="382" t="str">
        <f>_xlfn.TEXTJOIN(",",TRUE,IF(LEFT(Regions!$C$3,1)&lt;&gt;"*",Regions!$C$3,""),IF(LEFT(Regions!$D$3,1)&lt;&gt;"*",Regions!$D$3,""))</f>
        <v>IE,National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2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2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2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2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2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2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2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2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2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2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2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2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2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2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2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2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2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2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2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2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2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2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2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2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2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2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2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2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2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2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2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2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2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2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2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2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2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2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2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2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2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2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2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2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2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2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2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2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2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2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2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2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2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2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2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2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2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2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2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2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2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2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2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2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2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2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2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2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2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2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2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29" zoomScaleNormal="100" workbookViewId="0">
      <selection activeCell="G54" sqref="G54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2" style="357" bestFit="1" customWidth="1"/>
    <col min="5" max="5" width="33.42578125" style="357" bestFit="1" customWidth="1"/>
    <col min="6" max="16384" width="9.140625" style="357"/>
  </cols>
  <sheetData>
    <row r="3" spans="2:10" x14ac:dyDescent="0.2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118</v>
      </c>
      <c r="C4" s="267" t="s">
        <v>682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2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2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2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2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2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2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2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2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2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2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2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2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2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2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2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2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2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2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2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2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2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2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2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2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2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2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2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2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2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2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2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2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2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2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2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2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2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2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2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2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2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2">
      <c r="C47" s="456" t="str">
        <f>_xlfn.TEXTJOIN(",",TRUE,IF(LEFT(Regions!$C$3,1)&lt;&gt;"*",Regions!$C$3,""),IF(LEFT(Regions!$D$3,1)&lt;&gt;"*",Regions!$D$3,""))</f>
        <v>IE,National</v>
      </c>
      <c r="D47" s="10" t="s">
        <v>609</v>
      </c>
      <c r="E47" s="368" t="s">
        <v>519</v>
      </c>
      <c r="F47" s="357" t="s">
        <v>16</v>
      </c>
      <c r="H47" s="357" t="s">
        <v>569</v>
      </c>
    </row>
    <row r="48" spans="2:10" x14ac:dyDescent="0.2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2">
      <c r="C50" s="456" t="str">
        <f>_xlfn.TEXTJOIN(",",TRUE,IF(LEFT(Regions!$C$3,1)&lt;&gt;"*",Regions!$C$3,""),IF(LEFT(Regions!$D$3,1)&lt;&gt;"*",Regions!$D$3,""))</f>
        <v>IE,National</v>
      </c>
      <c r="D50" s="10" t="s">
        <v>605</v>
      </c>
      <c r="E50" s="368" t="s">
        <v>607</v>
      </c>
      <c r="F50" s="357" t="s">
        <v>16</v>
      </c>
      <c r="H50" s="357" t="s">
        <v>569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606</v>
      </c>
      <c r="E51" s="371" t="s">
        <v>608</v>
      </c>
      <c r="F51" s="372" t="s">
        <v>16</v>
      </c>
      <c r="G51" s="372"/>
      <c r="H51" s="372" t="s">
        <v>569</v>
      </c>
      <c r="I51" s="372"/>
      <c r="J51" s="372"/>
    </row>
    <row r="52" spans="2:10" x14ac:dyDescent="0.2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2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2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2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2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2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2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2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2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2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2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tabSelected="1" workbookViewId="0">
      <selection activeCell="D16" sqref="D16"/>
    </sheetView>
  </sheetViews>
  <sheetFormatPr defaultColWidth="9.140625" defaultRowHeight="15" x14ac:dyDescent="0.2"/>
  <cols>
    <col min="1" max="1" width="12.42578125" style="554" customWidth="1"/>
    <col min="2" max="2" width="12.42578125" style="559" customWidth="1"/>
    <col min="3" max="3" width="14.5703125" style="554" bestFit="1" customWidth="1"/>
    <col min="4" max="5" width="11.28515625" style="554" customWidth="1"/>
    <col min="6" max="7" width="9.140625" style="554"/>
    <col min="8" max="8" width="10.28515625" style="554" bestFit="1" customWidth="1"/>
    <col min="9" max="9" width="16.5703125" style="554" bestFit="1" customWidth="1"/>
    <col min="10" max="10" width="11" style="554" customWidth="1"/>
    <col min="11" max="11" width="13.85546875" style="554" customWidth="1"/>
    <col min="12" max="12" width="10.7109375" style="559" bestFit="1" customWidth="1"/>
    <col min="13" max="13" width="12.42578125" style="554" bestFit="1" customWidth="1"/>
    <col min="14" max="14" width="39.140625" style="554" bestFit="1" customWidth="1"/>
    <col min="15" max="17" width="9.140625" style="554"/>
    <col min="18" max="18" width="10.42578125" style="554" bestFit="1" customWidth="1"/>
    <col min="19" max="16384" width="9.140625" style="554"/>
  </cols>
  <sheetData>
    <row r="1" spans="1:18" ht="18.75" x14ac:dyDescent="0.2">
      <c r="A1" s="551" t="s">
        <v>548</v>
      </c>
      <c r="B1" s="551"/>
      <c r="C1" s="552"/>
      <c r="D1" s="553"/>
      <c r="E1"/>
    </row>
    <row r="3" spans="1:18" x14ac:dyDescent="0.2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5.75" thickBot="1" x14ac:dyDescent="0.25">
      <c r="B4" s="348" t="s">
        <v>682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682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2">
      <c r="B5" s="559" t="str">
        <f>L5</f>
        <v>IE,National</v>
      </c>
      <c r="C5" s="554" t="str">
        <f>M5</f>
        <v>FT-AGRBGS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_xlfn.TEXTJOIN("-",TRUE,"FT",Commodities!D40)</f>
        <v>FT-AGRBGS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 t="s">
        <v>569</v>
      </c>
    </row>
    <row r="6" spans="1:18" x14ac:dyDescent="0.2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9" t="str">
        <f>_xlfn.TEXTJOIN("-",TRUE,"FT",Commodities!D41)</f>
        <v>FT-AGRBDL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2">
      <c r="B7" s="559" t="str">
        <f>L6</f>
        <v>IE,National</v>
      </c>
      <c r="C7" s="554" t="str">
        <f>M6</f>
        <v>FT-AGRBDL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9" t="str">
        <f>_xlfn.TEXTJOIN("-",TRUE,"FT",Commodities!D42)</f>
        <v>FT-AGRBIO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2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9" t="str">
        <f>_xlfn.TEXTJOIN("-",TRUE,"FT",Commodities!D43)</f>
        <v>FT-AGRDST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2">
      <c r="B9" s="559" t="str">
        <f>L7</f>
        <v>IE,National</v>
      </c>
      <c r="C9" s="554" t="str">
        <f>M7</f>
        <v>FT-AGRBIO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9" t="str">
        <f>_xlfn.TEXTJOIN("-",TRUE,"FT",Commodities!D44)</f>
        <v>FT-AGRELC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2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9" t="str">
        <f>_xlfn.TEXTJOIN("-",TRUE,"FT",Commodities!D45)</f>
        <v>FT-AGRGAS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 t="s">
        <v>569</v>
      </c>
    </row>
    <row r="11" spans="1:18" x14ac:dyDescent="0.2">
      <c r="B11" s="559" t="str">
        <f t="shared" ref="B11:C14" si="0">L8</f>
        <v>IE,National</v>
      </c>
      <c r="C11" s="554" t="str">
        <f t="shared" si="0"/>
        <v>FT-AGRDST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9" t="str">
        <f>_xlfn.TEXTJOIN("-",TRUE,"FT",Commodities!D46)</f>
        <v>FT-AGRGEO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2">
      <c r="B12" s="559" t="str">
        <f t="shared" si="0"/>
        <v>IE,National</v>
      </c>
      <c r="C12" s="554" t="str">
        <f t="shared" si="0"/>
        <v>FT-AGRELC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9" t="str">
        <f>_xlfn.TEXTJOIN("-",TRUE,"FT",Commodities!D47)</f>
        <v>FT-AGRHET</v>
      </c>
      <c r="N12" s="554" t="str">
        <f>"Fuel tech - "&amp;Commodities!E47</f>
        <v>Fuel tech - Heat (AGR)</v>
      </c>
      <c r="O12" s="554" t="s">
        <v>16</v>
      </c>
      <c r="P12" s="554" t="s">
        <v>274</v>
      </c>
    </row>
    <row r="13" spans="1:18" x14ac:dyDescent="0.2">
      <c r="B13" s="559" t="str">
        <f t="shared" si="0"/>
        <v>IE,National</v>
      </c>
      <c r="C13" s="554" t="str">
        <f t="shared" si="0"/>
        <v>FT-AGRGAS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9" t="str">
        <f>_xlfn.TEXTJOIN("-",TRUE,"FT",Commodities!D48)</f>
        <v>FT-AGRLPG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2">
      <c r="B14" s="559" t="str">
        <f t="shared" si="0"/>
        <v>IE,National</v>
      </c>
      <c r="C14" s="554" t="str">
        <f t="shared" si="0"/>
        <v>FT-AGRGEO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9" t="str">
        <f>_xlfn.TEXTJOIN("-",TRUE,"FT",Commodities!D49)</f>
        <v>FT-AGRSOL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2">
      <c r="B15" s="559" t="str">
        <f t="shared" ref="B15:C19" si="1">L12</f>
        <v>IE,National</v>
      </c>
      <c r="C15" s="554" t="str">
        <f t="shared" si="1"/>
        <v>FT-AGRHET</v>
      </c>
      <c r="D15" s="579" t="s">
        <v>684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9" t="str">
        <f>_xlfn.TEXTJOIN("-",TRUE,"FT",Commodities!D50)</f>
        <v>FT-AGRH2G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 t="s">
        <v>569</v>
      </c>
    </row>
    <row r="16" spans="1:18" x14ac:dyDescent="0.2">
      <c r="B16" s="559" t="str">
        <f t="shared" si="1"/>
        <v>IE,National</v>
      </c>
      <c r="C16" s="554" t="str">
        <f t="shared" si="1"/>
        <v>FT-AGRLPG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9" t="str">
        <f>_xlfn.TEXTJOIN("-",TRUE,"FT",Commodities!D51)</f>
        <v>FT-AGRH2L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 t="s">
        <v>569</v>
      </c>
    </row>
    <row r="17" spans="2:9" x14ac:dyDescent="0.2">
      <c r="B17" s="559" t="str">
        <f t="shared" si="1"/>
        <v>IE,National</v>
      </c>
      <c r="C17" s="554" t="str">
        <f t="shared" si="1"/>
        <v>FT-AGRSOL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25">
      <c r="B18" s="559" t="str">
        <f t="shared" si="1"/>
        <v>IE,National</v>
      </c>
      <c r="C18" s="554" t="str">
        <f t="shared" si="1"/>
        <v>FT-AGRH2G</v>
      </c>
      <c r="D18" s="565" t="s">
        <v>610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25">
      <c r="B19" s="559" t="str">
        <f t="shared" si="1"/>
        <v>IE,National</v>
      </c>
      <c r="C19" s="554" t="str">
        <f t="shared" si="1"/>
        <v>FT-AGRH2L</v>
      </c>
      <c r="D19" s="565" t="s">
        <v>611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2">
      <c r="D20" s="561"/>
      <c r="F20" s="560"/>
      <c r="G20" s="560"/>
      <c r="H20" s="560"/>
      <c r="I20" s="560"/>
    </row>
    <row r="21" spans="2:9" x14ac:dyDescent="0.2">
      <c r="D21" s="561"/>
      <c r="F21" s="560"/>
      <c r="G21" s="560"/>
      <c r="H21" s="560"/>
      <c r="I21" s="560"/>
    </row>
    <row r="22" spans="2:9" x14ac:dyDescent="0.2">
      <c r="D22" s="561"/>
      <c r="F22" s="560"/>
      <c r="G22" s="560"/>
      <c r="H22" s="560"/>
      <c r="I22" s="560"/>
    </row>
    <row r="23" spans="2:9" x14ac:dyDescent="0.2">
      <c r="D23" s="561"/>
      <c r="F23" s="560"/>
      <c r="G23" s="560"/>
      <c r="H23" s="560"/>
      <c r="I23" s="560"/>
    </row>
    <row r="24" spans="2:9" x14ac:dyDescent="0.2">
      <c r="D24" s="561"/>
      <c r="F24" s="560"/>
      <c r="G24" s="560"/>
      <c r="H24" s="560"/>
      <c r="I24" s="560"/>
    </row>
    <row r="25" spans="2:9" x14ac:dyDescent="0.2">
      <c r="D25" s="561"/>
    </row>
    <row r="26" spans="2:9" x14ac:dyDescent="0.2">
      <c r="D26" s="5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45" bestFit="1" customWidth="1"/>
    <col min="2" max="2" width="16.140625" style="345" customWidth="1"/>
    <col min="3" max="3" width="12.7109375" style="345" customWidth="1"/>
    <col min="4" max="16384" width="9.140625" style="345"/>
  </cols>
  <sheetData>
    <row r="1" spans="1:9" ht="18.75" x14ac:dyDescent="0.2">
      <c r="B1" s="343" t="s">
        <v>528</v>
      </c>
      <c r="C1" s="344"/>
      <c r="D1" s="344"/>
    </row>
    <row r="2" spans="1:9" x14ac:dyDescent="0.2">
      <c r="F2" s="346"/>
      <c r="G2" s="346"/>
      <c r="H2" s="346"/>
    </row>
    <row r="3" spans="1:9" x14ac:dyDescent="0.2">
      <c r="B3" s="347" t="s">
        <v>529</v>
      </c>
      <c r="F3" s="346"/>
      <c r="G3" s="346"/>
      <c r="H3" s="346"/>
    </row>
    <row r="4" spans="1:9" ht="15.75" thickBot="1" x14ac:dyDescent="0.25">
      <c r="A4" s="348" t="s">
        <v>682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2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2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2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2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2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2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2">
      <c r="C11" s="351"/>
      <c r="D11" s="352"/>
      <c r="E11" s="353"/>
      <c r="F11" s="353"/>
      <c r="G11" s="353"/>
    </row>
    <row r="16" spans="1:9" x14ac:dyDescent="0.2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5" zoomScaleNormal="100" workbookViewId="0">
      <selection activeCell="J28" sqref="J28"/>
    </sheetView>
  </sheetViews>
  <sheetFormatPr defaultColWidth="9.140625" defaultRowHeight="12.75" x14ac:dyDescent="0.2"/>
  <cols>
    <col min="1" max="1" width="9.140625" style="10"/>
    <col min="2" max="2" width="9.7109375" style="403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57"/>
    <col min="33" max="16384" width="9.140625" style="10"/>
  </cols>
  <sheetData>
    <row r="2" spans="2:31" x14ac:dyDescent="0.2">
      <c r="G2" s="134" t="s">
        <v>602</v>
      </c>
    </row>
    <row r="3" spans="2:31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612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2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2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2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2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2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2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2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2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2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2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2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2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2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2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2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2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2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2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2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2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2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2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2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2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2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2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2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2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2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2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2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2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2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2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2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2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2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2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2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2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2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2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2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2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2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2">
      <c r="AF51" s="10"/>
    </row>
    <row r="52" spans="12:32" x14ac:dyDescent="0.2">
      <c r="AF52" s="10"/>
    </row>
    <row r="53" spans="12:32" x14ac:dyDescent="0.2">
      <c r="AF53" s="10"/>
    </row>
    <row r="54" spans="12:32" x14ac:dyDescent="0.2">
      <c r="AF54" s="10"/>
    </row>
    <row r="55" spans="12:32" x14ac:dyDescent="0.2">
      <c r="AF55" s="10"/>
    </row>
    <row r="56" spans="12:32" x14ac:dyDescent="0.2">
      <c r="AF56" s="10"/>
    </row>
    <row r="57" spans="12:32" x14ac:dyDescent="0.2">
      <c r="AF57" s="10"/>
    </row>
    <row r="59" spans="12:32" x14ac:dyDescent="0.2">
      <c r="AF59" s="10"/>
    </row>
    <row r="60" spans="12:32" ht="15" x14ac:dyDescent="0.2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2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2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2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2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2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2">
      <c r="AF66" s="10"/>
    </row>
    <row r="67" spans="4:32" x14ac:dyDescent="0.2">
      <c r="AF67" s="10"/>
    </row>
    <row r="68" spans="4:32" x14ac:dyDescent="0.2">
      <c r="AF68" s="10"/>
    </row>
    <row r="69" spans="4:32" x14ac:dyDescent="0.2">
      <c r="AF69" s="10"/>
    </row>
    <row r="70" spans="4:32" x14ac:dyDescent="0.2">
      <c r="AF70" s="10"/>
    </row>
    <row r="71" spans="4:32" x14ac:dyDescent="0.2">
      <c r="AF71" s="10"/>
    </row>
    <row r="72" spans="4:32" x14ac:dyDescent="0.2">
      <c r="AF72" s="10"/>
    </row>
    <row r="73" spans="4:32" x14ac:dyDescent="0.2">
      <c r="AF73" s="10"/>
    </row>
    <row r="74" spans="4:32" x14ac:dyDescent="0.2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2">
      <c r="D75" s="542"/>
      <c r="E75" s="542"/>
      <c r="AF75" s="10"/>
    </row>
    <row r="76" spans="4:32" x14ac:dyDescent="0.2">
      <c r="D76" s="542"/>
      <c r="E76" s="542"/>
      <c r="AF76" s="10"/>
    </row>
    <row r="77" spans="4:32" x14ac:dyDescent="0.2">
      <c r="D77" s="542"/>
      <c r="E77" s="542"/>
      <c r="AF77" s="10"/>
    </row>
    <row r="78" spans="4:32" x14ac:dyDescent="0.2">
      <c r="D78" s="542"/>
      <c r="E78" s="542"/>
      <c r="AF78" s="10"/>
    </row>
    <row r="79" spans="4:32" x14ac:dyDescent="0.2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2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2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5" x14ac:dyDescent="0.2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2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2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2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2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2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2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2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2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2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2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2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2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2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2">
      <c r="AF102" s="10"/>
    </row>
    <row r="103" spans="11:32" x14ac:dyDescent="0.2">
      <c r="AF103" s="10"/>
    </row>
    <row r="104" spans="11:32" x14ac:dyDescent="0.2">
      <c r="AF104" s="10"/>
    </row>
    <row r="105" spans="11:32" x14ac:dyDescent="0.2">
      <c r="AF105" s="10"/>
    </row>
    <row r="106" spans="11:32" x14ac:dyDescent="0.2">
      <c r="AF106" s="10"/>
    </row>
    <row r="107" spans="11:32" x14ac:dyDescent="0.2">
      <c r="AF107" s="10"/>
    </row>
    <row r="108" spans="11:32" x14ac:dyDescent="0.2">
      <c r="AF108" s="10"/>
    </row>
    <row r="109" spans="11:32" x14ac:dyDescent="0.2">
      <c r="AF109" s="10"/>
    </row>
    <row r="110" spans="11:32" x14ac:dyDescent="0.2">
      <c r="AF110" s="10"/>
    </row>
    <row r="114" spans="3:32" x14ac:dyDescent="0.2">
      <c r="AF114" s="10"/>
    </row>
    <row r="115" spans="3:32" x14ac:dyDescent="0.2">
      <c r="AF115" s="10"/>
    </row>
    <row r="117" spans="3:32" x14ac:dyDescent="0.2">
      <c r="AF117" s="10"/>
    </row>
    <row r="118" spans="3:32" x14ac:dyDescent="0.2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2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2">
      <c r="D120" s="10" t="s">
        <v>126</v>
      </c>
      <c r="E120" s="10" t="s">
        <v>127</v>
      </c>
      <c r="F120" s="10" t="s">
        <v>16</v>
      </c>
      <c r="AF120" s="10"/>
    </row>
    <row r="121" spans="3:32" x14ac:dyDescent="0.2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2">
      <c r="D122" s="10" t="s">
        <v>131</v>
      </c>
      <c r="E122" s="10" t="s">
        <v>132</v>
      </c>
      <c r="F122" s="10" t="s">
        <v>77</v>
      </c>
      <c r="AF122" s="10"/>
    </row>
    <row r="123" spans="3:32" x14ac:dyDescent="0.2">
      <c r="D123" s="10" t="s">
        <v>133</v>
      </c>
      <c r="E123" s="10" t="s">
        <v>134</v>
      </c>
      <c r="F123" s="10" t="s">
        <v>77</v>
      </c>
      <c r="AF123" s="10"/>
    </row>
    <row r="124" spans="3:32" x14ac:dyDescent="0.2">
      <c r="D124" s="10" t="s">
        <v>135</v>
      </c>
      <c r="E124" s="10" t="s">
        <v>136</v>
      </c>
      <c r="F124" s="10" t="s">
        <v>77</v>
      </c>
      <c r="AF124" s="10"/>
    </row>
    <row r="125" spans="3:32" x14ac:dyDescent="0.2">
      <c r="D125" s="10" t="s">
        <v>137</v>
      </c>
      <c r="E125" s="10" t="s">
        <v>138</v>
      </c>
      <c r="F125" s="10" t="s">
        <v>77</v>
      </c>
      <c r="AF125" s="10"/>
    </row>
    <row r="126" spans="3:32" x14ac:dyDescent="0.2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2">
      <c r="D127" s="10" t="s">
        <v>142</v>
      </c>
      <c r="E127" s="10" t="s">
        <v>143</v>
      </c>
      <c r="F127" s="10" t="s">
        <v>141</v>
      </c>
      <c r="AF127" s="10"/>
    </row>
    <row r="128" spans="3:32" x14ac:dyDescent="0.2">
      <c r="D128" s="10" t="s">
        <v>144</v>
      </c>
      <c r="E128" s="10" t="s">
        <v>145</v>
      </c>
      <c r="F128" s="10" t="s">
        <v>141</v>
      </c>
      <c r="AF128" s="10"/>
    </row>
    <row r="129" spans="3:32" x14ac:dyDescent="0.2">
      <c r="D129" s="10" t="s">
        <v>146</v>
      </c>
      <c r="E129" s="10" t="s">
        <v>147</v>
      </c>
      <c r="F129" s="10" t="s">
        <v>141</v>
      </c>
      <c r="AF129" s="10"/>
    </row>
    <row r="130" spans="3:32" x14ac:dyDescent="0.2">
      <c r="D130" s="10" t="s">
        <v>148</v>
      </c>
      <c r="E130" s="10" t="s">
        <v>149</v>
      </c>
      <c r="F130" s="10" t="s">
        <v>141</v>
      </c>
      <c r="AF130" s="10"/>
    </row>
    <row r="131" spans="3:32" x14ac:dyDescent="0.2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C65" sqref="C65"/>
    </sheetView>
  </sheetViews>
  <sheetFormatPr defaultColWidth="9.140625" defaultRowHeight="12.75" x14ac:dyDescent="0.2"/>
  <cols>
    <col min="1" max="1" width="9.140625" style="2"/>
    <col min="2" max="2" width="10.5703125" style="424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4" t="s">
        <v>602</v>
      </c>
    </row>
    <row r="3" spans="2:43" ht="25.5" x14ac:dyDescent="0.2">
      <c r="B3" s="135" t="s">
        <v>682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612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613</v>
      </c>
      <c r="AD3" s="136" t="s">
        <v>362</v>
      </c>
      <c r="AE3" s="136" t="s">
        <v>363</v>
      </c>
      <c r="AF3" s="136" t="s">
        <v>614</v>
      </c>
      <c r="AG3" s="136" t="s">
        <v>364</v>
      </c>
      <c r="AH3" s="136" t="s">
        <v>615</v>
      </c>
      <c r="AI3" s="136" t="s">
        <v>616</v>
      </c>
      <c r="AJ3" s="136" t="s">
        <v>365</v>
      </c>
      <c r="AK3" s="136" t="s">
        <v>367</v>
      </c>
      <c r="AL3" s="136" t="s">
        <v>267</v>
      </c>
      <c r="AM3" s="136" t="s">
        <v>617</v>
      </c>
      <c r="AN3" s="136" t="s">
        <v>366</v>
      </c>
      <c r="AO3" s="136" t="s">
        <v>368</v>
      </c>
      <c r="AQ3" s="136" t="s">
        <v>361</v>
      </c>
    </row>
    <row r="4" spans="2:43" ht="39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x14ac:dyDescent="0.2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x14ac:dyDescent="0.2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x14ac:dyDescent="0.2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x14ac:dyDescent="0.2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x14ac:dyDescent="0.2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x14ac:dyDescent="0.2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x14ac:dyDescent="0.2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x14ac:dyDescent="0.2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x14ac:dyDescent="0.2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x14ac:dyDescent="0.2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x14ac:dyDescent="0.2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x14ac:dyDescent="0.2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x14ac:dyDescent="0.2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x14ac:dyDescent="0.2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x14ac:dyDescent="0.2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x14ac:dyDescent="0.2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x14ac:dyDescent="0.2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x14ac:dyDescent="0.2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x14ac:dyDescent="0.2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x14ac:dyDescent="0.2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x14ac:dyDescent="0.2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x14ac:dyDescent="0.2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x14ac:dyDescent="0.2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x14ac:dyDescent="0.2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x14ac:dyDescent="0.2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x14ac:dyDescent="0.2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x14ac:dyDescent="0.2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x14ac:dyDescent="0.2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x14ac:dyDescent="0.2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x14ac:dyDescent="0.2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x14ac:dyDescent="0.2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x14ac:dyDescent="0.2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x14ac:dyDescent="0.2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x14ac:dyDescent="0.2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x14ac:dyDescent="0.2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x14ac:dyDescent="0.2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x14ac:dyDescent="0.2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x14ac:dyDescent="0.2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x14ac:dyDescent="0.2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x14ac:dyDescent="0.2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x14ac:dyDescent="0.2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x14ac:dyDescent="0.2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x14ac:dyDescent="0.2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x14ac:dyDescent="0.2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x14ac:dyDescent="0.2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x14ac:dyDescent="0.2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x14ac:dyDescent="0.2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x14ac:dyDescent="0.2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x14ac:dyDescent="0.2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x14ac:dyDescent="0.2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x14ac:dyDescent="0.2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x14ac:dyDescent="0.2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x14ac:dyDescent="0.2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x14ac:dyDescent="0.2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x14ac:dyDescent="0.2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x14ac:dyDescent="0.2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x14ac:dyDescent="0.2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x14ac:dyDescent="0.2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x14ac:dyDescent="0.2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x14ac:dyDescent="0.2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x14ac:dyDescent="0.2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x14ac:dyDescent="0.2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x14ac:dyDescent="0.2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x14ac:dyDescent="0.2">
      <c r="B69" s="550"/>
      <c r="C69" s="550"/>
      <c r="D69" s="550"/>
      <c r="E69" s="550"/>
      <c r="F69" s="550" t="s">
        <v>609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x14ac:dyDescent="0.2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x14ac:dyDescent="0.2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x14ac:dyDescent="0.2">
      <c r="B72" s="403"/>
      <c r="C72" s="10"/>
      <c r="D72" s="10"/>
      <c r="E72" s="10"/>
      <c r="F72" s="10" t="s">
        <v>609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x14ac:dyDescent="0.2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x14ac:dyDescent="0.2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x14ac:dyDescent="0.2">
      <c r="B75" s="498"/>
      <c r="C75" s="498"/>
      <c r="D75" s="498"/>
      <c r="E75" s="498"/>
      <c r="F75" s="498" t="s">
        <v>609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x14ac:dyDescent="0.2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x14ac:dyDescent="0.2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x14ac:dyDescent="0.2">
      <c r="B78" s="373"/>
      <c r="C78" s="373"/>
      <c r="D78" s="373"/>
      <c r="E78" s="373"/>
      <c r="F78" s="373" t="s">
        <v>609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2">
      <c r="AG81" s="206">
        <v>1000</v>
      </c>
    </row>
    <row r="82" spans="8:33" x14ac:dyDescent="0.2">
      <c r="AC82" s="20"/>
      <c r="AG82" s="208"/>
    </row>
    <row r="83" spans="8:33" x14ac:dyDescent="0.2">
      <c r="AG83" s="208"/>
    </row>
    <row r="84" spans="8:33" x14ac:dyDescent="0.2">
      <c r="AG84" s="209">
        <v>800</v>
      </c>
    </row>
    <row r="86" spans="8:33" x14ac:dyDescent="0.2">
      <c r="S86" s="168"/>
      <c r="AC86" s="20"/>
    </row>
    <row r="87" spans="8:33" x14ac:dyDescent="0.2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2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A8" sqref="A8:XFD8"/>
    </sheetView>
  </sheetViews>
  <sheetFormatPr defaultColWidth="9.140625" defaultRowHeight="12.75" x14ac:dyDescent="0.2"/>
  <cols>
    <col min="1" max="1" width="9.140625" style="10"/>
    <col min="2" max="2" width="12.85546875" style="403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57"/>
    <col min="26" max="16384" width="9.140625" style="10"/>
  </cols>
  <sheetData>
    <row r="2" spans="2:24" x14ac:dyDescent="0.2">
      <c r="G2" s="134" t="s">
        <v>602</v>
      </c>
    </row>
    <row r="3" spans="2:24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612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2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2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2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2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2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2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2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2">
      <c r="B13" s="70" t="str">
        <f>Processes!C17</f>
        <v>IE,National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2"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2"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2"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2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2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2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2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2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2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2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2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2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2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2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2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2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2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2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zoomScaleNormal="100" workbookViewId="0">
      <selection activeCell="M19" sqref="M19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9.5703125" style="76" customWidth="1"/>
    <col min="4" max="4" width="45.42578125" style="76" bestFit="1" customWidth="1"/>
    <col min="5" max="5" width="10" style="76" customWidth="1"/>
    <col min="6" max="7" width="10.42578125" style="76" customWidth="1"/>
    <col min="8" max="12" width="11.85546875" style="76" customWidth="1"/>
    <col min="13" max="16" width="12.28515625" style="76" customWidth="1"/>
    <col min="17" max="27" width="13.28515625" style="76" customWidth="1"/>
    <col min="28" max="28" width="32.28515625" style="76" bestFit="1" customWidth="1"/>
    <col min="29" max="31" width="9.140625" style="76"/>
    <col min="32" max="32" width="24.85546875" style="76" customWidth="1"/>
    <col min="33" max="33" width="15.42578125" style="76" customWidth="1"/>
    <col min="34" max="16384" width="9.140625" style="76"/>
  </cols>
  <sheetData>
    <row r="3" spans="2:34" x14ac:dyDescent="0.2">
      <c r="C3" s="10"/>
      <c r="D3" s="10"/>
      <c r="E3" s="10"/>
      <c r="F3" s="134" t="s">
        <v>602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5.5" x14ac:dyDescent="0.2">
      <c r="B4" s="463" t="s">
        <v>682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25" thickBot="1" x14ac:dyDescent="0.25">
      <c r="B5" s="36" t="s">
        <v>683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5" x14ac:dyDescent="0.2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2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2">
      <c r="F8" s="384" t="str">
        <f>Commodities!$D$52</f>
        <v>BIOWHE</v>
      </c>
      <c r="L8" s="476">
        <v>1</v>
      </c>
      <c r="P8" s="216"/>
      <c r="AB8" s="91"/>
    </row>
    <row r="9" spans="2:34" ht="15" x14ac:dyDescent="0.2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2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5" x14ac:dyDescent="0.2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5" x14ac:dyDescent="0.2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5" x14ac:dyDescent="0.2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5" x14ac:dyDescent="0.2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5" x14ac:dyDescent="0.2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5" x14ac:dyDescent="0.2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5" x14ac:dyDescent="0.2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5" x14ac:dyDescent="0.2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5" x14ac:dyDescent="0.2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5" x14ac:dyDescent="0.2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5" x14ac:dyDescent="0.2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5" x14ac:dyDescent="0.2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5" x14ac:dyDescent="0.2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5" x14ac:dyDescent="0.2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5" x14ac:dyDescent="0.2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5" x14ac:dyDescent="0.2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5" x14ac:dyDescent="0.2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5" x14ac:dyDescent="0.2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5" x14ac:dyDescent="0.2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5" x14ac:dyDescent="0.2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5" x14ac:dyDescent="0.2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5" x14ac:dyDescent="0.2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5" x14ac:dyDescent="0.2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2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2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5" x14ac:dyDescent="0.2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2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5" x14ac:dyDescent="0.2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5" x14ac:dyDescent="0.2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5" x14ac:dyDescent="0.2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5" x14ac:dyDescent="0.2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5" x14ac:dyDescent="0.2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2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5" x14ac:dyDescent="0.2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5" x14ac:dyDescent="0.2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5" x14ac:dyDescent="0.2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5" x14ac:dyDescent="0.2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5" x14ac:dyDescent="0.2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5" x14ac:dyDescent="0.2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5" x14ac:dyDescent="0.2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5" x14ac:dyDescent="0.2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5" x14ac:dyDescent="0.2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5" x14ac:dyDescent="0.2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5" x14ac:dyDescent="0.2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5" x14ac:dyDescent="0.2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5" x14ac:dyDescent="0.2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5" x14ac:dyDescent="0.2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2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2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2">
      <c r="G60" s="504">
        <f>'BIO-Techs'!M19</f>
        <v>187.59619588744587</v>
      </c>
      <c r="O60" s="505">
        <f>'BIO-Techs'!L19</f>
        <v>187.59619588744587</v>
      </c>
    </row>
    <row r="61" spans="2:33" x14ac:dyDescent="0.2">
      <c r="I61" s="493"/>
      <c r="J61" s="493"/>
      <c r="K61" s="493"/>
    </row>
    <row r="69" spans="8:12" x14ac:dyDescent="0.2">
      <c r="H69" s="493"/>
      <c r="I69" s="493"/>
      <c r="J69" s="493"/>
      <c r="K69" s="493"/>
      <c r="L69" s="493"/>
    </row>
    <row r="70" spans="8:12" x14ac:dyDescent="0.2">
      <c r="H70" s="493"/>
      <c r="I70" s="493"/>
      <c r="J70" s="493"/>
      <c r="K70" s="493"/>
      <c r="L70" s="493"/>
    </row>
    <row r="71" spans="8:12" x14ac:dyDescent="0.2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E28" sqref="E28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5.42578125" style="76" bestFit="1" customWidth="1"/>
    <col min="4" max="4" width="52.28515625" style="76" bestFit="1" customWidth="1"/>
    <col min="5" max="5" width="10.42578125" style="76" customWidth="1"/>
    <col min="6" max="6" width="11.85546875" style="76" bestFit="1" customWidth="1"/>
    <col min="7" max="10" width="6" style="76" customWidth="1"/>
    <col min="11" max="11" width="7.7109375" style="76" customWidth="1"/>
    <col min="12" max="17" width="9.140625" style="76"/>
    <col min="18" max="18" width="9.140625" style="403"/>
    <col min="19" max="16384" width="9.140625" style="76"/>
  </cols>
  <sheetData>
    <row r="1" spans="2:20" ht="6.75" customHeight="1" x14ac:dyDescent="0.2"/>
    <row r="2" spans="2:20" x14ac:dyDescent="0.2">
      <c r="C2" s="10"/>
      <c r="D2" s="10"/>
      <c r="E2" s="10"/>
      <c r="F2" s="134" t="s">
        <v>602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5" t="s">
        <v>682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680</v>
      </c>
      <c r="S3" s="4" t="s">
        <v>618</v>
      </c>
      <c r="T3" s="4" t="s">
        <v>293</v>
      </c>
    </row>
    <row r="4" spans="2:20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681</v>
      </c>
      <c r="S4" s="5" t="s">
        <v>37</v>
      </c>
      <c r="T4" s="5"/>
    </row>
    <row r="5" spans="2:20" x14ac:dyDescent="0.2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2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2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2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2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2">
      <c r="F10" s="76" t="str">
        <f>Commodities!D27</f>
        <v>ANRGCAT2</v>
      </c>
      <c r="K10" s="469">
        <v>1</v>
      </c>
    </row>
    <row r="11" spans="2:20" x14ac:dyDescent="0.2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2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2">
      <c r="F13" s="76" t="str">
        <f>Commodities!D28</f>
        <v>ANRGSHE</v>
      </c>
      <c r="K13" s="469">
        <v>1</v>
      </c>
    </row>
    <row r="14" spans="2:20" x14ac:dyDescent="0.2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2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2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2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2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2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2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2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2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2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2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2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2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2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2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2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2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2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2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2">
      <c r="F34" s="19" t="str">
        <f>Commodities!$D26</f>
        <v>ANRGCAT1</v>
      </c>
      <c r="K34" s="469"/>
      <c r="Q34" s="476"/>
      <c r="R34" s="575"/>
      <c r="S34" s="476"/>
    </row>
    <row r="35" spans="2:23" x14ac:dyDescent="0.2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2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2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2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2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2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2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2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2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2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2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2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2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2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2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2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2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2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2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2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2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2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2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2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2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2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2">
      <c r="F61" s="19" t="str">
        <f>Commodities!$D29</f>
        <v>ANRGPIG</v>
      </c>
      <c r="K61" s="469"/>
      <c r="Q61" s="476"/>
      <c r="R61" s="575"/>
      <c r="S61" s="476"/>
    </row>
    <row r="62" spans="2:20" x14ac:dyDescent="0.2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2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2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2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2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2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2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2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2">
      <c r="F70" s="19" t="str">
        <f>Commodities!$D30</f>
        <v>ANRGPOU</v>
      </c>
      <c r="K70" s="469"/>
      <c r="Q70" s="476"/>
      <c r="R70" s="575"/>
      <c r="S70" s="476"/>
    </row>
    <row r="71" spans="2:20" x14ac:dyDescent="0.2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2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2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2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2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2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2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2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2">
      <c r="F79" s="19" t="str">
        <f>Commodities!$D31</f>
        <v>ANRGOTH</v>
      </c>
      <c r="K79" s="469"/>
      <c r="Q79" s="476"/>
      <c r="R79" s="575"/>
      <c r="S79" s="476"/>
    </row>
    <row r="80" spans="2:20" x14ac:dyDescent="0.2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2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2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2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2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2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2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2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2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2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2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2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2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2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2">
      <c r="F94" s="76" t="str">
        <f>Commodities!D34</f>
        <v>ANRGCAT12</v>
      </c>
      <c r="K94" s="469">
        <v>1</v>
      </c>
    </row>
    <row r="95" spans="2:20" x14ac:dyDescent="0.2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2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2">
      <c r="F97" s="76" t="str">
        <f>Commodities!D35</f>
        <v>ANRGCAT13</v>
      </c>
      <c r="K97" s="469">
        <v>1</v>
      </c>
    </row>
    <row r="98" spans="2:20" x14ac:dyDescent="0.2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2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2">
      <c r="F100" s="76" t="str">
        <f>Commodities!D36</f>
        <v>ANRGCAT14</v>
      </c>
      <c r="K100" s="469">
        <v>1</v>
      </c>
    </row>
    <row r="101" spans="2:20" x14ac:dyDescent="0.2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2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2">
      <c r="F103" s="76" t="str">
        <f>Commodities!D37</f>
        <v>ANRGCAT23</v>
      </c>
      <c r="K103" s="469">
        <v>1</v>
      </c>
    </row>
    <row r="104" spans="2:20" x14ac:dyDescent="0.2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2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2">
      <c r="F106" s="76" t="str">
        <f>Commodities!D38</f>
        <v>ANRGPIG3</v>
      </c>
      <c r="K106" s="469">
        <v>1</v>
      </c>
    </row>
    <row r="107" spans="2:20" x14ac:dyDescent="0.2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2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2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2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2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2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2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2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2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2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2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2">
      <c r="F118" s="76" t="str">
        <f>Commodities!D33</f>
        <v>ANRGCAT11</v>
      </c>
      <c r="Q118" s="476"/>
      <c r="R118" s="507"/>
      <c r="S118" s="476"/>
    </row>
    <row r="119" spans="2:20" x14ac:dyDescent="0.2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2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2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2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2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2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2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2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2">
      <c r="F127" s="76" t="str">
        <f>Commodities!D34</f>
        <v>ANRGCAT12</v>
      </c>
      <c r="P127" s="482"/>
      <c r="Q127" s="476"/>
      <c r="R127" s="507"/>
      <c r="S127" s="476"/>
    </row>
    <row r="128" spans="2:20" x14ac:dyDescent="0.2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2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2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2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2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2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2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2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2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2">
      <c r="F137" s="76" t="str">
        <f>Commodities!D35</f>
        <v>ANRGCAT13</v>
      </c>
      <c r="P137" s="482"/>
      <c r="Q137" s="476"/>
      <c r="R137" s="507"/>
      <c r="S137" s="476"/>
    </row>
    <row r="138" spans="2:20" x14ac:dyDescent="0.2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2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2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2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2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2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2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2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2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2">
      <c r="F147" s="76" t="str">
        <f>Commodities!D36</f>
        <v>ANRGCAT14</v>
      </c>
      <c r="P147" s="482"/>
      <c r="Q147" s="476"/>
      <c r="R147" s="507"/>
      <c r="S147" s="476"/>
    </row>
    <row r="148" spans="2:20" x14ac:dyDescent="0.2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2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2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2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2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2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2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2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2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2">
      <c r="F157" s="76" t="str">
        <f>Commodities!D37</f>
        <v>ANRGCAT23</v>
      </c>
      <c r="Q157" s="476"/>
      <c r="R157" s="507"/>
      <c r="S157" s="476"/>
    </row>
    <row r="158" spans="2:20" x14ac:dyDescent="0.2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2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2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2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2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2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2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2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2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2">
      <c r="F167" s="76" t="str">
        <f>Commodities!D38</f>
        <v>ANRGPIG3</v>
      </c>
      <c r="Q167" s="476"/>
      <c r="R167" s="507"/>
      <c r="S167" s="476"/>
    </row>
    <row r="168" spans="2:20" x14ac:dyDescent="0.2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2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2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2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2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2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2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2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2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2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2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2">
      <c r="P179" s="474"/>
      <c r="Q179" s="475"/>
      <c r="R179" s="475"/>
      <c r="S179" s="476"/>
    </row>
    <row r="180" spans="2:20" x14ac:dyDescent="0.2">
      <c r="P180" s="478"/>
      <c r="Q180" s="478"/>
      <c r="R180" s="478"/>
      <c r="S180" s="478"/>
    </row>
    <row r="181" spans="2:20" x14ac:dyDescent="0.2">
      <c r="P181" s="473"/>
      <c r="Q181" s="479"/>
      <c r="R181" s="479"/>
      <c r="S181" s="476"/>
    </row>
    <row r="182" spans="2:20" x14ac:dyDescent="0.2">
      <c r="P182" s="474"/>
      <c r="Q182" s="475"/>
      <c r="R182" s="475"/>
      <c r="S182" s="476"/>
    </row>
    <row r="183" spans="2:20" x14ac:dyDescent="0.2">
      <c r="P183" s="480"/>
      <c r="Q183" s="474"/>
      <c r="R183" s="474"/>
      <c r="S183" s="476"/>
    </row>
    <row r="184" spans="2:20" x14ac:dyDescent="0.2">
      <c r="P184" s="474"/>
      <c r="Q184" s="474"/>
      <c r="R184" s="474"/>
      <c r="S184" s="476"/>
    </row>
    <row r="185" spans="2:20" x14ac:dyDescent="0.2">
      <c r="P185" s="475"/>
      <c r="Q185" s="474"/>
      <c r="R185" s="474"/>
      <c r="S185" s="476"/>
      <c r="T185" s="477"/>
    </row>
    <row r="186" spans="2:20" x14ac:dyDescent="0.2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2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56"/>
    <col min="2" max="2" width="10.7109375" style="456" customWidth="1"/>
    <col min="3" max="3" width="11.5703125" style="456" bestFit="1" customWidth="1"/>
    <col min="4" max="16384" width="9.140625" style="456"/>
  </cols>
  <sheetData>
    <row r="3" spans="2:4" x14ac:dyDescent="0.2">
      <c r="B3" s="455" t="s">
        <v>619</v>
      </c>
    </row>
    <row r="4" spans="2:4" x14ac:dyDescent="0.2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" thickBot="1" x14ac:dyDescent="0.25">
      <c r="B5" s="459" t="s">
        <v>153</v>
      </c>
      <c r="C5" s="459"/>
      <c r="D5" s="459"/>
    </row>
    <row r="6" spans="2:4" x14ac:dyDescent="0.2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2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2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2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2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2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2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2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2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2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2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2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2">
      <c r="B18" s="460"/>
    </row>
    <row r="19" spans="2:4" x14ac:dyDescent="0.2">
      <c r="B19" s="46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I46" sqref="I46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63" width="13.5703125" style="10" customWidth="1"/>
    <col min="64" max="64" width="30.5703125" style="10" customWidth="1"/>
    <col min="65" max="74" width="13.5703125" style="10" customWidth="1"/>
    <col min="75" max="16384" width="9.140625" style="10"/>
  </cols>
  <sheetData>
    <row r="1" spans="1:74" ht="12.7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78" t="s">
        <v>13</v>
      </c>
      <c r="G1" s="578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2">
      <c r="A2" s="39"/>
      <c r="B2" s="39"/>
      <c r="C2" s="39"/>
      <c r="D2" s="40"/>
      <c r="E2" s="40"/>
      <c r="F2" s="578"/>
      <c r="G2" s="578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2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2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2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2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2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2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2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2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2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2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2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2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2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2">
      <c r="A16" s="108"/>
      <c r="B16" s="52" t="s">
        <v>603</v>
      </c>
      <c r="C16" s="94"/>
      <c r="D16" s="108" t="s">
        <v>604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2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2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2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42578125" defaultRowHeight="12.75" x14ac:dyDescent="0.2"/>
  <cols>
    <col min="1" max="1" width="11.42578125" style="76"/>
    <col min="2" max="2" width="11.28515625" style="76" customWidth="1"/>
    <col min="3" max="3" width="10.28515625" style="76" bestFit="1" customWidth="1"/>
    <col min="4" max="4" width="12.5703125" style="76" bestFit="1" customWidth="1"/>
    <col min="5" max="5" width="45.5703125" style="76" customWidth="1"/>
    <col min="6" max="6" width="14.28515625" style="76" bestFit="1" customWidth="1"/>
    <col min="7" max="10" width="11.140625" style="76" customWidth="1"/>
    <col min="11" max="13" width="11.42578125" style="76"/>
    <col min="14" max="17" width="17.140625" style="76" customWidth="1"/>
    <col min="18" max="18" width="13.42578125" style="76" customWidth="1"/>
    <col min="19" max="27" width="17.140625" style="76" customWidth="1"/>
    <col min="28" max="58" width="13.5703125" style="76" customWidth="1"/>
    <col min="59" max="59" width="156.7109375" style="231" bestFit="1" customWidth="1"/>
    <col min="60" max="16384" width="11.42578125" style="76"/>
  </cols>
  <sheetData>
    <row r="1" spans="1:59" ht="19.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2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2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2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2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2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2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2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2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2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2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2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2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2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2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2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2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2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2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2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G1" activePane="topRight" state="frozen"/>
      <selection activeCell="H4" sqref="H4"/>
      <selection pane="topRight" activeCell="AW12" sqref="AW12"/>
    </sheetView>
  </sheetViews>
  <sheetFormatPr defaultColWidth="11.42578125" defaultRowHeight="12.75" x14ac:dyDescent="0.2"/>
  <cols>
    <col min="1" max="1" width="11.42578125" style="403"/>
    <col min="2" max="2" width="17.7109375" style="403" bestFit="1" customWidth="1"/>
    <col min="3" max="3" width="30" style="403" bestFit="1" customWidth="1"/>
    <col min="4" max="4" width="13.140625" style="403" bestFit="1" customWidth="1"/>
    <col min="5" max="5" width="31.5703125" style="403" bestFit="1" customWidth="1"/>
    <col min="6" max="6" width="15" style="403" bestFit="1" customWidth="1"/>
    <col min="7" max="9" width="11.140625" style="403" customWidth="1"/>
    <col min="10" max="13" width="11.42578125" style="403"/>
    <col min="14" max="21" width="16.140625" style="403" customWidth="1"/>
    <col min="22" max="22" width="13.42578125" style="403" customWidth="1"/>
    <col min="23" max="23" width="17.140625" style="403" customWidth="1"/>
    <col min="24" max="33" width="17.28515625" style="403" customWidth="1"/>
    <col min="34" max="38" width="13.5703125" style="403" customWidth="1"/>
    <col min="39" max="39" width="11.42578125" style="424"/>
    <col min="40" max="56" width="11.42578125" style="403"/>
    <col min="57" max="57" width="156.7109375" style="403" bestFit="1" customWidth="1"/>
    <col min="58" max="16384" width="11.42578125" style="403"/>
  </cols>
  <sheetData>
    <row r="1" spans="1:57" ht="19.5" customHeight="1" x14ac:dyDescent="0.2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78" t="s">
        <v>13</v>
      </c>
      <c r="G1" s="578" t="s">
        <v>12</v>
      </c>
      <c r="H1" s="578" t="s">
        <v>591</v>
      </c>
      <c r="I1" s="578" t="s">
        <v>592</v>
      </c>
      <c r="J1" s="578" t="s">
        <v>30</v>
      </c>
      <c r="K1" s="578" t="s">
        <v>17</v>
      </c>
      <c r="L1" s="578" t="s">
        <v>430</v>
      </c>
      <c r="M1" s="578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2">
      <c r="A2" s="397"/>
      <c r="B2" s="397"/>
      <c r="C2" s="397"/>
      <c r="D2" s="398"/>
      <c r="E2" s="398"/>
      <c r="F2" s="578"/>
      <c r="G2" s="578"/>
      <c r="H2" s="578"/>
      <c r="I2" s="578"/>
      <c r="J2" s="578"/>
      <c r="K2" s="578"/>
      <c r="L2" s="578"/>
      <c r="M2" s="578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2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2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2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2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2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2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2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2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2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2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2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2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2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2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2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2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2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2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2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2">
      <c r="C22" s="423"/>
      <c r="D22" s="1"/>
    </row>
    <row r="25" spans="1:57" x14ac:dyDescent="0.2">
      <c r="A25" s="425"/>
      <c r="B25" s="426"/>
      <c r="AM25" s="403"/>
    </row>
    <row r="26" spans="1:57" x14ac:dyDescent="0.2">
      <c r="D26" s="1"/>
      <c r="E26" s="427"/>
      <c r="F26" s="428"/>
      <c r="G26" s="428"/>
    </row>
    <row r="27" spans="1:57" x14ac:dyDescent="0.2">
      <c r="C27" s="427"/>
      <c r="D27" s="427"/>
      <c r="E27" s="427"/>
      <c r="F27" s="427"/>
      <c r="G27" s="427"/>
    </row>
    <row r="28" spans="1:57" x14ac:dyDescent="0.2">
      <c r="C28" s="427"/>
      <c r="D28" s="427"/>
      <c r="E28" s="427"/>
      <c r="F28" s="427"/>
      <c r="G28" s="427"/>
      <c r="H28" s="429"/>
    </row>
    <row r="29" spans="1:57" x14ac:dyDescent="0.2">
      <c r="C29" s="427"/>
      <c r="D29" s="427"/>
      <c r="E29" s="427"/>
      <c r="F29" s="427"/>
      <c r="G29" s="427"/>
    </row>
    <row r="30" spans="1:57" ht="13.5" thickBot="1" x14ac:dyDescent="0.25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25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2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2">
      <c r="C33" s="427"/>
      <c r="D33" s="435"/>
      <c r="E33" s="427"/>
      <c r="F33" s="427"/>
      <c r="G33" s="427"/>
    </row>
    <row r="34" spans="3:7" x14ac:dyDescent="0.2">
      <c r="C34" s="427"/>
      <c r="D34" s="436"/>
      <c r="E34" s="427"/>
      <c r="F34" s="427"/>
      <c r="G34" s="427"/>
    </row>
    <row r="35" spans="3:7" x14ac:dyDescent="0.2">
      <c r="C35" s="427"/>
      <c r="D35" s="436"/>
      <c r="E35" s="427"/>
      <c r="F35" s="427"/>
      <c r="G35" s="427"/>
    </row>
    <row r="36" spans="3:7" x14ac:dyDescent="0.2">
      <c r="C36" s="427"/>
      <c r="D36" s="436"/>
      <c r="E36" s="427"/>
      <c r="F36" s="427"/>
      <c r="G36" s="427"/>
    </row>
    <row r="37" spans="3:7" x14ac:dyDescent="0.2">
      <c r="C37" s="427"/>
      <c r="D37" s="436"/>
      <c r="E37" s="427"/>
      <c r="F37" s="427"/>
      <c r="G37" s="427"/>
    </row>
    <row r="38" spans="3:7" x14ac:dyDescent="0.2">
      <c r="C38" s="427"/>
      <c r="D38" s="436"/>
      <c r="E38" s="427"/>
      <c r="F38" s="427"/>
      <c r="G38" s="427"/>
    </row>
    <row r="39" spans="3:7" x14ac:dyDescent="0.2">
      <c r="C39" s="427"/>
      <c r="D39" s="436"/>
      <c r="E39" s="427"/>
      <c r="F39" s="427"/>
      <c r="G39" s="427"/>
    </row>
    <row r="40" spans="3:7" x14ac:dyDescent="0.2">
      <c r="C40" s="427"/>
      <c r="D40" s="435"/>
      <c r="E40" s="427"/>
      <c r="F40" s="427"/>
      <c r="G40" s="427"/>
    </row>
    <row r="41" spans="3:7" x14ac:dyDescent="0.2">
      <c r="C41" s="427"/>
      <c r="D41" s="427"/>
      <c r="E41" s="427"/>
      <c r="F41" s="427"/>
      <c r="G41" s="427"/>
    </row>
    <row r="42" spans="3:7" x14ac:dyDescent="0.2">
      <c r="C42" s="427"/>
      <c r="D42" s="427"/>
      <c r="E42" s="427"/>
      <c r="F42" s="427"/>
      <c r="G42" s="427"/>
    </row>
    <row r="43" spans="3:7" x14ac:dyDescent="0.2">
      <c r="C43" s="427"/>
      <c r="D43" s="427"/>
      <c r="E43" s="427"/>
      <c r="F43" s="427"/>
      <c r="G43" s="427"/>
    </row>
    <row r="44" spans="3:7" x14ac:dyDescent="0.2">
      <c r="C44" s="427"/>
      <c r="D44" s="427"/>
      <c r="E44" s="427"/>
      <c r="F44" s="427"/>
      <c r="G44" s="427"/>
    </row>
    <row r="45" spans="3:7" x14ac:dyDescent="0.2">
      <c r="C45" s="427"/>
      <c r="D45" s="427"/>
      <c r="E45" s="427"/>
      <c r="F45" s="427"/>
      <c r="G45" s="427"/>
    </row>
    <row r="46" spans="3:7" x14ac:dyDescent="0.2">
      <c r="C46" s="427"/>
      <c r="D46" s="427"/>
      <c r="E46" s="427"/>
      <c r="F46" s="427"/>
      <c r="G46" s="427"/>
    </row>
    <row r="47" spans="3:7" x14ac:dyDescent="0.2">
      <c r="C47" s="427"/>
      <c r="D47" s="427"/>
      <c r="E47" s="427"/>
      <c r="F47" s="427"/>
      <c r="G47" s="427"/>
    </row>
    <row r="48" spans="3:7" x14ac:dyDescent="0.2">
      <c r="C48" s="427"/>
      <c r="D48" s="427"/>
      <c r="E48" s="427"/>
      <c r="F48" s="427"/>
      <c r="G48" s="427"/>
    </row>
    <row r="49" spans="3:7" x14ac:dyDescent="0.2">
      <c r="C49" s="427"/>
      <c r="D49" s="427"/>
      <c r="E49" s="427"/>
      <c r="F49" s="427"/>
      <c r="G49" s="427"/>
    </row>
    <row r="50" spans="3:7" x14ac:dyDescent="0.2">
      <c r="C50" s="427"/>
      <c r="D50" s="427"/>
      <c r="E50" s="427"/>
      <c r="F50" s="427"/>
      <c r="G50" s="427"/>
    </row>
    <row r="51" spans="3:7" x14ac:dyDescent="0.2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2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2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2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2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2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2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2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2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2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2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2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2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2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2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2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2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2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2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2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2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2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2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2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2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2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2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2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2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2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2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2021-02-23T14:44:15Z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6557643413543</vt:r8>
  </property>
</Properties>
</file>