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FF53B0FC-C715-464D-BE1A-4338DBC42ED2}" xr6:coauthVersionLast="46" xr6:coauthVersionMax="46" xr10:uidLastSave="{00000000-0000-0000-0000-000000000000}"/>
  <bookViews>
    <workbookView xWindow="-3233" yWindow="8002" windowWidth="20716" windowHeight="13276" tabRatio="891" firstSheet="4" activeTab="7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Oth" sheetId="10" r:id="rId12"/>
    <sheet name="COM_CC" sheetId="8" r:id="rId13"/>
    <sheet name="COM_DC" sheetId="41" r:id="rId14"/>
    <sheet name="COM_PV" sheetId="27" r:id="rId15"/>
    <sheet name="Commercial SEAI" sheetId="34" r:id="rId16"/>
    <sheet name="Public SEAI" sheetId="38" r:id="rId17"/>
    <sheet name="CSO data" sheetId="37" r:id="rId18"/>
    <sheet name="Public BOC" sheetId="39" r:id="rId19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22" l="1"/>
  <c r="D100" i="22"/>
  <c r="D99" i="22"/>
  <c r="D98" i="22"/>
  <c r="D97" i="22"/>
  <c r="D96" i="22"/>
  <c r="D95" i="22"/>
  <c r="D94" i="22"/>
  <c r="D93" i="22"/>
  <c r="D92" i="22"/>
  <c r="D91" i="22"/>
  <c r="D90" i="22"/>
  <c r="D89" i="22"/>
  <c r="C45" i="18"/>
  <c r="C44" i="18"/>
  <c r="C36" i="18"/>
  <c r="C28" i="18"/>
  <c r="C21" i="18"/>
  <c r="C16" i="18"/>
  <c r="C15" i="18"/>
  <c r="C14" i="18"/>
  <c r="C13" i="18"/>
  <c r="C12" i="18"/>
  <c r="C11" i="18"/>
  <c r="C9" i="18"/>
  <c r="C8" i="18"/>
  <c r="C6" i="18"/>
  <c r="G14" i="41" l="1"/>
  <c r="E14" i="41" s="1"/>
  <c r="E87" i="22" s="1"/>
  <c r="D6" i="41"/>
  <c r="D14" i="41" l="1"/>
  <c r="D87" i="22" s="1"/>
  <c r="AB71" i="32"/>
  <c r="L71" i="32"/>
  <c r="H71" i="32"/>
  <c r="C71" i="32"/>
  <c r="AQ71" i="32" s="1"/>
  <c r="AB70" i="32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B67" i="32"/>
  <c r="L67" i="32"/>
  <c r="H67" i="32"/>
  <c r="C67" i="32"/>
  <c r="AB66" i="32"/>
  <c r="L66" i="32"/>
  <c r="H66" i="32"/>
  <c r="C66" i="32"/>
  <c r="AE65" i="32"/>
  <c r="AB65" i="32" s="1"/>
  <c r="V65" i="32"/>
  <c r="L65" i="32" s="1"/>
  <c r="H65" i="32"/>
  <c r="D65" i="32"/>
  <c r="D57" i="32" s="1"/>
  <c r="AB64" i="32"/>
  <c r="AQ64" i="32" s="1"/>
  <c r="L64" i="32"/>
  <c r="H64" i="32"/>
  <c r="C64" i="32"/>
  <c r="AB63" i="32"/>
  <c r="L63" i="32"/>
  <c r="H63" i="32"/>
  <c r="C63" i="32"/>
  <c r="AB62" i="32"/>
  <c r="L62" i="32"/>
  <c r="H62" i="32"/>
  <c r="C62" i="32"/>
  <c r="AB61" i="32"/>
  <c r="L61" i="32"/>
  <c r="H61" i="32"/>
  <c r="C61" i="32"/>
  <c r="AB60" i="32"/>
  <c r="L60" i="32"/>
  <c r="H60" i="32"/>
  <c r="C60" i="32"/>
  <c r="AB59" i="32"/>
  <c r="L59" i="32"/>
  <c r="H59" i="32"/>
  <c r="C59" i="32"/>
  <c r="AP58" i="32"/>
  <c r="AP57" i="32" s="1"/>
  <c r="AN58" i="32"/>
  <c r="AJ58" i="32"/>
  <c r="AI58" i="32"/>
  <c r="AH58" i="32"/>
  <c r="AG58" i="32"/>
  <c r="AE58" i="32"/>
  <c r="AD58" i="32"/>
  <c r="AD57" i="32" s="1"/>
  <c r="AC58" i="32"/>
  <c r="Z58" i="32"/>
  <c r="Y58" i="32"/>
  <c r="X58" i="32"/>
  <c r="W58" i="32"/>
  <c r="V58" i="32"/>
  <c r="R58" i="32"/>
  <c r="R57" i="32" s="1"/>
  <c r="P58" i="32"/>
  <c r="P29" i="32" s="1"/>
  <c r="O58" i="32"/>
  <c r="N58" i="32"/>
  <c r="M58" i="32"/>
  <c r="K58" i="32"/>
  <c r="J58" i="32"/>
  <c r="I58" i="32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B55" i="32"/>
  <c r="L55" i="32"/>
  <c r="AQ55" i="32" s="1"/>
  <c r="H55" i="32"/>
  <c r="C55" i="32"/>
  <c r="AB54" i="32"/>
  <c r="L54" i="32"/>
  <c r="H54" i="32"/>
  <c r="C54" i="32"/>
  <c r="AB53" i="32"/>
  <c r="L53" i="32"/>
  <c r="H53" i="32"/>
  <c r="C53" i="32"/>
  <c r="AB52" i="32"/>
  <c r="L52" i="32"/>
  <c r="H52" i="32"/>
  <c r="C52" i="32"/>
  <c r="AB51" i="32"/>
  <c r="L51" i="32"/>
  <c r="H51" i="32"/>
  <c r="C51" i="32"/>
  <c r="AB50" i="32"/>
  <c r="L50" i="32"/>
  <c r="H50" i="32"/>
  <c r="C50" i="32"/>
  <c r="AB49" i="32"/>
  <c r="L49" i="32"/>
  <c r="H49" i="32"/>
  <c r="C49" i="32"/>
  <c r="AB48" i="32"/>
  <c r="L48" i="32"/>
  <c r="H48" i="32"/>
  <c r="C48" i="32"/>
  <c r="AQ47" i="32"/>
  <c r="AB47" i="32"/>
  <c r="L47" i="32"/>
  <c r="H47" i="32"/>
  <c r="C47" i="32"/>
  <c r="AB46" i="32"/>
  <c r="L46" i="32"/>
  <c r="L45" i="32" s="1"/>
  <c r="H46" i="32"/>
  <c r="C46" i="32"/>
  <c r="AP45" i="32"/>
  <c r="AO45" i="32"/>
  <c r="AN45" i="32"/>
  <c r="AM45" i="32"/>
  <c r="AL45" i="32"/>
  <c r="AK45" i="32"/>
  <c r="AJ45" i="32"/>
  <c r="AI45" i="32"/>
  <c r="AH45" i="32"/>
  <c r="AG45" i="32"/>
  <c r="AF45" i="32"/>
  <c r="AE45" i="32"/>
  <c r="AD45" i="32"/>
  <c r="AC45" i="32"/>
  <c r="AA45" i="32"/>
  <c r="Z45" i="32"/>
  <c r="Z29" i="32" s="1"/>
  <c r="Y45" i="32"/>
  <c r="X45" i="32"/>
  <c r="W45" i="32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B43" i="32"/>
  <c r="L43" i="32"/>
  <c r="H43" i="32"/>
  <c r="C43" i="32"/>
  <c r="AQ43" i="32" s="1"/>
  <c r="AB42" i="32"/>
  <c r="L42" i="32"/>
  <c r="H42" i="32"/>
  <c r="AQ42" i="32" s="1"/>
  <c r="C42" i="32"/>
  <c r="AB41" i="32"/>
  <c r="L41" i="32"/>
  <c r="H41" i="32"/>
  <c r="C41" i="32"/>
  <c r="AQ41" i="32" s="1"/>
  <c r="AB40" i="32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B37" i="32"/>
  <c r="L37" i="32"/>
  <c r="H37" i="32"/>
  <c r="C37" i="32"/>
  <c r="AB36" i="32"/>
  <c r="L36" i="32"/>
  <c r="H36" i="32"/>
  <c r="C36" i="32"/>
  <c r="AB35" i="32"/>
  <c r="L35" i="32"/>
  <c r="H35" i="32"/>
  <c r="C35" i="32"/>
  <c r="AQ35" i="32" s="1"/>
  <c r="AB34" i="32"/>
  <c r="L34" i="32"/>
  <c r="H34" i="32"/>
  <c r="C34" i="32"/>
  <c r="AB33" i="32"/>
  <c r="L33" i="32"/>
  <c r="H33" i="32"/>
  <c r="C33" i="32"/>
  <c r="AB32" i="32"/>
  <c r="L32" i="32"/>
  <c r="H32" i="32"/>
  <c r="C32" i="32"/>
  <c r="AB31" i="32"/>
  <c r="L31" i="32"/>
  <c r="H31" i="32"/>
  <c r="C31" i="32"/>
  <c r="AP30" i="32"/>
  <c r="AN30" i="32"/>
  <c r="AM30" i="32"/>
  <c r="AL30" i="32"/>
  <c r="AK30" i="32"/>
  <c r="AK29" i="32" s="1"/>
  <c r="AJ30" i="32"/>
  <c r="AI30" i="32"/>
  <c r="AH30" i="32"/>
  <c r="AG30" i="32"/>
  <c r="AF30" i="32"/>
  <c r="AF29" i="32" s="1"/>
  <c r="AE30" i="32"/>
  <c r="AD30" i="32"/>
  <c r="AC30" i="32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K29" i="32" s="1"/>
  <c r="J30" i="32"/>
  <c r="J29" i="32" s="1"/>
  <c r="I30" i="32"/>
  <c r="AO29" i="32"/>
  <c r="AJ29" i="32"/>
  <c r="AH29" i="32"/>
  <c r="AG29" i="32"/>
  <c r="AA29" i="32"/>
  <c r="Y29" i="32"/>
  <c r="X29" i="32"/>
  <c r="T29" i="32"/>
  <c r="S29" i="32"/>
  <c r="Q29" i="32"/>
  <c r="D29" i="32"/>
  <c r="AB28" i="32"/>
  <c r="AB27" i="32" s="1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P21" i="32"/>
  <c r="AN21" i="32"/>
  <c r="AM21" i="32"/>
  <c r="AL21" i="32"/>
  <c r="AK21" i="32"/>
  <c r="AJ21" i="32"/>
  <c r="AI21" i="32"/>
  <c r="AH21" i="32"/>
  <c r="AG21" i="32"/>
  <c r="AF21" i="32"/>
  <c r="AE21" i="32"/>
  <c r="AD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K21" i="32"/>
  <c r="J21" i="32"/>
  <c r="I21" i="32"/>
  <c r="G21" i="32"/>
  <c r="F21" i="32"/>
  <c r="E21" i="32"/>
  <c r="D21" i="32"/>
  <c r="AB20" i="32"/>
  <c r="L20" i="32"/>
  <c r="H20" i="32"/>
  <c r="AB19" i="32"/>
  <c r="L19" i="32"/>
  <c r="H19" i="32"/>
  <c r="AQ18" i="32"/>
  <c r="AB17" i="32"/>
  <c r="L17" i="32"/>
  <c r="H17" i="32"/>
  <c r="H15" i="32" s="1"/>
  <c r="C17" i="32"/>
  <c r="AB16" i="32"/>
  <c r="L16" i="32"/>
  <c r="H16" i="32"/>
  <c r="AQ16" i="32" s="1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2" i="32"/>
  <c r="AB11" i="32"/>
  <c r="L11" i="32"/>
  <c r="H11" i="32"/>
  <c r="C11" i="32"/>
  <c r="AQ11" i="32" s="1"/>
  <c r="AB10" i="32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O8" i="32"/>
  <c r="AP7" i="32"/>
  <c r="AP26" i="32" s="1"/>
  <c r="AO7" i="32"/>
  <c r="AO8" i="32" s="1"/>
  <c r="AN7" i="32"/>
  <c r="AN26" i="32" s="1"/>
  <c r="AM7" i="32"/>
  <c r="AL7" i="32"/>
  <c r="AK7" i="32"/>
  <c r="AJ7" i="32"/>
  <c r="AJ8" i="32" s="1"/>
  <c r="AI7" i="32"/>
  <c r="AI8" i="32" s="1"/>
  <c r="AH7" i="32"/>
  <c r="AH26" i="32" s="1"/>
  <c r="AH72" i="32" s="1"/>
  <c r="AG7" i="32"/>
  <c r="AF7" i="32"/>
  <c r="AF26" i="32" s="1"/>
  <c r="AE7" i="32"/>
  <c r="AD7" i="32"/>
  <c r="AC7" i="32"/>
  <c r="AC8" i="32" s="1"/>
  <c r="AA7" i="32"/>
  <c r="AA8" i="32" s="1"/>
  <c r="Z7" i="32"/>
  <c r="Z26" i="32" s="1"/>
  <c r="Y7" i="32"/>
  <c r="Y26" i="32" s="1"/>
  <c r="X7" i="32"/>
  <c r="W7" i="32"/>
  <c r="W26" i="32" s="1"/>
  <c r="V7" i="32"/>
  <c r="V8" i="32" s="1"/>
  <c r="U7" i="32"/>
  <c r="U8" i="32" s="1"/>
  <c r="T7" i="32"/>
  <c r="T8" i="32" s="1"/>
  <c r="S7" i="32"/>
  <c r="S8" i="32" s="1"/>
  <c r="R7" i="32"/>
  <c r="R26" i="32" s="1"/>
  <c r="Q7" i="32"/>
  <c r="Q26" i="32" s="1"/>
  <c r="Q72" i="32" s="1"/>
  <c r="P7" i="32"/>
  <c r="O7" i="32"/>
  <c r="O26" i="32" s="1"/>
  <c r="N7" i="32"/>
  <c r="N8" i="32" s="1"/>
  <c r="M7" i="32"/>
  <c r="M8" i="32" s="1"/>
  <c r="K7" i="32"/>
  <c r="J7" i="32"/>
  <c r="J26" i="32" s="1"/>
  <c r="I7" i="32"/>
  <c r="I26" i="32" s="1"/>
  <c r="G7" i="32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B4" i="32"/>
  <c r="L4" i="32"/>
  <c r="H4" i="32"/>
  <c r="C4" i="32"/>
  <c r="AQ4" i="32" s="1"/>
  <c r="AB3" i="32"/>
  <c r="L3" i="32"/>
  <c r="H3" i="32"/>
  <c r="C3" i="32"/>
  <c r="AB2" i="32"/>
  <c r="AB7" i="32" s="1"/>
  <c r="L2" i="32"/>
  <c r="H2" i="32"/>
  <c r="C2" i="32"/>
  <c r="E10" i="6"/>
  <c r="E99" i="22"/>
  <c r="C28" i="9"/>
  <c r="C18" i="9"/>
  <c r="D32" i="8"/>
  <c r="D15" i="8"/>
  <c r="C36" i="7"/>
  <c r="C24" i="7"/>
  <c r="C16" i="7"/>
  <c r="C28" i="22"/>
  <c r="C36" i="22"/>
  <c r="C44" i="22"/>
  <c r="C52" i="22"/>
  <c r="C93" i="22"/>
  <c r="C6" i="15"/>
  <c r="C14" i="15"/>
  <c r="C28" i="15"/>
  <c r="D6" i="7"/>
  <c r="D6" i="9"/>
  <c r="E6" i="8"/>
  <c r="E6" i="10"/>
  <c r="D7" i="40"/>
  <c r="C7" i="40"/>
  <c r="Z6" i="40"/>
  <c r="S6" i="40"/>
  <c r="J6" i="40"/>
  <c r="D6" i="40"/>
  <c r="C6" i="40"/>
  <c r="AD5" i="40"/>
  <c r="AD6" i="40" s="1"/>
  <c r="AC5" i="40"/>
  <c r="AC6" i="40" s="1"/>
  <c r="AC7" i="40"/>
  <c r="AB5" i="40"/>
  <c r="AB6" i="40" s="1"/>
  <c r="AA5" i="40"/>
  <c r="AA6" i="40" s="1"/>
  <c r="AA7" i="40"/>
  <c r="Z5" i="40"/>
  <c r="Z7" i="40" s="1"/>
  <c r="Y5" i="40"/>
  <c r="Y6" i="40"/>
  <c r="X5" i="40"/>
  <c r="X7" i="40" s="1"/>
  <c r="W5" i="40"/>
  <c r="W7" i="40"/>
  <c r="V5" i="40"/>
  <c r="V6" i="40" s="1"/>
  <c r="U5" i="40"/>
  <c r="U6" i="40" s="1"/>
  <c r="U7" i="40"/>
  <c r="T5" i="40"/>
  <c r="T7" i="40" s="1"/>
  <c r="S5" i="40"/>
  <c r="S7" i="40"/>
  <c r="R5" i="40"/>
  <c r="R6" i="40" s="1"/>
  <c r="Q5" i="40"/>
  <c r="Q6" i="40"/>
  <c r="P5" i="40"/>
  <c r="P6" i="40" s="1"/>
  <c r="O5" i="40"/>
  <c r="O6" i="40"/>
  <c r="N5" i="40"/>
  <c r="N6" i="40" s="1"/>
  <c r="M5" i="40"/>
  <c r="M6" i="40" s="1"/>
  <c r="M7" i="40"/>
  <c r="L5" i="40"/>
  <c r="L6" i="40" s="1"/>
  <c r="K5" i="40"/>
  <c r="K6" i="40" s="1"/>
  <c r="K7" i="40"/>
  <c r="J5" i="40"/>
  <c r="J7" i="40" s="1"/>
  <c r="I5" i="40"/>
  <c r="I6" i="40"/>
  <c r="H5" i="40"/>
  <c r="H6" i="40" s="1"/>
  <c r="G5" i="40"/>
  <c r="G6" i="40"/>
  <c r="F5" i="40"/>
  <c r="F6" i="40" s="1"/>
  <c r="E5" i="40"/>
  <c r="E6" i="40" s="1"/>
  <c r="E7" i="40"/>
  <c r="AD3" i="40" a="1"/>
  <c r="AD3" i="40" s="1"/>
  <c r="AC3" i="40" a="1"/>
  <c r="AC3" i="40"/>
  <c r="AB3" i="40" a="1"/>
  <c r="AB3" i="40" s="1"/>
  <c r="AA3" i="40" a="1"/>
  <c r="AA3" i="40" s="1"/>
  <c r="Z3" i="40" a="1"/>
  <c r="Z3" i="40" s="1"/>
  <c r="Y3" i="40" a="1"/>
  <c r="Y3" i="40"/>
  <c r="X3" i="40" a="1"/>
  <c r="X3" i="40" s="1"/>
  <c r="V3" i="40" a="1"/>
  <c r="V3" i="40" s="1"/>
  <c r="U3" i="40" a="1"/>
  <c r="U3" i="40" s="1"/>
  <c r="T3" i="40" a="1"/>
  <c r="T3" i="40"/>
  <c r="S3" i="40" a="1"/>
  <c r="S3" i="40" s="1"/>
  <c r="R3" i="40" a="1"/>
  <c r="R3" i="40" s="1"/>
  <c r="Q3" i="40" a="1"/>
  <c r="Q3" i="40" s="1"/>
  <c r="P3" i="40" a="1"/>
  <c r="P3" i="40"/>
  <c r="N3" i="40" a="1"/>
  <c r="N3" i="40" s="1"/>
  <c r="M3" i="40" a="1"/>
  <c r="M3" i="40" s="1"/>
  <c r="L3" i="40" a="1"/>
  <c r="L3" i="40" s="1"/>
  <c r="K3" i="40" a="1"/>
  <c r="K3" i="40"/>
  <c r="J3" i="40" a="1"/>
  <c r="J3" i="40" s="1"/>
  <c r="I3" i="40" a="1"/>
  <c r="I3" i="40" s="1"/>
  <c r="H3" i="40" a="1"/>
  <c r="H3" i="40" s="1"/>
  <c r="F3" i="40" a="1"/>
  <c r="F3" i="40"/>
  <c r="E3" i="40" a="1"/>
  <c r="E3" i="40" s="1"/>
  <c r="D3" i="40" a="1"/>
  <c r="D3" i="40" s="1"/>
  <c r="C3" i="40" a="1"/>
  <c r="C3" i="40" s="1"/>
  <c r="B16" i="18" s="1"/>
  <c r="D5" i="9"/>
  <c r="H7" i="40"/>
  <c r="G3" i="40" a="1"/>
  <c r="G3" i="40" s="1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G8" i="34"/>
  <c r="F8" i="34"/>
  <c r="E8" i="34"/>
  <c r="D8" i="34"/>
  <c r="D9" i="34" s="1"/>
  <c r="C8" i="34"/>
  <c r="D34" i="38"/>
  <c r="E28" i="38" s="1"/>
  <c r="I34" i="38"/>
  <c r="J30" i="38" s="1"/>
  <c r="D38" i="38"/>
  <c r="D37" i="38"/>
  <c r="D36" i="38"/>
  <c r="E37" i="38" s="1"/>
  <c r="D31" i="15"/>
  <c r="E11" i="6"/>
  <c r="L10" i="6"/>
  <c r="B10" i="9"/>
  <c r="E101" i="22"/>
  <c r="F45" i="18"/>
  <c r="E100" i="22"/>
  <c r="F44" i="18"/>
  <c r="D28" i="15"/>
  <c r="J25" i="38"/>
  <c r="E32" i="38"/>
  <c r="E31" i="38"/>
  <c r="E30" i="38"/>
  <c r="E29" i="38"/>
  <c r="J26" i="38"/>
  <c r="E26" i="38"/>
  <c r="E24" i="38"/>
  <c r="F16" i="38"/>
  <c r="E16" i="38"/>
  <c r="I7" i="38"/>
  <c r="D16" i="38"/>
  <c r="H7" i="38"/>
  <c r="G9" i="34"/>
  <c r="F9" i="34"/>
  <c r="E9" i="34"/>
  <c r="P9" i="27"/>
  <c r="K9" i="27"/>
  <c r="O9" i="27" s="1"/>
  <c r="Q60" i="10"/>
  <c r="H60" i="10"/>
  <c r="F60" i="10" s="1"/>
  <c r="E86" i="22" s="1"/>
  <c r="Q52" i="10"/>
  <c r="H52" i="10"/>
  <c r="F52" i="10"/>
  <c r="E85" i="22" s="1"/>
  <c r="Q44" i="10"/>
  <c r="H44" i="10"/>
  <c r="F44" i="10" s="1"/>
  <c r="E84" i="22" s="1"/>
  <c r="G44" i="10"/>
  <c r="Q43" i="10"/>
  <c r="H43" i="10"/>
  <c r="F43" i="10" s="1"/>
  <c r="E83" i="22" s="1"/>
  <c r="Q42" i="10"/>
  <c r="H42" i="10"/>
  <c r="F42" i="10" s="1"/>
  <c r="E82" i="22" s="1"/>
  <c r="Q34" i="10"/>
  <c r="H34" i="10"/>
  <c r="F34" i="10" s="1"/>
  <c r="E81" i="22" s="1"/>
  <c r="Q33" i="10"/>
  <c r="H33" i="10"/>
  <c r="F33" i="10" s="1"/>
  <c r="E80" i="22" s="1"/>
  <c r="Q32" i="10"/>
  <c r="H32" i="10"/>
  <c r="F32" i="10" s="1"/>
  <c r="E79" i="22" s="1"/>
  <c r="Q31" i="10"/>
  <c r="H31" i="10"/>
  <c r="F31" i="10" s="1"/>
  <c r="E78" i="22" s="1"/>
  <c r="Q30" i="10"/>
  <c r="H30" i="10"/>
  <c r="F30" i="10" s="1"/>
  <c r="E77" i="22" s="1"/>
  <c r="Q29" i="10"/>
  <c r="H29" i="10"/>
  <c r="F29" i="10" s="1"/>
  <c r="E76" i="22" s="1"/>
  <c r="Q28" i="10"/>
  <c r="H28" i="10"/>
  <c r="F28" i="10" s="1"/>
  <c r="E75" i="22" s="1"/>
  <c r="Q27" i="10"/>
  <c r="H27" i="10"/>
  <c r="F27" i="10" s="1"/>
  <c r="E74" i="22" s="1"/>
  <c r="Z19" i="10"/>
  <c r="Q19" i="10"/>
  <c r="H19" i="10"/>
  <c r="F19" i="10"/>
  <c r="E73" i="22"/>
  <c r="Q18" i="10"/>
  <c r="H18" i="10"/>
  <c r="F18" i="10"/>
  <c r="E72" i="22" s="1"/>
  <c r="G18" i="10"/>
  <c r="Q17" i="10"/>
  <c r="H17" i="10"/>
  <c r="F17" i="10"/>
  <c r="E71" i="22" s="1"/>
  <c r="Q16" i="10"/>
  <c r="H16" i="10"/>
  <c r="F16" i="10" s="1"/>
  <c r="E70" i="22" s="1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 s="1"/>
  <c r="L55" i="9"/>
  <c r="H55" i="9"/>
  <c r="R55" i="9" s="1"/>
  <c r="L53" i="9"/>
  <c r="H53" i="9"/>
  <c r="R53" i="9"/>
  <c r="L51" i="9"/>
  <c r="H51" i="9"/>
  <c r="R51" i="9" s="1"/>
  <c r="L49" i="9"/>
  <c r="H49" i="9"/>
  <c r="R49" i="9"/>
  <c r="F48" i="9"/>
  <c r="R47" i="9"/>
  <c r="F47" i="9"/>
  <c r="D47" i="9" s="1"/>
  <c r="D57" i="22" s="1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 s="1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 s="1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 s="1"/>
  <c r="F56" i="7"/>
  <c r="U55" i="7"/>
  <c r="L55" i="7"/>
  <c r="G55" i="7"/>
  <c r="L54" i="7"/>
  <c r="U53" i="7"/>
  <c r="G53" i="7"/>
  <c r="F52" i="9" s="1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 s="1"/>
  <c r="F24" i="7"/>
  <c r="U23" i="7"/>
  <c r="L23" i="7"/>
  <c r="G23" i="7"/>
  <c r="D23" i="7" s="1"/>
  <c r="D13" i="22" s="1"/>
  <c r="L22" i="7"/>
  <c r="U21" i="7"/>
  <c r="G21" i="7"/>
  <c r="F26" i="9" s="1"/>
  <c r="F21" i="7"/>
  <c r="L20" i="7"/>
  <c r="U19" i="7"/>
  <c r="G19" i="7"/>
  <c r="D19" i="7" s="1"/>
  <c r="U18" i="7"/>
  <c r="L18" i="7"/>
  <c r="G18" i="7"/>
  <c r="L17" i="7"/>
  <c r="U16" i="7"/>
  <c r="G16" i="7"/>
  <c r="F24" i="9" s="1"/>
  <c r="F16" i="7"/>
  <c r="U15" i="7"/>
  <c r="L15" i="7"/>
  <c r="G15" i="7"/>
  <c r="E15" i="7" s="1"/>
  <c r="E8" i="22" s="1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E37" i="18"/>
  <c r="J28" i="18"/>
  <c r="F28" i="18"/>
  <c r="F21" i="18"/>
  <c r="F15" i="18"/>
  <c r="F14" i="18"/>
  <c r="F13" i="18"/>
  <c r="F12" i="18"/>
  <c r="F11" i="18"/>
  <c r="F9" i="18"/>
  <c r="F8" i="18"/>
  <c r="F6" i="18"/>
  <c r="E98" i="22"/>
  <c r="E97" i="22"/>
  <c r="E96" i="22"/>
  <c r="E95" i="22"/>
  <c r="E94" i="22"/>
  <c r="E93" i="22"/>
  <c r="E92" i="22"/>
  <c r="E91" i="22"/>
  <c r="E90" i="22"/>
  <c r="E89" i="22"/>
  <c r="E88" i="22"/>
  <c r="D88" i="22"/>
  <c r="D33" i="15"/>
  <c r="B8" i="9" s="1"/>
  <c r="D32" i="15"/>
  <c r="C39" i="6" s="1"/>
  <c r="B7" i="9"/>
  <c r="B15" i="9" s="1"/>
  <c r="C37" i="6"/>
  <c r="H65" i="7" s="1"/>
  <c r="I39" i="8" s="1"/>
  <c r="D30" i="15"/>
  <c r="C36" i="6"/>
  <c r="H33" i="7" s="1"/>
  <c r="D29" i="15"/>
  <c r="D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51" i="7" s="1"/>
  <c r="I36" i="8" s="1"/>
  <c r="B34" i="6"/>
  <c r="E8" i="7" s="1"/>
  <c r="C33" i="6"/>
  <c r="B27" i="7"/>
  <c r="E27" i="7" s="1"/>
  <c r="E16" i="22" s="1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E27" i="6" s="1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 s="1"/>
  <c r="J10" i="38"/>
  <c r="I11" i="38"/>
  <c r="D71" i="6"/>
  <c r="D72" i="6" s="1"/>
  <c r="I20" i="6"/>
  <c r="H11" i="38"/>
  <c r="J11" i="38"/>
  <c r="J29" i="38"/>
  <c r="J12" i="38"/>
  <c r="H27" i="6"/>
  <c r="J7" i="38"/>
  <c r="C44" i="10"/>
  <c r="E44" i="10"/>
  <c r="D84" i="22" s="1"/>
  <c r="C60" i="10"/>
  <c r="C31" i="10"/>
  <c r="E31" i="10"/>
  <c r="D78" i="22" s="1"/>
  <c r="C52" i="10"/>
  <c r="E52" i="10" s="1"/>
  <c r="D85" i="22"/>
  <c r="C42" i="10"/>
  <c r="E42" i="10"/>
  <c r="D82" i="22"/>
  <c r="C40" i="6"/>
  <c r="H54" i="7" s="1"/>
  <c r="G53" i="9" s="1"/>
  <c r="H67" i="7"/>
  <c r="G57" i="9" s="1"/>
  <c r="H37" i="7"/>
  <c r="G23" i="9"/>
  <c r="H52" i="7"/>
  <c r="I37" i="8"/>
  <c r="B8" i="7"/>
  <c r="H34" i="7"/>
  <c r="G30" i="9" s="1"/>
  <c r="C30" i="10"/>
  <c r="E30" i="10"/>
  <c r="D77" i="22"/>
  <c r="I22" i="8"/>
  <c r="I18" i="6"/>
  <c r="H24" i="7"/>
  <c r="G28" i="9"/>
  <c r="B36" i="7"/>
  <c r="D36" i="7" s="1"/>
  <c r="B31" i="7"/>
  <c r="B7" i="7"/>
  <c r="H36" i="7"/>
  <c r="G22" i="9" s="1"/>
  <c r="B34" i="7"/>
  <c r="H27" i="7"/>
  <c r="B16" i="7"/>
  <c r="D16" i="7" s="1"/>
  <c r="E16" i="7"/>
  <c r="E24" i="9" s="1"/>
  <c r="B32" i="7"/>
  <c r="H53" i="7"/>
  <c r="G52" i="9" s="1"/>
  <c r="H66" i="7"/>
  <c r="G56" i="9"/>
  <c r="H56" i="7"/>
  <c r="G54" i="9" s="1"/>
  <c r="B13" i="9"/>
  <c r="E13" i="9" s="1"/>
  <c r="E40" i="22" s="1"/>
  <c r="D13" i="9"/>
  <c r="D40" i="22" s="1"/>
  <c r="B17" i="9"/>
  <c r="D17" i="9"/>
  <c r="D44" i="22" s="1"/>
  <c r="B16" i="9"/>
  <c r="D16" i="9" s="1"/>
  <c r="D43" i="22" s="1"/>
  <c r="B13" i="7"/>
  <c r="B14" i="7"/>
  <c r="D14" i="7" s="1"/>
  <c r="D7" i="22" s="1"/>
  <c r="E14" i="7"/>
  <c r="E7" i="22"/>
  <c r="H59" i="7"/>
  <c r="D27" i="7"/>
  <c r="D16" i="22"/>
  <c r="G27" i="6"/>
  <c r="B18" i="7"/>
  <c r="D18" i="7" s="1"/>
  <c r="D10" i="22" s="1"/>
  <c r="H21" i="7"/>
  <c r="G26" i="9"/>
  <c r="H32" i="7"/>
  <c r="I21" i="8"/>
  <c r="R23" i="9"/>
  <c r="R31" i="9"/>
  <c r="J17" i="8"/>
  <c r="T16" i="8"/>
  <c r="B46" i="9"/>
  <c r="D46" i="9"/>
  <c r="B44" i="9"/>
  <c r="E44" i="9" s="1"/>
  <c r="E54" i="22" s="1"/>
  <c r="D44" i="9"/>
  <c r="D54" i="22" s="1"/>
  <c r="B42" i="9"/>
  <c r="B40" i="9"/>
  <c r="D40" i="9"/>
  <c r="D50" i="22" s="1"/>
  <c r="B47" i="9"/>
  <c r="B45" i="9"/>
  <c r="E45" i="9" s="1"/>
  <c r="E55" i="22" s="1"/>
  <c r="D45" i="9"/>
  <c r="B43" i="9"/>
  <c r="B41" i="9"/>
  <c r="D41" i="9"/>
  <c r="B39" i="9"/>
  <c r="D39" i="9"/>
  <c r="D49" i="22" s="1"/>
  <c r="T22" i="8"/>
  <c r="T39" i="8"/>
  <c r="C17" i="10"/>
  <c r="E17" i="10" s="1"/>
  <c r="D71" i="22" s="1"/>
  <c r="C18" i="10"/>
  <c r="E18" i="10" s="1"/>
  <c r="D72" i="22" s="1"/>
  <c r="C19" i="10"/>
  <c r="E19" i="10"/>
  <c r="D73" i="22"/>
  <c r="C16" i="10"/>
  <c r="E16" i="10" s="1"/>
  <c r="D70" i="22" s="1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F20" i="38" s="1"/>
  <c r="H13" i="38"/>
  <c r="H9" i="38"/>
  <c r="F17" i="38"/>
  <c r="C33" i="10"/>
  <c r="E33" i="10"/>
  <c r="D80" i="22" s="1"/>
  <c r="C29" i="10"/>
  <c r="E29" i="10"/>
  <c r="D76" i="22"/>
  <c r="C32" i="10"/>
  <c r="E32" i="10" s="1"/>
  <c r="D79" i="22" s="1"/>
  <c r="C28" i="10"/>
  <c r="E28" i="10" s="1"/>
  <c r="D75" i="22" s="1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 s="1"/>
  <c r="D83" i="22" s="1"/>
  <c r="H19" i="7"/>
  <c r="I19" i="8"/>
  <c r="B29" i="7"/>
  <c r="E29" i="7" s="1"/>
  <c r="E17" i="22" s="1"/>
  <c r="B26" i="7"/>
  <c r="E26" i="7" s="1"/>
  <c r="E15" i="22" s="1"/>
  <c r="D26" i="7"/>
  <c r="D15" i="22" s="1"/>
  <c r="H16" i="7"/>
  <c r="G24" i="9" s="1"/>
  <c r="B15" i="7"/>
  <c r="D15" i="7" s="1"/>
  <c r="D8" i="22" s="1"/>
  <c r="B23" i="7"/>
  <c r="B24" i="7"/>
  <c r="E24" i="7" s="1"/>
  <c r="D24" i="7"/>
  <c r="B19" i="7"/>
  <c r="B30" i="7"/>
  <c r="D30" i="7"/>
  <c r="B21" i="7"/>
  <c r="E21" i="7" s="1"/>
  <c r="E26" i="9" s="1"/>
  <c r="D21" i="7"/>
  <c r="D12" i="22" s="1"/>
  <c r="D26" i="9"/>
  <c r="H22" i="7"/>
  <c r="G27" i="9" s="1"/>
  <c r="H35" i="7"/>
  <c r="G31" i="9" s="1"/>
  <c r="H28" i="7"/>
  <c r="H17" i="7"/>
  <c r="G25" i="9"/>
  <c r="H60" i="7"/>
  <c r="I27" i="6"/>
  <c r="H49" i="7"/>
  <c r="G51" i="9" s="1"/>
  <c r="H25" i="7"/>
  <c r="G29" i="9"/>
  <c r="B48" i="7"/>
  <c r="B66" i="7"/>
  <c r="B46" i="7"/>
  <c r="T17" i="8"/>
  <c r="E34" i="7"/>
  <c r="D34" i="7"/>
  <c r="D30" i="9"/>
  <c r="D55" i="22"/>
  <c r="D13" i="7"/>
  <c r="D6" i="22"/>
  <c r="E13" i="7"/>
  <c r="E6" i="22" s="1"/>
  <c r="E17" i="9"/>
  <c r="E44" i="22"/>
  <c r="E36" i="7"/>
  <c r="D29" i="7"/>
  <c r="D17" i="22"/>
  <c r="T34" i="8"/>
  <c r="E39" i="9"/>
  <c r="E49" i="22"/>
  <c r="D56" i="22"/>
  <c r="E46" i="9"/>
  <c r="E56" i="22" s="1"/>
  <c r="E32" i="7"/>
  <c r="E20" i="22" s="1"/>
  <c r="D32" i="7"/>
  <c r="D20" i="22" s="1"/>
  <c r="E21" i="8"/>
  <c r="D51" i="22"/>
  <c r="E41" i="9"/>
  <c r="E51" i="22"/>
  <c r="E40" i="9"/>
  <c r="E50" i="22"/>
  <c r="E16" i="9"/>
  <c r="E43" i="22" s="1"/>
  <c r="D31" i="7"/>
  <c r="D19" i="22" s="1"/>
  <c r="E31" i="7"/>
  <c r="E19" i="22" s="1"/>
  <c r="E23" i="7"/>
  <c r="E13" i="22"/>
  <c r="D18" i="22"/>
  <c r="E30" i="7"/>
  <c r="E18" i="22" s="1"/>
  <c r="E19" i="7"/>
  <c r="D21" i="22"/>
  <c r="E21" i="22"/>
  <c r="E30" i="9"/>
  <c r="F19" i="8"/>
  <c r="E11" i="22"/>
  <c r="E12" i="22"/>
  <c r="D46" i="7" l="1"/>
  <c r="D24" i="22" s="1"/>
  <c r="E46" i="7"/>
  <c r="E24" i="22" s="1"/>
  <c r="E14" i="22"/>
  <c r="E28" i="9"/>
  <c r="D28" i="9"/>
  <c r="D14" i="22"/>
  <c r="E66" i="7"/>
  <c r="D66" i="7"/>
  <c r="E48" i="7"/>
  <c r="D48" i="7"/>
  <c r="D22" i="9"/>
  <c r="D22" i="22"/>
  <c r="D11" i="22"/>
  <c r="E19" i="8"/>
  <c r="E22" i="22"/>
  <c r="E22" i="9"/>
  <c r="D42" i="9"/>
  <c r="D52" i="22" s="1"/>
  <c r="E42" i="9"/>
  <c r="E52" i="22" s="1"/>
  <c r="D15" i="9"/>
  <c r="D42" i="22" s="1"/>
  <c r="E15" i="9"/>
  <c r="E42" i="22" s="1"/>
  <c r="D9" i="22"/>
  <c r="D24" i="9"/>
  <c r="B68" i="7"/>
  <c r="B53" i="7"/>
  <c r="B47" i="7"/>
  <c r="B63" i="7"/>
  <c r="B64" i="7"/>
  <c r="B58" i="7"/>
  <c r="B62" i="7"/>
  <c r="B56" i="7"/>
  <c r="B59" i="7"/>
  <c r="B45" i="7"/>
  <c r="B51" i="7"/>
  <c r="B55" i="7"/>
  <c r="B61" i="7"/>
  <c r="B50" i="7"/>
  <c r="D43" i="9"/>
  <c r="D53" i="22" s="1"/>
  <c r="E43" i="9"/>
  <c r="E53" i="22" s="1"/>
  <c r="C7" i="8"/>
  <c r="AB58" i="32"/>
  <c r="AB57" i="32" s="1"/>
  <c r="AC57" i="32"/>
  <c r="H40" i="6"/>
  <c r="P43" i="9" s="1"/>
  <c r="E47" i="9"/>
  <c r="E57" i="22" s="1"/>
  <c r="H57" i="7"/>
  <c r="G55" i="9" s="1"/>
  <c r="K8" i="32"/>
  <c r="K26" i="32"/>
  <c r="K72" i="32" s="1"/>
  <c r="AK8" i="32"/>
  <c r="AK26" i="32"/>
  <c r="AK72" i="32" s="1"/>
  <c r="L21" i="32"/>
  <c r="F21" i="8"/>
  <c r="E9" i="22"/>
  <c r="H48" i="7"/>
  <c r="G50" i="9" s="1"/>
  <c r="C8" i="8"/>
  <c r="J13" i="38"/>
  <c r="J14" i="38"/>
  <c r="J9" i="38"/>
  <c r="C84" i="22"/>
  <c r="C20" i="22"/>
  <c r="C56" i="7"/>
  <c r="C42" i="9"/>
  <c r="B14" i="9"/>
  <c r="C62" i="6"/>
  <c r="C9" i="34"/>
  <c r="C76" i="22"/>
  <c r="C12" i="22"/>
  <c r="C66" i="7"/>
  <c r="AB22" i="32"/>
  <c r="AB21" i="32" s="1"/>
  <c r="AC21" i="32"/>
  <c r="E18" i="7"/>
  <c r="E10" i="22" s="1"/>
  <c r="B19" i="9"/>
  <c r="E34" i="6"/>
  <c r="C87" i="22"/>
  <c r="C56" i="9"/>
  <c r="C43" i="9"/>
  <c r="C26" i="9"/>
  <c r="C19" i="9"/>
  <c r="D33" i="8"/>
  <c r="D16" i="8"/>
  <c r="D44" i="10"/>
  <c r="D34" i="10"/>
  <c r="C61" i="7"/>
  <c r="C53" i="7"/>
  <c r="C34" i="7"/>
  <c r="C23" i="7"/>
  <c r="C27" i="15"/>
  <c r="B21" i="21" s="1"/>
  <c r="C23" i="15"/>
  <c r="B17" i="21" s="1"/>
  <c r="B21" i="18"/>
  <c r="B6" i="18"/>
  <c r="C13" i="22"/>
  <c r="C21" i="22"/>
  <c r="C29" i="22"/>
  <c r="C37" i="22"/>
  <c r="C45" i="22"/>
  <c r="C53" i="22"/>
  <c r="C61" i="22"/>
  <c r="C69" i="22"/>
  <c r="C77" i="22"/>
  <c r="C85" i="22"/>
  <c r="C94" i="22"/>
  <c r="C7" i="15"/>
  <c r="C15" i="15"/>
  <c r="C29" i="15"/>
  <c r="C37" i="15"/>
  <c r="C40" i="15"/>
  <c r="C54" i="9"/>
  <c r="C44" i="9"/>
  <c r="C24" i="9"/>
  <c r="C20" i="9"/>
  <c r="D34" i="8"/>
  <c r="D17" i="8"/>
  <c r="D27" i="10"/>
  <c r="D16" i="10"/>
  <c r="C62" i="7"/>
  <c r="C50" i="7"/>
  <c r="C29" i="7"/>
  <c r="C21" i="7"/>
  <c r="B11" i="18"/>
  <c r="C6" i="22"/>
  <c r="C14" i="22"/>
  <c r="C22" i="22"/>
  <c r="C30" i="22"/>
  <c r="C38" i="22"/>
  <c r="C46" i="22"/>
  <c r="C54" i="22"/>
  <c r="C62" i="22"/>
  <c r="C70" i="22"/>
  <c r="C78" i="22"/>
  <c r="C86" i="22"/>
  <c r="C95" i="22"/>
  <c r="C8" i="15"/>
  <c r="C16" i="15"/>
  <c r="C30" i="15"/>
  <c r="C38" i="15"/>
  <c r="C52" i="9"/>
  <c r="C45" i="9"/>
  <c r="C13" i="9"/>
  <c r="C21" i="9"/>
  <c r="D35" i="8"/>
  <c r="D18" i="8"/>
  <c r="D28" i="10"/>
  <c r="D17" i="10"/>
  <c r="C63" i="7"/>
  <c r="C51" i="7"/>
  <c r="C30" i="7"/>
  <c r="C18" i="7"/>
  <c r="C26" i="15"/>
  <c r="B20" i="21" s="1"/>
  <c r="C22" i="15"/>
  <c r="B16" i="21" s="1"/>
  <c r="B12" i="18"/>
  <c r="C7" i="22"/>
  <c r="C15" i="22"/>
  <c r="C23" i="22"/>
  <c r="C31" i="22"/>
  <c r="C39" i="22"/>
  <c r="C47" i="22"/>
  <c r="C55" i="22"/>
  <c r="C63" i="22"/>
  <c r="C71" i="22"/>
  <c r="C79" i="22"/>
  <c r="C88" i="22"/>
  <c r="C96" i="22"/>
  <c r="C9" i="15"/>
  <c r="C17" i="15"/>
  <c r="C31" i="15"/>
  <c r="C39" i="15"/>
  <c r="D5" i="8"/>
  <c r="C50" i="9"/>
  <c r="C46" i="9"/>
  <c r="C14" i="9"/>
  <c r="C22" i="9"/>
  <c r="D36" i="8"/>
  <c r="D19" i="8"/>
  <c r="D29" i="10"/>
  <c r="D18" i="10"/>
  <c r="C64" i="7"/>
  <c r="C45" i="7"/>
  <c r="C31" i="7"/>
  <c r="C19" i="7"/>
  <c r="B13" i="18"/>
  <c r="C8" i="22"/>
  <c r="C16" i="22"/>
  <c r="C24" i="22"/>
  <c r="C32" i="22"/>
  <c r="C40" i="22"/>
  <c r="C48" i="22"/>
  <c r="C56" i="22"/>
  <c r="C64" i="22"/>
  <c r="C72" i="22"/>
  <c r="C80" i="22"/>
  <c r="C89" i="22"/>
  <c r="C97" i="22"/>
  <c r="C10" i="15"/>
  <c r="C18" i="15"/>
  <c r="C32" i="15"/>
  <c r="C5" i="9"/>
  <c r="C39" i="9"/>
  <c r="C47" i="9"/>
  <c r="C15" i="9"/>
  <c r="D38" i="8"/>
  <c r="D21" i="8"/>
  <c r="D60" i="10"/>
  <c r="D30" i="10"/>
  <c r="D19" i="10"/>
  <c r="C58" i="7"/>
  <c r="C46" i="7"/>
  <c r="C32" i="7"/>
  <c r="C13" i="7"/>
  <c r="C25" i="15"/>
  <c r="B19" i="21" s="1"/>
  <c r="B44" i="18"/>
  <c r="B14" i="18"/>
  <c r="C9" i="22"/>
  <c r="C17" i="22"/>
  <c r="C25" i="22"/>
  <c r="C33" i="22"/>
  <c r="C41" i="22"/>
  <c r="C49" i="22"/>
  <c r="C57" i="22"/>
  <c r="C65" i="22"/>
  <c r="C73" i="22"/>
  <c r="C81" i="22"/>
  <c r="C90" i="22"/>
  <c r="C98" i="22"/>
  <c r="C11" i="15"/>
  <c r="C19" i="15"/>
  <c r="C33" i="15"/>
  <c r="D5" i="10"/>
  <c r="C99" i="22"/>
  <c r="C40" i="9"/>
  <c r="C48" i="9"/>
  <c r="C16" i="9"/>
  <c r="D30" i="8"/>
  <c r="D13" i="8"/>
  <c r="D52" i="10"/>
  <c r="D31" i="10"/>
  <c r="B9" i="27"/>
  <c r="C59" i="7"/>
  <c r="C47" i="7"/>
  <c r="C27" i="7"/>
  <c r="C14" i="7"/>
  <c r="B45" i="18"/>
  <c r="B15" i="18"/>
  <c r="C10" i="22"/>
  <c r="C18" i="22"/>
  <c r="C26" i="22"/>
  <c r="C34" i="22"/>
  <c r="C42" i="22"/>
  <c r="C50" i="22"/>
  <c r="C58" i="22"/>
  <c r="C66" i="22"/>
  <c r="C74" i="22"/>
  <c r="C82" i="22"/>
  <c r="C91" i="22"/>
  <c r="C100" i="22"/>
  <c r="C12" i="15"/>
  <c r="C20" i="15"/>
  <c r="C34" i="15"/>
  <c r="C5" i="7"/>
  <c r="C41" i="9"/>
  <c r="C30" i="9"/>
  <c r="C17" i="9"/>
  <c r="D31" i="8"/>
  <c r="D14" i="8"/>
  <c r="D42" i="10"/>
  <c r="D32" i="10"/>
  <c r="C68" i="7"/>
  <c r="C55" i="7"/>
  <c r="C48" i="7"/>
  <c r="C26" i="7"/>
  <c r="C15" i="7"/>
  <c r="C24" i="15"/>
  <c r="B18" i="21" s="1"/>
  <c r="B36" i="18"/>
  <c r="B8" i="18"/>
  <c r="C11" i="22"/>
  <c r="C19" i="22"/>
  <c r="C27" i="22"/>
  <c r="C35" i="22"/>
  <c r="C43" i="22"/>
  <c r="C51" i="22"/>
  <c r="C59" i="22"/>
  <c r="C67" i="22"/>
  <c r="C75" i="22"/>
  <c r="C83" i="22"/>
  <c r="C92" i="22"/>
  <c r="C101" i="22"/>
  <c r="C13" i="15"/>
  <c r="C21" i="15"/>
  <c r="C35" i="15"/>
  <c r="C68" i="22"/>
  <c r="B9" i="18"/>
  <c r="D33" i="10"/>
  <c r="E60" i="10"/>
  <c r="D86" i="22" s="1"/>
  <c r="B18" i="9"/>
  <c r="B20" i="9"/>
  <c r="H69" i="7"/>
  <c r="G49" i="9" s="1"/>
  <c r="B21" i="9"/>
  <c r="H20" i="7"/>
  <c r="I20" i="8" s="1"/>
  <c r="H64" i="7"/>
  <c r="I38" i="8" s="1"/>
  <c r="H68" i="7"/>
  <c r="G48" i="9" s="1"/>
  <c r="D5" i="7"/>
  <c r="E5" i="8"/>
  <c r="E5" i="10"/>
  <c r="C36" i="15"/>
  <c r="C60" i="22"/>
  <c r="B28" i="18"/>
  <c r="D43" i="10"/>
  <c r="AC26" i="32"/>
  <c r="AC72" i="32" s="1"/>
  <c r="AP29" i="32"/>
  <c r="R29" i="32"/>
  <c r="T6" i="40"/>
  <c r="AD8" i="32"/>
  <c r="AL8" i="32"/>
  <c r="Q8" i="32"/>
  <c r="AQ20" i="32"/>
  <c r="T26" i="32"/>
  <c r="T72" i="32" s="1"/>
  <c r="AJ26" i="32"/>
  <c r="AJ72" i="32" s="1"/>
  <c r="AI26" i="32"/>
  <c r="AQ32" i="32"/>
  <c r="AQ46" i="32"/>
  <c r="C45" i="32"/>
  <c r="AQ50" i="32"/>
  <c r="AQ54" i="32"/>
  <c r="AQ59" i="32"/>
  <c r="AQ63" i="32"/>
  <c r="AQ70" i="32"/>
  <c r="E25" i="38"/>
  <c r="D40" i="38"/>
  <c r="L7" i="40"/>
  <c r="AB7" i="40"/>
  <c r="AQ3" i="32"/>
  <c r="AQ5" i="32"/>
  <c r="AE26" i="32"/>
  <c r="AE72" i="32" s="1"/>
  <c r="AM26" i="32"/>
  <c r="W8" i="32"/>
  <c r="D26" i="32"/>
  <c r="D72" i="32" s="1"/>
  <c r="E26" i="32"/>
  <c r="AQ31" i="32"/>
  <c r="AQ33" i="32"/>
  <c r="AQ40" i="32"/>
  <c r="I29" i="32"/>
  <c r="W72" i="32"/>
  <c r="AF72" i="32"/>
  <c r="AE8" i="32"/>
  <c r="AI29" i="32"/>
  <c r="H30" i="32"/>
  <c r="AD29" i="32"/>
  <c r="AL29" i="32"/>
  <c r="AB45" i="32"/>
  <c r="E27" i="38"/>
  <c r="E33" i="38"/>
  <c r="P26" i="32"/>
  <c r="P72" i="32" s="1"/>
  <c r="X26" i="32"/>
  <c r="AG26" i="32"/>
  <c r="AG72" i="32" s="1"/>
  <c r="AG8" i="32"/>
  <c r="M26" i="32"/>
  <c r="M72" i="32" s="1"/>
  <c r="L30" i="32"/>
  <c r="L29" i="32" s="1"/>
  <c r="AE29" i="32"/>
  <c r="AM29" i="32"/>
  <c r="AQ52" i="32"/>
  <c r="AQ61" i="32"/>
  <c r="AQ67" i="32"/>
  <c r="AQ2" i="32"/>
  <c r="G26" i="32"/>
  <c r="G72" i="32" s="1"/>
  <c r="AP72" i="32"/>
  <c r="AM8" i="32"/>
  <c r="AQ13" i="32"/>
  <c r="L15" i="32"/>
  <c r="S26" i="32"/>
  <c r="S72" i="32" s="1"/>
  <c r="AC29" i="32"/>
  <c r="AQ37" i="32"/>
  <c r="W29" i="32"/>
  <c r="AQ51" i="32"/>
  <c r="AQ53" i="32"/>
  <c r="AQ60" i="32"/>
  <c r="AQ62" i="32"/>
  <c r="R7" i="40"/>
  <c r="I72" i="32"/>
  <c r="R72" i="32"/>
  <c r="G8" i="32"/>
  <c r="AB15" i="32"/>
  <c r="H21" i="32"/>
  <c r="U26" i="32"/>
  <c r="U72" i="32" s="1"/>
  <c r="AQ66" i="32"/>
  <c r="AQ68" i="32"/>
  <c r="L7" i="32"/>
  <c r="L26" i="32" s="1"/>
  <c r="J72" i="32"/>
  <c r="I8" i="32"/>
  <c r="AB9" i="32"/>
  <c r="AQ17" i="32"/>
  <c r="AA26" i="32"/>
  <c r="AA72" i="32" s="1"/>
  <c r="AQ34" i="32"/>
  <c r="AQ36" i="32"/>
  <c r="AQ38" i="32"/>
  <c r="AQ49" i="32"/>
  <c r="L58" i="32"/>
  <c r="L57" i="32" s="1"/>
  <c r="AN29" i="32"/>
  <c r="AN72" i="32" s="1"/>
  <c r="Z28" i="32"/>
  <c r="Z27" i="32" s="1"/>
  <c r="Z72" i="32" s="1"/>
  <c r="AB8" i="32"/>
  <c r="AB26" i="32"/>
  <c r="AI72" i="32"/>
  <c r="E72" i="32"/>
  <c r="O72" i="32"/>
  <c r="C21" i="32"/>
  <c r="AQ24" i="32"/>
  <c r="X28" i="32"/>
  <c r="Y28" i="32"/>
  <c r="Y27" i="32" s="1"/>
  <c r="Y8" i="32" s="1"/>
  <c r="P8" i="32"/>
  <c r="AF8" i="32"/>
  <c r="AN8" i="32"/>
  <c r="AB30" i="32"/>
  <c r="F57" i="32"/>
  <c r="H58" i="32"/>
  <c r="H57" i="32" s="1"/>
  <c r="C65" i="32"/>
  <c r="AQ65" i="32" s="1"/>
  <c r="AQ10" i="32"/>
  <c r="AQ19" i="32"/>
  <c r="C30" i="32"/>
  <c r="O57" i="32"/>
  <c r="H9" i="18" s="1"/>
  <c r="F16" i="21" s="1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L26" i="32"/>
  <c r="AL72" i="32" s="1"/>
  <c r="H45" i="32"/>
  <c r="P57" i="32"/>
  <c r="AN57" i="32"/>
  <c r="I57" i="32"/>
  <c r="C9" i="32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37" i="6"/>
  <c r="G34" i="6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L12" i="6"/>
  <c r="M33" i="6"/>
  <c r="M36" i="6"/>
  <c r="D38" i="22" l="1"/>
  <c r="D56" i="9"/>
  <c r="C13" i="8"/>
  <c r="C15" i="8"/>
  <c r="C14" i="8"/>
  <c r="C16" i="8"/>
  <c r="C17" i="8"/>
  <c r="C18" i="8"/>
  <c r="D59" i="7"/>
  <c r="D33" i="22" s="1"/>
  <c r="E59" i="7"/>
  <c r="E33" i="22" s="1"/>
  <c r="D68" i="7"/>
  <c r="E68" i="7"/>
  <c r="E56" i="9"/>
  <c r="E38" i="22"/>
  <c r="E45" i="7"/>
  <c r="E23" i="22" s="1"/>
  <c r="D45" i="7"/>
  <c r="D23" i="22" s="1"/>
  <c r="D53" i="7"/>
  <c r="E53" i="7"/>
  <c r="AQ9" i="32"/>
  <c r="D21" i="9"/>
  <c r="D48" i="22" s="1"/>
  <c r="E21" i="9"/>
  <c r="E48" i="22" s="1"/>
  <c r="D19" i="9"/>
  <c r="D46" i="22" s="1"/>
  <c r="E19" i="9"/>
  <c r="E46" i="22" s="1"/>
  <c r="C70" i="6"/>
  <c r="W39" i="7"/>
  <c r="E56" i="7"/>
  <c r="D56" i="7"/>
  <c r="E14" i="9"/>
  <c r="E41" i="22" s="1"/>
  <c r="D14" i="9"/>
  <c r="D41" i="22" s="1"/>
  <c r="C33" i="8"/>
  <c r="C35" i="8"/>
  <c r="C30" i="8"/>
  <c r="C32" i="8"/>
  <c r="C31" i="8"/>
  <c r="C34" i="8"/>
  <c r="D62" i="7"/>
  <c r="D35" i="22" s="1"/>
  <c r="E62" i="7"/>
  <c r="E35" i="22" s="1"/>
  <c r="AB29" i="32"/>
  <c r="AB72" i="32" s="1"/>
  <c r="E20" i="9"/>
  <c r="E47" i="22" s="1"/>
  <c r="D20" i="9"/>
  <c r="D47" i="22" s="1"/>
  <c r="E50" i="7"/>
  <c r="E27" i="22" s="1"/>
  <c r="D50" i="7"/>
  <c r="D27" i="22" s="1"/>
  <c r="D58" i="7"/>
  <c r="D32" i="22" s="1"/>
  <c r="E58" i="7"/>
  <c r="E32" i="22" s="1"/>
  <c r="J11" i="18"/>
  <c r="AM72" i="32"/>
  <c r="D18" i="9"/>
  <c r="D45" i="22" s="1"/>
  <c r="E18" i="9"/>
  <c r="E45" i="22" s="1"/>
  <c r="E61" i="7"/>
  <c r="E34" i="22" s="1"/>
  <c r="D61" i="7"/>
  <c r="D34" i="22" s="1"/>
  <c r="D64" i="7"/>
  <c r="E64" i="7"/>
  <c r="AD72" i="32"/>
  <c r="AQ45" i="32"/>
  <c r="D55" i="7"/>
  <c r="D30" i="22" s="1"/>
  <c r="E55" i="7"/>
  <c r="E30" i="22" s="1"/>
  <c r="E63" i="7"/>
  <c r="E36" i="22" s="1"/>
  <c r="D63" i="7"/>
  <c r="D36" i="22" s="1"/>
  <c r="D50" i="9"/>
  <c r="D26" i="22"/>
  <c r="E51" i="7"/>
  <c r="D51" i="7"/>
  <c r="D47" i="7"/>
  <c r="D25" i="22" s="1"/>
  <c r="E47" i="7"/>
  <c r="E25" i="22" s="1"/>
  <c r="E50" i="9"/>
  <c r="E26" i="22"/>
  <c r="Y72" i="32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24" i="6"/>
  <c r="L45" i="6" s="1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M43" i="6"/>
  <c r="M42" i="6"/>
  <c r="H28" i="18"/>
  <c r="F37" i="6"/>
  <c r="F34" i="6"/>
  <c r="F40" i="6"/>
  <c r="P39" i="9"/>
  <c r="F38" i="6" l="1"/>
  <c r="D28" i="22"/>
  <c r="E36" i="8"/>
  <c r="E35" i="8"/>
  <c r="D69" i="22" s="1"/>
  <c r="F35" i="8"/>
  <c r="E69" i="22" s="1"/>
  <c r="E17" i="8"/>
  <c r="D62" i="22" s="1"/>
  <c r="F17" i="8"/>
  <c r="E62" i="22" s="1"/>
  <c r="E30" i="8"/>
  <c r="D64" i="22" s="1"/>
  <c r="F30" i="8"/>
  <c r="E64" i="22" s="1"/>
  <c r="F18" i="8"/>
  <c r="E63" i="22" s="1"/>
  <c r="E18" i="8"/>
  <c r="D63" i="22" s="1"/>
  <c r="E28" i="22"/>
  <c r="F36" i="8"/>
  <c r="E33" i="8"/>
  <c r="D67" i="22" s="1"/>
  <c r="F33" i="8"/>
  <c r="E67" i="22" s="1"/>
  <c r="E16" i="8"/>
  <c r="D61" i="22" s="1"/>
  <c r="F16" i="8"/>
  <c r="E61" i="22" s="1"/>
  <c r="F38" i="8"/>
  <c r="E37" i="22"/>
  <c r="E14" i="8"/>
  <c r="D59" i="22" s="1"/>
  <c r="F14" i="8"/>
  <c r="E59" i="22" s="1"/>
  <c r="E38" i="8"/>
  <c r="D37" i="22"/>
  <c r="E48" i="9"/>
  <c r="E39" i="22"/>
  <c r="F15" i="8"/>
  <c r="E60" i="22" s="1"/>
  <c r="E15" i="8"/>
  <c r="D60" i="22" s="1"/>
  <c r="H6" i="18"/>
  <c r="D35" i="6"/>
  <c r="E34" i="8"/>
  <c r="D68" i="22" s="1"/>
  <c r="F34" i="8"/>
  <c r="E68" i="22" s="1"/>
  <c r="D54" i="9"/>
  <c r="D31" i="22"/>
  <c r="D39" i="22"/>
  <c r="D48" i="9"/>
  <c r="E13" i="8"/>
  <c r="D58" i="22" s="1"/>
  <c r="F13" i="8"/>
  <c r="E58" i="22" s="1"/>
  <c r="F12" i="6"/>
  <c r="F42" i="6" s="1"/>
  <c r="J6" i="18"/>
  <c r="O10" i="6"/>
  <c r="O12" i="6" s="1"/>
  <c r="P12" i="6" s="1"/>
  <c r="E31" i="8"/>
  <c r="D65" i="22" s="1"/>
  <c r="F31" i="8"/>
  <c r="E65" i="22" s="1"/>
  <c r="E54" i="9"/>
  <c r="E31" i="22"/>
  <c r="E52" i="9"/>
  <c r="E29" i="22"/>
  <c r="D42" i="6"/>
  <c r="AQ29" i="32"/>
  <c r="E32" i="8"/>
  <c r="D66" i="22" s="1"/>
  <c r="F32" i="8"/>
  <c r="E66" i="22" s="1"/>
  <c r="D52" i="9"/>
  <c r="D29" i="22"/>
  <c r="AQ28" i="32"/>
  <c r="AQ27" i="32" s="1"/>
  <c r="L27" i="32"/>
  <c r="C72" i="32"/>
  <c r="AQ26" i="32"/>
  <c r="X8" i="32"/>
  <c r="X72" i="32"/>
  <c r="H72" i="32"/>
  <c r="F39" i="6"/>
  <c r="P15" i="9" s="1"/>
  <c r="G48" i="6"/>
  <c r="F33" i="6"/>
  <c r="D41" i="6"/>
  <c r="I48" i="6"/>
  <c r="H48" i="6"/>
  <c r="E48" i="6"/>
  <c r="R41" i="8"/>
  <c r="O38" i="6"/>
  <c r="Q39" i="9"/>
  <c r="D48" i="6"/>
  <c r="P54" i="10"/>
  <c r="S52" i="10" s="1"/>
  <c r="K52" i="10" s="1"/>
  <c r="R52" i="10"/>
  <c r="J52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L46" i="6" s="1"/>
  <c r="P60" i="10" s="1"/>
  <c r="P62" i="10" s="1"/>
  <c r="P44" i="10"/>
  <c r="P43" i="10"/>
  <c r="P42" i="10"/>
  <c r="F43" i="6" l="1"/>
  <c r="P29" i="10" s="1"/>
  <c r="P36" i="10" s="1"/>
  <c r="C55" i="6"/>
  <c r="L8" i="32"/>
  <c r="AQ8" i="32" s="1"/>
  <c r="L72" i="32"/>
  <c r="AQ72" i="32" s="1"/>
  <c r="T16" i="7"/>
  <c r="T15" i="7"/>
  <c r="F35" i="6"/>
  <c r="O35" i="6" s="1"/>
  <c r="O41" i="6"/>
  <c r="L48" i="6"/>
  <c r="T71" i="7"/>
  <c r="P46" i="10"/>
  <c r="K19" i="10"/>
  <c r="S19" i="10"/>
  <c r="L27" i="6"/>
  <c r="F48" i="6"/>
  <c r="S18" i="10"/>
  <c r="K18" i="10"/>
  <c r="W16" i="10"/>
  <c r="P21" i="10"/>
  <c r="S17" i="10"/>
  <c r="K17" i="10"/>
  <c r="O52" i="10"/>
  <c r="O54" i="10" s="1"/>
  <c r="K54" i="10"/>
  <c r="D10" i="10" s="1"/>
  <c r="E10" i="10" s="1"/>
  <c r="C63" i="6" l="1"/>
  <c r="C56" i="6"/>
  <c r="T39" i="7"/>
  <c r="V13" i="7"/>
  <c r="O48" i="6"/>
  <c r="O49" i="6" s="1"/>
  <c r="P49" i="6" s="1"/>
  <c r="S16" i="10"/>
  <c r="S21" i="10"/>
  <c r="R16" i="10" s="1"/>
  <c r="J16" i="10" s="1"/>
  <c r="J17" i="10" s="1"/>
  <c r="J18" i="10" s="1"/>
  <c r="J19" i="10" s="1"/>
  <c r="O19" i="10" s="1"/>
  <c r="K16" i="10"/>
  <c r="D55" i="6" l="1"/>
  <c r="D54" i="6"/>
  <c r="S36" i="10"/>
  <c r="S62" i="10"/>
  <c r="S46" i="10"/>
  <c r="C71" i="6"/>
  <c r="C72" i="6" s="1"/>
  <c r="W71" i="7"/>
  <c r="C64" i="6"/>
  <c r="D62" i="6" s="1"/>
  <c r="Q49" i="6"/>
  <c r="C7" i="7"/>
  <c r="D7" i="7" s="1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O18" i="10"/>
  <c r="O16" i="10"/>
  <c r="K21" i="10"/>
  <c r="D7" i="10" s="1"/>
  <c r="E7" i="10" s="1"/>
  <c r="K22" i="10"/>
  <c r="O17" i="10"/>
  <c r="V45" i="7" l="1"/>
  <c r="M45" i="7" s="1"/>
  <c r="W53" i="7"/>
  <c r="T53" i="9" s="1"/>
  <c r="W66" i="7"/>
  <c r="T57" i="9" s="1"/>
  <c r="W51" i="7"/>
  <c r="V37" i="8" s="1"/>
  <c r="V41" i="8" s="1"/>
  <c r="U30" i="8" s="1"/>
  <c r="K30" i="8" s="1"/>
  <c r="D8" i="8" s="1"/>
  <c r="E8" i="8" s="1"/>
  <c r="W63" i="7"/>
  <c r="W62" i="7"/>
  <c r="W50" i="7"/>
  <c r="W68" i="7"/>
  <c r="T49" i="9" s="1"/>
  <c r="T59" i="9" s="1"/>
  <c r="S39" i="9" s="1"/>
  <c r="I39" i="9" s="1"/>
  <c r="M66" i="7" s="1"/>
  <c r="K66" i="7" s="1"/>
  <c r="L66" i="7" s="1"/>
  <c r="W64" i="7"/>
  <c r="V39" i="8" s="1"/>
  <c r="W46" i="7"/>
  <c r="W55" i="7"/>
  <c r="W47" i="7"/>
  <c r="W48" i="7"/>
  <c r="T51" i="9" s="1"/>
  <c r="C8" i="7"/>
  <c r="D8" i="7" s="1"/>
  <c r="W61" i="7"/>
  <c r="W56" i="7"/>
  <c r="T55" i="9" s="1"/>
  <c r="W45" i="7"/>
  <c r="N45" i="7" s="1"/>
  <c r="R42" i="10"/>
  <c r="J42" i="10" s="1"/>
  <c r="S44" i="10"/>
  <c r="K44" i="10" s="1"/>
  <c r="S43" i="10"/>
  <c r="K43" i="10" s="1"/>
  <c r="S42" i="10"/>
  <c r="K42" i="10" s="1"/>
  <c r="S60" i="10"/>
  <c r="K60" i="10" s="1"/>
  <c r="K62" i="10" s="1"/>
  <c r="R60" i="10"/>
  <c r="J60" i="10" s="1"/>
  <c r="O60" i="10" s="1"/>
  <c r="O62" i="10" s="1"/>
  <c r="R27" i="10"/>
  <c r="J27" i="10" s="1"/>
  <c r="S34" i="10"/>
  <c r="K34" i="10" s="1"/>
  <c r="S28" i="10"/>
  <c r="K28" i="10" s="1"/>
  <c r="S32" i="10"/>
  <c r="K32" i="10" s="1"/>
  <c r="S30" i="10"/>
  <c r="K30" i="10" s="1"/>
  <c r="S29" i="10"/>
  <c r="K29" i="10" s="1"/>
  <c r="S27" i="10"/>
  <c r="K27" i="10" s="1"/>
  <c r="S31" i="10"/>
  <c r="K31" i="10" s="1"/>
  <c r="S33" i="10"/>
  <c r="K33" i="10" s="1"/>
  <c r="D56" i="6"/>
  <c r="D63" i="6"/>
  <c r="D64" i="6" s="1"/>
  <c r="M18" i="7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M64" i="7"/>
  <c r="K31" i="8"/>
  <c r="K32" i="8" s="1"/>
  <c r="K33" i="8" s="1"/>
  <c r="M51" i="7"/>
  <c r="O21" i="10"/>
  <c r="I40" i="9" l="1"/>
  <c r="I41" i="9" s="1"/>
  <c r="O31" i="10"/>
  <c r="K36" i="10"/>
  <c r="D8" i="10" s="1"/>
  <c r="E8" i="10" s="1"/>
  <c r="O27" i="10"/>
  <c r="D11" i="10"/>
  <c r="E11" i="10" s="1"/>
  <c r="K46" i="10"/>
  <c r="D9" i="10" s="1"/>
  <c r="E9" i="10" s="1"/>
  <c r="O42" i="10"/>
  <c r="M68" i="7"/>
  <c r="K68" i="7" s="1"/>
  <c r="L68" i="7" s="1"/>
  <c r="M48" i="7"/>
  <c r="N48" i="7" s="1"/>
  <c r="N66" i="7"/>
  <c r="J57" i="9" s="1"/>
  <c r="O28" i="10"/>
  <c r="J44" i="10"/>
  <c r="O44" i="10" s="1"/>
  <c r="J43" i="10"/>
  <c r="O43" i="10" s="1"/>
  <c r="M56" i="7"/>
  <c r="N56" i="7" s="1"/>
  <c r="J55" i="9" s="1"/>
  <c r="J31" i="10"/>
  <c r="J28" i="10"/>
  <c r="J29" i="10"/>
  <c r="J32" i="10"/>
  <c r="O32" i="10" s="1"/>
  <c r="J34" i="10"/>
  <c r="O34" i="10" s="1"/>
  <c r="J33" i="10"/>
  <c r="O33" i="10" s="1"/>
  <c r="J30" i="10"/>
  <c r="O30" i="10" s="1"/>
  <c r="O29" i="10"/>
  <c r="O57" i="9"/>
  <c r="Q47" i="9" s="1"/>
  <c r="M53" i="7"/>
  <c r="N53" i="7" s="1"/>
  <c r="J53" i="9" s="1"/>
  <c r="S66" i="7"/>
  <c r="M47" i="7"/>
  <c r="N47" i="7" s="1"/>
  <c r="S47" i="7" s="1"/>
  <c r="M55" i="7"/>
  <c r="N55" i="7" s="1"/>
  <c r="S55" i="7" s="1"/>
  <c r="M61" i="7"/>
  <c r="N61" i="7" s="1"/>
  <c r="S61" i="7" s="1"/>
  <c r="M50" i="7"/>
  <c r="N50" i="7" s="1"/>
  <c r="S50" i="7" s="1"/>
  <c r="M63" i="7"/>
  <c r="N63" i="7" s="1"/>
  <c r="S63" i="7" s="1"/>
  <c r="M46" i="7"/>
  <c r="N46" i="7" s="1"/>
  <c r="S46" i="7" s="1"/>
  <c r="M62" i="7"/>
  <c r="N62" i="7" s="1"/>
  <c r="S62" i="7" s="1"/>
  <c r="N32" i="7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64" i="7"/>
  <c r="L64" i="7" s="1"/>
  <c r="N64" i="7"/>
  <c r="K51" i="7"/>
  <c r="L51" i="7" s="1"/>
  <c r="N51" i="7"/>
  <c r="K48" i="7"/>
  <c r="L48" i="7" s="1"/>
  <c r="K53" i="7"/>
  <c r="S53" i="7" s="1"/>
  <c r="K17" i="8"/>
  <c r="K34" i="8"/>
  <c r="I42" i="9"/>
  <c r="J51" i="9"/>
  <c r="O46" i="10" l="1"/>
  <c r="N68" i="7"/>
  <c r="J49" i="9" s="1"/>
  <c r="O49" i="9" s="1"/>
  <c r="O36" i="10"/>
  <c r="K56" i="7"/>
  <c r="S56" i="7" s="1"/>
  <c r="N16" i="7"/>
  <c r="K16" i="7"/>
  <c r="K27" i="7"/>
  <c r="N27" i="7"/>
  <c r="K59" i="7"/>
  <c r="N59" i="7"/>
  <c r="N71" i="7" s="1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9" i="8"/>
  <c r="Q39" i="8" s="1"/>
  <c r="S64" i="7"/>
  <c r="O55" i="9"/>
  <c r="Q43" i="9" s="1"/>
  <c r="L37" i="8"/>
  <c r="Q37" i="8" s="1"/>
  <c r="S30" i="8" s="1"/>
  <c r="S51" i="7"/>
  <c r="S48" i="7"/>
  <c r="O51" i="9"/>
  <c r="Q41" i="9" s="1"/>
  <c r="O53" i="9"/>
  <c r="Q42" i="9" s="1"/>
  <c r="K35" i="8"/>
  <c r="I43" i="9"/>
  <c r="K18" i="8"/>
  <c r="I17" i="9"/>
  <c r="L56" i="7" l="1"/>
  <c r="O31" i="9"/>
  <c r="Q21" i="9" s="1"/>
  <c r="L34" i="7"/>
  <c r="S34" i="7"/>
  <c r="S24" i="7"/>
  <c r="O29" i="9"/>
  <c r="Q17" i="9" s="1"/>
  <c r="L24" i="7"/>
  <c r="S59" i="7"/>
  <c r="S71" i="7" s="1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19" i="7"/>
  <c r="L16" i="7"/>
  <c r="O25" i="9"/>
  <c r="Q15" i="9" s="1"/>
  <c r="S16" i="7"/>
  <c r="S15" i="8"/>
  <c r="S16" i="8"/>
  <c r="S17" i="8"/>
  <c r="J25" i="9"/>
  <c r="N39" i="7"/>
  <c r="S34" i="8"/>
  <c r="S33" i="8"/>
  <c r="S32" i="8"/>
  <c r="Q59" i="9"/>
  <c r="T42" i="9" s="1"/>
  <c r="J42" i="9" s="1"/>
  <c r="O42" i="9" s="1"/>
  <c r="I19" i="9"/>
  <c r="I18" i="9"/>
  <c r="I44" i="9"/>
  <c r="I45" i="9"/>
  <c r="S24" i="8" l="1"/>
  <c r="V13" i="8" s="1"/>
  <c r="L13" i="8" s="1"/>
  <c r="Q13" i="8" s="1"/>
  <c r="T44" i="9"/>
  <c r="S41" i="8"/>
  <c r="V33" i="8" s="1"/>
  <c r="L33" i="8" s="1"/>
  <c r="Q33" i="8" s="1"/>
  <c r="S39" i="7"/>
  <c r="Q33" i="9"/>
  <c r="T41" i="9"/>
  <c r="J41" i="9" s="1"/>
  <c r="O41" i="9" s="1"/>
  <c r="T45" i="9"/>
  <c r="J45" i="9" s="1"/>
  <c r="O45" i="9" s="1"/>
  <c r="T39" i="9"/>
  <c r="J39" i="9" s="1"/>
  <c r="T47" i="9"/>
  <c r="T46" i="9"/>
  <c r="T40" i="9"/>
  <c r="J40" i="9" s="1"/>
  <c r="O40" i="9" s="1"/>
  <c r="T43" i="9"/>
  <c r="J43" i="9" s="1"/>
  <c r="O43" i="9" s="1"/>
  <c r="J44" i="9"/>
  <c r="O44" i="9" s="1"/>
  <c r="I46" i="9"/>
  <c r="I20" i="9"/>
  <c r="V14" i="8" l="1"/>
  <c r="L14" i="8" s="1"/>
  <c r="Q14" i="8" s="1"/>
  <c r="Q24" i="8" s="1"/>
  <c r="V17" i="8"/>
  <c r="L17" i="8" s="1"/>
  <c r="Q17" i="8" s="1"/>
  <c r="V18" i="8"/>
  <c r="L18" i="8" s="1"/>
  <c r="Q18" i="8" s="1"/>
  <c r="V15" i="8"/>
  <c r="L15" i="8" s="1"/>
  <c r="Q15" i="8" s="1"/>
  <c r="V16" i="8"/>
  <c r="L16" i="8" s="1"/>
  <c r="Q16" i="8" s="1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C8" i="9"/>
  <c r="D8" i="9" s="1"/>
  <c r="I21" i="9"/>
  <c r="J46" i="9"/>
  <c r="I47" i="9"/>
  <c r="J47" i="9" s="1"/>
  <c r="O47" i="9" s="1"/>
  <c r="L24" i="8" l="1"/>
  <c r="Q41" i="8"/>
  <c r="J13" i="9"/>
  <c r="C7" i="9"/>
  <c r="D7" i="9" s="1"/>
  <c r="J21" i="9"/>
  <c r="O21" i="9" s="1"/>
  <c r="L41" i="8"/>
  <c r="O20" i="9"/>
  <c r="O33" i="9" s="1"/>
  <c r="J33" i="9"/>
  <c r="O46" i="9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<sst xmlns="http://schemas.openxmlformats.org/spreadsheetml/2006/main" count="1517" uniqueCount="646">
  <si>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</si>
  <si>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</si>
  <si>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</si>
  <si>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</si>
  <si>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</si>
  <si>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</si>
  <si>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</si>
  <si>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</si>
  <si>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</si>
  <si>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</si>
  <si>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</si>
  <si>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</si>
  <si>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</si>
  <si>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</si>
  <si>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</si>
  <si>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</si>
  <si>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</si>
  <si>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</si>
  <si>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</si>
  <si>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</si>
  <si>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</si>
  <si>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</si>
  <si>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</si>
  <si>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</si>
  <si>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</si>
  <si>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</si>
  <si>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</si>
  <si>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</si>
  <si>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</si>
  <si>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</si>
  <si>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</si>
  <si>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</si>
  <si>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</si>
  <si>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</si>
  <si>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</si>
  <si>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</si>
  <si>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</si>
  <si>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</si>
  <si>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</si>
  <si>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</si>
  <si>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</si>
  <si>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</si>
  <si>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</si>
  <si>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</si>
  <si>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</si>
  <si>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</si>
  <si>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</si>
  <si>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</si>
  <si>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</si>
  <si>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</si>
  <si>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</si>
  <si>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</si>
  <si>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</si>
  <si>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</si>
  <si>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</si>
  <si>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</si>
  <si>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</si>
  <si>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</si>
  <si>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</si>
  <si>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</si>
  <si>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</si>
  <si>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</si>
  <si>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</si>
  <si>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</si>
  <si>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</si>
  <si>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</si>
  <si>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</si>
  <si>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</si>
  <si>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</si>
  <si>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</si>
  <si>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</si>
  <si>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</si>
  <si>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</si>
  <si>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</si>
  <si>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</si>
  <si>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</si>
  <si>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</si>
  <si>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</si>
  <si>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</si>
  <si>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</si>
  <si>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</si>
  <si>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</si>
  <si>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</si>
  <si>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</si>
  <si>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</si>
  <si>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</si>
  <si>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</si>
  <si>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</si>
  <si>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</si>
  <si>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</si>
  <si>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</si>
  <si>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</si>
  <si>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</si>
  <si>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</si>
  <si>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</si>
  <si>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</si>
  <si>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</si>
  <si>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</si>
  <si>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</si>
  <si>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</si>
  <si>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</si>
  <si>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</si>
  <si>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</si>
  <si>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</si>
  <si>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</si>
  <si>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</si>
  <si>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</si>
  <si>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</si>
  <si>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</si>
  <si>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</si>
  <si>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</si>
  <si>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</si>
  <si>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</si>
  <si>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</si>
  <si>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</si>
  <si>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</si>
  <si>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</si>
  <si>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</si>
  <si>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</si>
  <si>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</si>
  <si>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</si>
  <si>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</si>
  <si>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</si>
  <si>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</si>
  <si>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</si>
  <si>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</si>
  <si>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</si>
  <si>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</si>
  <si>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</si>
  <si>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</si>
  <si>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</si>
  <si>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</si>
  <si>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</si>
  <si>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</si>
  <si>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</si>
  <si>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</si>
  <si>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</si>
  <si>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</si>
  <si>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</si>
  <si>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</si>
  <si>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</si>
  <si>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</si>
  <si>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</si>
  <si>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</si>
  <si>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</si>
  <si>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</si>
  <si>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</si>
  <si>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</si>
  <si>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</si>
  <si>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</si>
  <si>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</si>
  <si>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</si>
  <si>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</si>
  <si>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</si>
  <si>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</si>
  <si>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</si>
  <si>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</si>
  <si>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</si>
  <si>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</si>
  <si>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</si>
  <si>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</si>
  <si>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</si>
  <si>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</si>
  <si>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</si>
  <si>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</si>
  <si>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</si>
  <si>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</si>
  <si>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</si>
  <si>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</si>
  <si>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</si>
  <si>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</si>
  <si>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</si>
  <si>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</si>
  <si>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</si>
  <si>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</si>
  <si>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</si>
  <si>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</si>
  <si>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</si>
  <si>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</si>
  <si>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</si>
  <si>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</si>
  <si>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</si>
  <si>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</si>
  <si>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</si>
  <si>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</si>
  <si>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</si>
  <si>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</si>
  <si>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</si>
  <si>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</si>
  <si>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</si>
  <si>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</si>
  <si>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</si>
  <si>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</si>
  <si>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</si>
  <si>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</si>
  <si>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</si>
  <si>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</si>
  <si>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</si>
  <si>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</si>
  <si>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</si>
  <si>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</si>
  <si>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</si>
  <si>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</si>
  <si>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</si>
  <si>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</si>
  <si>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</si>
  <si>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</si>
  <si>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</si>
  <si>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</si>
  <si>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</si>
  <si>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</si>
  <si>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</si>
  <si>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</si>
  <si>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</si>
  <si>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</si>
  <si>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</si>
  <si>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</si>
  <si>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</si>
  <si>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</si>
  <si>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</si>
  <si>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</si>
  <si>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</si>
  <si>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</si>
  <si>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</si>
  <si>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</si>
  <si>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</si>
  <si>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</si>
  <si>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</si>
  <si>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</si>
  <si>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</si>
  <si>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</si>
  <si>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</si>
  <si>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</si>
  <si>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</si>
  <si>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</si>
  <si>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</si>
  <si>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</si>
  <si>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</si>
  <si>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</si>
  <si>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</si>
  <si>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</si>
  <si>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</si>
  <si>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</si>
  <si>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</si>
  <si>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</si>
  <si>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</si>
  <si>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</si>
  <si>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</si>
  <si>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</si>
  <si>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</si>
  <si>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</si>
  <si>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</si>
  <si>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</si>
  <si>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</si>
  <si>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</si>
  <si>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</si>
  <si>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</si>
  <si>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</si>
  <si>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</si>
  <si>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</si>
  <si>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</si>
  <si>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</si>
  <si>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</si>
  <si>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</si>
  <si>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</si>
  <si>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</si>
  <si>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</si>
  <si>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</si>
  <si>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</si>
  <si>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</si>
  <si>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</si>
  <si>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</si>
  <si>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</si>
  <si>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</si>
  <si>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</si>
  <si>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</si>
  <si>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</si>
  <si>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</si>
  <si>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</si>
  <si>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</si>
  <si>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</si>
  <si>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</si>
  <si>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</si>
  <si>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</si>
  <si>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</si>
  <si>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</si>
  <si>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</si>
  <si>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</si>
  <si>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</si>
  <si>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</si>
  <si>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</si>
  <si>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</si>
  <si>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</si>
  <si>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</si>
  <si>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</si>
  <si>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</si>
  <si>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</si>
  <si>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</si>
  <si>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</si>
  <si>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</si>
  <si>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</si>
  <si>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</si>
  <si>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</si>
  <si>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</si>
  <si>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</si>
  <si>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</si>
  <si>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</si>
  <si>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</si>
  <si>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</si>
  <si>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</si>
  <si>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</si>
  <si>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</si>
  <si>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</si>
  <si>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</si>
  <si>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</si>
  <si>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</si>
  <si>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</si>
  <si>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</si>
  <si>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</si>
  <si>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</si>
  <si>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</si>
  <si>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</si>
  <si>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</si>
  <si>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</si>
  <si>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</si>
  <si>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</si>
  <si>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</si>
  <si>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</si>
  <si>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</si>
  <si>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</si>
  <si>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</si>
  <si>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</si>
  <si>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</si>
  <si>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</si>
  <si>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</si>
  <si>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</si>
  <si>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</si>
  <si>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</si>
  <si>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</si>
  <si>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</si>
  <si>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</si>
  <si>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</si>
  <si>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</si>
  <si>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</si>
  <si>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</si>
  <si>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</si>
  <si>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</si>
  <si>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</si>
  <si>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</si>
  <si>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</si>
  <si>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</si>
  <si>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</si>
  <si>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</si>
  <si>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</si>
  <si>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</si>
  <si>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</si>
  <si>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</si>
  <si>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</si>
  <si>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</si>
  <si>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</si>
  <si>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</si>
  <si>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</si>
  <si>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</si>
  <si>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</si>
  <si>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</si>
  <si>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</si>
  <si>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</si>
  <si>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</si>
  <si>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</si>
  <si>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</si>
  <si>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</si>
  <si>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</si>
  <si>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</si>
  <si>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</si>
  <si>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</si>
  <si>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</si>
  <si>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</si>
  <si>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</si>
  <si>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</si>
  <si>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</si>
  <si>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</si>
  <si>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</si>
  <si>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</si>
  <si>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</si>
  <si>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</si>
  <si>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</si>
  <si>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</si>
  <si>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</si>
  <si>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</si>
  <si>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</si>
  <si>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</si>
  <si>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</si>
  <si>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</si>
  <si>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</si>
  <si>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</si>
  <si>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</si>
  <si>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</si>
  <si>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</si>
  <si>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</si>
  <si>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</si>
  <si>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</si>
  <si>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</si>
  <si>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</si>
  <si>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</si>
  <si>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</si>
  <si>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</si>
  <si>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</si>
  <si>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</si>
  <si>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</si>
  <si>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</si>
  <si>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</si>
  <si>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</si>
  <si>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</si>
  <si>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</si>
  <si>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</si>
  <si>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</si>
  <si>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</si>
  <si>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</si>
  <si>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</si>
  <si>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</si>
  <si>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</si>
  <si>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</si>
  <si>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</si>
  <si>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</si>
  <si>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</si>
  <si>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</si>
  <si>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</si>
  <si>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</si>
  <si>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</si>
  <si>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</si>
  <si>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</si>
  <si>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</si>
  <si>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</si>
  <si>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</si>
  <si>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</si>
  <si>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</si>
  <si>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</si>
  <si>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</si>
  <si>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</si>
  <si>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</si>
  <si>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</si>
  <si>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</si>
  <si>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</si>
  <si>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</si>
  <si>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</si>
  <si>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</si>
  <si>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</si>
  <si>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</si>
  <si>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</si>
  <si>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</si>
  <si>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</si>
  <si>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</si>
  <si>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</si>
  <si>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</si>
  <si>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</si>
  <si>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</si>
  <si>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</si>
  <si>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</si>
  <si>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</si>
  <si>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</si>
  <si>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</si>
  <si>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</si>
  <si>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</si>
  <si>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</si>
  <si>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</si>
  <si>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</si>
  <si>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</si>
  <si>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</si>
  <si>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</si>
  <si>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</si>
  <si>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</si>
  <si>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</si>
  <si>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</si>
  <si>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</si>
  <si>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</si>
  <si>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</si>
  <si>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</si>
  <si>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</si>
  <si>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</si>
  <si>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</si>
  <si>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</si>
  <si>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</si>
  <si>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</si>
  <si>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</si>
  <si>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</si>
  <si>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</si>
  <si>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</si>
  <si>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</si>
  <si>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</si>
  <si>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</si>
  <si>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</si>
  <si>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</si>
  <si>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</si>
  <si>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</si>
  <si>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</si>
  <si>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</si>
  <si>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</si>
  <si>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</si>
  <si>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</si>
  <si>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</si>
  <si>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</si>
  <si>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</si>
  <si>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</si>
  <si>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</si>
  <si>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</si>
  <si>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</si>
  <si>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</si>
  <si>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</si>
  <si>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</si>
  <si>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</si>
  <si>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</si>
  <si>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</si>
  <si>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</si>
  <si>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</si>
  <si>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</si>
  <si>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</si>
  <si>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</si>
  <si>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</si>
  <si>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</si>
  <si>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</si>
  <si>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</si>
  <si>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</si>
  <si>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</si>
  <si>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</si>
  <si>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</si>
  <si>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</si>
  <si>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</si>
  <si>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</si>
  <si>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</si>
  <si>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</si>
  <si>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</si>
  <si>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</si>
  <si>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</si>
  <si>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</si>
  <si>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</si>
  <si>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</si>
  <si>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</si>
  <si>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</si>
  <si>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</si>
  <si>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</si>
  <si>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</si>
  <si>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</si>
  <si>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</si>
  <si>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</si>
  <si>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</si>
  <si>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</si>
  <si>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</si>
  <si>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</si>
  <si>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</si>
  <si>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</si>
  <si>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</si>
  <si>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</si>
  <si>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</si>
  <si>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</si>
  <si>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</si>
  <si>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</si>
  <si>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</si>
  <si>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</si>
  <si>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</si>
  <si>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</si>
  <si>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</si>
  <si>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</si>
  <si>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</si>
  <si>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</si>
  <si>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</si>
  <si>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</si>
  <si>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</si>
  <si>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</si>
  <si>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</si>
  <si>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</si>
  <si>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</si>
  <si>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</si>
  <si>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</si>
  <si>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</si>
  <si>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</si>
  <si>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</si>
  <si>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</si>
  <si>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</si>
  <si>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</si>
  <si>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</si>
  <si>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</si>
  <si>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</si>
  <si>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</si>
  <si>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</si>
  <si>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</si>
  <si>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</si>
  <si>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</si>
  <si>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</si>
  <si>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</si>
  <si>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</si>
  <si>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</si>
  <si>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</si>
  <si>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</si>
  <si>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</si>
  <si>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</si>
  <si>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</si>
  <si>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</si>
  <si>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</si>
  <si>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</si>
  <si>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</si>
  <si>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</si>
  <si>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</si>
  <si>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</si>
  <si>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</si>
  <si>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</si>
  <si>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</si>
  <si>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</si>
  <si>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</si>
  <si>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</si>
  <si>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</si>
  <si>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</si>
  <si>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</si>
  <si>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</si>
  <si>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</si>
  <si>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</si>
  <si>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</si>
  <si>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</si>
  <si>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</si>
  <si>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</si>
  <si>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</si>
  <si>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</si>
  <si>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</si>
  <si>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</si>
  <si>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</si>
  <si>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</si>
  <si>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</si>
  <si>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</si>
  <si>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</si>
  <si>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</si>
  <si>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</si>
  <si>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</si>
  <si>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</si>
  <si>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</si>
  <si>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</si>
  <si>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</si>
  <si>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</si>
  <si>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</si>
  <si>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</si>
  <si>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</si>
  <si>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</si>
  <si>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</si>
  <si>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CDCE</t>
  </si>
  <si>
    <t>Commercial Data Centres Energy demand</t>
  </si>
  <si>
    <t>Final Energy (EIirGrid-35% of 708MW)</t>
  </si>
  <si>
    <t>IE,National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</si>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</sst>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164" fontId="19" fillId="0" borderId="0" applyFont="0" applyFill="0" applyBorder="0" applyAlignment="0" applyProtection="0"/>
    <xf numFmtId="0" fontId="31" fillId="14" borderId="0" applyNumberFormat="0" applyBorder="0" applyAlignment="0" applyProtection="0"/>
    <xf numFmtId="9" fontId="1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90" fillId="0" borderId="157" applyNumberFormat="0" applyFill="0" applyAlignment="0" applyProtection="0"/>
    <xf numFmtId="0" fontId="91" fillId="0" borderId="158" applyNumberFormat="0" applyFill="0" applyAlignment="0" applyProtection="0"/>
    <xf numFmtId="0" fontId="92" fillId="0" borderId="159" applyNumberFormat="0" applyFill="0" applyAlignment="0" applyProtection="0"/>
    <xf numFmtId="0" fontId="92" fillId="0" borderId="0" applyNumberFormat="0" applyFill="0" applyBorder="0" applyAlignment="0" applyProtection="0"/>
    <xf numFmtId="0" fontId="93" fillId="40" borderId="0" applyNumberFormat="0" applyBorder="0" applyAlignment="0" applyProtection="0"/>
    <xf numFmtId="0" fontId="94" fillId="41" borderId="0" applyNumberFormat="0" applyBorder="0" applyAlignment="0" applyProtection="0"/>
    <xf numFmtId="0" fontId="95" fillId="42" borderId="160" applyNumberFormat="0" applyAlignment="0" applyProtection="0"/>
    <xf numFmtId="0" fontId="96" fillId="43" borderId="161" applyNumberFormat="0" applyAlignment="0" applyProtection="0"/>
    <xf numFmtId="0" fontId="97" fillId="43" borderId="160" applyNumberFormat="0" applyAlignment="0" applyProtection="0"/>
    <xf numFmtId="0" fontId="98" fillId="0" borderId="162" applyNumberFormat="0" applyFill="0" applyAlignment="0" applyProtection="0"/>
    <xf numFmtId="0" fontId="66" fillId="44" borderId="163" applyNumberFormat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3" fillId="0" borderId="164" applyNumberFormat="0" applyFill="0" applyAlignment="0" applyProtection="0"/>
    <xf numFmtId="0" fontId="52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7" borderId="0" applyNumberFormat="0" applyBorder="0" applyAlignment="0" applyProtection="0"/>
    <xf numFmtId="0" fontId="52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52" fillId="51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52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52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9" borderId="0" applyNumberFormat="0" applyBorder="0" applyAlignment="0" applyProtection="0"/>
    <xf numFmtId="0" fontId="52" fillId="60" borderId="0" applyNumberFormat="0" applyBorder="0" applyAlignment="0" applyProtection="0"/>
    <xf numFmtId="0" fontId="8" fillId="61" borderId="0" applyNumberFormat="0" applyBorder="0" applyAlignment="0" applyProtection="0"/>
    <xf numFmtId="0" fontId="8" fillId="62" borderId="0" applyNumberFormat="0" applyBorder="0" applyAlignment="0" applyProtection="0"/>
  </cellStyleXfs>
  <cellXfs count="836">
    <xf numFmtId="0" fontId="0" fillId="0" borderId="0" xfId="0"/>
    <xf numFmtId="0" fontId="0" fillId="0" borderId="0" xfId="0" applyFill="1"/>
    <xf numFmtId="0" fontId="20" fillId="0" borderId="0" xfId="0" applyFont="1"/>
    <xf numFmtId="0" fontId="22" fillId="5" borderId="0" xfId="0" applyFont="1" applyFill="1"/>
    <xf numFmtId="0" fontId="22" fillId="5" borderId="0" xfId="0" quotePrefix="1" applyFont="1" applyFill="1" applyAlignment="1">
      <alignment horizontal="left"/>
    </xf>
    <xf numFmtId="166" fontId="0" fillId="0" borderId="0" xfId="0" applyNumberFormat="1"/>
    <xf numFmtId="0" fontId="21" fillId="0" borderId="0" xfId="0" applyFont="1" applyFill="1"/>
    <xf numFmtId="0" fontId="21" fillId="0" borderId="0" xfId="0" applyFont="1"/>
    <xf numFmtId="2" fontId="0" fillId="0" borderId="0" xfId="0" applyNumberFormat="1"/>
    <xf numFmtId="0" fontId="0" fillId="0" borderId="0" xfId="0" applyFill="1" applyBorder="1"/>
    <xf numFmtId="0" fontId="20" fillId="0" borderId="0" xfId="0" applyFont="1" applyFill="1"/>
    <xf numFmtId="0" fontId="20" fillId="0" borderId="0" xfId="0" applyFont="1" applyFill="1" applyBorder="1" applyAlignment="1">
      <alignment horizontal="left" vertical="center" wrapText="1"/>
    </xf>
    <xf numFmtId="0" fontId="27" fillId="0" borderId="0" xfId="0" quotePrefix="1" applyFont="1" applyFill="1" applyAlignment="1">
      <alignment horizontal="left"/>
    </xf>
    <xf numFmtId="0" fontId="27" fillId="0" borderId="0" xfId="0" applyFont="1" applyFill="1"/>
    <xf numFmtId="0" fontId="26" fillId="0" borderId="0" xfId="0" applyFont="1" applyFill="1"/>
    <xf numFmtId="170" fontId="36" fillId="0" borderId="0" xfId="0" applyNumberFormat="1" applyFont="1"/>
    <xf numFmtId="0" fontId="37" fillId="0" borderId="0" xfId="0" applyFont="1"/>
    <xf numFmtId="170" fontId="39" fillId="5" borderId="0" xfId="0" applyNumberFormat="1" applyFont="1" applyFill="1" applyAlignment="1">
      <alignment horizontal="left"/>
    </xf>
    <xf numFmtId="170" fontId="40" fillId="5" borderId="0" xfId="0" applyNumberFormat="1" applyFont="1" applyFill="1" applyAlignment="1">
      <alignment horizontal="left"/>
    </xf>
    <xf numFmtId="0" fontId="18" fillId="0" borderId="0" xfId="0" applyFont="1"/>
    <xf numFmtId="170" fontId="18" fillId="0" borderId="0" xfId="0" applyNumberFormat="1" applyFont="1"/>
    <xf numFmtId="0" fontId="18" fillId="19" borderId="4" xfId="0" applyFont="1" applyFill="1" applyBorder="1"/>
    <xf numFmtId="0" fontId="41" fillId="20" borderId="38" xfId="0" applyFont="1" applyFill="1" applyBorder="1"/>
    <xf numFmtId="170" fontId="37" fillId="16" borderId="0" xfId="0" applyNumberFormat="1" applyFont="1" applyFill="1"/>
    <xf numFmtId="170" fontId="37" fillId="16" borderId="5" xfId="0" applyNumberFormat="1" applyFont="1" applyFill="1" applyBorder="1"/>
    <xf numFmtId="0" fontId="37" fillId="0" borderId="0" xfId="0" applyFont="1" applyBorder="1"/>
    <xf numFmtId="170" fontId="36" fillId="16" borderId="0" xfId="0" applyNumberFormat="1" applyFont="1" applyFill="1" applyBorder="1"/>
    <xf numFmtId="170" fontId="37" fillId="21" borderId="0" xfId="0" applyNumberFormat="1" applyFont="1" applyFill="1" applyBorder="1" applyAlignment="1">
      <alignment horizontal="left"/>
    </xf>
    <xf numFmtId="170" fontId="37" fillId="16" borderId="0" xfId="0" quotePrefix="1" applyNumberFormat="1" applyFont="1" applyFill="1" applyBorder="1" applyAlignment="1">
      <alignment horizontal="left"/>
    </xf>
    <xf numFmtId="170" fontId="37" fillId="16" borderId="0" xfId="0" applyNumberFormat="1" applyFont="1" applyFill="1" applyBorder="1"/>
    <xf numFmtId="170" fontId="36" fillId="16" borderId="5" xfId="0" applyNumberFormat="1" applyFont="1" applyFill="1" applyBorder="1"/>
    <xf numFmtId="170" fontId="37" fillId="16" borderId="5" xfId="0" quotePrefix="1" applyNumberFormat="1" applyFont="1" applyFill="1" applyBorder="1" applyAlignment="1">
      <alignment horizontal="left"/>
    </xf>
    <xf numFmtId="170" fontId="37" fillId="16" borderId="0" xfId="0" quotePrefix="1" applyNumberFormat="1" applyFont="1" applyFill="1" applyAlignment="1">
      <alignment horizontal="left"/>
    </xf>
    <xf numFmtId="0" fontId="42" fillId="0" borderId="0" xfId="0" applyFont="1"/>
    <xf numFmtId="0" fontId="36" fillId="0" borderId="0" xfId="0" applyFont="1" applyFill="1" applyBorder="1" applyAlignment="1">
      <alignment horizontal="left"/>
    </xf>
    <xf numFmtId="0" fontId="36" fillId="0" borderId="5" xfId="0" applyFont="1" applyFill="1" applyBorder="1"/>
    <xf numFmtId="0" fontId="0" fillId="0" borderId="0" xfId="0" applyFont="1"/>
    <xf numFmtId="0" fontId="37" fillId="0" borderId="0" xfId="0" applyFont="1" applyFill="1" applyBorder="1" applyAlignment="1">
      <alignment horizontal="left" vertical="center" wrapText="1"/>
    </xf>
    <xf numFmtId="0" fontId="37" fillId="2" borderId="4" xfId="0" applyFont="1" applyFill="1" applyBorder="1" applyAlignment="1">
      <alignment horizontal="left" vertical="center" wrapText="1"/>
    </xf>
    <xf numFmtId="1" fontId="37" fillId="19" borderId="4" xfId="0" applyNumberFormat="1" applyFont="1" applyFill="1" applyBorder="1" applyAlignment="1">
      <alignment horizontal="center"/>
    </xf>
    <xf numFmtId="2" fontId="37" fillId="0" borderId="0" xfId="0" applyNumberFormat="1" applyFont="1" applyFill="1" applyBorder="1" applyAlignment="1">
      <alignment horizontal="right"/>
    </xf>
    <xf numFmtId="0" fontId="20" fillId="0" borderId="0" xfId="0" quotePrefix="1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right"/>
    </xf>
    <xf numFmtId="0" fontId="36" fillId="0" borderId="0" xfId="0" applyFont="1" applyFill="1" applyAlignment="1">
      <alignment horizontal="left"/>
    </xf>
    <xf numFmtId="0" fontId="40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7" fillId="0" borderId="0" xfId="0" applyNumberFormat="1" applyFont="1" applyFill="1" applyBorder="1" applyAlignment="1">
      <alignment horizontal="center"/>
    </xf>
    <xf numFmtId="0" fontId="38" fillId="16" borderId="0" xfId="0" applyFont="1" applyFill="1" applyBorder="1" applyAlignment="1">
      <alignment horizontal="left" vertical="center" wrapText="1"/>
    </xf>
    <xf numFmtId="0" fontId="37" fillId="16" borderId="0" xfId="0" quotePrefix="1" applyFont="1" applyFill="1" applyBorder="1" applyAlignment="1">
      <alignment horizontal="left" vertical="center" wrapText="1"/>
    </xf>
    <xf numFmtId="2" fontId="37" fillId="16" borderId="0" xfId="0" applyNumberFormat="1" applyFont="1" applyFill="1" applyBorder="1" applyAlignment="1">
      <alignment horizontal="right"/>
    </xf>
    <xf numFmtId="2" fontId="20" fillId="16" borderId="0" xfId="0" applyNumberFormat="1" applyFont="1" applyFill="1"/>
    <xf numFmtId="0" fontId="37" fillId="16" borderId="0" xfId="0" applyFont="1" applyFill="1" applyBorder="1" applyAlignment="1">
      <alignment horizontal="left" vertical="center" wrapText="1"/>
    </xf>
    <xf numFmtId="170" fontId="32" fillId="16" borderId="0" xfId="0" applyNumberFormat="1" applyFont="1" applyFill="1"/>
    <xf numFmtId="0" fontId="37" fillId="16" borderId="0" xfId="0" applyFont="1" applyFill="1"/>
    <xf numFmtId="0" fontId="37" fillId="16" borderId="5" xfId="0" applyFont="1" applyFill="1" applyBorder="1"/>
    <xf numFmtId="170" fontId="36" fillId="16" borderId="0" xfId="0" applyNumberFormat="1" applyFont="1" applyFill="1"/>
    <xf numFmtId="0" fontId="37" fillId="16" borderId="0" xfId="0" applyFont="1" applyFill="1" applyBorder="1"/>
    <xf numFmtId="0" fontId="37" fillId="16" borderId="6" xfId="0" applyFont="1" applyFill="1" applyBorder="1"/>
    <xf numFmtId="0" fontId="37" fillId="16" borderId="3" xfId="0" applyFont="1" applyFill="1" applyBorder="1"/>
    <xf numFmtId="0" fontId="43" fillId="16" borderId="0" xfId="0" applyFont="1" applyFill="1" applyBorder="1" applyProtection="1">
      <protection locked="0"/>
    </xf>
    <xf numFmtId="0" fontId="43" fillId="16" borderId="0" xfId="0" applyFont="1" applyFill="1" applyBorder="1" applyAlignment="1" applyProtection="1">
      <alignment horizontal="left"/>
      <protection locked="0"/>
    </xf>
    <xf numFmtId="170" fontId="36" fillId="0" borderId="3" xfId="0" applyNumberFormat="1" applyFont="1" applyBorder="1"/>
    <xf numFmtId="0" fontId="36" fillId="16" borderId="3" xfId="0" applyFont="1" applyFill="1" applyBorder="1"/>
    <xf numFmtId="0" fontId="40" fillId="5" borderId="0" xfId="0" applyFont="1" applyFill="1"/>
    <xf numFmtId="0" fontId="44" fillId="0" borderId="0" xfId="0" applyFont="1"/>
    <xf numFmtId="0" fontId="39" fillId="5" borderId="0" xfId="0" quotePrefix="1" applyFont="1" applyFill="1" applyAlignment="1">
      <alignment horizontal="left"/>
    </xf>
    <xf numFmtId="0" fontId="36" fillId="0" borderId="0" xfId="0" applyFont="1"/>
    <xf numFmtId="0" fontId="36" fillId="0" borderId="0" xfId="0" applyFont="1" applyFill="1"/>
    <xf numFmtId="0" fontId="37" fillId="0" borderId="0" xfId="0" applyFont="1" applyFill="1"/>
    <xf numFmtId="0" fontId="37" fillId="3" borderId="0" xfId="0" applyFont="1" applyFill="1"/>
    <xf numFmtId="0" fontId="38" fillId="3" borderId="0" xfId="0" applyFont="1" applyFill="1"/>
    <xf numFmtId="0" fontId="37" fillId="22" borderId="0" xfId="0" applyFont="1" applyFill="1"/>
    <xf numFmtId="2" fontId="37" fillId="16" borderId="0" xfId="0" applyNumberFormat="1" applyFont="1" applyFill="1"/>
    <xf numFmtId="165" fontId="37" fillId="16" borderId="0" xfId="0" applyNumberFormat="1" applyFont="1" applyFill="1"/>
    <xf numFmtId="0" fontId="37" fillId="0" borderId="0" xfId="0" applyFont="1" applyFill="1" applyBorder="1"/>
    <xf numFmtId="166" fontId="37" fillId="16" borderId="0" xfId="0" applyNumberFormat="1" applyFont="1" applyFill="1"/>
    <xf numFmtId="0" fontId="36" fillId="0" borderId="0" xfId="0" applyFont="1" applyFill="1" applyBorder="1"/>
    <xf numFmtId="0" fontId="38" fillId="0" borderId="0" xfId="0" applyFont="1"/>
    <xf numFmtId="165" fontId="37" fillId="10" borderId="0" xfId="0" applyNumberFormat="1" applyFont="1" applyFill="1"/>
    <xf numFmtId="0" fontId="37" fillId="16" borderId="0" xfId="0" quotePrefix="1" applyFont="1" applyFill="1" applyAlignment="1">
      <alignment horizontal="left"/>
    </xf>
    <xf numFmtId="0" fontId="33" fillId="0" borderId="0" xfId="0" applyFont="1" applyFill="1"/>
    <xf numFmtId="0" fontId="48" fillId="0" borderId="0" xfId="0" applyFont="1"/>
    <xf numFmtId="0" fontId="49" fillId="0" borderId="0" xfId="0" applyFont="1"/>
    <xf numFmtId="0" fontId="38" fillId="9" borderId="0" xfId="0" applyFont="1" applyFill="1"/>
    <xf numFmtId="0" fontId="46" fillId="9" borderId="0" xfId="0" applyFont="1" applyFill="1"/>
    <xf numFmtId="0" fontId="37" fillId="0" borderId="0" xfId="0" applyFont="1" applyFill="1" applyBorder="1" applyAlignment="1">
      <alignment horizontal="center"/>
    </xf>
    <xf numFmtId="169" fontId="37" fillId="0" borderId="0" xfId="0" applyNumberFormat="1" applyFont="1" applyFill="1" applyBorder="1"/>
    <xf numFmtId="2" fontId="37" fillId="3" borderId="0" xfId="3" applyNumberFormat="1" applyFont="1" applyFill="1"/>
    <xf numFmtId="168" fontId="37" fillId="10" borderId="0" xfId="0" applyNumberFormat="1" applyFont="1" applyFill="1"/>
    <xf numFmtId="169" fontId="37" fillId="4" borderId="0" xfId="0" applyNumberFormat="1" applyFont="1" applyFill="1"/>
    <xf numFmtId="10" fontId="37" fillId="0" borderId="0" xfId="3" applyNumberFormat="1" applyFont="1"/>
    <xf numFmtId="166" fontId="37" fillId="3" borderId="0" xfId="3" applyNumberFormat="1" applyFont="1" applyFill="1"/>
    <xf numFmtId="166" fontId="37" fillId="10" borderId="0" xfId="0" applyNumberFormat="1" applyFont="1" applyFill="1"/>
    <xf numFmtId="2" fontId="37" fillId="0" borderId="0" xfId="0" applyNumberFormat="1" applyFont="1"/>
    <xf numFmtId="166" fontId="37" fillId="0" borderId="0" xfId="0" applyNumberFormat="1" applyFont="1"/>
    <xf numFmtId="0" fontId="41" fillId="19" borderId="4" xfId="0" applyFont="1" applyFill="1" applyBorder="1"/>
    <xf numFmtId="0" fontId="41" fillId="25" borderId="4" xfId="0" applyFont="1" applyFill="1" applyBorder="1"/>
    <xf numFmtId="0" fontId="41" fillId="20" borderId="5" xfId="0" applyFont="1" applyFill="1" applyBorder="1"/>
    <xf numFmtId="0" fontId="41" fillId="0" borderId="2" xfId="0" applyFont="1" applyFill="1" applyBorder="1"/>
    <xf numFmtId="0" fontId="38" fillId="16" borderId="0" xfId="0" applyFont="1" applyFill="1"/>
    <xf numFmtId="0" fontId="38" fillId="0" borderId="0" xfId="0" quotePrefix="1" applyFont="1" applyFill="1" applyAlignment="1">
      <alignment horizontal="left"/>
    </xf>
    <xf numFmtId="0" fontId="38" fillId="0" borderId="0" xfId="0" applyFont="1" applyFill="1"/>
    <xf numFmtId="0" fontId="46" fillId="0" borderId="0" xfId="0" applyFont="1" applyFill="1"/>
    <xf numFmtId="0" fontId="47" fillId="0" borderId="0" xfId="0" applyFont="1" applyFill="1"/>
    <xf numFmtId="166" fontId="37" fillId="16" borderId="0" xfId="3" applyNumberFormat="1" applyFont="1" applyFill="1" applyAlignment="1">
      <alignment horizontal="left"/>
    </xf>
    <xf numFmtId="0" fontId="37" fillId="16" borderId="0" xfId="0" quotePrefix="1" applyFont="1" applyFill="1" applyBorder="1" applyAlignment="1">
      <alignment horizontal="left"/>
    </xf>
    <xf numFmtId="0" fontId="45" fillId="16" borderId="0" xfId="0" applyNumberFormat="1" applyFont="1" applyFill="1" applyBorder="1" applyAlignment="1"/>
    <xf numFmtId="0" fontId="50" fillId="16" borderId="0" xfId="0" applyNumberFormat="1" applyFont="1" applyFill="1" applyBorder="1" applyAlignment="1"/>
    <xf numFmtId="9" fontId="37" fillId="16" borderId="0" xfId="3" applyFont="1" applyFill="1" applyBorder="1" applyProtection="1">
      <protection locked="0"/>
    </xf>
    <xf numFmtId="166" fontId="37" fillId="16" borderId="0" xfId="3" applyNumberFormat="1" applyFont="1" applyFill="1"/>
    <xf numFmtId="9" fontId="37" fillId="16" borderId="0" xfId="3" applyFont="1" applyFill="1"/>
    <xf numFmtId="168" fontId="37" fillId="16" borderId="0" xfId="0" applyNumberFormat="1" applyFont="1" applyFill="1"/>
    <xf numFmtId="2" fontId="38" fillId="16" borderId="0" xfId="0" applyNumberFormat="1" applyFont="1" applyFill="1"/>
    <xf numFmtId="0" fontId="37" fillId="22" borderId="0" xfId="0" applyFont="1" applyFill="1" applyBorder="1" applyAlignment="1">
      <alignment horizontal="center"/>
    </xf>
    <xf numFmtId="166" fontId="38" fillId="16" borderId="0" xfId="0" applyNumberFormat="1" applyFont="1" applyFill="1"/>
    <xf numFmtId="169" fontId="37" fillId="16" borderId="0" xfId="0" applyNumberFormat="1" applyFont="1" applyFill="1"/>
    <xf numFmtId="165" fontId="37" fillId="16" borderId="0" xfId="0" applyNumberFormat="1" applyFont="1" applyFill="1" applyBorder="1" applyAlignment="1">
      <alignment horizontal="right"/>
    </xf>
    <xf numFmtId="0" fontId="37" fillId="22" borderId="8" xfId="0" applyFont="1" applyFill="1" applyBorder="1"/>
    <xf numFmtId="0" fontId="37" fillId="22" borderId="30" xfId="0" applyFont="1" applyFill="1" applyBorder="1"/>
    <xf numFmtId="0" fontId="37" fillId="22" borderId="29" xfId="0" applyFont="1" applyFill="1" applyBorder="1"/>
    <xf numFmtId="169" fontId="37" fillId="24" borderId="0" xfId="0" applyNumberFormat="1" applyFont="1" applyFill="1" applyBorder="1"/>
    <xf numFmtId="0" fontId="37" fillId="22" borderId="0" xfId="0" applyFont="1" applyFill="1" applyBorder="1" applyAlignment="1">
      <alignment horizontal="left"/>
    </xf>
    <xf numFmtId="0" fontId="38" fillId="9" borderId="39" xfId="0" applyFont="1" applyFill="1" applyBorder="1"/>
    <xf numFmtId="166" fontId="37" fillId="16" borderId="39" xfId="0" applyNumberFormat="1" applyFont="1" applyFill="1" applyBorder="1"/>
    <xf numFmtId="0" fontId="37" fillId="23" borderId="3" xfId="0" applyFont="1" applyFill="1" applyBorder="1" applyAlignment="1">
      <alignment horizontal="center" vertical="center" wrapText="1"/>
    </xf>
    <xf numFmtId="0" fontId="37" fillId="23" borderId="3" xfId="0" quotePrefix="1" applyFont="1" applyFill="1" applyBorder="1" applyAlignment="1">
      <alignment horizontal="center" vertical="center" wrapText="1"/>
    </xf>
    <xf numFmtId="0" fontId="41" fillId="19" borderId="4" xfId="0" applyFont="1" applyFill="1" applyBorder="1" applyAlignment="1">
      <alignment wrapText="1"/>
    </xf>
    <xf numFmtId="0" fontId="41" fillId="25" borderId="4" xfId="0" applyFont="1" applyFill="1" applyBorder="1" applyAlignment="1">
      <alignment wrapText="1"/>
    </xf>
    <xf numFmtId="0" fontId="37" fillId="0" borderId="0" xfId="0" applyFont="1" applyAlignment="1">
      <alignment wrapText="1"/>
    </xf>
    <xf numFmtId="0" fontId="45" fillId="23" borderId="7" xfId="0" applyNumberFormat="1" applyFont="1" applyFill="1" applyBorder="1" applyAlignment="1">
      <alignment horizontal="center" wrapText="1"/>
    </xf>
    <xf numFmtId="0" fontId="41" fillId="20" borderId="38" xfId="0" applyFont="1" applyFill="1" applyBorder="1" applyAlignment="1">
      <alignment wrapText="1"/>
    </xf>
    <xf numFmtId="0" fontId="41" fillId="25" borderId="4" xfId="0" applyFont="1" applyFill="1" applyBorder="1" applyAlignment="1">
      <alignment horizontal="center" wrapText="1"/>
    </xf>
    <xf numFmtId="0" fontId="41" fillId="20" borderId="38" xfId="0" applyFont="1" applyFill="1" applyBorder="1" applyAlignment="1">
      <alignment horizontal="center" wrapText="1"/>
    </xf>
    <xf numFmtId="0" fontId="47" fillId="9" borderId="0" xfId="0" applyFont="1" applyFill="1"/>
    <xf numFmtId="2" fontId="44" fillId="0" borderId="0" xfId="0" applyNumberFormat="1" applyFont="1"/>
    <xf numFmtId="2" fontId="46" fillId="0" borderId="0" xfId="0" applyNumberFormat="1" applyFont="1" applyFill="1" applyBorder="1"/>
    <xf numFmtId="0" fontId="36" fillId="0" borderId="0" xfId="0" applyFont="1" applyAlignment="1">
      <alignment horizontal="left"/>
    </xf>
    <xf numFmtId="2" fontId="37" fillId="10" borderId="0" xfId="0" applyNumberFormat="1" applyFont="1" applyFill="1"/>
    <xf numFmtId="166" fontId="37" fillId="4" borderId="0" xfId="0" applyNumberFormat="1" applyFont="1" applyFill="1"/>
    <xf numFmtId="0" fontId="37" fillId="16" borderId="0" xfId="0" applyFont="1" applyFill="1" applyBorder="1" applyAlignment="1">
      <alignment vertical="center"/>
    </xf>
    <xf numFmtId="2" fontId="37" fillId="0" borderId="0" xfId="3" applyNumberFormat="1" applyFont="1" applyFill="1" applyBorder="1"/>
    <xf numFmtId="2" fontId="37" fillId="0" borderId="0" xfId="0" applyNumberFormat="1" applyFont="1" applyFill="1" applyBorder="1"/>
    <xf numFmtId="165" fontId="37" fillId="0" borderId="0" xfId="0" applyNumberFormat="1" applyFont="1" applyFill="1" applyBorder="1"/>
    <xf numFmtId="0" fontId="50" fillId="0" borderId="0" xfId="0" applyNumberFormat="1" applyFont="1" applyFill="1" applyBorder="1" applyAlignment="1"/>
    <xf numFmtId="166" fontId="38" fillId="0" borderId="0" xfId="0" applyNumberFormat="1" applyFont="1" applyFill="1" applyBorder="1"/>
    <xf numFmtId="166" fontId="37" fillId="0" borderId="0" xfId="0" applyNumberFormat="1" applyFont="1" applyFill="1" applyBorder="1"/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37" fillId="0" borderId="0" xfId="0" quotePrefix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right"/>
    </xf>
    <xf numFmtId="0" fontId="45" fillId="0" borderId="0" xfId="0" applyNumberFormat="1" applyFont="1" applyFill="1" applyBorder="1" applyAlignment="1"/>
    <xf numFmtId="166" fontId="37" fillId="0" borderId="0" xfId="1" applyNumberFormat="1" applyFont="1" applyFill="1" applyBorder="1"/>
    <xf numFmtId="0" fontId="41" fillId="20" borderId="16" xfId="0" applyFont="1" applyFill="1" applyBorder="1" applyAlignment="1">
      <alignment wrapText="1"/>
    </xf>
    <xf numFmtId="0" fontId="41" fillId="29" borderId="4" xfId="0" applyFont="1" applyFill="1" applyBorder="1" applyAlignment="1">
      <alignment wrapText="1"/>
    </xf>
    <xf numFmtId="1" fontId="37" fillId="16" borderId="0" xfId="3" applyNumberFormat="1" applyFont="1" applyFill="1" applyBorder="1" applyProtection="1">
      <protection locked="0"/>
    </xf>
    <xf numFmtId="2" fontId="37" fillId="22" borderId="0" xfId="3" applyNumberFormat="1" applyFont="1" applyFill="1"/>
    <xf numFmtId="166" fontId="38" fillId="22" borderId="0" xfId="0" applyNumberFormat="1" applyFont="1" applyFill="1"/>
    <xf numFmtId="0" fontId="37" fillId="30" borderId="0" xfId="0" applyFont="1" applyFill="1"/>
    <xf numFmtId="2" fontId="37" fillId="30" borderId="0" xfId="0" applyNumberFormat="1" applyFont="1" applyFill="1"/>
    <xf numFmtId="0" fontId="45" fillId="30" borderId="0" xfId="0" applyNumberFormat="1" applyFont="1" applyFill="1" applyBorder="1" applyAlignment="1"/>
    <xf numFmtId="166" fontId="37" fillId="30" borderId="0" xfId="0" applyNumberFormat="1" applyFont="1" applyFill="1"/>
    <xf numFmtId="2" fontId="37" fillId="24" borderId="0" xfId="0" applyNumberFormat="1" applyFont="1" applyFill="1"/>
    <xf numFmtId="165" fontId="37" fillId="18" borderId="0" xfId="0" applyNumberFormat="1" applyFont="1" applyFill="1"/>
    <xf numFmtId="0" fontId="37" fillId="16" borderId="39" xfId="0" applyFont="1" applyFill="1" applyBorder="1"/>
    <xf numFmtId="0" fontId="37" fillId="23" borderId="7" xfId="0" applyFont="1" applyFill="1" applyBorder="1" applyAlignment="1">
      <alignment horizontal="center" vertical="center" wrapText="1"/>
    </xf>
    <xf numFmtId="168" fontId="37" fillId="18" borderId="0" xfId="0" applyNumberFormat="1" applyFont="1" applyFill="1"/>
    <xf numFmtId="171" fontId="37" fillId="18" borderId="0" xfId="0" applyNumberFormat="1" applyFont="1" applyFill="1"/>
    <xf numFmtId="171" fontId="37" fillId="16" borderId="0" xfId="0" applyNumberFormat="1" applyFont="1" applyFill="1"/>
    <xf numFmtId="168" fontId="37" fillId="30" borderId="0" xfId="0" applyNumberFormat="1" applyFont="1" applyFill="1"/>
    <xf numFmtId="2" fontId="37" fillId="30" borderId="0" xfId="1" applyNumberFormat="1" applyFont="1" applyFill="1"/>
    <xf numFmtId="165" fontId="37" fillId="4" borderId="0" xfId="0" applyNumberFormat="1" applyFont="1" applyFill="1"/>
    <xf numFmtId="1" fontId="38" fillId="16" borderId="0" xfId="0" applyNumberFormat="1" applyFont="1" applyFill="1"/>
    <xf numFmtId="0" fontId="44" fillId="0" borderId="0" xfId="0" applyFont="1" applyFill="1"/>
    <xf numFmtId="0" fontId="51" fillId="0" borderId="0" xfId="0" applyFont="1"/>
    <xf numFmtId="0" fontId="34" fillId="0" borderId="0" xfId="0" quotePrefix="1" applyFont="1" applyFill="1" applyAlignment="1">
      <alignment horizontal="left"/>
    </xf>
    <xf numFmtId="0" fontId="34" fillId="0" borderId="0" xfId="0" applyFont="1" applyFill="1"/>
    <xf numFmtId="0" fontId="32" fillId="0" borderId="0" xfId="0" applyFont="1" applyFill="1"/>
    <xf numFmtId="2" fontId="37" fillId="16" borderId="0" xfId="3" applyNumberFormat="1" applyFont="1" applyFill="1" applyAlignment="1">
      <alignment horizontal="left"/>
    </xf>
    <xf numFmtId="9" fontId="37" fillId="22" borderId="8" xfId="3" applyFont="1" applyFill="1" applyBorder="1"/>
    <xf numFmtId="9" fontId="37" fillId="22" borderId="30" xfId="3" applyFont="1" applyFill="1" applyBorder="1"/>
    <xf numFmtId="9" fontId="37" fillId="22" borderId="29" xfId="3" applyFont="1" applyFill="1" applyBorder="1"/>
    <xf numFmtId="1" fontId="37" fillId="22" borderId="0" xfId="3" applyNumberFormat="1" applyFont="1" applyFill="1"/>
    <xf numFmtId="0" fontId="17" fillId="19" borderId="4" xfId="0" applyFont="1" applyFill="1" applyBorder="1"/>
    <xf numFmtId="0" fontId="17" fillId="25" borderId="4" xfId="0" applyFont="1" applyFill="1" applyBorder="1"/>
    <xf numFmtId="0" fontId="17" fillId="20" borderId="38" xfId="0" applyFont="1" applyFill="1" applyBorder="1"/>
    <xf numFmtId="0" fontId="17" fillId="0" borderId="2" xfId="0" applyFont="1" applyFill="1" applyBorder="1"/>
    <xf numFmtId="0" fontId="17" fillId="20" borderId="5" xfId="0" applyFont="1" applyFill="1" applyBorder="1"/>
    <xf numFmtId="0" fontId="17" fillId="19" borderId="4" xfId="0" applyFont="1" applyFill="1" applyBorder="1" applyAlignment="1">
      <alignment wrapText="1"/>
    </xf>
    <xf numFmtId="0" fontId="17" fillId="20" borderId="38" xfId="0" applyFont="1" applyFill="1" applyBorder="1" applyAlignment="1">
      <alignment wrapText="1"/>
    </xf>
    <xf numFmtId="166" fontId="38" fillId="3" borderId="0" xfId="0" applyNumberFormat="1" applyFont="1" applyFill="1"/>
    <xf numFmtId="0" fontId="37" fillId="0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40" fillId="0" borderId="0" xfId="0" quotePrefix="1" applyFont="1" applyFill="1" applyBorder="1" applyAlignment="1">
      <alignment horizontal="left"/>
    </xf>
    <xf numFmtId="0" fontId="40" fillId="0" borderId="0" xfId="0" applyFont="1" applyFill="1" applyBorder="1"/>
    <xf numFmtId="0" fontId="37" fillId="0" borderId="0" xfId="0" applyFont="1" applyFill="1" applyBorder="1" applyAlignment="1">
      <alignment horizontal="left"/>
    </xf>
    <xf numFmtId="1" fontId="37" fillId="0" borderId="0" xfId="0" applyNumberFormat="1" applyFont="1" applyFill="1" applyBorder="1"/>
    <xf numFmtId="2" fontId="37" fillId="22" borderId="8" xfId="0" applyNumberFormat="1" applyFont="1" applyFill="1" applyBorder="1"/>
    <xf numFmtId="2" fontId="37" fillId="22" borderId="29" xfId="0" applyNumberFormat="1" applyFont="1" applyFill="1" applyBorder="1"/>
    <xf numFmtId="165" fontId="37" fillId="22" borderId="0" xfId="3" applyNumberFormat="1" applyFont="1" applyFill="1"/>
    <xf numFmtId="0" fontId="17" fillId="20" borderId="38" xfId="0" applyFont="1" applyFill="1" applyBorder="1" applyAlignment="1">
      <alignment horizontal="center" wrapText="1"/>
    </xf>
    <xf numFmtId="0" fontId="38" fillId="9" borderId="28" xfId="0" applyFont="1" applyFill="1" applyBorder="1"/>
    <xf numFmtId="166" fontId="37" fillId="16" borderId="40" xfId="0" applyNumberFormat="1" applyFont="1" applyFill="1" applyBorder="1"/>
    <xf numFmtId="10" fontId="37" fillId="22" borderId="0" xfId="3" applyNumberFormat="1" applyFont="1" applyFill="1"/>
    <xf numFmtId="0" fontId="37" fillId="22" borderId="0" xfId="0" applyFont="1" applyFill="1" applyAlignment="1">
      <alignment vertical="center"/>
    </xf>
    <xf numFmtId="1" fontId="37" fillId="24" borderId="0" xfId="0" applyNumberFormat="1" applyFont="1" applyFill="1"/>
    <xf numFmtId="169" fontId="37" fillId="24" borderId="0" xfId="0" applyNumberFormat="1" applyFont="1" applyFill="1"/>
    <xf numFmtId="0" fontId="38" fillId="16" borderId="0" xfId="0" applyNumberFormat="1" applyFont="1" applyFill="1" applyBorder="1" applyAlignment="1"/>
    <xf numFmtId="0" fontId="37" fillId="16" borderId="0" xfId="0" applyFont="1" applyFill="1" applyAlignment="1">
      <alignment vertical="center"/>
    </xf>
    <xf numFmtId="169" fontId="37" fillId="10" borderId="0" xfId="0" applyNumberFormat="1" applyFont="1" applyFill="1"/>
    <xf numFmtId="0" fontId="37" fillId="22" borderId="34" xfId="2" applyFont="1" applyFill="1" applyBorder="1"/>
    <xf numFmtId="0" fontId="37" fillId="22" borderId="0" xfId="2" applyFont="1" applyFill="1" applyBorder="1"/>
    <xf numFmtId="1" fontId="37" fillId="22" borderId="0" xfId="2" applyNumberFormat="1" applyFont="1" applyFill="1" applyBorder="1"/>
    <xf numFmtId="0" fontId="37" fillId="22" borderId="35" xfId="0" applyFont="1" applyFill="1" applyBorder="1"/>
    <xf numFmtId="0" fontId="37" fillId="22" borderId="32" xfId="2" applyFont="1" applyFill="1" applyBorder="1"/>
    <xf numFmtId="0" fontId="37" fillId="22" borderId="31" xfId="2" applyFont="1" applyFill="1" applyBorder="1"/>
    <xf numFmtId="1" fontId="37" fillId="22" borderId="31" xfId="2" applyNumberFormat="1" applyFont="1" applyFill="1" applyBorder="1"/>
    <xf numFmtId="0" fontId="37" fillId="22" borderId="33" xfId="0" applyFont="1" applyFill="1" applyBorder="1"/>
    <xf numFmtId="0" fontId="37" fillId="22" borderId="36" xfId="2" applyFont="1" applyFill="1" applyBorder="1"/>
    <xf numFmtId="0" fontId="37" fillId="22" borderId="2" xfId="2" applyFont="1" applyFill="1" applyBorder="1"/>
    <xf numFmtId="1" fontId="37" fillId="22" borderId="2" xfId="2" applyNumberFormat="1" applyFont="1" applyFill="1" applyBorder="1"/>
    <xf numFmtId="0" fontId="37" fillId="22" borderId="37" xfId="0" applyFont="1" applyFill="1" applyBorder="1"/>
    <xf numFmtId="0" fontId="38" fillId="23" borderId="32" xfId="2" applyFont="1" applyFill="1" applyBorder="1" applyAlignment="1">
      <alignment horizontal="right"/>
    </xf>
    <xf numFmtId="0" fontId="38" fillId="23" borderId="31" xfId="2" applyFont="1" applyFill="1" applyBorder="1" applyAlignment="1">
      <alignment horizontal="right"/>
    </xf>
    <xf numFmtId="0" fontId="38" fillId="23" borderId="33" xfId="2" applyFont="1" applyFill="1" applyBorder="1" applyAlignment="1">
      <alignment horizontal="right"/>
    </xf>
    <xf numFmtId="0" fontId="16" fillId="16" borderId="0" xfId="0" applyFont="1" applyFill="1"/>
    <xf numFmtId="170" fontId="37" fillId="16" borderId="0" xfId="0" applyNumberFormat="1" applyFont="1" applyFill="1" applyBorder="1" applyAlignment="1">
      <alignment horizontal="left"/>
    </xf>
    <xf numFmtId="38" fontId="55" fillId="0" borderId="0" xfId="0" applyNumberFormat="1" applyFont="1" applyAlignment="1"/>
    <xf numFmtId="38" fontId="56" fillId="16" borderId="0" xfId="0" applyNumberFormat="1" applyFont="1" applyFill="1" applyAlignment="1"/>
    <xf numFmtId="38" fontId="55" fillId="0" borderId="0" xfId="0" applyNumberFormat="1" applyFont="1" applyFill="1"/>
    <xf numFmtId="38" fontId="54" fillId="0" borderId="0" xfId="0" applyNumberFormat="1" applyFont="1" applyFill="1"/>
    <xf numFmtId="38" fontId="55" fillId="0" borderId="0" xfId="0" applyNumberFormat="1" applyFont="1" applyFill="1" applyBorder="1"/>
    <xf numFmtId="38" fontId="54" fillId="0" borderId="0" xfId="0" applyNumberFormat="1" applyFont="1" applyFill="1" applyBorder="1"/>
    <xf numFmtId="38" fontId="55" fillId="0" borderId="0" xfId="0" applyNumberFormat="1" applyFont="1"/>
    <xf numFmtId="38" fontId="57" fillId="16" borderId="0" xfId="0" applyNumberFormat="1" applyFont="1" applyFill="1"/>
    <xf numFmtId="38" fontId="58" fillId="16" borderId="0" xfId="0" applyNumberFormat="1" applyFont="1" applyFill="1"/>
    <xf numFmtId="38" fontId="0" fillId="0" borderId="0" xfId="0" applyNumberFormat="1"/>
    <xf numFmtId="172" fontId="54" fillId="0" borderId="0" xfId="3" applyNumberFormat="1" applyFont="1" applyFill="1" applyBorder="1" applyAlignment="1">
      <alignment horizontal="center"/>
    </xf>
    <xf numFmtId="38" fontId="54" fillId="0" borderId="0" xfId="0" applyNumberFormat="1" applyFont="1"/>
    <xf numFmtId="38" fontId="0" fillId="31" borderId="0" xfId="0" applyNumberFormat="1" applyFill="1"/>
    <xf numFmtId="38" fontId="55" fillId="0" borderId="0" xfId="0" applyNumberFormat="1" applyFont="1" applyFill="1"/>
    <xf numFmtId="38" fontId="54" fillId="0" borderId="0" xfId="0" applyNumberFormat="1" applyFont="1" applyFill="1"/>
    <xf numFmtId="38" fontId="54" fillId="0" borderId="0" xfId="0" applyNumberFormat="1" applyFont="1" applyBorder="1"/>
    <xf numFmtId="38" fontId="55" fillId="0" borderId="0" xfId="0" applyNumberFormat="1" applyFont="1" applyAlignment="1">
      <alignment horizontal="left"/>
    </xf>
    <xf numFmtId="38" fontId="54" fillId="0" borderId="0" xfId="0" applyNumberFormat="1" applyFont="1" applyFill="1" applyAlignment="1">
      <alignment horizontal="center"/>
    </xf>
    <xf numFmtId="38" fontId="55" fillId="0" borderId="0" xfId="0" applyNumberFormat="1" applyFont="1" applyFill="1" applyAlignment="1">
      <alignment horizontal="center"/>
    </xf>
    <xf numFmtId="38" fontId="54" fillId="0" borderId="0" xfId="0" applyNumberFormat="1" applyFont="1" applyFill="1" applyBorder="1"/>
    <xf numFmtId="38" fontId="57" fillId="16" borderId="0" xfId="0" applyNumberFormat="1" applyFont="1" applyFill="1" applyBorder="1"/>
    <xf numFmtId="38" fontId="58" fillId="16" borderId="0" xfId="0" applyNumberFormat="1" applyFont="1" applyFill="1" applyBorder="1"/>
    <xf numFmtId="165" fontId="64" fillId="22" borderId="0" xfId="0" applyNumberFormat="1" applyFont="1" applyFill="1" applyBorder="1" applyProtection="1"/>
    <xf numFmtId="165" fontId="44" fillId="22" borderId="0" xfId="0" applyNumberFormat="1" applyFont="1" applyFill="1" applyBorder="1" applyProtection="1"/>
    <xf numFmtId="0" fontId="61" fillId="0" borderId="0" xfId="0" applyFont="1" applyFill="1" applyBorder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 wrapText="1"/>
      <protection locked="0"/>
    </xf>
    <xf numFmtId="2" fontId="44" fillId="22" borderId="4" xfId="0" applyNumberFormat="1" applyFont="1" applyFill="1" applyBorder="1" applyAlignment="1" applyProtection="1">
      <alignment horizontal="right"/>
      <protection locked="0"/>
    </xf>
    <xf numFmtId="2" fontId="44" fillId="28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horizontal="center"/>
      <protection locked="0"/>
    </xf>
    <xf numFmtId="0" fontId="44" fillId="0" borderId="0" xfId="0" applyFont="1" applyBorder="1" applyProtection="1">
      <protection locked="0"/>
    </xf>
    <xf numFmtId="167" fontId="44" fillId="0" borderId="0" xfId="0" applyNumberFormat="1" applyFont="1" applyBorder="1" applyProtection="1">
      <protection locked="0"/>
    </xf>
    <xf numFmtId="1" fontId="44" fillId="2" borderId="0" xfId="0" applyNumberFormat="1" applyFont="1" applyFill="1" applyBorder="1" applyProtection="1">
      <protection locked="0"/>
    </xf>
    <xf numFmtId="0" fontId="44" fillId="2" borderId="0" xfId="0" applyFont="1" applyFill="1" applyBorder="1" applyProtection="1">
      <protection locked="0"/>
    </xf>
    <xf numFmtId="0" fontId="44" fillId="22" borderId="4" xfId="0" applyFont="1" applyFill="1" applyBorder="1" applyAlignment="1" applyProtection="1">
      <alignment horizontal="center"/>
      <protection locked="0"/>
    </xf>
    <xf numFmtId="0" fontId="59" fillId="2" borderId="0" xfId="0" applyFont="1" applyFill="1" applyBorder="1" applyProtection="1">
      <protection locked="0"/>
    </xf>
    <xf numFmtId="164" fontId="44" fillId="0" borderId="0" xfId="1" applyFont="1" applyBorder="1" applyProtection="1">
      <protection locked="0"/>
    </xf>
    <xf numFmtId="0" fontId="44" fillId="28" borderId="0" xfId="0" applyFont="1" applyFill="1" applyBorder="1" applyAlignment="1" applyProtection="1">
      <alignment horizontal="center"/>
      <protection locked="0"/>
    </xf>
    <xf numFmtId="1" fontId="44" fillId="2" borderId="4" xfId="0" applyNumberFormat="1" applyFont="1" applyFill="1" applyBorder="1" applyAlignment="1" applyProtection="1">
      <alignment horizontal="left"/>
      <protection locked="0"/>
    </xf>
    <xf numFmtId="0" fontId="44" fillId="16" borderId="0" xfId="0" applyFont="1" applyFill="1" applyBorder="1" applyAlignment="1" applyProtection="1">
      <alignment horizontal="left"/>
      <protection locked="0"/>
    </xf>
    <xf numFmtId="0" fontId="44" fillId="2" borderId="4" xfId="0" applyFont="1" applyFill="1" applyBorder="1" applyProtection="1">
      <protection locked="0"/>
    </xf>
    <xf numFmtId="0" fontId="39" fillId="5" borderId="0" xfId="0" applyFont="1" applyFill="1" applyBorder="1" applyAlignment="1">
      <alignment horizontal="left"/>
    </xf>
    <xf numFmtId="174" fontId="44" fillId="0" borderId="0" xfId="0" applyNumberFormat="1" applyFont="1" applyBorder="1" applyProtection="1">
      <protection locked="0"/>
    </xf>
    <xf numFmtId="0" fontId="39" fillId="5" borderId="0" xfId="0" quotePrefix="1" applyFont="1" applyFill="1" applyBorder="1" applyAlignment="1" applyProtection="1">
      <alignment horizontal="left"/>
      <protection locked="0"/>
    </xf>
    <xf numFmtId="0" fontId="44" fillId="5" borderId="0" xfId="0" applyFont="1" applyFill="1" applyBorder="1" applyProtection="1">
      <protection locked="0"/>
    </xf>
    <xf numFmtId="165" fontId="64" fillId="2" borderId="0" xfId="0" applyNumberFormat="1" applyFont="1" applyFill="1" applyBorder="1" applyProtection="1"/>
    <xf numFmtId="165" fontId="44" fillId="4" borderId="0" xfId="0" applyNumberFormat="1" applyFont="1" applyFill="1" applyBorder="1" applyProtection="1"/>
    <xf numFmtId="0" fontId="59" fillId="0" borderId="0" xfId="0" applyFont="1" applyBorder="1" applyProtection="1">
      <protection locked="0"/>
    </xf>
    <xf numFmtId="0" fontId="44" fillId="2" borderId="0" xfId="0" applyFont="1" applyFill="1" applyBorder="1" applyAlignment="1" applyProtection="1">
      <alignment horizontal="left" vertical="center" wrapText="1"/>
      <protection locked="0"/>
    </xf>
    <xf numFmtId="0" fontId="61" fillId="2" borderId="0" xfId="0" applyFont="1" applyFill="1" applyBorder="1" applyAlignment="1" applyProtection="1">
      <alignment horizontal="left" vertical="center" wrapText="1"/>
      <protection locked="0"/>
    </xf>
    <xf numFmtId="2" fontId="44" fillId="2" borderId="4" xfId="0" applyNumberFormat="1" applyFont="1" applyFill="1" applyBorder="1" applyAlignment="1" applyProtection="1">
      <alignment horizontal="right"/>
      <protection locked="0"/>
    </xf>
    <xf numFmtId="2" fontId="44" fillId="13" borderId="0" xfId="0" applyNumberFormat="1" applyFont="1" applyFill="1" applyBorder="1" applyAlignment="1" applyProtection="1">
      <alignment horizontal="right"/>
      <protection locked="0"/>
    </xf>
    <xf numFmtId="0" fontId="44" fillId="22" borderId="4" xfId="0" applyFont="1" applyFill="1" applyBorder="1" applyAlignment="1" applyProtection="1">
      <alignment horizontal="center" wrapText="1"/>
      <protection locked="0"/>
    </xf>
    <xf numFmtId="0" fontId="44" fillId="0" borderId="0" xfId="0" applyFont="1" applyProtection="1">
      <protection locked="0"/>
    </xf>
    <xf numFmtId="167" fontId="44" fillId="2" borderId="0" xfId="0" applyNumberFormat="1" applyFont="1" applyFill="1" applyBorder="1" applyProtection="1">
      <protection locked="0"/>
    </xf>
    <xf numFmtId="0" fontId="44" fillId="2" borderId="4" xfId="0" applyFont="1" applyFill="1" applyBorder="1" applyAlignment="1" applyProtection="1">
      <alignment horizontal="left"/>
      <protection locked="0"/>
    </xf>
    <xf numFmtId="9" fontId="44" fillId="2" borderId="0" xfId="3" applyFont="1" applyFill="1" applyBorder="1" applyAlignment="1" applyProtection="1">
      <alignment horizontal="right"/>
      <protection locked="0"/>
    </xf>
    <xf numFmtId="2" fontId="44" fillId="0" borderId="0" xfId="0" applyNumberFormat="1" applyFont="1" applyBorder="1" applyProtection="1">
      <protection locked="0"/>
    </xf>
    <xf numFmtId="0" fontId="44" fillId="0" borderId="0" xfId="0" quotePrefix="1" applyFont="1"/>
    <xf numFmtId="0" fontId="63" fillId="2" borderId="0" xfId="0" applyNumberFormat="1" applyFont="1" applyFill="1" applyBorder="1" applyAlignment="1" applyProtection="1">
      <protection locked="0"/>
    </xf>
    <xf numFmtId="0" fontId="44" fillId="2" borderId="0" xfId="0" applyFont="1" applyFill="1" applyAlignment="1" applyProtection="1">
      <alignment horizontal="left"/>
      <protection locked="0"/>
    </xf>
    <xf numFmtId="0" fontId="44" fillId="2" borderId="0" xfId="0" applyFont="1" applyFill="1" applyBorder="1" applyAlignment="1" applyProtection="1">
      <alignment horizontal="left"/>
      <protection locked="0"/>
    </xf>
    <xf numFmtId="166" fontId="62" fillId="2" borderId="0" xfId="0" applyNumberFormat="1" applyFont="1" applyFill="1" applyBorder="1" applyAlignment="1" applyProtection="1">
      <alignment horizontal="right"/>
    </xf>
    <xf numFmtId="2" fontId="61" fillId="6" borderId="0" xfId="0" applyNumberFormat="1" applyFont="1" applyFill="1" applyBorder="1" applyProtection="1">
      <protection locked="0"/>
    </xf>
    <xf numFmtId="2" fontId="61" fillId="8" borderId="0" xfId="0" applyNumberFormat="1" applyFont="1" applyFill="1" applyBorder="1" applyProtection="1">
      <protection locked="0"/>
    </xf>
    <xf numFmtId="0" fontId="44" fillId="7" borderId="0" xfId="0" applyFont="1" applyFill="1" applyBorder="1" applyAlignment="1" applyProtection="1">
      <alignment horizontal="center"/>
      <protection locked="0"/>
    </xf>
    <xf numFmtId="0" fontId="39" fillId="5" borderId="0" xfId="0" applyFont="1" applyFill="1" applyBorder="1" applyProtection="1">
      <protection locked="0"/>
    </xf>
    <xf numFmtId="2" fontId="44" fillId="2" borderId="0" xfId="0" applyNumberFormat="1" applyFont="1" applyFill="1" applyBorder="1" applyAlignment="1" applyProtection="1">
      <alignment horizontal="right"/>
      <protection locked="0"/>
    </xf>
    <xf numFmtId="0" fontId="44" fillId="16" borderId="0" xfId="0" applyFont="1" applyFill="1" applyBorder="1" applyAlignment="1" applyProtection="1">
      <alignment horizontal="left" wrapText="1"/>
      <protection locked="0"/>
    </xf>
    <xf numFmtId="2" fontId="44" fillId="12" borderId="0" xfId="0" applyNumberFormat="1" applyFont="1" applyFill="1" applyBorder="1" applyAlignment="1" applyProtection="1">
      <alignment horizontal="right"/>
      <protection locked="0"/>
    </xf>
    <xf numFmtId="0" fontId="44" fillId="2" borderId="4" xfId="0" applyFont="1" applyFill="1" applyBorder="1" applyAlignment="1" applyProtection="1">
      <alignment vertical="center"/>
      <protection locked="0"/>
    </xf>
    <xf numFmtId="0" fontId="44" fillId="2" borderId="4" xfId="0" applyFont="1" applyFill="1" applyBorder="1" applyAlignment="1" applyProtection="1">
      <alignment horizontal="center" wrapText="1"/>
      <protection locked="0"/>
    </xf>
    <xf numFmtId="1" fontId="44" fillId="0" borderId="0" xfId="0" applyNumberFormat="1" applyFont="1" applyBorder="1" applyProtection="1">
      <protection locked="0"/>
    </xf>
    <xf numFmtId="0" fontId="60" fillId="5" borderId="0" xfId="0" applyFont="1" applyFill="1" applyBorder="1" applyProtection="1">
      <protection locked="0"/>
    </xf>
    <xf numFmtId="0" fontId="15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5" fillId="0" borderId="0" xfId="0" applyFont="1"/>
    <xf numFmtId="170" fontId="36" fillId="16" borderId="6" xfId="0" applyNumberFormat="1" applyFont="1" applyFill="1" applyBorder="1"/>
    <xf numFmtId="170" fontId="37" fillId="16" borderId="6" xfId="0" applyNumberFormat="1" applyFont="1" applyFill="1" applyBorder="1"/>
    <xf numFmtId="170" fontId="37" fillId="16" borderId="6" xfId="0" quotePrefix="1" applyNumberFormat="1" applyFont="1" applyFill="1" applyBorder="1" applyAlignment="1">
      <alignment horizontal="left"/>
    </xf>
    <xf numFmtId="9" fontId="37" fillId="16" borderId="0" xfId="3" applyFont="1" applyFill="1" applyBorder="1"/>
    <xf numFmtId="9" fontId="37" fillId="3" borderId="0" xfId="3" applyFont="1" applyFill="1"/>
    <xf numFmtId="2" fontId="23" fillId="6" borderId="0" xfId="0" applyNumberFormat="1" applyFont="1" applyFill="1" applyBorder="1" applyProtection="1">
      <protection locked="0"/>
    </xf>
    <xf numFmtId="165" fontId="37" fillId="0" borderId="0" xfId="0" applyNumberFormat="1" applyFont="1"/>
    <xf numFmtId="165" fontId="37" fillId="33" borderId="0" xfId="0" applyNumberFormat="1" applyFont="1" applyFill="1"/>
    <xf numFmtId="0" fontId="32" fillId="0" borderId="0" xfId="0" applyFont="1"/>
    <xf numFmtId="0" fontId="65" fillId="0" borderId="0" xfId="0" applyFont="1" applyFill="1" applyBorder="1" applyProtection="1">
      <protection locked="0"/>
    </xf>
    <xf numFmtId="0" fontId="68" fillId="34" borderId="0" xfId="4" applyFont="1" applyFill="1" applyBorder="1" applyAlignment="1">
      <alignment vertical="center"/>
    </xf>
    <xf numFmtId="0" fontId="67" fillId="34" borderId="0" xfId="4" applyFont="1" applyFill="1" applyBorder="1" applyAlignment="1">
      <alignment vertical="center"/>
    </xf>
    <xf numFmtId="0" fontId="38" fillId="34" borderId="0" xfId="4" applyFont="1" applyFill="1" applyBorder="1" applyAlignment="1">
      <alignment vertical="center"/>
    </xf>
    <xf numFmtId="0" fontId="69" fillId="34" borderId="0" xfId="4" applyFont="1" applyFill="1" applyBorder="1" applyAlignment="1">
      <alignment vertical="center"/>
    </xf>
    <xf numFmtId="0" fontId="70" fillId="16" borderId="0" xfId="0" applyFont="1" applyFill="1" applyBorder="1" applyAlignment="1">
      <alignment vertical="center"/>
    </xf>
    <xf numFmtId="0" fontId="37" fillId="34" borderId="0" xfId="4" applyFont="1" applyFill="1" applyBorder="1" applyAlignment="1">
      <alignment vertical="center"/>
    </xf>
    <xf numFmtId="0" fontId="71" fillId="34" borderId="0" xfId="4" applyFont="1" applyFill="1" applyBorder="1" applyAlignment="1">
      <alignment vertical="center"/>
    </xf>
    <xf numFmtId="0" fontId="35" fillId="31" borderId="0" xfId="0" applyFont="1" applyFill="1" applyAlignment="1">
      <alignment vertical="center"/>
    </xf>
    <xf numFmtId="0" fontId="41" fillId="16" borderId="0" xfId="0" applyFont="1" applyFill="1" applyAlignment="1">
      <alignment vertical="center"/>
    </xf>
    <xf numFmtId="0" fontId="41" fillId="34" borderId="0" xfId="0" applyFont="1" applyFill="1" applyAlignment="1">
      <alignment vertical="center"/>
    </xf>
    <xf numFmtId="0" fontId="33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6" fillId="35" borderId="1" xfId="0" applyFont="1" applyFill="1" applyBorder="1" applyAlignment="1">
      <alignment horizontal="left" wrapText="1"/>
    </xf>
    <xf numFmtId="0" fontId="66" fillId="35" borderId="1" xfId="0" applyFont="1" applyFill="1" applyBorder="1" applyAlignment="1"/>
    <xf numFmtId="0" fontId="33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6" fillId="35" borderId="1" xfId="0" applyNumberFormat="1" applyFont="1" applyFill="1" applyBorder="1" applyAlignment="1"/>
    <xf numFmtId="0" fontId="33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2" fillId="35" borderId="1" xfId="0" applyFont="1" applyFill="1" applyBorder="1" applyAlignment="1"/>
    <xf numFmtId="164" fontId="52" fillId="35" borderId="1" xfId="0" applyNumberFormat="1" applyFont="1" applyFill="1" applyBorder="1" applyAlignment="1"/>
    <xf numFmtId="166" fontId="0" fillId="0" borderId="1" xfId="0" applyNumberFormat="1" applyBorder="1" applyAlignment="1"/>
    <xf numFmtId="0" fontId="66" fillId="35" borderId="1" xfId="0" applyFont="1" applyFill="1" applyBorder="1" applyAlignment="1">
      <alignment horizontal="left" wrapText="1" indent="1"/>
    </xf>
    <xf numFmtId="0" fontId="52" fillId="35" borderId="1" xfId="0" applyFont="1" applyFill="1" applyBorder="1" applyAlignment="1">
      <alignment horizontal="left" wrapText="1"/>
    </xf>
    <xf numFmtId="0" fontId="52" fillId="35" borderId="0" xfId="0" applyFont="1" applyFill="1"/>
    <xf numFmtId="9" fontId="33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2" fillId="16" borderId="34" xfId="0" applyFont="1" applyFill="1" applyBorder="1" applyAlignment="1">
      <alignment horizontal="left" vertical="center" indent="2"/>
    </xf>
    <xf numFmtId="0" fontId="73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5" fillId="0" borderId="0" xfId="0" applyFont="1"/>
    <xf numFmtId="0" fontId="74" fillId="0" borderId="0" xfId="0" applyFont="1" applyAlignment="1"/>
    <xf numFmtId="0" fontId="76" fillId="0" borderId="0" xfId="0" applyFont="1" applyAlignment="1">
      <alignment horizontal="right"/>
    </xf>
    <xf numFmtId="0" fontId="77" fillId="0" borderId="0" xfId="0" applyFont="1" applyAlignment="1">
      <alignment horizontal="right"/>
    </xf>
    <xf numFmtId="3" fontId="75" fillId="0" borderId="0" xfId="0" applyNumberFormat="1" applyFont="1"/>
    <xf numFmtId="3" fontId="74" fillId="0" borderId="0" xfId="0" applyNumberFormat="1" applyFont="1"/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44" fillId="0" borderId="0" xfId="0" applyFont="1" applyFill="1" applyBorder="1" applyProtection="1">
      <protection locked="0"/>
    </xf>
    <xf numFmtId="1" fontId="44" fillId="24" borderId="0" xfId="0" applyNumberFormat="1" applyFont="1" applyFill="1" applyBorder="1" applyProtection="1">
      <protection locked="0"/>
    </xf>
    <xf numFmtId="1" fontId="44" fillId="22" borderId="0" xfId="0" applyNumberFormat="1" applyFont="1" applyFill="1" applyBorder="1" applyProtection="1">
      <protection locked="0"/>
    </xf>
    <xf numFmtId="172" fontId="44" fillId="24" borderId="0" xfId="3" applyNumberFormat="1" applyFont="1" applyFill="1" applyBorder="1" applyProtection="1">
      <protection locked="0"/>
    </xf>
    <xf numFmtId="0" fontId="38" fillId="23" borderId="8" xfId="2" applyFont="1" applyFill="1" applyBorder="1" applyAlignment="1">
      <alignment horizontal="right"/>
    </xf>
    <xf numFmtId="9" fontId="38" fillId="0" borderId="0" xfId="3" applyNumberFormat="1" applyFont="1"/>
    <xf numFmtId="0" fontId="67" fillId="0" borderId="0" xfId="4" applyFill="1"/>
    <xf numFmtId="0" fontId="35" fillId="0" borderId="0" xfId="0" applyFont="1" applyFill="1" applyBorder="1"/>
    <xf numFmtId="0" fontId="66" fillId="0" borderId="0" xfId="0" applyFont="1" applyFill="1" applyBorder="1" applyAlignment="1"/>
    <xf numFmtId="172" fontId="44" fillId="0" borderId="0" xfId="3" applyNumberFormat="1" applyFont="1" applyFill="1" applyBorder="1" applyProtection="1">
      <protection locked="0"/>
    </xf>
    <xf numFmtId="9" fontId="37" fillId="24" borderId="30" xfId="3" applyFont="1" applyFill="1" applyBorder="1"/>
    <xf numFmtId="0" fontId="37" fillId="0" borderId="8" xfId="2" applyFont="1" applyFill="1" applyBorder="1"/>
    <xf numFmtId="0" fontId="37" fillId="0" borderId="29" xfId="2" applyFont="1" applyFill="1" applyBorder="1"/>
    <xf numFmtId="166" fontId="44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3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3" fillId="0" borderId="0" xfId="3" applyFont="1"/>
    <xf numFmtId="1" fontId="44" fillId="0" borderId="0" xfId="0" applyNumberFormat="1" applyFont="1" applyFill="1" applyBorder="1" applyProtection="1">
      <protection locked="0"/>
    </xf>
    <xf numFmtId="9" fontId="44" fillId="0" borderId="0" xfId="3" applyFont="1" applyFill="1" applyBorder="1" applyAlignment="1" applyProtection="1">
      <alignment horizontal="right"/>
      <protection locked="0"/>
    </xf>
    <xf numFmtId="9" fontId="44" fillId="2" borderId="4" xfId="3" applyFont="1" applyFill="1" applyBorder="1" applyProtection="1">
      <protection locked="0"/>
    </xf>
    <xf numFmtId="172" fontId="44" fillId="22" borderId="0" xfId="3" applyNumberFormat="1" applyFont="1" applyFill="1" applyBorder="1" applyProtection="1">
      <protection locked="0"/>
    </xf>
    <xf numFmtId="1" fontId="44" fillId="2" borderId="4" xfId="0" applyNumberFormat="1" applyFont="1" applyFill="1" applyBorder="1" applyProtection="1">
      <protection locked="0"/>
    </xf>
    <xf numFmtId="10" fontId="44" fillId="0" borderId="0" xfId="0" applyNumberFormat="1" applyFont="1" applyFill="1" applyBorder="1" applyProtection="1">
      <protection locked="0"/>
    </xf>
    <xf numFmtId="1" fontId="38" fillId="3" borderId="0" xfId="0" applyNumberFormat="1" applyFont="1" applyFill="1"/>
    <xf numFmtId="0" fontId="38" fillId="0" borderId="82" xfId="0" applyFont="1" applyBorder="1"/>
    <xf numFmtId="0" fontId="38" fillId="0" borderId="18" xfId="0" applyFont="1" applyBorder="1"/>
    <xf numFmtId="0" fontId="37" fillId="0" borderId="34" xfId="0" applyFont="1" applyBorder="1"/>
    <xf numFmtId="0" fontId="37" fillId="0" borderId="41" xfId="0" applyFont="1" applyBorder="1"/>
    <xf numFmtId="0" fontId="79" fillId="0" borderId="0" xfId="0" applyFont="1"/>
    <xf numFmtId="0" fontId="80" fillId="0" borderId="0" xfId="0" applyFont="1"/>
    <xf numFmtId="0" fontId="80" fillId="0" borderId="0" xfId="0" quotePrefix="1" applyFont="1" applyAlignment="1">
      <alignment horizontal="left"/>
    </xf>
    <xf numFmtId="0" fontId="81" fillId="5" borderId="0" xfId="0" applyFont="1" applyFill="1" applyAlignment="1">
      <alignment horizontal="left"/>
    </xf>
    <xf numFmtId="0" fontId="82" fillId="5" borderId="0" xfId="0" applyFont="1" applyFill="1"/>
    <xf numFmtId="0" fontId="80" fillId="0" borderId="0" xfId="0" applyFont="1" applyFill="1"/>
    <xf numFmtId="0" fontId="83" fillId="17" borderId="4" xfId="0" applyFont="1" applyFill="1" applyBorder="1"/>
    <xf numFmtId="0" fontId="83" fillId="25" borderId="4" xfId="0" applyFont="1" applyFill="1" applyBorder="1"/>
    <xf numFmtId="0" fontId="83" fillId="26" borderId="4" xfId="0" applyFont="1" applyFill="1" applyBorder="1"/>
    <xf numFmtId="0" fontId="83" fillId="27" borderId="4" xfId="0" applyFont="1" applyFill="1" applyBorder="1"/>
    <xf numFmtId="0" fontId="79" fillId="20" borderId="4" xfId="0" applyFont="1" applyFill="1" applyBorder="1" applyAlignment="1">
      <alignment vertical="center"/>
    </xf>
    <xf numFmtId="0" fontId="79" fillId="20" borderId="4" xfId="0" applyFont="1" applyFill="1" applyBorder="1" applyAlignment="1">
      <alignment vertical="center" wrapText="1"/>
    </xf>
    <xf numFmtId="0" fontId="79" fillId="16" borderId="0" xfId="0" applyFont="1" applyFill="1" applyAlignment="1">
      <alignment wrapText="1"/>
    </xf>
    <xf numFmtId="0" fontId="79" fillId="16" borderId="0" xfId="0" applyFont="1" applyFill="1"/>
    <xf numFmtId="0" fontId="79" fillId="16" borderId="0" xfId="0" applyFont="1" applyFill="1" applyBorder="1"/>
    <xf numFmtId="2" fontId="79" fillId="16" borderId="0" xfId="0" applyNumberFormat="1" applyFont="1" applyFill="1"/>
    <xf numFmtId="0" fontId="79" fillId="16" borderId="3" xfId="0" applyFont="1" applyFill="1" applyBorder="1" applyAlignment="1">
      <alignment wrapText="1"/>
    </xf>
    <xf numFmtId="0" fontId="79" fillId="16" borderId="3" xfId="0" applyFont="1" applyFill="1" applyBorder="1"/>
    <xf numFmtId="2" fontId="79" fillId="16" borderId="3" xfId="0" applyNumberFormat="1" applyFont="1" applyFill="1" applyBorder="1"/>
    <xf numFmtId="0" fontId="79" fillId="16" borderId="5" xfId="0" applyFont="1" applyFill="1" applyBorder="1"/>
    <xf numFmtId="0" fontId="79" fillId="16" borderId="6" xfId="0" applyFont="1" applyFill="1" applyBorder="1" applyAlignment="1">
      <alignment wrapText="1"/>
    </xf>
    <xf numFmtId="0" fontId="79" fillId="16" borderId="6" xfId="0" applyFont="1" applyFill="1" applyBorder="1"/>
    <xf numFmtId="2" fontId="79" fillId="16" borderId="6" xfId="0" applyNumberFormat="1" applyFont="1" applyFill="1" applyBorder="1"/>
    <xf numFmtId="165" fontId="79" fillId="16" borderId="6" xfId="0" applyNumberFormat="1" applyFont="1" applyFill="1" applyBorder="1"/>
    <xf numFmtId="0" fontId="79" fillId="0" borderId="0" xfId="0" applyFont="1" applyFill="1"/>
    <xf numFmtId="2" fontId="79" fillId="16" borderId="5" xfId="0" applyNumberFormat="1" applyFont="1" applyFill="1" applyBorder="1"/>
    <xf numFmtId="1" fontId="79" fillId="16" borderId="5" xfId="0" applyNumberFormat="1" applyFont="1" applyFill="1" applyBorder="1"/>
    <xf numFmtId="0" fontId="79" fillId="16" borderId="3" xfId="0" quotePrefix="1" applyFont="1" applyFill="1" applyBorder="1" applyAlignment="1">
      <alignment horizontal="left" wrapText="1"/>
    </xf>
    <xf numFmtId="0" fontId="79" fillId="0" borderId="0" xfId="0" quotePrefix="1" applyFont="1" applyFill="1"/>
    <xf numFmtId="4" fontId="79" fillId="0" borderId="0" xfId="0" applyNumberFormat="1" applyFont="1" applyFill="1"/>
    <xf numFmtId="0" fontId="79" fillId="0" borderId="0" xfId="0" applyFont="1" applyFill="1" applyAlignment="1">
      <alignment wrapText="1"/>
    </xf>
    <xf numFmtId="2" fontId="79" fillId="0" borderId="0" xfId="0" applyNumberFormat="1" applyFont="1" applyFill="1"/>
    <xf numFmtId="1" fontId="79" fillId="16" borderId="0" xfId="0" applyNumberFormat="1" applyFont="1" applyFill="1"/>
    <xf numFmtId="0" fontId="79" fillId="16" borderId="31" xfId="0" applyFont="1" applyFill="1" applyBorder="1"/>
    <xf numFmtId="0" fontId="79" fillId="0" borderId="0" xfId="0" applyFont="1" applyFill="1" applyProtection="1">
      <protection locked="0"/>
    </xf>
    <xf numFmtId="2" fontId="79" fillId="16" borderId="0" xfId="0" applyNumberFormat="1" applyFont="1" applyFill="1" applyBorder="1"/>
    <xf numFmtId="0" fontId="80" fillId="16" borderId="0" xfId="0" applyFont="1" applyFill="1" applyBorder="1"/>
    <xf numFmtId="0" fontId="79" fillId="16" borderId="0" xfId="0" applyFont="1" applyFill="1" applyBorder="1" applyAlignment="1">
      <alignment wrapText="1"/>
    </xf>
    <xf numFmtId="0" fontId="84" fillId="0" borderId="0" xfId="0" applyFont="1"/>
    <xf numFmtId="0" fontId="85" fillId="0" borderId="0" xfId="0" applyFont="1"/>
    <xf numFmtId="0" fontId="79" fillId="32" borderId="0" xfId="0" applyFont="1" applyFill="1"/>
    <xf numFmtId="0" fontId="79" fillId="32" borderId="0" xfId="0" quotePrefix="1" applyFont="1" applyFill="1" applyAlignment="1">
      <alignment horizontal="left"/>
    </xf>
    <xf numFmtId="1" fontId="79" fillId="32" borderId="0" xfId="0" applyNumberFormat="1" applyFont="1" applyFill="1"/>
    <xf numFmtId="2" fontId="79" fillId="32" borderId="0" xfId="0" applyNumberFormat="1" applyFont="1" applyFill="1"/>
    <xf numFmtId="0" fontId="86" fillId="32" borderId="0" xfId="0" quotePrefix="1" applyFont="1" applyFill="1" applyAlignment="1">
      <alignment horizontal="right"/>
    </xf>
    <xf numFmtId="0" fontId="86" fillId="32" borderId="0" xfId="0" applyFont="1" applyFill="1"/>
    <xf numFmtId="0" fontId="87" fillId="37" borderId="7" xfId="0" applyFont="1" applyFill="1" applyBorder="1" applyAlignment="1">
      <alignment vertical="center"/>
    </xf>
    <xf numFmtId="0" fontId="87" fillId="37" borderId="146" xfId="0" applyFont="1" applyFill="1" applyBorder="1" applyAlignment="1">
      <alignment vertical="center"/>
    </xf>
    <xf numFmtId="0" fontId="38" fillId="0" borderId="7" xfId="0" applyFont="1" applyFill="1" applyBorder="1" applyAlignment="1">
      <alignment vertical="center"/>
    </xf>
    <xf numFmtId="0" fontId="38" fillId="0" borderId="146" xfId="0" applyFont="1" applyFill="1" applyBorder="1" applyAlignment="1">
      <alignment vertical="center"/>
    </xf>
    <xf numFmtId="0" fontId="12" fillId="0" borderId="0" xfId="0" applyFont="1"/>
    <xf numFmtId="0" fontId="44" fillId="0" borderId="147" xfId="0" applyFont="1" applyFill="1" applyBorder="1" applyAlignment="1">
      <alignment vertical="center"/>
    </xf>
    <xf numFmtId="0" fontId="44" fillId="0" borderId="106" xfId="0" applyFont="1" applyFill="1" applyBorder="1" applyAlignment="1">
      <alignment vertical="center"/>
    </xf>
    <xf numFmtId="0" fontId="44" fillId="0" borderId="149" xfId="0" applyFont="1" applyFill="1" applyBorder="1" applyAlignment="1">
      <alignment vertical="center"/>
    </xf>
    <xf numFmtId="0" fontId="12" fillId="0" borderId="0" xfId="0" applyFont="1" applyBorder="1"/>
    <xf numFmtId="0" fontId="87" fillId="36" borderId="7" xfId="0" applyFont="1" applyFill="1" applyBorder="1" applyAlignment="1">
      <alignment vertical="center"/>
    </xf>
    <xf numFmtId="0" fontId="87" fillId="36" borderId="146" xfId="0" applyFont="1" applyFill="1" applyBorder="1" applyAlignment="1">
      <alignment vertical="center"/>
    </xf>
    <xf numFmtId="0" fontId="12" fillId="0" borderId="150" xfId="0" applyFont="1" applyBorder="1"/>
    <xf numFmtId="0" fontId="12" fillId="0" borderId="151" xfId="0" applyFont="1" applyBorder="1"/>
    <xf numFmtId="0" fontId="87" fillId="36" borderId="148" xfId="0" applyFont="1" applyFill="1" applyBorder="1" applyAlignment="1">
      <alignment vertical="center"/>
    </xf>
    <xf numFmtId="0" fontId="87" fillId="36" borderId="150" xfId="0" applyFont="1" applyFill="1" applyBorder="1" applyAlignment="1">
      <alignment vertical="center"/>
    </xf>
    <xf numFmtId="0" fontId="12" fillId="0" borderId="117" xfId="0" applyFont="1" applyBorder="1"/>
    <xf numFmtId="0" fontId="12" fillId="0" borderId="151" xfId="0" applyFont="1" applyBorder="1" applyAlignment="1">
      <alignment horizontal="left"/>
    </xf>
    <xf numFmtId="0" fontId="33" fillId="0" borderId="147" xfId="0" applyFont="1" applyBorder="1"/>
    <xf numFmtId="0" fontId="33" fillId="0" borderId="106" xfId="0" applyFont="1" applyBorder="1"/>
    <xf numFmtId="0" fontId="33" fillId="0" borderId="149" xfId="0" applyFont="1" applyBorder="1"/>
    <xf numFmtId="0" fontId="12" fillId="37" borderId="147" xfId="0" applyFont="1" applyFill="1" applyBorder="1"/>
    <xf numFmtId="0" fontId="35" fillId="36" borderId="149" xfId="0" applyFont="1" applyFill="1" applyBorder="1"/>
    <xf numFmtId="0" fontId="37" fillId="22" borderId="147" xfId="0" applyFont="1" applyFill="1" applyBorder="1" applyAlignment="1">
      <alignment horizontal="left"/>
    </xf>
    <xf numFmtId="169" fontId="37" fillId="24" borderId="149" xfId="0" applyNumberFormat="1" applyFont="1" applyFill="1" applyBorder="1"/>
    <xf numFmtId="0" fontId="12" fillId="16" borderId="0" xfId="0" applyFont="1" applyFill="1" applyAlignment="1">
      <alignment vertical="center"/>
    </xf>
    <xf numFmtId="0" fontId="12" fillId="34" borderId="0" xfId="0" applyFont="1" applyFill="1" applyAlignment="1">
      <alignment vertical="center"/>
    </xf>
    <xf numFmtId="0" fontId="12" fillId="31" borderId="0" xfId="0" applyFont="1" applyFill="1" applyAlignment="1">
      <alignment vertical="center"/>
    </xf>
    <xf numFmtId="0" fontId="89" fillId="0" borderId="0" xfId="0" applyFont="1"/>
    <xf numFmtId="9" fontId="89" fillId="0" borderId="0" xfId="0" applyNumberFormat="1" applyFont="1"/>
    <xf numFmtId="0" fontId="10" fillId="16" borderId="0" xfId="0" applyFont="1" applyFill="1"/>
    <xf numFmtId="0" fontId="10" fillId="16" borderId="0" xfId="0" applyFont="1" applyFill="1" applyBorder="1"/>
    <xf numFmtId="0" fontId="11" fillId="16" borderId="0" xfId="0" applyFont="1" applyFill="1" applyBorder="1"/>
    <xf numFmtId="0" fontId="16" fillId="16" borderId="0" xfId="0" applyFont="1" applyFill="1" applyBorder="1"/>
    <xf numFmtId="0" fontId="37" fillId="16" borderId="0" xfId="0" quotePrefix="1" applyFont="1" applyFill="1" applyBorder="1" applyAlignment="1">
      <alignment horizontal="left" wrapText="1"/>
    </xf>
    <xf numFmtId="0" fontId="16" fillId="16" borderId="5" xfId="0" applyFont="1" applyFill="1" applyBorder="1"/>
    <xf numFmtId="0" fontId="10" fillId="16" borderId="5" xfId="0" applyFont="1" applyFill="1" applyBorder="1"/>
    <xf numFmtId="38" fontId="55" fillId="0" borderId="0" xfId="0" applyNumberFormat="1" applyFont="1" applyAlignment="1">
      <alignment horizontal="left"/>
    </xf>
    <xf numFmtId="38" fontId="55" fillId="38" borderId="0" xfId="0" applyNumberFormat="1" applyFont="1" applyFill="1" applyAlignment="1">
      <alignment horizontal="left"/>
    </xf>
    <xf numFmtId="0" fontId="9" fillId="25" borderId="4" xfId="0" applyFont="1" applyFill="1" applyBorder="1"/>
    <xf numFmtId="0" fontId="37" fillId="0" borderId="36" xfId="0" applyFont="1" applyBorder="1"/>
    <xf numFmtId="0" fontId="37" fillId="0" borderId="145" xfId="0" applyFont="1" applyBorder="1"/>
    <xf numFmtId="9" fontId="14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7" fillId="0" borderId="1" xfId="0" applyFont="1" applyBorder="1"/>
    <xf numFmtId="0" fontId="8" fillId="0" borderId="1" xfId="0" applyFont="1" applyBorder="1"/>
    <xf numFmtId="9" fontId="13" fillId="0" borderId="1" xfId="3" applyFont="1" applyBorder="1"/>
    <xf numFmtId="0" fontId="0" fillId="0" borderId="0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67" fillId="0" borderId="0" xfId="4"/>
    <xf numFmtId="0" fontId="8" fillId="0" borderId="0" xfId="0" applyFont="1"/>
    <xf numFmtId="0" fontId="74" fillId="0" borderId="156" xfId="0" applyFont="1" applyBorder="1" applyAlignment="1">
      <alignment horizontal="left" vertical="center"/>
    </xf>
    <xf numFmtId="0" fontId="74" fillId="0" borderId="156" xfId="0" applyFont="1" applyBorder="1" applyAlignment="1">
      <alignment horizontal="right" wrapText="1"/>
    </xf>
    <xf numFmtId="3" fontId="75" fillId="0" borderId="0" xfId="0" applyNumberFormat="1" applyFont="1"/>
    <xf numFmtId="3" fontId="74" fillId="0" borderId="0" xfId="0" applyNumberFormat="1" applyFont="1"/>
    <xf numFmtId="2" fontId="74" fillId="0" borderId="0" xfId="0" applyNumberFormat="1" applyFont="1" applyAlignment="1">
      <alignment horizontal="left"/>
    </xf>
    <xf numFmtId="3" fontId="75" fillId="0" borderId="0" xfId="0" applyNumberFormat="1" applyFont="1" applyAlignment="1">
      <alignment horizontal="right"/>
    </xf>
    <xf numFmtId="0" fontId="74" fillId="0" borderId="5" xfId="0" applyFont="1" applyBorder="1" applyAlignment="1">
      <alignment horizontal="left"/>
    </xf>
    <xf numFmtId="3" fontId="74" fillId="0" borderId="5" xfId="0" applyNumberFormat="1" applyFont="1" applyBorder="1"/>
    <xf numFmtId="2" fontId="100" fillId="6" borderId="0" xfId="0" applyNumberFormat="1" applyFont="1" applyFill="1" applyBorder="1" applyProtection="1">
      <protection locked="0"/>
    </xf>
    <xf numFmtId="2" fontId="101" fillId="6" borderId="0" xfId="0" applyNumberFormat="1" applyFont="1" applyFill="1" applyBorder="1" applyProtection="1">
      <protection locked="0"/>
    </xf>
    <xf numFmtId="2" fontId="100" fillId="8" borderId="0" xfId="0" applyNumberFormat="1" applyFont="1" applyFill="1" applyBorder="1" applyProtection="1">
      <protection locked="0"/>
    </xf>
    <xf numFmtId="2" fontId="79" fillId="16" borderId="156" xfId="0" applyNumberFormat="1" applyFont="1" applyFill="1" applyBorder="1"/>
    <xf numFmtId="0" fontId="7" fillId="25" borderId="4" xfId="0" applyFont="1" applyFill="1" applyBorder="1"/>
    <xf numFmtId="1" fontId="79" fillId="16" borderId="153" xfId="0" applyNumberFormat="1" applyFont="1" applyFill="1" applyBorder="1"/>
    <xf numFmtId="0" fontId="37" fillId="20" borderId="4" xfId="0" applyFont="1" applyFill="1" applyBorder="1" applyAlignment="1">
      <alignment vertical="center"/>
    </xf>
    <xf numFmtId="1" fontId="37" fillId="16" borderId="0" xfId="0" applyNumberFormat="1" applyFont="1" applyFill="1"/>
    <xf numFmtId="0" fontId="33" fillId="63" borderId="5" xfId="0" applyFont="1" applyFill="1" applyBorder="1" applyAlignment="1">
      <alignment horizontal="left" vertical="center"/>
    </xf>
    <xf numFmtId="0" fontId="33" fillId="63" borderId="5" xfId="0" applyFont="1" applyFill="1" applyBorder="1" applyAlignment="1" applyProtection="1">
      <alignment horizontal="left" vertical="center"/>
      <protection locked="0"/>
    </xf>
    <xf numFmtId="0" fontId="33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6" fillId="19" borderId="4" xfId="0" applyFont="1" applyFill="1" applyBorder="1"/>
    <xf numFmtId="170" fontId="37" fillId="16" borderId="153" xfId="0" applyNumberFormat="1" applyFont="1" applyFill="1" applyBorder="1"/>
    <xf numFmtId="170" fontId="37" fillId="0" borderId="0" xfId="0" applyNumberFormat="1" applyFont="1"/>
    <xf numFmtId="170" fontId="37" fillId="0" borderId="156" xfId="0" applyNumberFormat="1" applyFont="1" applyBorder="1"/>
    <xf numFmtId="0" fontId="37" fillId="16" borderId="156" xfId="0" applyFont="1" applyFill="1" applyBorder="1"/>
    <xf numFmtId="0" fontId="5" fillId="19" borderId="4" xfId="0" applyFont="1" applyFill="1" applyBorder="1"/>
    <xf numFmtId="0" fontId="4" fillId="17" borderId="4" xfId="0" applyFont="1" applyFill="1" applyBorder="1"/>
    <xf numFmtId="1" fontId="37" fillId="16" borderId="0" xfId="0" applyNumberFormat="1" applyFont="1" applyFill="1" applyBorder="1"/>
    <xf numFmtId="0" fontId="3" fillId="16" borderId="0" xfId="0" applyFont="1" applyFill="1"/>
    <xf numFmtId="0" fontId="37" fillId="16" borderId="3" xfId="0" applyFont="1" applyFill="1" applyBorder="1" applyAlignment="1">
      <alignment wrapText="1"/>
    </xf>
    <xf numFmtId="38" fontId="53" fillId="0" borderId="0" xfId="0" applyNumberFormat="1" applyFont="1" applyAlignment="1">
      <alignment horizontal="left" wrapText="1"/>
    </xf>
    <xf numFmtId="38" fontId="54" fillId="0" borderId="41" xfId="0" applyNumberFormat="1" applyFont="1" applyBorder="1" applyAlignment="1">
      <alignment horizontal="center" wrapText="1"/>
    </xf>
    <xf numFmtId="38" fontId="54" fillId="0" borderId="42" xfId="0" applyNumberFormat="1" applyFont="1" applyBorder="1" applyAlignment="1">
      <alignment horizontal="center" textRotation="90" wrapText="1"/>
    </xf>
    <xf numFmtId="38" fontId="54" fillId="0" borderId="43" xfId="0" applyNumberFormat="1" applyFont="1" applyBorder="1" applyAlignment="1">
      <alignment horizontal="center" textRotation="90" wrapText="1"/>
    </xf>
    <xf numFmtId="38" fontId="54" fillId="0" borderId="44" xfId="0" applyNumberFormat="1" applyFont="1" applyBorder="1" applyAlignment="1">
      <alignment horizontal="center" textRotation="90" wrapText="1"/>
    </xf>
    <xf numFmtId="38" fontId="54" fillId="0" borderId="45" xfId="0" applyNumberFormat="1" applyFont="1" applyBorder="1" applyAlignment="1">
      <alignment horizontal="center" textRotation="90" wrapText="1"/>
    </xf>
    <xf numFmtId="38" fontId="54" fillId="0" borderId="46" xfId="0" applyNumberFormat="1" applyFont="1" applyBorder="1" applyAlignment="1">
      <alignment horizontal="center" textRotation="90" wrapText="1"/>
    </xf>
    <xf numFmtId="38" fontId="54" fillId="0" borderId="2" xfId="0" applyNumberFormat="1" applyFont="1" applyBorder="1" applyAlignment="1">
      <alignment horizontal="center" textRotation="90" wrapText="1"/>
    </xf>
    <xf numFmtId="38" fontId="54" fillId="0" borderId="47" xfId="0" applyNumberFormat="1" applyFont="1" applyBorder="1" applyAlignment="1">
      <alignment horizontal="center" textRotation="90" wrapText="1"/>
    </xf>
    <xf numFmtId="38" fontId="54" fillId="0" borderId="36" xfId="0" applyNumberFormat="1" applyFont="1" applyBorder="1" applyAlignment="1">
      <alignment horizontal="center" textRotation="90" wrapText="1"/>
    </xf>
    <xf numFmtId="38" fontId="55" fillId="0" borderId="48" xfId="0" applyNumberFormat="1" applyFont="1" applyBorder="1" applyAlignment="1">
      <alignment horizontal="left"/>
    </xf>
    <xf numFmtId="38" fontId="54" fillId="0" borderId="49" xfId="0" applyNumberFormat="1" applyFont="1" applyBorder="1" applyAlignment="1">
      <alignment horizontal="center"/>
    </xf>
    <xf numFmtId="38" fontId="54" fillId="0" borderId="50" xfId="0" applyNumberFormat="1" applyFont="1" applyBorder="1" applyAlignment="1">
      <alignment horizontal="center"/>
    </xf>
    <xf numFmtId="38" fontId="54" fillId="0" borderId="51" xfId="0" applyNumberFormat="1" applyFont="1" applyBorder="1" applyAlignment="1">
      <alignment horizontal="center"/>
    </xf>
    <xf numFmtId="38" fontId="54" fillId="0" borderId="52" xfId="0" applyNumberFormat="1" applyFont="1" applyBorder="1" applyAlignment="1">
      <alignment horizontal="center"/>
    </xf>
    <xf numFmtId="38" fontId="55" fillId="0" borderId="53" xfId="0" applyNumberFormat="1" applyFont="1" applyBorder="1" applyAlignment="1">
      <alignment horizontal="center"/>
    </xf>
    <xf numFmtId="38" fontId="54" fillId="0" borderId="54" xfId="0" applyNumberFormat="1" applyFont="1" applyBorder="1" applyAlignment="1">
      <alignment horizontal="center"/>
    </xf>
    <xf numFmtId="38" fontId="55" fillId="0" borderId="51" xfId="0" applyNumberFormat="1" applyFont="1" applyBorder="1" applyAlignment="1">
      <alignment horizontal="center"/>
    </xf>
    <xf numFmtId="38" fontId="55" fillId="0" borderId="52" xfId="0" applyNumberFormat="1" applyFont="1" applyBorder="1" applyAlignment="1">
      <alignment horizontal="center"/>
    </xf>
    <xf numFmtId="38" fontId="55" fillId="0" borderId="75" xfId="0" applyNumberFormat="1" applyFont="1" applyBorder="1" applyAlignment="1">
      <alignment horizontal="center"/>
    </xf>
    <xf numFmtId="38" fontId="55" fillId="0" borderId="55" xfId="0" applyNumberFormat="1" applyFont="1" applyBorder="1" applyAlignment="1">
      <alignment horizontal="center"/>
    </xf>
    <xf numFmtId="38" fontId="54" fillId="0" borderId="48" xfId="0" applyNumberFormat="1" applyFont="1" applyBorder="1" applyAlignment="1">
      <alignment horizontal="center"/>
    </xf>
    <xf numFmtId="38" fontId="55" fillId="0" borderId="56" xfId="0" applyNumberFormat="1" applyFont="1" applyBorder="1" applyAlignment="1">
      <alignment horizontal="center"/>
    </xf>
    <xf numFmtId="38" fontId="55" fillId="0" borderId="54" xfId="0" applyNumberFormat="1" applyFont="1" applyBorder="1" applyAlignment="1">
      <alignment horizontal="center"/>
    </xf>
    <xf numFmtId="38" fontId="55" fillId="0" borderId="57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/>
    </xf>
    <xf numFmtId="38" fontId="54" fillId="0" borderId="59" xfId="0" applyNumberFormat="1" applyFont="1" applyBorder="1" applyAlignment="1">
      <alignment horizontal="center"/>
    </xf>
    <xf numFmtId="38" fontId="54" fillId="0" borderId="60" xfId="0" applyNumberFormat="1" applyFont="1" applyBorder="1" applyAlignment="1">
      <alignment horizontal="center"/>
    </xf>
    <xf numFmtId="38" fontId="54" fillId="0" borderId="61" xfId="0" applyNumberFormat="1" applyFont="1" applyBorder="1" applyAlignment="1">
      <alignment horizontal="center"/>
    </xf>
    <xf numFmtId="38" fontId="54" fillId="0" borderId="62" xfId="0" applyNumberFormat="1" applyFont="1" applyBorder="1" applyAlignment="1">
      <alignment horizontal="center"/>
    </xf>
    <xf numFmtId="38" fontId="55" fillId="0" borderId="62" xfId="0" applyNumberFormat="1" applyFont="1" applyBorder="1" applyAlignment="1">
      <alignment horizontal="center"/>
    </xf>
    <xf numFmtId="38" fontId="54" fillId="0" borderId="63" xfId="0" applyNumberFormat="1" applyFont="1" applyBorder="1" applyAlignment="1">
      <alignment horizontal="center"/>
    </xf>
    <xf numFmtId="38" fontId="55" fillId="0" borderId="61" xfId="0" applyNumberFormat="1" applyFont="1" applyBorder="1" applyAlignment="1">
      <alignment horizontal="center"/>
    </xf>
    <xf numFmtId="38" fontId="55" fillId="0" borderId="64" xfId="0" applyNumberFormat="1" applyFont="1" applyBorder="1" applyAlignment="1">
      <alignment horizontal="center"/>
    </xf>
    <xf numFmtId="38" fontId="54" fillId="0" borderId="58" xfId="0" applyNumberFormat="1" applyFont="1" applyBorder="1" applyAlignment="1">
      <alignment horizontal="center"/>
    </xf>
    <xf numFmtId="38" fontId="55" fillId="0" borderId="65" xfId="0" applyNumberFormat="1" applyFont="1" applyBorder="1" applyAlignment="1">
      <alignment horizontal="center"/>
    </xf>
    <xf numFmtId="38" fontId="55" fillId="0" borderId="63" xfId="0" applyNumberFormat="1" applyFont="1" applyBorder="1" applyAlignment="1">
      <alignment horizontal="center"/>
    </xf>
    <xf numFmtId="38" fontId="55" fillId="0" borderId="66" xfId="0" applyNumberFormat="1" applyFont="1" applyBorder="1" applyAlignment="1">
      <alignment horizontal="center"/>
    </xf>
    <xf numFmtId="38" fontId="54" fillId="0" borderId="64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left"/>
    </xf>
    <xf numFmtId="38" fontId="54" fillId="0" borderId="68" xfId="0" applyNumberFormat="1" applyFont="1" applyBorder="1" applyAlignment="1">
      <alignment horizontal="center"/>
    </xf>
    <xf numFmtId="38" fontId="54" fillId="0" borderId="69" xfId="0" applyNumberFormat="1" applyFont="1" applyBorder="1" applyAlignment="1">
      <alignment horizontal="center"/>
    </xf>
    <xf numFmtId="38" fontId="55" fillId="0" borderId="70" xfId="0" applyNumberFormat="1" applyFont="1" applyBorder="1" applyAlignment="1">
      <alignment horizontal="center"/>
    </xf>
    <xf numFmtId="38" fontId="54" fillId="0" borderId="71" xfId="0" applyNumberFormat="1" applyFont="1" applyBorder="1" applyAlignment="1">
      <alignment horizontal="center"/>
    </xf>
    <xf numFmtId="38" fontId="55" fillId="0" borderId="69" xfId="0" applyNumberFormat="1" applyFont="1" applyBorder="1" applyAlignment="1">
      <alignment horizontal="center"/>
    </xf>
    <xf numFmtId="38" fontId="54" fillId="0" borderId="67" xfId="0" applyNumberFormat="1" applyFont="1" applyBorder="1" applyAlignment="1">
      <alignment horizontal="center"/>
    </xf>
    <xf numFmtId="38" fontId="55" fillId="0" borderId="72" xfId="0" applyNumberFormat="1" applyFont="1" applyBorder="1" applyAlignment="1">
      <alignment horizontal="center"/>
    </xf>
    <xf numFmtId="38" fontId="55" fillId="0" borderId="73" xfId="0" applyNumberFormat="1" applyFont="1" applyBorder="1" applyAlignment="1">
      <alignment horizontal="center"/>
    </xf>
    <xf numFmtId="38" fontId="55" fillId="0" borderId="71" xfId="0" applyNumberFormat="1" applyFont="1" applyBorder="1" applyAlignment="1">
      <alignment horizontal="center"/>
    </xf>
    <xf numFmtId="38" fontId="55" fillId="0" borderId="74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left"/>
    </xf>
    <xf numFmtId="38" fontId="54" fillId="0" borderId="27" xfId="0" applyNumberFormat="1" applyFont="1" applyBorder="1" applyAlignment="1">
      <alignment horizontal="center"/>
    </xf>
    <xf numFmtId="38" fontId="54" fillId="0" borderId="26" xfId="0" applyNumberFormat="1" applyFont="1" applyBorder="1" applyAlignment="1">
      <alignment horizontal="center"/>
    </xf>
    <xf numFmtId="38" fontId="54" fillId="0" borderId="31" xfId="0" applyNumberFormat="1" applyFont="1" applyBorder="1" applyAlignment="1">
      <alignment horizontal="center"/>
    </xf>
    <xf numFmtId="38" fontId="54" fillId="0" borderId="55" xfId="0" applyNumberFormat="1" applyFont="1" applyBorder="1" applyAlignment="1">
      <alignment horizontal="center"/>
    </xf>
    <xf numFmtId="38" fontId="54" fillId="0" borderId="24" xfId="0" applyNumberFormat="1" applyFont="1" applyBorder="1" applyAlignment="1">
      <alignment horizontal="center"/>
    </xf>
    <xf numFmtId="38" fontId="54" fillId="0" borderId="75" xfId="0" applyNumberFormat="1" applyFont="1" applyBorder="1" applyAlignment="1">
      <alignment horizontal="center"/>
    </xf>
    <xf numFmtId="38" fontId="54" fillId="0" borderId="76" xfId="0" applyNumberFormat="1" applyFont="1" applyBorder="1" applyAlignment="1">
      <alignment horizontal="center"/>
    </xf>
    <xf numFmtId="38" fontId="54" fillId="0" borderId="3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left"/>
    </xf>
    <xf numFmtId="38" fontId="54" fillId="0" borderId="23" xfId="0" applyNumberFormat="1" applyFont="1" applyBorder="1" applyAlignment="1">
      <alignment horizontal="center"/>
    </xf>
    <xf numFmtId="38" fontId="54" fillId="0" borderId="22" xfId="0" applyNumberFormat="1" applyFont="1" applyBorder="1" applyAlignment="1">
      <alignment horizontal="center"/>
    </xf>
    <xf numFmtId="38" fontId="54" fillId="0" borderId="4" xfId="0" applyNumberFormat="1" applyFont="1" applyBorder="1" applyAlignment="1">
      <alignment horizontal="center"/>
    </xf>
    <xf numFmtId="38" fontId="54" fillId="0" borderId="77" xfId="0" applyNumberFormat="1" applyFont="1" applyBorder="1" applyAlignment="1">
      <alignment horizontal="center"/>
    </xf>
    <xf numFmtId="38" fontId="54" fillId="0" borderId="78" xfId="0" applyNumberFormat="1" applyFont="1" applyBorder="1" applyAlignment="1">
      <alignment horizontal="center"/>
    </xf>
    <xf numFmtId="38" fontId="54" fillId="0" borderId="21" xfId="0" applyNumberFormat="1" applyFont="1" applyBorder="1" applyAlignment="1">
      <alignment horizontal="center"/>
    </xf>
    <xf numFmtId="38" fontId="55" fillId="0" borderId="21" xfId="0" applyNumberFormat="1" applyFont="1" applyBorder="1" applyAlignment="1">
      <alignment horizontal="center"/>
    </xf>
    <xf numFmtId="38" fontId="54" fillId="0" borderId="79" xfId="0" applyNumberFormat="1" applyFont="1" applyBorder="1" applyAlignment="1">
      <alignment horizontal="center"/>
    </xf>
    <xf numFmtId="38" fontId="54" fillId="0" borderId="80" xfId="0" applyNumberFormat="1" applyFont="1" applyBorder="1" applyAlignment="1">
      <alignment horizontal="center"/>
    </xf>
    <xf numFmtId="38" fontId="54" fillId="0" borderId="81" xfId="0" applyNumberFormat="1" applyFont="1" applyBorder="1" applyAlignment="1">
      <alignment horizontal="center"/>
    </xf>
    <xf numFmtId="38" fontId="54" fillId="0" borderId="25" xfId="0" applyNumberFormat="1" applyFont="1" applyBorder="1" applyAlignment="1">
      <alignment horizontal="center"/>
    </xf>
    <xf numFmtId="38" fontId="54" fillId="0" borderId="82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/>
    </xf>
    <xf numFmtId="38" fontId="54" fillId="0" borderId="84" xfId="0" applyNumberFormat="1" applyFont="1" applyBorder="1" applyAlignment="1">
      <alignment horizontal="center"/>
    </xf>
    <xf numFmtId="38" fontId="54" fillId="0" borderId="85" xfId="0" applyNumberFormat="1" applyFont="1" applyBorder="1" applyAlignment="1">
      <alignment horizontal="center"/>
    </xf>
    <xf numFmtId="38" fontId="55" fillId="0" borderId="86" xfId="0" applyNumberFormat="1" applyFont="1" applyBorder="1" applyAlignment="1">
      <alignment horizontal="center"/>
    </xf>
    <xf numFmtId="38" fontId="55" fillId="0" borderId="87" xfId="0" applyNumberFormat="1" applyFont="1" applyBorder="1" applyAlignment="1">
      <alignment horizontal="center"/>
    </xf>
    <xf numFmtId="38" fontId="55" fillId="0" borderId="88" xfId="0" applyNumberFormat="1" applyFont="1" applyBorder="1" applyAlignment="1">
      <alignment horizontal="center"/>
    </xf>
    <xf numFmtId="38" fontId="54" fillId="0" borderId="89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center"/>
    </xf>
    <xf numFmtId="38" fontId="55" fillId="0" borderId="90" xfId="0" applyNumberFormat="1" applyFont="1" applyBorder="1" applyAlignment="1">
      <alignment horizontal="center"/>
    </xf>
    <xf numFmtId="38" fontId="55" fillId="0" borderId="89" xfId="0" applyNumberFormat="1" applyFont="1" applyBorder="1" applyAlignment="1">
      <alignment horizontal="center"/>
    </xf>
    <xf numFmtId="38" fontId="55" fillId="0" borderId="91" xfId="0" applyNumberFormat="1" applyFont="1" applyBorder="1" applyAlignment="1">
      <alignment horizontal="center"/>
    </xf>
    <xf numFmtId="38" fontId="55" fillId="0" borderId="92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/>
    </xf>
    <xf numFmtId="38" fontId="54" fillId="0" borderId="94" xfId="0" applyNumberFormat="1" applyFont="1" applyBorder="1" applyAlignment="1">
      <alignment horizontal="center"/>
    </xf>
    <xf numFmtId="38" fontId="54" fillId="0" borderId="95" xfId="0" applyNumberFormat="1" applyFont="1" applyBorder="1" applyAlignment="1">
      <alignment horizontal="center"/>
    </xf>
    <xf numFmtId="38" fontId="55" fillId="0" borderId="96" xfId="0" applyNumberFormat="1" applyFont="1" applyBorder="1" applyAlignment="1">
      <alignment horizontal="center"/>
    </xf>
    <xf numFmtId="38" fontId="55" fillId="0" borderId="97" xfId="0" applyNumberFormat="1" applyFont="1" applyBorder="1" applyAlignment="1">
      <alignment horizontal="center"/>
    </xf>
    <xf numFmtId="38" fontId="55" fillId="0" borderId="98" xfId="0" applyNumberFormat="1" applyFont="1" applyBorder="1" applyAlignment="1">
      <alignment horizontal="center"/>
    </xf>
    <xf numFmtId="38" fontId="54" fillId="0" borderId="99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center"/>
    </xf>
    <xf numFmtId="38" fontId="55" fillId="0" borderId="100" xfId="0" applyNumberFormat="1" applyFont="1" applyBorder="1" applyAlignment="1">
      <alignment horizontal="center"/>
    </xf>
    <xf numFmtId="38" fontId="55" fillId="0" borderId="99" xfId="0" applyNumberFormat="1" applyFont="1" applyBorder="1" applyAlignment="1">
      <alignment horizontal="center"/>
    </xf>
    <xf numFmtId="38" fontId="55" fillId="0" borderId="101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left"/>
    </xf>
    <xf numFmtId="38" fontId="54" fillId="0" borderId="41" xfId="0" applyNumberFormat="1" applyFont="1" applyBorder="1" applyAlignment="1">
      <alignment horizontal="center"/>
    </xf>
    <xf numFmtId="38" fontId="54" fillId="0" borderId="102" xfId="0" applyNumberFormat="1" applyFont="1" applyBorder="1" applyAlignment="1">
      <alignment horizontal="center"/>
    </xf>
    <xf numFmtId="38" fontId="54" fillId="0" borderId="103" xfId="0" applyNumberFormat="1" applyFont="1" applyBorder="1" applyAlignment="1">
      <alignment horizontal="center"/>
    </xf>
    <xf numFmtId="38" fontId="54" fillId="0" borderId="104" xfId="0" applyNumberFormat="1" applyFont="1" applyBorder="1" applyAlignment="1">
      <alignment horizontal="center"/>
    </xf>
    <xf numFmtId="38" fontId="54" fillId="0" borderId="105" xfId="0" applyNumberFormat="1" applyFont="1" applyBorder="1" applyAlignment="1">
      <alignment horizontal="center"/>
    </xf>
    <xf numFmtId="38" fontId="54" fillId="0" borderId="106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center"/>
    </xf>
    <xf numFmtId="38" fontId="54" fillId="0" borderId="39" xfId="0" applyNumberFormat="1" applyFont="1" applyBorder="1" applyAlignment="1">
      <alignment horizontal="center"/>
    </xf>
    <xf numFmtId="38" fontId="54" fillId="0" borderId="107" xfId="0" applyNumberFormat="1" applyFont="1" applyBorder="1" applyAlignment="1">
      <alignment horizontal="center"/>
    </xf>
    <xf numFmtId="38" fontId="54" fillId="0" borderId="34" xfId="0" applyNumberFormat="1" applyFont="1" applyBorder="1" applyAlignment="1">
      <alignment horizontal="center"/>
    </xf>
    <xf numFmtId="38" fontId="55" fillId="0" borderId="108" xfId="0" applyNumberFormat="1" applyFont="1" applyBorder="1" applyAlignment="1">
      <alignment horizontal="center"/>
    </xf>
    <xf numFmtId="1" fontId="55" fillId="0" borderId="63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left"/>
    </xf>
    <xf numFmtId="38" fontId="54" fillId="0" borderId="109" xfId="0" applyNumberFormat="1" applyFont="1" applyBorder="1" applyAlignment="1">
      <alignment horizontal="center"/>
    </xf>
    <xf numFmtId="38" fontId="54" fillId="0" borderId="110" xfId="0" applyNumberFormat="1" applyFont="1" applyBorder="1" applyAlignment="1">
      <alignment horizontal="center"/>
    </xf>
    <xf numFmtId="38" fontId="55" fillId="0" borderId="111" xfId="0" applyNumberFormat="1" applyFont="1" applyBorder="1" applyAlignment="1">
      <alignment horizontal="center"/>
    </xf>
    <xf numFmtId="38" fontId="55" fillId="0" borderId="112" xfId="0" applyNumberFormat="1" applyFont="1" applyBorder="1" applyAlignment="1">
      <alignment horizontal="center"/>
    </xf>
    <xf numFmtId="38" fontId="55" fillId="0" borderId="113" xfId="0" applyNumberFormat="1" applyFont="1" applyBorder="1" applyAlignment="1">
      <alignment horizontal="center"/>
    </xf>
    <xf numFmtId="38" fontId="54" fillId="0" borderId="155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center"/>
    </xf>
    <xf numFmtId="38" fontId="55" fillId="0" borderId="148" xfId="0" applyNumberFormat="1" applyFont="1" applyBorder="1" applyAlignment="1">
      <alignment horizontal="center"/>
    </xf>
    <xf numFmtId="38" fontId="55" fillId="0" borderId="107" xfId="0" applyNumberFormat="1" applyFont="1" applyBorder="1" applyAlignment="1">
      <alignment horizontal="center"/>
    </xf>
    <xf numFmtId="38" fontId="55" fillId="0" borderId="155" xfId="0" applyNumberFormat="1" applyFont="1" applyBorder="1" applyAlignment="1">
      <alignment horizontal="center"/>
    </xf>
    <xf numFmtId="38" fontId="55" fillId="0" borderId="114" xfId="0" applyNumberFormat="1" applyFont="1" applyBorder="1" applyAlignment="1">
      <alignment horizontal="center"/>
    </xf>
    <xf numFmtId="38" fontId="54" fillId="0" borderId="115" xfId="0" applyNumberFormat="1" applyFont="1" applyBorder="1" applyAlignment="1">
      <alignment horizontal="center"/>
    </xf>
    <xf numFmtId="38" fontId="102" fillId="0" borderId="116" xfId="0" applyNumberFormat="1" applyFont="1" applyBorder="1" applyAlignment="1">
      <alignment horizontal="center"/>
    </xf>
    <xf numFmtId="38" fontId="54" fillId="0" borderId="87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left"/>
    </xf>
    <xf numFmtId="38" fontId="54" fillId="0" borderId="117" xfId="0" applyNumberFormat="1" applyFont="1" applyBorder="1" applyAlignment="1">
      <alignment horizontal="center"/>
    </xf>
    <xf numFmtId="38" fontId="54" fillId="0" borderId="118" xfId="0" applyNumberFormat="1" applyFont="1" applyBorder="1" applyAlignment="1">
      <alignment horizontal="center"/>
    </xf>
    <xf numFmtId="38" fontId="55" fillId="0" borderId="105" xfId="0" applyNumberFormat="1" applyFont="1" applyBorder="1" applyAlignment="1">
      <alignment horizontal="center"/>
    </xf>
    <xf numFmtId="38" fontId="55" fillId="0" borderId="0" xfId="0" applyNumberFormat="1" applyFont="1" applyAlignment="1">
      <alignment horizontal="center"/>
    </xf>
    <xf numFmtId="38" fontId="55" fillId="0" borderId="104" xfId="0" applyNumberFormat="1" applyFont="1" applyBorder="1" applyAlignment="1">
      <alignment horizontal="center"/>
    </xf>
    <xf numFmtId="38" fontId="55" fillId="0" borderId="39" xfId="0" applyNumberFormat="1" applyFont="1" applyBorder="1" applyAlignment="1">
      <alignment horizontal="center"/>
    </xf>
    <xf numFmtId="38" fontId="55" fillId="0" borderId="103" xfId="0" applyNumberFormat="1" applyFont="1" applyBorder="1" applyAlignment="1">
      <alignment horizontal="center"/>
    </xf>
    <xf numFmtId="38" fontId="55" fillId="0" borderId="106" xfId="0" applyNumberFormat="1" applyFont="1" applyBorder="1" applyAlignment="1">
      <alignment horizontal="center"/>
    </xf>
    <xf numFmtId="38" fontId="55" fillId="0" borderId="34" xfId="0" applyNumberFormat="1" applyFont="1" applyBorder="1" applyAlignment="1">
      <alignment horizontal="center"/>
    </xf>
    <xf numFmtId="38" fontId="54" fillId="0" borderId="119" xfId="0" applyNumberFormat="1" applyFont="1" applyBorder="1" applyAlignment="1">
      <alignment horizontal="center"/>
    </xf>
    <xf numFmtId="38" fontId="55" fillId="0" borderId="120" xfId="0" applyNumberFormat="1" applyFont="1" applyBorder="1" applyAlignment="1">
      <alignment horizontal="center"/>
    </xf>
    <xf numFmtId="38" fontId="55" fillId="0" borderId="67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left"/>
    </xf>
    <xf numFmtId="38" fontId="54" fillId="0" borderId="14" xfId="0" applyNumberFormat="1" applyFont="1" applyBorder="1" applyAlignment="1">
      <alignment horizontal="center"/>
    </xf>
    <xf numFmtId="38" fontId="54" fillId="0" borderId="13" xfId="0" applyNumberFormat="1" applyFont="1" applyBorder="1" applyAlignment="1">
      <alignment horizontal="center"/>
    </xf>
    <xf numFmtId="38" fontId="54" fillId="0" borderId="121" xfId="0" applyNumberFormat="1" applyFont="1" applyBorder="1" applyAlignment="1">
      <alignment horizontal="center"/>
    </xf>
    <xf numFmtId="38" fontId="54" fillId="0" borderId="122" xfId="0" applyNumberFormat="1" applyFont="1" applyBorder="1" applyAlignment="1">
      <alignment horizontal="center"/>
    </xf>
    <xf numFmtId="38" fontId="54" fillId="0" borderId="11" xfId="0" applyNumberFormat="1" applyFont="1" applyBorder="1" applyAlignment="1">
      <alignment horizontal="center"/>
    </xf>
    <xf numFmtId="38" fontId="54" fillId="0" borderId="10" xfId="0" applyNumberFormat="1" applyFont="1" applyBorder="1" applyAlignment="1">
      <alignment horizontal="center"/>
    </xf>
    <xf numFmtId="38" fontId="54" fillId="0" borderId="123" xfId="0" applyNumberFormat="1" applyFont="1" applyBorder="1" applyAlignment="1">
      <alignment horizontal="center"/>
    </xf>
    <xf numFmtId="38" fontId="54" fillId="0" borderId="9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left"/>
    </xf>
    <xf numFmtId="38" fontId="55" fillId="0" borderId="109" xfId="0" applyNumberFormat="1" applyFont="1" applyBorder="1" applyAlignment="1">
      <alignment horizontal="center"/>
    </xf>
    <xf numFmtId="38" fontId="55" fillId="0" borderId="110" xfId="0" applyNumberFormat="1" applyFont="1" applyBorder="1" applyAlignment="1">
      <alignment horizontal="center"/>
    </xf>
    <xf numFmtId="38" fontId="55" fillId="0" borderId="153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left"/>
    </xf>
    <xf numFmtId="38" fontId="54" fillId="0" borderId="18" xfId="0" applyNumberFormat="1" applyFont="1" applyBorder="1" applyAlignment="1">
      <alignment horizontal="center"/>
    </xf>
    <xf numFmtId="38" fontId="54" fillId="0" borderId="17" xfId="0" applyNumberFormat="1" applyFont="1" applyBorder="1" applyAlignment="1">
      <alignment horizontal="center"/>
    </xf>
    <xf numFmtId="38" fontId="54" fillId="0" borderId="124" xfId="0" applyNumberFormat="1" applyFont="1" applyBorder="1" applyAlignment="1">
      <alignment horizontal="center"/>
    </xf>
    <xf numFmtId="38" fontId="54" fillId="0" borderId="125" xfId="0" applyNumberFormat="1" applyFont="1" applyBorder="1" applyAlignment="1">
      <alignment horizontal="center"/>
    </xf>
    <xf numFmtId="38" fontId="54" fillId="0" borderId="15" xfId="0" applyNumberFormat="1" applyFont="1" applyBorder="1" applyAlignment="1">
      <alignment horizontal="center"/>
    </xf>
    <xf numFmtId="38" fontId="54" fillId="0" borderId="126" xfId="0" applyNumberFormat="1" applyFont="1" applyBorder="1" applyAlignment="1">
      <alignment horizontal="center"/>
    </xf>
    <xf numFmtId="38" fontId="54" fillId="0" borderId="38" xfId="0" applyNumberFormat="1" applyFont="1" applyBorder="1" applyAlignment="1">
      <alignment horizontal="center"/>
    </xf>
    <xf numFmtId="38" fontId="54" fillId="0" borderId="16" xfId="0" applyNumberFormat="1" applyFont="1" applyBorder="1" applyAlignment="1">
      <alignment horizontal="center"/>
    </xf>
    <xf numFmtId="38" fontId="54" fillId="0" borderId="165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left" vertical="top" wrapText="1"/>
    </xf>
    <xf numFmtId="38" fontId="55" fillId="0" borderId="128" xfId="0" applyNumberFormat="1" applyFont="1" applyBorder="1" applyAlignment="1">
      <alignment vertical="top"/>
    </xf>
    <xf numFmtId="38" fontId="54" fillId="0" borderId="129" xfId="0" applyNumberFormat="1" applyFont="1" applyBorder="1" applyAlignment="1">
      <alignment horizontal="center"/>
    </xf>
    <xf numFmtId="38" fontId="55" fillId="0" borderId="127" xfId="0" applyNumberFormat="1" applyFont="1" applyBorder="1" applyAlignment="1">
      <alignment horizontal="center"/>
    </xf>
    <xf numFmtId="38" fontId="55" fillId="0" borderId="166" xfId="0" applyNumberFormat="1" applyFont="1" applyBorder="1" applyAlignment="1">
      <alignment horizontal="center"/>
    </xf>
    <xf numFmtId="38" fontId="54" fillId="0" borderId="131" xfId="0" applyNumberFormat="1" applyFont="1" applyBorder="1" applyAlignment="1">
      <alignment horizontal="center"/>
    </xf>
    <xf numFmtId="38" fontId="55" fillId="0" borderId="132" xfId="0" applyNumberFormat="1" applyFont="1" applyBorder="1" applyAlignment="1">
      <alignment horizontal="center"/>
    </xf>
    <xf numFmtId="38" fontId="55" fillId="0" borderId="130" xfId="0" applyNumberFormat="1" applyFont="1" applyBorder="1" applyAlignment="1">
      <alignment horizontal="center"/>
    </xf>
    <xf numFmtId="38" fontId="54" fillId="0" borderId="127" xfId="0" applyNumberFormat="1" applyFont="1" applyBorder="1" applyAlignment="1">
      <alignment horizontal="center"/>
    </xf>
    <xf numFmtId="38" fontId="55" fillId="0" borderId="133" xfId="0" applyNumberFormat="1" applyFont="1" applyBorder="1" applyAlignment="1">
      <alignment horizontal="center"/>
    </xf>
    <xf numFmtId="38" fontId="55" fillId="0" borderId="58" xfId="0" applyNumberFormat="1" applyFont="1" applyBorder="1" applyAlignment="1">
      <alignment horizontal="left" vertical="top" wrapText="1"/>
    </xf>
    <xf numFmtId="38" fontId="55" fillId="0" borderId="59" xfId="0" applyNumberFormat="1" applyFont="1" applyBorder="1" applyAlignment="1">
      <alignment horizontal="left" vertical="top"/>
    </xf>
    <xf numFmtId="38" fontId="55" fillId="0" borderId="58" xfId="0" applyNumberFormat="1" applyFont="1" applyBorder="1" applyAlignment="1">
      <alignment horizontal="center"/>
    </xf>
    <xf numFmtId="38" fontId="55" fillId="0" borderId="167" xfId="0" applyNumberFormat="1" applyFont="1" applyBorder="1" applyAlignment="1">
      <alignment horizontal="center"/>
    </xf>
    <xf numFmtId="38" fontId="55" fillId="0" borderId="59" xfId="0" applyNumberFormat="1" applyFont="1" applyBorder="1" applyAlignment="1">
      <alignment vertical="top"/>
    </xf>
    <xf numFmtId="38" fontId="55" fillId="0" borderId="131" xfId="0" applyNumberFormat="1" applyFont="1" applyBorder="1" applyAlignment="1">
      <alignment horizontal="center"/>
    </xf>
    <xf numFmtId="38" fontId="55" fillId="0" borderId="93" xfId="0" applyNumberFormat="1" applyFont="1" applyBorder="1" applyAlignment="1">
      <alignment horizontal="left" vertical="top" wrapText="1"/>
    </xf>
    <xf numFmtId="38" fontId="55" fillId="0" borderId="94" xfId="0" applyNumberFormat="1" applyFont="1" applyBorder="1" applyAlignment="1">
      <alignment vertical="top"/>
    </xf>
    <xf numFmtId="38" fontId="55" fillId="0" borderId="93" xfId="0" applyNumberFormat="1" applyFont="1" applyBorder="1" applyAlignment="1">
      <alignment horizontal="center"/>
    </xf>
    <xf numFmtId="38" fontId="55" fillId="0" borderId="168" xfId="0" applyNumberFormat="1" applyFont="1" applyBorder="1" applyAlignment="1">
      <alignment horizontal="center"/>
    </xf>
    <xf numFmtId="38" fontId="54" fillId="0" borderId="169" xfId="0" applyNumberFormat="1" applyFont="1" applyBorder="1" applyAlignment="1">
      <alignment horizontal="center"/>
    </xf>
    <xf numFmtId="38" fontId="54" fillId="0" borderId="170" xfId="0" applyNumberFormat="1" applyFont="1" applyBorder="1" applyAlignment="1">
      <alignment horizontal="center"/>
    </xf>
    <xf numFmtId="38" fontId="54" fillId="0" borderId="171" xfId="0" applyNumberFormat="1" applyFont="1" applyBorder="1" applyAlignment="1">
      <alignment horizontal="center"/>
    </xf>
    <xf numFmtId="38" fontId="54" fillId="0" borderId="149" xfId="0" applyNumberFormat="1" applyFont="1" applyBorder="1" applyAlignment="1">
      <alignment horizontal="center"/>
    </xf>
    <xf numFmtId="38" fontId="54" fillId="0" borderId="172" xfId="0" applyNumberFormat="1" applyFont="1" applyBorder="1" applyAlignment="1">
      <alignment horizontal="center"/>
    </xf>
    <xf numFmtId="38" fontId="54" fillId="0" borderId="5" xfId="0" applyNumberFormat="1" applyFont="1" applyBorder="1" applyAlignment="1">
      <alignment horizontal="center"/>
    </xf>
    <xf numFmtId="38" fontId="54" fillId="0" borderId="28" xfId="0" applyNumberFormat="1" applyFont="1" applyBorder="1" applyAlignment="1">
      <alignment horizontal="center"/>
    </xf>
    <xf numFmtId="38" fontId="54" fillId="0" borderId="173" xfId="0" applyNumberFormat="1" applyFont="1" applyBorder="1" applyAlignment="1">
      <alignment horizontal="center"/>
    </xf>
    <xf numFmtId="38" fontId="55" fillId="0" borderId="83" xfId="0" applyNumberFormat="1" applyFont="1" applyBorder="1" applyAlignment="1">
      <alignment horizontal="left" vertical="top" wrapText="1"/>
    </xf>
    <xf numFmtId="38" fontId="54" fillId="0" borderId="86" xfId="0" applyNumberFormat="1" applyFont="1" applyBorder="1" applyAlignment="1">
      <alignment horizontal="center"/>
    </xf>
    <xf numFmtId="38" fontId="54" fillId="0" borderId="128" xfId="0" applyNumberFormat="1" applyFont="1" applyBorder="1" applyAlignment="1">
      <alignment horizontal="center"/>
    </xf>
    <xf numFmtId="38" fontId="54" fillId="0" borderId="132" xfId="0" applyNumberFormat="1" applyFont="1" applyBorder="1" applyAlignment="1">
      <alignment horizontal="center"/>
    </xf>
    <xf numFmtId="38" fontId="54" fillId="0" borderId="92" xfId="0" applyNumberFormat="1" applyFont="1" applyBorder="1" applyAlignment="1">
      <alignment horizontal="center"/>
    </xf>
    <xf numFmtId="38" fontId="55" fillId="0" borderId="135" xfId="0" applyNumberFormat="1" applyFont="1" applyBorder="1" applyAlignment="1">
      <alignment horizontal="center"/>
    </xf>
    <xf numFmtId="38" fontId="54" fillId="0" borderId="134" xfId="0" applyNumberFormat="1" applyFont="1" applyBorder="1" applyAlignment="1">
      <alignment horizontal="center"/>
    </xf>
    <xf numFmtId="38" fontId="55" fillId="0" borderId="136" xfId="0" applyNumberFormat="1" applyFont="1" applyBorder="1" applyAlignment="1">
      <alignment horizontal="center"/>
    </xf>
    <xf numFmtId="38" fontId="54" fillId="0" borderId="137" xfId="0" applyNumberFormat="1" applyFont="1" applyBorder="1" applyAlignment="1">
      <alignment horizontal="center"/>
    </xf>
    <xf numFmtId="38" fontId="55" fillId="0" borderId="138" xfId="0" applyNumberFormat="1" applyFont="1" applyBorder="1" applyAlignment="1">
      <alignment horizontal="center"/>
    </xf>
    <xf numFmtId="38" fontId="54" fillId="0" borderId="139" xfId="0" applyNumberFormat="1" applyFont="1" applyBorder="1" applyAlignment="1">
      <alignment horizontal="center"/>
    </xf>
    <xf numFmtId="38" fontId="55" fillId="0" borderId="140" xfId="0" applyNumberFormat="1" applyFont="1" applyBorder="1" applyAlignment="1">
      <alignment horizontal="center"/>
    </xf>
    <xf numFmtId="38" fontId="55" fillId="0" borderId="141" xfId="0" applyNumberFormat="1" applyFont="1" applyBorder="1" applyAlignment="1">
      <alignment horizontal="center"/>
    </xf>
    <xf numFmtId="38" fontId="54" fillId="0" borderId="96" xfId="0" applyNumberFormat="1" applyFont="1" applyBorder="1" applyAlignment="1">
      <alignment horizontal="center"/>
    </xf>
    <xf numFmtId="38" fontId="54" fillId="0" borderId="97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left"/>
    </xf>
    <xf numFmtId="38" fontId="54" fillId="0" borderId="20" xfId="0" applyNumberFormat="1" applyFont="1" applyBorder="1" applyAlignment="1">
      <alignment horizontal="center"/>
    </xf>
    <xf numFmtId="38" fontId="54" fillId="0" borderId="19" xfId="0" applyNumberFormat="1" applyFont="1" applyBorder="1" applyAlignment="1">
      <alignment horizontal="center"/>
    </xf>
    <xf numFmtId="38" fontId="54" fillId="0" borderId="143" xfId="0" applyNumberFormat="1" applyFont="1" applyBorder="1" applyAlignment="1">
      <alignment horizontal="center"/>
    </xf>
    <xf numFmtId="38" fontId="54" fillId="0" borderId="142" xfId="0" applyNumberFormat="1" applyFont="1" applyBorder="1" applyAlignment="1">
      <alignment horizontal="center"/>
    </xf>
    <xf numFmtId="38" fontId="54" fillId="0" borderId="152" xfId="0" applyNumberFormat="1" applyFont="1" applyBorder="1" applyAlignment="1">
      <alignment horizontal="center"/>
    </xf>
    <xf numFmtId="38" fontId="54" fillId="0" borderId="156" xfId="0" applyNumberFormat="1" applyFont="1" applyBorder="1" applyAlignment="1">
      <alignment horizontal="center"/>
    </xf>
    <xf numFmtId="38" fontId="54" fillId="0" borderId="154" xfId="0" applyNumberFormat="1" applyFont="1" applyBorder="1" applyAlignment="1">
      <alignment horizontal="center"/>
    </xf>
    <xf numFmtId="38" fontId="54" fillId="0" borderId="144" xfId="0" applyNumberFormat="1" applyFont="1" applyBorder="1" applyAlignment="1">
      <alignment horizontal="center"/>
    </xf>
    <xf numFmtId="38" fontId="54" fillId="0" borderId="146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left"/>
    </xf>
    <xf numFmtId="38" fontId="102" fillId="0" borderId="59" xfId="0" applyNumberFormat="1" applyFont="1" applyBorder="1" applyAlignment="1">
      <alignment horizontal="left" vertical="top"/>
    </xf>
    <xf numFmtId="38" fontId="102" fillId="0" borderId="65" xfId="0" applyNumberFormat="1" applyFont="1" applyBorder="1" applyAlignment="1">
      <alignment horizontal="center"/>
    </xf>
    <xf numFmtId="38" fontId="54" fillId="0" borderId="88" xfId="0" applyNumberFormat="1" applyFont="1" applyBorder="1" applyAlignment="1">
      <alignment horizontal="center"/>
    </xf>
    <xf numFmtId="38" fontId="102" fillId="0" borderId="58" xfId="0" applyNumberFormat="1" applyFont="1" applyBorder="1" applyAlignment="1">
      <alignment horizontal="center"/>
    </xf>
    <xf numFmtId="38" fontId="102" fillId="0" borderId="63" xfId="0" applyNumberFormat="1" applyFont="1" applyBorder="1" applyAlignment="1">
      <alignment horizontal="center"/>
    </xf>
    <xf numFmtId="38" fontId="54" fillId="0" borderId="90" xfId="0" applyNumberFormat="1" applyFont="1" applyBorder="1" applyAlignment="1">
      <alignment horizontal="center"/>
    </xf>
    <xf numFmtId="38" fontId="102" fillId="0" borderId="87" xfId="0" applyNumberFormat="1" applyFont="1" applyBorder="1" applyAlignment="1">
      <alignment horizontal="center"/>
    </xf>
    <xf numFmtId="38" fontId="102" fillId="0" borderId="88" xfId="0" applyNumberFormat="1" applyFont="1" applyBorder="1" applyAlignment="1">
      <alignment horizontal="center"/>
    </xf>
    <xf numFmtId="38" fontId="102" fillId="0" borderId="108" xfId="0" applyNumberFormat="1" applyFont="1" applyBorder="1" applyAlignment="1">
      <alignment horizontal="center"/>
    </xf>
    <xf numFmtId="38" fontId="54" fillId="0" borderId="167" xfId="0" applyNumberFormat="1" applyFont="1" applyBorder="1" applyAlignment="1">
      <alignment horizontal="center"/>
    </xf>
    <xf numFmtId="38" fontId="54" fillId="0" borderId="65" xfId="0" applyNumberFormat="1" applyFont="1" applyBorder="1" applyAlignment="1">
      <alignment horizontal="center"/>
    </xf>
    <xf numFmtId="38" fontId="102" fillId="0" borderId="64" xfId="0" applyNumberFormat="1" applyFont="1" applyBorder="1" applyAlignment="1">
      <alignment horizontal="center"/>
    </xf>
    <xf numFmtId="38" fontId="102" fillId="0" borderId="62" xfId="0" applyNumberFormat="1" applyFont="1" applyBorder="1" applyAlignment="1">
      <alignment horizontal="center"/>
    </xf>
    <xf numFmtId="38" fontId="102" fillId="0" borderId="66" xfId="0" applyNumberFormat="1" applyFont="1" applyBorder="1" applyAlignment="1">
      <alignment horizontal="center"/>
    </xf>
    <xf numFmtId="38" fontId="102" fillId="0" borderId="140" xfId="0" applyNumberFormat="1" applyFont="1" applyBorder="1" applyAlignment="1">
      <alignment horizontal="center"/>
    </xf>
    <xf numFmtId="38" fontId="102" fillId="0" borderId="139" xfId="0" applyNumberFormat="1" applyFont="1" applyBorder="1" applyAlignment="1">
      <alignment horizontal="center"/>
    </xf>
    <xf numFmtId="38" fontId="102" fillId="0" borderId="137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left"/>
    </xf>
    <xf numFmtId="38" fontId="102" fillId="0" borderId="94" xfId="0" applyNumberFormat="1" applyFont="1" applyBorder="1" applyAlignment="1">
      <alignment horizontal="left" vertical="top"/>
    </xf>
    <xf numFmtId="38" fontId="54" fillId="0" borderId="168" xfId="0" applyNumberFormat="1" applyFont="1" applyBorder="1" applyAlignment="1">
      <alignment horizontal="center"/>
    </xf>
    <xf numFmtId="38" fontId="54" fillId="0" borderId="98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102" fillId="0" borderId="97" xfId="0" applyNumberFormat="1" applyFont="1" applyBorder="1" applyAlignment="1">
      <alignment horizontal="center"/>
    </xf>
    <xf numFmtId="38" fontId="102" fillId="0" borderId="98" xfId="0" applyNumberFormat="1" applyFont="1" applyBorder="1" applyAlignment="1">
      <alignment horizontal="center"/>
    </xf>
    <xf numFmtId="38" fontId="102" fillId="0" borderId="101" xfId="0" applyNumberFormat="1" applyFont="1" applyBorder="1" applyAlignment="1">
      <alignment horizontal="center"/>
    </xf>
    <xf numFmtId="38" fontId="103" fillId="0" borderId="101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left"/>
    </xf>
    <xf numFmtId="38" fontId="102" fillId="0" borderId="84" xfId="0" applyNumberFormat="1" applyFont="1" applyBorder="1" applyAlignment="1">
      <alignment horizontal="left" vertical="top"/>
    </xf>
    <xf numFmtId="38" fontId="102" fillId="0" borderId="90" xfId="0" applyNumberFormat="1" applyFont="1" applyBorder="1" applyAlignment="1">
      <alignment horizontal="center"/>
    </xf>
    <xf numFmtId="38" fontId="55" fillId="0" borderId="115" xfId="0" applyNumberFormat="1" applyFont="1" applyBorder="1" applyAlignment="1">
      <alignment horizontal="center"/>
    </xf>
    <xf numFmtId="38" fontId="55" fillId="0" borderId="116" xfId="0" applyNumberFormat="1" applyFont="1" applyBorder="1" applyAlignment="1">
      <alignment horizontal="center"/>
    </xf>
    <xf numFmtId="38" fontId="55" fillId="0" borderId="174" xfId="0" applyNumberFormat="1" applyFont="1" applyBorder="1" applyAlignment="1">
      <alignment horizontal="center"/>
    </xf>
    <xf numFmtId="38" fontId="102" fillId="0" borderId="83" xfId="0" applyNumberFormat="1" applyFont="1" applyBorder="1" applyAlignment="1">
      <alignment horizontal="center"/>
    </xf>
    <xf numFmtId="38" fontId="102" fillId="0" borderId="89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left"/>
    </xf>
    <xf numFmtId="38" fontId="102" fillId="0" borderId="128" xfId="0" applyNumberFormat="1" applyFont="1" applyBorder="1" applyAlignment="1">
      <alignment horizontal="left" vertical="top"/>
    </xf>
    <xf numFmtId="38" fontId="102" fillId="0" borderId="133" xfId="0" applyNumberFormat="1" applyFont="1" applyBorder="1" applyAlignment="1">
      <alignment horizontal="center"/>
    </xf>
    <xf numFmtId="38" fontId="55" fillId="0" borderId="175" xfId="0" applyNumberFormat="1" applyFont="1" applyBorder="1" applyAlignment="1">
      <alignment horizontal="center"/>
    </xf>
    <xf numFmtId="38" fontId="55" fillId="0" borderId="176" xfId="0" applyNumberFormat="1" applyFont="1" applyBorder="1" applyAlignment="1">
      <alignment horizontal="center"/>
    </xf>
    <xf numFmtId="38" fontId="102" fillId="0" borderId="127" xfId="0" applyNumberFormat="1" applyFont="1" applyBorder="1" applyAlignment="1">
      <alignment horizontal="center"/>
    </xf>
    <xf numFmtId="38" fontId="102" fillId="0" borderId="131" xfId="0" applyNumberFormat="1" applyFont="1" applyBorder="1" applyAlignment="1">
      <alignment horizontal="center"/>
    </xf>
    <xf numFmtId="38" fontId="102" fillId="0" borderId="100" xfId="0" applyNumberFormat="1" applyFont="1" applyBorder="1" applyAlignment="1">
      <alignment horizontal="center"/>
    </xf>
    <xf numFmtId="38" fontId="55" fillId="0" borderId="177" xfId="0" applyNumberFormat="1" applyFont="1" applyBorder="1" applyAlignment="1">
      <alignment horizontal="center"/>
    </xf>
    <xf numFmtId="38" fontId="55" fillId="0" borderId="178" xfId="0" applyNumberFormat="1" applyFont="1" applyBorder="1" applyAlignment="1">
      <alignment horizontal="center"/>
    </xf>
    <xf numFmtId="38" fontId="102" fillId="0" borderId="93" xfId="0" applyNumberFormat="1" applyFont="1" applyBorder="1" applyAlignment="1">
      <alignment horizontal="center"/>
    </xf>
    <xf numFmtId="38" fontId="102" fillId="0" borderId="99" xfId="0" applyNumberFormat="1" applyFont="1" applyBorder="1" applyAlignment="1">
      <alignment horizontal="center"/>
    </xf>
    <xf numFmtId="38" fontId="54" fillId="0" borderId="111" xfId="0" applyNumberFormat="1" applyFont="1" applyBorder="1" applyAlignment="1">
      <alignment horizontal="center"/>
    </xf>
    <xf numFmtId="38" fontId="54" fillId="0" borderId="112" xfId="0" applyNumberFormat="1" applyFont="1" applyBorder="1" applyAlignment="1">
      <alignment horizontal="center"/>
    </xf>
    <xf numFmtId="38" fontId="54" fillId="0" borderId="113" xfId="0" applyNumberFormat="1" applyFont="1" applyBorder="1" applyAlignment="1">
      <alignment horizontal="center"/>
    </xf>
    <xf numFmtId="164" fontId="54" fillId="0" borderId="112" xfId="1" applyFont="1" applyFill="1" applyBorder="1" applyAlignment="1">
      <alignment horizontal="center"/>
    </xf>
    <xf numFmtId="38" fontId="54" fillId="0" borderId="148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left" vertical="top" wrapText="1"/>
    </xf>
    <xf numFmtId="38" fontId="54" fillId="0" borderId="101" xfId="0" applyNumberFormat="1" applyFont="1" applyBorder="1" applyAlignment="1">
      <alignment horizontal="center"/>
    </xf>
    <xf numFmtId="38" fontId="54" fillId="0" borderId="12" xfId="0" applyNumberFormat="1" applyFont="1" applyBorder="1" applyAlignment="1">
      <alignment horizontal="center"/>
    </xf>
    <xf numFmtId="173" fontId="54" fillId="0" borderId="0" xfId="0" applyNumberFormat="1" applyFont="1" applyAlignment="1">
      <alignment horizontal="left"/>
    </xf>
    <xf numFmtId="173" fontId="55" fillId="39" borderId="0" xfId="0" applyNumberFormat="1" applyFont="1" applyFill="1" applyAlignment="1">
      <alignment horizontal="left"/>
    </xf>
    <xf numFmtId="173" fontId="54" fillId="31" borderId="0" xfId="0" applyNumberFormat="1" applyFont="1" applyFill="1" applyAlignment="1">
      <alignment horizontal="left"/>
    </xf>
    <xf numFmtId="173" fontId="55" fillId="11" borderId="0" xfId="0" applyNumberFormat="1" applyFont="1" applyFill="1" applyAlignment="1">
      <alignment horizontal="left"/>
    </xf>
    <xf numFmtId="173" fontId="55" fillId="31" borderId="0" xfId="0" applyNumberFormat="1" applyFont="1" applyFill="1" applyAlignment="1">
      <alignment horizontal="left"/>
    </xf>
    <xf numFmtId="38" fontId="54" fillId="31" borderId="0" xfId="0" applyNumberFormat="1" applyFont="1" applyFill="1"/>
    <xf numFmtId="38" fontId="55" fillId="0" borderId="0" xfId="0" applyNumberFormat="1" applyFont="1"/>
    <xf numFmtId="38" fontId="54" fillId="0" borderId="0" xfId="0" applyNumberFormat="1" applyFont="1"/>
    <xf numFmtId="40" fontId="55" fillId="0" borderId="0" xfId="0" applyNumberFormat="1" applyFont="1"/>
    <xf numFmtId="40" fontId="54" fillId="0" borderId="0" xfId="0" applyNumberFormat="1" applyFont="1"/>
    <xf numFmtId="0" fontId="37" fillId="0" borderId="156" xfId="0" quotePrefix="1" applyFont="1" applyBorder="1"/>
    <xf numFmtId="0" fontId="37" fillId="0" borderId="156" xfId="0" applyFont="1" applyBorder="1"/>
    <xf numFmtId="0" fontId="2" fillId="25" borderId="4" xfId="0" applyFont="1" applyFill="1" applyBorder="1"/>
    <xf numFmtId="0" fontId="37" fillId="16" borderId="0" xfId="0" applyFont="1" applyFill="1" applyAlignment="1">
      <alignment wrapText="1"/>
    </xf>
    <xf numFmtId="0" fontId="37" fillId="16" borderId="156" xfId="0" applyFont="1" applyFill="1" applyBorder="1" applyAlignment="1">
      <alignment wrapText="1"/>
    </xf>
    <xf numFmtId="0" fontId="37" fillId="16" borderId="153" xfId="0" applyFont="1" applyFill="1" applyBorder="1" applyAlignment="1">
      <alignment wrapText="1"/>
    </xf>
    <xf numFmtId="0" fontId="37" fillId="16" borderId="156" xfId="0" quotePrefix="1" applyFont="1" applyFill="1" applyBorder="1" applyAlignment="1">
      <alignment horizontal="left" wrapText="1"/>
    </xf>
    <xf numFmtId="0" fontId="1" fillId="17" borderId="4" xfId="0" applyFont="1" applyFill="1" applyBorder="1"/>
    <xf numFmtId="0" fontId="39" fillId="5" borderId="0" xfId="0" applyFont="1" applyFill="1" applyAlignment="1">
      <alignment horizontal="left"/>
    </xf>
    <xf numFmtId="0" fontId="36" fillId="16" borderId="0" xfId="0" applyFont="1" applyFill="1"/>
    <xf numFmtId="0" fontId="37" fillId="32" borderId="0" xfId="0" applyFont="1" applyFill="1"/>
    <xf numFmtId="0" fontId="88" fillId="16" borderId="0" xfId="0" applyFont="1" applyFill="1" applyAlignment="1">
      <alignment horizontal="left" vertical="center"/>
    </xf>
    <xf numFmtId="0" fontId="68" fillId="16" borderId="0" xfId="4" applyFont="1" applyFill="1" applyBorder="1" applyAlignment="1">
      <alignment horizontal="center" vertical="center"/>
    </xf>
    <xf numFmtId="0" fontId="38" fillId="16" borderId="0" xfId="4" applyFont="1" applyFill="1" applyBorder="1" applyAlignment="1">
      <alignment vertical="center"/>
    </xf>
    <xf numFmtId="0" fontId="37" fillId="16" borderId="0" xfId="4" applyFont="1" applyFill="1" applyBorder="1" applyAlignment="1">
      <alignment vertical="center"/>
    </xf>
    <xf numFmtId="0" fontId="44" fillId="0" borderId="0" xfId="0" applyFont="1" applyFill="1" applyAlignment="1">
      <alignment horizontal="left"/>
    </xf>
    <xf numFmtId="0" fontId="17" fillId="25" borderId="4" xfId="0" applyFont="1" applyFill="1" applyBorder="1" applyAlignment="1">
      <alignment horizontal="center"/>
    </xf>
    <xf numFmtId="0" fontId="33" fillId="16" borderId="34" xfId="0" applyFont="1" applyFill="1" applyBorder="1" applyAlignment="1">
      <alignment horizontal="left" vertical="center" indent="2"/>
    </xf>
    <xf numFmtId="0" fontId="33" fillId="16" borderId="0" xfId="0" applyFont="1" applyFill="1" applyBorder="1" applyAlignment="1">
      <alignment horizontal="left" vertical="center" indent="2"/>
    </xf>
    <xf numFmtId="0" fontId="33" fillId="16" borderId="35" xfId="0" applyFont="1" applyFill="1" applyBorder="1" applyAlignment="1">
      <alignment horizontal="left" vertical="center" indent="2"/>
    </xf>
    <xf numFmtId="14" fontId="33" fillId="16" borderId="34" xfId="0" applyNumberFormat="1" applyFont="1" applyFill="1" applyBorder="1" applyAlignment="1">
      <alignment horizontal="left" vertical="center" wrapText="1" indent="2"/>
    </xf>
    <xf numFmtId="14" fontId="33" fillId="16" borderId="0" xfId="0" applyNumberFormat="1" applyFont="1" applyFill="1" applyBorder="1" applyAlignment="1">
      <alignment horizontal="left" vertical="center" wrapText="1" indent="2"/>
    </xf>
    <xf numFmtId="14" fontId="33" fillId="16" borderId="35" xfId="0" applyNumberFormat="1" applyFont="1" applyFill="1" applyBorder="1" applyAlignment="1">
      <alignment horizontal="left" vertical="center" wrapText="1" indent="2"/>
    </xf>
    <xf numFmtId="0" fontId="74" fillId="0" borderId="0" xfId="0" applyFont="1" applyAlignment="1"/>
    <xf numFmtId="0" fontId="75" fillId="0" borderId="0" xfId="0" applyFont="1" applyAlignment="1"/>
    <xf numFmtId="3" fontId="75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22" t="s">
        <v>396</v>
      </c>
      <c r="B17" s="822"/>
      <c r="C17" s="822"/>
      <c r="D17" s="822"/>
      <c r="E17" s="822"/>
      <c r="F17" s="822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23" t="s">
        <v>398</v>
      </c>
      <c r="C20" s="823"/>
      <c r="D20" s="823"/>
      <c r="E20" s="823"/>
      <c r="F20" s="823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24" t="s">
        <v>531</v>
      </c>
      <c r="C21" s="824"/>
      <c r="D21" s="824"/>
      <c r="E21" s="824"/>
      <c r="F21" s="824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24" t="s">
        <v>401</v>
      </c>
      <c r="C22" s="824"/>
      <c r="D22" s="824"/>
      <c r="E22" s="824"/>
      <c r="F22" s="824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25" t="s">
        <v>491</v>
      </c>
      <c r="B24" s="825"/>
      <c r="C24" s="825"/>
      <c r="D24" s="825"/>
      <c r="E24" s="825"/>
      <c r="F24" s="825"/>
      <c r="G24" s="323"/>
      <c r="H24" s="323"/>
    </row>
    <row r="25" spans="1:14" ht="17.25" customHeight="1">
      <c r="A25" s="821" t="s">
        <v>490</v>
      </c>
      <c r="B25" s="821"/>
      <c r="C25" s="821"/>
      <c r="D25" s="821"/>
      <c r="E25" s="821"/>
      <c r="F25" s="821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C22" activePane="bottomRight" state="frozen"/>
      <selection activeCell="B21" sqref="B21"/>
      <selection pane="topRight" activeCell="B21" sqref="B21"/>
      <selection pane="bottomLeft" activeCell="B21" sqref="B21"/>
      <selection pane="bottomRight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607</v>
      </c>
      <c r="B1" s="533" t="s">
        <v>608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609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610</v>
      </c>
      <c r="AF1" s="536" t="s">
        <v>611</v>
      </c>
      <c r="AG1" s="536" t="s">
        <v>290</v>
      </c>
      <c r="AH1" s="536" t="s">
        <v>291</v>
      </c>
      <c r="AI1" s="536" t="s">
        <v>612</v>
      </c>
      <c r="AJ1" s="536" t="s">
        <v>613</v>
      </c>
      <c r="AK1" s="536" t="s">
        <v>614</v>
      </c>
      <c r="AL1" s="536" t="s">
        <v>615</v>
      </c>
      <c r="AM1" s="537" t="s">
        <v>616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617</v>
      </c>
      <c r="B44" s="709" t="s">
        <v>618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619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620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621</v>
      </c>
      <c r="B59" s="746" t="s">
        <v>622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623</v>
      </c>
      <c r="B60" s="746" t="s">
        <v>624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625</v>
      </c>
      <c r="B61" s="746" t="s">
        <v>626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627</v>
      </c>
      <c r="B62" s="746" t="s">
        <v>628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629</v>
      </c>
      <c r="B63" s="746" t="s">
        <v>630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631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632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633</v>
      </c>
      <c r="B66" s="773" t="s">
        <v>634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635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636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637</v>
      </c>
      <c r="B69" s="764" t="s">
        <v>638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639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640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opLeftCell="A19" zoomScale="75" zoomScaleNormal="75" workbookViewId="0">
      <selection activeCell="G45" sqref="G45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 t="shared" si="0"/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</f>
        <v>15.911170581631776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34.696483261115439</v>
      </c>
      <c r="M48" s="272">
        <f t="shared" si="15"/>
        <v>0</v>
      </c>
      <c r="N48" s="250">
        <f t="shared" si="15"/>
        <v>0</v>
      </c>
      <c r="O48" s="135">
        <f>SUM(D48:N48)</f>
        <v>35.537194895151437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72.097498869226484</v>
      </c>
      <c r="P49" s="257">
        <f>O49/3.6</f>
        <v>20.027083019229579</v>
      </c>
      <c r="Q49" s="376">
        <f>O49/S5</f>
        <v>1722.0191762020274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zoomScale="80" zoomScaleNormal="80" workbookViewId="0">
      <selection activeCell="C40" sqref="C40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378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604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  <row r="40" spans="2:10">
      <c r="C40" s="29" t="str">
        <f>_xlfn.TEXTJOIN(",",TRUE,IF(LEFT(Regions!$C$3,1)&lt;&gt;"*",Regions!$C$3,""),IF(LEFT(Regions!$D$3,1)&lt;&gt;"*",Regions!$D$3,""))</f>
        <v>IE,National</v>
      </c>
      <c r="D40" s="810" t="s">
        <v>641</v>
      </c>
      <c r="E40" s="811" t="s">
        <v>642</v>
      </c>
      <c r="F40" s="811" t="s">
        <v>10</v>
      </c>
      <c r="G40" s="811"/>
      <c r="H40" s="811"/>
      <c r="I40" s="811"/>
      <c r="J40" s="8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1"/>
  <sheetViews>
    <sheetView zoomScale="145" zoomScaleNormal="145" workbookViewId="0">
      <pane ySplit="5" topLeftCell="A91" activePane="bottomLeft" state="frozen"/>
      <selection activeCell="O44" sqref="O44"/>
      <selection pane="bottomLeft" activeCell="D107" sqref="D107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15" t="s">
        <v>259</v>
      </c>
      <c r="C87" s="524" t="str">
        <f>_xlfn.TEXTJOIN(",",TRUE,IF(LEFT(Regions!$C$3,1)&lt;&gt;"*",Regions!$C$3,""),IF(LEFT(Regions!$D$3,1)&lt;&gt;"*",Regions!$D$3,""))</f>
        <v>IE,National</v>
      </c>
      <c r="D87" s="55" t="str">
        <f>COM_DC!D14</f>
        <v>CDCEELC_00</v>
      </c>
      <c r="E87" s="55" t="str">
        <f>COM_DC!E14</f>
        <v>Existing commercial - Data Centres ELC</v>
      </c>
      <c r="F87" s="55" t="s">
        <v>10</v>
      </c>
      <c r="G87" s="55" t="s">
        <v>381</v>
      </c>
      <c r="H87" s="55"/>
      <c r="I87" s="55"/>
      <c r="J87" s="55"/>
    </row>
    <row r="88" spans="2:10">
      <c r="B88" s="63" t="s">
        <v>260</v>
      </c>
      <c r="C88" s="526" t="str">
        <f>_xlfn.TEXTJOIN(",",TRUE,IF(LEFT(Regions!$C$3,1)&lt;&gt;"*",Regions!$C$3,""),IF(LEFT(Regions!$D$3,1)&lt;&gt;"*",Regions!$D$3,""))</f>
        <v>IE,National</v>
      </c>
      <c r="D88" s="59" t="str">
        <f>COM_PV!C9</f>
        <v>COMPVELC_00</v>
      </c>
      <c r="E88" s="59" t="str">
        <f>COM_PV!D9</f>
        <v>Existing commercial - Solar PV</v>
      </c>
      <c r="F88" s="59" t="s">
        <v>10</v>
      </c>
      <c r="G88" s="59" t="s">
        <v>113</v>
      </c>
      <c r="H88" s="59" t="s">
        <v>75</v>
      </c>
      <c r="I88" s="59"/>
      <c r="J88" s="59"/>
    </row>
    <row r="89" spans="2:10">
      <c r="B89" s="56" t="s">
        <v>261</v>
      </c>
      <c r="C89" s="23" t="str">
        <f>_xlfn.TEXTJOIN(",",TRUE,IF(LEFT(Regions!$C$3,1)&lt;&gt;"*",Regions!$C$3,""),IF(LEFT(Regions!$D$3,1)&lt;&gt;"*",Regions!$D$3,""))</f>
        <v>IE,National</v>
      </c>
      <c r="D89" s="23" t="str">
        <f>COM_FuelTechs!C21</f>
        <v>FT-COMELC</v>
      </c>
      <c r="E89" s="23" t="str">
        <f>COM_FuelTechs!D21</f>
        <v>Fuel Tech - Electricity (COM)</v>
      </c>
      <c r="F89" s="23" t="s">
        <v>10</v>
      </c>
      <c r="G89" s="23" t="s">
        <v>113</v>
      </c>
      <c r="H89" s="23" t="s">
        <v>75</v>
      </c>
      <c r="I89" s="53"/>
      <c r="J89" s="53"/>
    </row>
    <row r="90" spans="2:10">
      <c r="B90" s="56"/>
      <c r="C90" s="23" t="str">
        <f>_xlfn.TEXTJOIN(",",TRUE,IF(LEFT(Regions!$C$3,1)&lt;&gt;"*",Regions!$C$3,""),IF(LEFT(Regions!$D$3,1)&lt;&gt;"*",Regions!$D$3,""))</f>
        <v>IE,National</v>
      </c>
      <c r="D90" s="23" t="str">
        <f>COM_FuelTechs!C28</f>
        <v>FT-COMHET</v>
      </c>
      <c r="E90" s="23" t="str">
        <f>COM_FuelTechs!D28</f>
        <v>Fuel Tech - Heat (COM)</v>
      </c>
      <c r="F90" s="23" t="s">
        <v>10</v>
      </c>
      <c r="G90" s="23" t="s">
        <v>113</v>
      </c>
      <c r="H90" s="23" t="s">
        <v>378</v>
      </c>
      <c r="I90" s="53"/>
      <c r="J90" s="53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COM_FuelTechs!C6</f>
        <v>FT-COMCOA</v>
      </c>
      <c r="E91" s="54" t="str">
        <f>COM_FuelTechs!D6</f>
        <v>Fuel Tech - Coal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COM_FuelTechs!C8</f>
        <v>FT-COMLPG</v>
      </c>
      <c r="E92" s="54" t="str">
        <f>COM_FuelTechs!D8</f>
        <v>Fuel Tech - Liquified Petroleum Gas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COM_FuelTechs!C9</f>
        <v>FT-COMOIL</v>
      </c>
      <c r="E93" s="54" t="str">
        <f>COM_FuelTechs!D9</f>
        <v>Fuel Tech - Oil (COM)</v>
      </c>
      <c r="F93" s="57" t="s">
        <v>10</v>
      </c>
      <c r="G93" s="57" t="s">
        <v>381</v>
      </c>
      <c r="H93" s="54"/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COM_FuelTechs!C11</f>
        <v>FT-COMGAS</v>
      </c>
      <c r="E94" s="54" t="str">
        <f>COM_FuelTechs!D11</f>
        <v>Fuel Tech - Natural Gas (COM)</v>
      </c>
      <c r="F94" s="57" t="s">
        <v>10</v>
      </c>
      <c r="G94" s="57" t="s">
        <v>381</v>
      </c>
      <c r="H94" s="54" t="s">
        <v>378</v>
      </c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COM_FuelTechs!C12</f>
        <v>FT-COMBIO</v>
      </c>
      <c r="E95" s="54" t="str">
        <f>COM_FuelTechs!D12</f>
        <v>Fuel Tech - Biomass (COM)</v>
      </c>
      <c r="F95" s="57" t="s">
        <v>10</v>
      </c>
      <c r="G95" s="57" t="s">
        <v>381</v>
      </c>
      <c r="H95" s="54"/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COM_FuelTechs!C13</f>
        <v>FT-COMBGS</v>
      </c>
      <c r="E96" s="54" t="str">
        <f>COM_FuelTechs!D13</f>
        <v>Fuel Tech - Biogas (COM)</v>
      </c>
      <c r="F96" s="57" t="s">
        <v>10</v>
      </c>
      <c r="G96" s="57" t="s">
        <v>381</v>
      </c>
      <c r="H96" s="54" t="s">
        <v>378</v>
      </c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COM_FuelTechs!C14</f>
        <v>FT-COMSOL</v>
      </c>
      <c r="E97" s="54" t="str">
        <f>COM_FuelTechs!D14</f>
        <v>Fuel Tech - Solar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COM_FuelTechs!C15</f>
        <v>FT-COMGEO</v>
      </c>
      <c r="E98" s="54" t="str">
        <f>COM_FuelTechs!D15</f>
        <v>Fuel Tech - Geothermal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COM_FuelTechs!C16</f>
        <v>FT-COMAMB</v>
      </c>
      <c r="E99" s="54" t="str">
        <f>COM_FuelTechs!D16</f>
        <v>Fuel Tech - Ambient Heat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COM_FuelTechs!C44</f>
        <v>FT-COMH2G</v>
      </c>
      <c r="E100" s="54" t="str">
        <f>COM_FuelTechs!D44</f>
        <v>Fuel Tech - Hydrogen gaseous (COM)</v>
      </c>
      <c r="F100" s="57" t="s">
        <v>10</v>
      </c>
      <c r="G100" s="57" t="s">
        <v>381</v>
      </c>
      <c r="H100" s="54"/>
      <c r="I100" s="54"/>
      <c r="J100" s="54"/>
    </row>
    <row r="101" spans="2:10">
      <c r="B101" s="54"/>
      <c r="C101" s="54" t="str">
        <f>_xlfn.TEXTJOIN(",",TRUE,IF(LEFT(Regions!$C$3,1)&lt;&gt;"*",Regions!$C$3,""),IF(LEFT(Regions!$D$3,1)&lt;&gt;"*",Regions!$D$3,""))</f>
        <v>IE,National</v>
      </c>
      <c r="D101" s="54" t="str">
        <f>COM_FuelTechs!C45</f>
        <v>FT-COMH2L</v>
      </c>
      <c r="E101" s="54" t="str">
        <f>COM_FuelTechs!D45</f>
        <v>Fuel Tech - Hydrogen liquid (COM)</v>
      </c>
      <c r="F101" s="57" t="s">
        <v>10</v>
      </c>
      <c r="G101" s="57" t="s">
        <v>381</v>
      </c>
      <c r="H101" s="54"/>
      <c r="I101" s="54"/>
      <c r="J101" s="54"/>
    </row>
  </sheetData>
  <phoneticPr fontId="28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tabSelected="1" topLeftCell="A10" zoomScaleNormal="100" workbookViewId="0">
      <selection activeCell="E29" sqref="E29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813" t="str">
        <f t="shared" ref="C6:C16" si="0">_xlfn.TEXTJOIN("-",TRUE,"FT",F6)</f>
        <v>FT-COMCOA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813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814" t="str">
        <f t="shared" si="0"/>
        <v>FT-COMLPG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815" t="str">
        <f t="shared" si="0"/>
        <v>FT-COMOIL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55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816" t="str">
        <f t="shared" si="0"/>
        <v>FT-COMGAS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816" t="str">
        <f t="shared" si="0"/>
        <v>FT-COMBIO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816" t="str">
        <f t="shared" si="0"/>
        <v>FT-COMBGS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816" t="str">
        <f t="shared" si="0"/>
        <v>FT-COMSOL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816" t="str">
        <f t="shared" si="0"/>
        <v>FT-COMGEO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>
      <c r="B16" s="430" t="str">
        <f>_xlfn.TEXTJOIN(",",TRUE,IF(LEFT(Regions!$C$3,1)&lt;&gt;"*",Regions!$C$3,""),IF(LEFT(Regions!$D$3,1)&lt;&gt;"*",Regions!$D$3,""))</f>
        <v>IE,National</v>
      </c>
      <c r="C16" s="816" t="str">
        <f t="shared" si="0"/>
        <v>FT-COMAMB</v>
      </c>
      <c r="D16" s="531" t="s">
        <v>605</v>
      </c>
      <c r="E16" s="59" t="s">
        <v>606</v>
      </c>
      <c r="F16" s="59" t="s">
        <v>604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817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514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813" t="str">
        <f>_xlfn.TEXTJOIN("-",TRUE,"FT",F21)</f>
        <v>FT-COMELC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54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16"/>
      <c r="D23" s="433"/>
      <c r="E23" s="427"/>
      <c r="F23" s="427"/>
      <c r="G23" s="427"/>
    </row>
    <row r="24" spans="2:12">
      <c r="B24" s="403"/>
      <c r="C24" s="16"/>
      <c r="F24" s="404"/>
      <c r="G24" s="404"/>
      <c r="H24" s="437"/>
    </row>
    <row r="25" spans="2:12" ht="18.75">
      <c r="B25" s="406" t="s">
        <v>209</v>
      </c>
      <c r="C25" s="818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817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514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813" t="str">
        <f>_xlfn.TEXTJOIN("-",TRUE,"FT",F28)</f>
        <v>FT-COMHET</v>
      </c>
      <c r="D28" s="482" t="s">
        <v>543</v>
      </c>
      <c r="E28" s="529" t="s">
        <v>645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81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  <c r="C30" s="16"/>
    </row>
    <row r="31" spans="2:12">
      <c r="B31" s="403"/>
      <c r="C31" s="16"/>
    </row>
    <row r="32" spans="2:12">
      <c r="B32" s="403"/>
      <c r="C32" s="16"/>
      <c r="D32" s="441"/>
      <c r="F32" s="404"/>
    </row>
    <row r="33" spans="2:19" ht="18.75">
      <c r="B33" s="406" t="s">
        <v>209</v>
      </c>
      <c r="C33" s="818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817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514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820" t="str">
        <f>_xlfn.TEXTJOIN("-",TRUE,"FT",F38)</f>
        <v>FT-COMCOO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820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820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  <c r="C39" s="16"/>
    </row>
    <row r="40" spans="2:19">
      <c r="B40" s="403"/>
      <c r="C40" s="16"/>
    </row>
    <row r="41" spans="2:19" ht="18.75">
      <c r="B41" s="406" t="s">
        <v>209</v>
      </c>
      <c r="C41" s="818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817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514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813" t="str">
        <f t="shared" ref="C44:C45" si="1">_xlfn.TEXTJOIN("-",TRUE,"FT",F44)</f>
        <v>FT-COMH2G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54" t="str">
        <f t="shared" si="1"/>
        <v>FT-COMH2L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H35" sqref="H35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topLeftCell="D33" zoomScale="80" zoomScaleNormal="80" workbookViewId="0">
      <selection activeCell="N16" sqref="N16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topLeftCell="C1" zoomScale="90" zoomScaleNormal="90" workbookViewId="0">
      <selection activeCell="M39" sqref="M39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5" zoomScale="80" zoomScaleNormal="80" workbookViewId="0">
      <selection activeCell="J14" sqref="J14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15.911170581631776</v>
      </c>
      <c r="E11" s="179">
        <f t="shared" si="0"/>
        <v>15.911170581631776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0.21907780602535418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15.911170581631776</v>
      </c>
      <c r="P60" s="139">
        <f>COM_Balance!L46</f>
        <v>15.911170581631776</v>
      </c>
      <c r="Q60" s="203">
        <f>I60</f>
        <v>1</v>
      </c>
      <c r="R60" s="73">
        <f>IF(S62=0,0,SUMPRODUCT(Q60,P60)/S62)</f>
        <v>0.21907780602535418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15.911170581631776</v>
      </c>
      <c r="P62" s="76">
        <f>SUM(P60)</f>
        <v>15.911170581631776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topLeftCell="C27" zoomScale="80" zoomScaleNormal="80" workbookViewId="0">
      <selection activeCell="K14" sqref="K14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74B2-BC67-4F08-B572-2D160C87B034}">
  <sheetPr>
    <tabColor rgb="FFFFC000"/>
  </sheetPr>
  <dimension ref="B3:R15"/>
  <sheetViews>
    <sheetView topLeftCell="A4" zoomScale="90" zoomScaleNormal="90" workbookViewId="0">
      <selection activeCell="G14" sqref="G14"/>
    </sheetView>
  </sheetViews>
  <sheetFormatPr defaultRowHeight="12.75"/>
  <cols>
    <col min="2" max="2" width="52.85546875" bestFit="1" customWidth="1"/>
    <col min="3" max="3" width="10.7109375" bestFit="1" customWidth="1"/>
    <col min="4" max="4" width="11.5703125" bestFit="1" customWidth="1"/>
    <col min="5" max="5" width="50.5703125" bestFit="1" customWidth="1"/>
    <col min="6" max="6" width="8.28515625" bestFit="1" customWidth="1"/>
    <col min="9" max="9" width="8.42578125" bestFit="1" customWidth="1"/>
  </cols>
  <sheetData>
    <row r="3" spans="2:18" ht="18.75">
      <c r="B3" s="66" t="s">
        <v>250</v>
      </c>
      <c r="C3" s="64"/>
      <c r="D3" s="64"/>
      <c r="E3" s="64"/>
    </row>
    <row r="4" spans="2:18" ht="15">
      <c r="B4" s="68" t="s">
        <v>602</v>
      </c>
      <c r="C4" s="16"/>
      <c r="D4" s="16"/>
      <c r="E4" s="16"/>
    </row>
    <row r="5" spans="2:18" ht="16.5" thickBot="1">
      <c r="B5" s="96" t="s">
        <v>17</v>
      </c>
      <c r="C5" s="812" t="s">
        <v>262</v>
      </c>
      <c r="D5" s="812" t="s">
        <v>565</v>
      </c>
      <c r="E5" s="99"/>
    </row>
    <row r="6" spans="2:18" ht="31.5" customHeight="1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18" ht="15">
      <c r="B7" t="s">
        <v>641</v>
      </c>
      <c r="C7">
        <v>7.8120000000000003</v>
      </c>
      <c r="D7" s="378">
        <v>7.8120000000000003</v>
      </c>
      <c r="E7" s="811" t="s">
        <v>642</v>
      </c>
    </row>
    <row r="8" spans="2:18" s="378" customFormat="1" ht="15">
      <c r="E8" s="25"/>
    </row>
    <row r="9" spans="2:18" s="378" customFormat="1" ht="15">
      <c r="E9" s="25"/>
    </row>
    <row r="11" spans="2:18" ht="18.75">
      <c r="B11" s="66" t="s">
        <v>88</v>
      </c>
      <c r="C11" s="66"/>
      <c r="D11" s="64"/>
      <c r="E11" s="64"/>
      <c r="F11" s="64"/>
      <c r="G11" s="68" t="s">
        <v>79</v>
      </c>
      <c r="H11" s="101"/>
      <c r="I11" s="102"/>
      <c r="J11" s="103"/>
      <c r="K11" s="104"/>
    </row>
    <row r="12" spans="2:18" ht="45.75" thickBot="1">
      <c r="B12" s="189" t="s">
        <v>22</v>
      </c>
      <c r="C12" s="189" t="s">
        <v>603</v>
      </c>
      <c r="D12" s="189" t="s">
        <v>15</v>
      </c>
      <c r="E12" s="189" t="s">
        <v>16</v>
      </c>
      <c r="F12" s="189" t="s">
        <v>94</v>
      </c>
      <c r="G12" s="189" t="s">
        <v>39</v>
      </c>
      <c r="H12" s="185" t="s">
        <v>81</v>
      </c>
      <c r="I12" s="128" t="s">
        <v>210</v>
      </c>
      <c r="J12" s="128" t="s">
        <v>238</v>
      </c>
      <c r="K12" s="128" t="s">
        <v>111</v>
      </c>
      <c r="N12" s="90" t="s">
        <v>237</v>
      </c>
      <c r="O12" s="90"/>
      <c r="P12" s="202"/>
      <c r="Q12" s="134"/>
      <c r="R12" s="85"/>
    </row>
    <row r="13" spans="2:18" ht="75.75" thickBot="1">
      <c r="B13" s="190" t="s">
        <v>25</v>
      </c>
      <c r="C13" s="190"/>
      <c r="D13" s="190"/>
      <c r="E13" s="190"/>
      <c r="F13" s="190" t="s">
        <v>109</v>
      </c>
      <c r="G13" s="190"/>
      <c r="H13" s="190"/>
      <c r="I13" s="201"/>
      <c r="J13" s="201" t="s">
        <v>34</v>
      </c>
      <c r="K13" s="201" t="s">
        <v>35</v>
      </c>
      <c r="N13" s="125" t="s">
        <v>36</v>
      </c>
      <c r="O13" s="125" t="s">
        <v>643</v>
      </c>
      <c r="P13" s="166" t="s">
        <v>23</v>
      </c>
      <c r="Q13" s="125" t="s">
        <v>99</v>
      </c>
      <c r="R13" s="125" t="s">
        <v>100</v>
      </c>
    </row>
    <row r="14" spans="2:18" ht="47.25">
      <c r="B14" s="54" t="s">
        <v>641</v>
      </c>
      <c r="C14" s="54" t="s">
        <v>644</v>
      </c>
      <c r="D14" s="54" t="str">
        <f>LEFT(B14,5)&amp;RIGHT(G14,3)&amp;"_00"</f>
        <v>CDCEELC_00</v>
      </c>
      <c r="E14" s="106" t="str">
        <f>"Existing commercial - Data Centres "&amp;RIGHT(G14,3)</f>
        <v>Existing commercial - Data Centres ELC</v>
      </c>
      <c r="F14" s="54"/>
      <c r="G14" s="54" t="str">
        <f>COM_Balance!$L$13</f>
        <v>COMELC</v>
      </c>
      <c r="H14" s="92">
        <v>1</v>
      </c>
      <c r="I14" s="138">
        <v>1</v>
      </c>
      <c r="J14" s="70"/>
      <c r="K14" s="72"/>
      <c r="N14" s="133" t="s">
        <v>10</v>
      </c>
      <c r="O14" s="133" t="s">
        <v>10</v>
      </c>
      <c r="P14" s="154"/>
      <c r="Q14" s="133" t="s">
        <v>38</v>
      </c>
      <c r="R14" s="133" t="s">
        <v>32</v>
      </c>
    </row>
    <row r="15" spans="2:18" ht="15">
      <c r="N15" s="139">
        <v>7.8120000000000003</v>
      </c>
      <c r="O15" s="139">
        <v>7.8120000000000003</v>
      </c>
      <c r="P15" s="203"/>
      <c r="Q15" s="73"/>
      <c r="R15" s="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26" t="s">
        <v>237</v>
      </c>
      <c r="P7" s="826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27" t="s">
        <v>484</v>
      </c>
      <c r="D53" s="828"/>
      <c r="E53" s="828"/>
      <c r="F53" s="829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30">
        <v>42703</v>
      </c>
      <c r="D56" s="831"/>
      <c r="E56" s="831"/>
      <c r="F56" s="832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33" t="s">
        <v>549</v>
      </c>
      <c r="B1" s="833"/>
      <c r="C1" s="833"/>
      <c r="D1" s="833"/>
      <c r="E1" s="833"/>
      <c r="F1" s="833"/>
      <c r="G1" s="833"/>
      <c r="H1" s="833"/>
      <c r="I1" s="833"/>
      <c r="J1" s="833"/>
      <c r="K1" s="833"/>
      <c r="L1" s="834"/>
      <c r="M1" s="834"/>
      <c r="N1" s="834"/>
      <c r="O1" s="834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35" t="s">
        <v>481</v>
      </c>
      <c r="B37" s="835"/>
      <c r="C37" s="835"/>
      <c r="D37" s="835"/>
      <c r="E37" s="835"/>
      <c r="F37" s="835"/>
      <c r="G37" s="835"/>
      <c r="H37" s="835"/>
      <c r="I37" s="835"/>
      <c r="J37" s="835"/>
      <c r="K37" s="835"/>
      <c r="L37" s="835"/>
      <c r="M37" s="835"/>
      <c r="N37" s="835"/>
      <c r="O37" s="835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COM_COth</vt:lpstr>
      <vt:lpstr>COM_CC</vt:lpstr>
      <vt:lpstr>COM_DC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2021-02-23T14:42:38Z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124233424663543</vt:r8>
  </property>
</Properties>
</file>