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hD\Documents\GitHub\Irish-TIMES-model\SuppXLS\"/>
    </mc:Choice>
  </mc:AlternateContent>
  <xr:revisionPtr revIDLastSave="0" documentId="13_ncr:1_{1C7559A6-E99A-4541-ADCD-F359C7E3A430}" xr6:coauthVersionLast="46" xr6:coauthVersionMax="46" xr10:uidLastSave="{00000000-0000-0000-0000-000000000000}"/>
  <bookViews>
    <workbookView xWindow="4530" yWindow="16050" windowWidth="19650" windowHeight="11070" activeTab="4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RSD" sheetId="22" r:id="rId5"/>
    <sheet name="DataFill" sheetId="23" r:id="rId6"/>
    <sheet name="RSDAFC" sheetId="25" r:id="rId7"/>
    <sheet name="RSDAFA" sheetId="24" r:id="rId8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4" i="22" l="1"/>
  <c r="H24" i="22"/>
  <c r="G15" i="19"/>
  <c r="G14" i="19"/>
  <c r="F14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1" i="22"/>
  <c r="S22" i="22" l="1"/>
  <c r="R22" i="22"/>
  <c r="Q22" i="22"/>
  <c r="S21" i="22"/>
  <c r="R21" i="22"/>
  <c r="Q21" i="22"/>
  <c r="S20" i="22"/>
  <c r="R20" i="22"/>
  <c r="Q20" i="22"/>
  <c r="B2" i="1" l="1"/>
  <c r="H136" i="22" l="1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K135" i="22"/>
  <c r="I135" i="22"/>
  <c r="H1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I91" i="22"/>
  <c r="K91" i="22"/>
  <c r="H92" i="22"/>
  <c r="H95" i="22" s="1"/>
  <c r="H96" i="22" s="1"/>
  <c r="I92" i="22"/>
  <c r="I95" i="22" s="1"/>
  <c r="I96" i="22" s="1"/>
  <c r="K92" i="22"/>
  <c r="H97" i="22"/>
  <c r="I97" i="22"/>
  <c r="K97" i="22"/>
  <c r="H98" i="22"/>
  <c r="I98" i="22"/>
  <c r="K98" i="22"/>
  <c r="H99" i="22"/>
  <c r="H93" i="22" s="1"/>
  <c r="I99" i="22"/>
  <c r="I93" i="22" s="1"/>
  <c r="K99" i="22"/>
  <c r="H100" i="22"/>
  <c r="H94" i="22" s="1"/>
  <c r="I100" i="22"/>
  <c r="I94" i="22" s="1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H129" i="22" s="1"/>
  <c r="H130" i="22" s="1"/>
  <c r="I126" i="22"/>
  <c r="I129" i="22" s="1"/>
  <c r="I130" i="22" s="1"/>
  <c r="K126" i="22"/>
  <c r="H131" i="22"/>
  <c r="I131" i="22"/>
  <c r="K131" i="22"/>
  <c r="H132" i="22"/>
  <c r="I132" i="22"/>
  <c r="K132" i="22"/>
  <c r="H133" i="22"/>
  <c r="H127" i="22" s="1"/>
  <c r="I133" i="22"/>
  <c r="I127" i="22" s="1"/>
  <c r="K133" i="22"/>
  <c r="H134" i="22"/>
  <c r="H128" i="22" s="1"/>
  <c r="I134" i="22"/>
  <c r="I128" i="22" s="1"/>
  <c r="K134" i="22"/>
  <c r="I35" i="22"/>
  <c r="H35" i="22"/>
  <c r="K35" i="22"/>
  <c r="I33" i="22"/>
  <c r="H33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2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<sst xmlns="http://schemas.openxmlformats.org/spreadsheetml/2006/main" count="1767" uniqueCount="238">
  <si>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</si>
  <si>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</si>
  <si>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</si>
  <si>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</si>
  <si>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</si>
  <si>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</si>
  <si>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</si>
  <si>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</si>
  <si>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</si>
  <si>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</si>
  <si>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</si>
  <si>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</si>
  <si>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</si>
  <si>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</si>
  <si>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</si>
  <si>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</si>
  <si>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</si>
  <si>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</si>
  <si>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</si>
  <si>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</si>
  <si>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</si>
  <si>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</si>
  <si>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</si>
  <si>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</si>
  <si>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</si>
  <si>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</si>
  <si>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</si>
  <si>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</si>
  <si>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</si>
  <si>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</si>
  <si>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</si>
  <si>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</si>
  <si>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</si>
  <si>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</si>
  <si>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</si>
  <si>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</si>
  <si>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</si>
  <si>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</si>
  <si>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</si>
  <si>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</si>
  <si>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</si>
  <si>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</si>
  <si>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</si>
  <si>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</si>
  <si>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</si>
  <si>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</si>
  <si>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</si>
  <si>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</si>
  <si>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</si>
  <si>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</si>
  <si>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</si>
  <si>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</si>
  <si>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</si>
  <si>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</si>
  <si>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</si>
  <si>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</si>
  <si>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</si>
  <si>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</si>
  <si>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</si>
  <si>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</si>
  <si>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</si>
  <si>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</si>
  <si>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</si>
  <si>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</si>
  <si>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</si>
  <si>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</si>
  <si>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</si>
  <si>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</si>
  <si>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</si>
  <si>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</si>
  <si>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</si>
  <si>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</si>
  <si>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</si>
  <si>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</si>
  <si>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</si>
  <si>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</si>
  <si>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</si>
  <si>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</si>
  <si>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</si>
  <si>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</si>
  <si>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</si>
  <si>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</si>
  <si>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</si>
  <si>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</si>
  <si>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</si>
  <si>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</si>
  <si>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</si>
  <si>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</si>
  <si>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</si>
  <si>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</si>
  <si>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</si>
  <si>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</si>
  <si>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</si>
  <si>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</si>
  <si>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</si>
  <si>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</si>
  <si>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</si>
  <si>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</si>
  <si>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</si>
  <si>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</si>
  <si>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</si>
  <si>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</si>
  <si>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</si>
  <si>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</si>
  <si>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</si>
  <si>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</si>
  <si>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</si>
  <si>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</si>
  <si>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</si>
  <si>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</si>
  <si>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</si>
  <si>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</si>
  <si>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</si>
  <si>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</si>
  <si>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</si>
  <si>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</si>
  <si>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</si>
  <si>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</si>
  <si>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</si>
  <si>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</si>
  <si>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</si>
  <si>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</si>
  <si>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</si>
  <si>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</si>
  <si>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</si>
  <si>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</si>
  <si>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</si>
  <si>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</si>
  <si>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</si>
  <si>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</si>
  <si>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</si>
  <si>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</si>
  <si>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</si>
  <si>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</si>
  <si>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</si>
  <si>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</si>
  <si>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</si>
  <si>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</si>
  <si>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</si>
  <si>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</si>
  <si>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</si>
  <si>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</si>
  <si>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</si>
  <si>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</si>
  <si>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</si>
  <si>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</si>
  <si>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</si>
  <si>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</si>
  <si>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</si>
  <si>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</si>
  <si>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</si>
  <si>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</si>
  <si>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</si>
  <si>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</si>
  <si>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</si>
  <si>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</si>
  <si>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</si>
  <si>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</si>
  <si>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</si>
  <si>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</si>
  <si>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</si>
  <si>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</si>
  <si>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</si>
  <si>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</si>
  <si>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</si>
  <si>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</si>
  <si>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</si>
  <si>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</si>
  <si>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</si>
  <si>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</si>
  <si>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</si>
  <si>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</si>
  <si>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</si>
  <si>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</si>
  <si>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</si>
  <si>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</si>
  <si>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</si>
  <si>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</si>
  <si>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</si>
  <si>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</si>
  <si>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</si>
  <si>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</si>
  <si>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</si>
  <si>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</si>
  <si>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</si>
  <si>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</si>
  <si>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</si>
  <si>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</si>
  <si>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</si>
  <si>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</si>
  <si>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</si>
  <si>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</si>
  <si>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</si>
  <si>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</si>
  <si>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</si>
  <si>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</si>
  <si>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</si>
  <si>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</si>
  <si>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</si>
  <si>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</si>
  <si>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</si>
  <si>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</si>
  <si>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</si>
  <si>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</si>
  <si>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</si>
  <si>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</si>
  <si>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</si>
  <si>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</si>
  <si>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</si>
  <si>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</si>
  <si>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</si>
  <si>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</si>
  <si>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</si>
  <si>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</si>
  <si>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</si>
  <si>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</si>
  <si>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</si>
  <si>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</si>
  <si>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</si>
  <si>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</si>
  <si>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</si>
  <si>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</si>
  <si>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</si>
  <si>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</si>
  <si>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</si>
  <si>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</si>
  <si>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</si>
  <si>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</si>
  <si>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</si>
  <si>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</si>
  <si>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</si>
  <si>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</si>
  <si>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</si>
  <si>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*GRID*</t>
  </si>
  <si>
    <t>IMPBIO*1G*2,IMPBIO*1G*3,IMPBIO*1G*4</t>
  </si>
  <si>
    <t>IMPH2G</t>
  </si>
  <si>
    <t>P*OCE*</t>
  </si>
  <si>
    <t>FT-RSDCOA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</si>
</sst>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5"/>
  <sheetViews>
    <sheetView workbookViewId="0">
      <selection activeCell="F21" sqref="F21"/>
    </sheetView>
  </sheetViews>
  <sheetFormatPr defaultRowHeight="15" x14ac:dyDescent="0.25"/>
  <cols>
    <col min="4" max="4" width="12.4257812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2030</v>
      </c>
      <c r="G10">
        <f>F10</f>
        <v>2030</v>
      </c>
      <c r="I10" t="s">
        <v>91</v>
      </c>
    </row>
    <row r="11" spans="2:13" x14ac:dyDescent="0.25">
      <c r="D11" t="s">
        <v>92</v>
      </c>
      <c r="F11">
        <v>5</v>
      </c>
      <c r="G11">
        <f>F11</f>
        <v>5</v>
      </c>
      <c r="I11" t="s">
        <v>91</v>
      </c>
    </row>
    <row r="13" spans="2:13" x14ac:dyDescent="0.25">
      <c r="B13" s="7" t="s">
        <v>15</v>
      </c>
    </row>
    <row r="14" spans="2:13" ht="15.75" thickBot="1" x14ac:dyDescent="0.3">
      <c r="B14" s="10" t="s">
        <v>12</v>
      </c>
      <c r="C14" s="10" t="s">
        <v>9</v>
      </c>
      <c r="D14" s="10" t="s">
        <v>8</v>
      </c>
      <c r="E14" s="10" t="s">
        <v>2</v>
      </c>
      <c r="F14" s="11" t="str">
        <f>IF(Regions!C$3&lt;&gt;"",Regions!C$3,"*")</f>
        <v>IE</v>
      </c>
      <c r="G14" s="11" t="str">
        <f>IF(Regions!D$3&lt;&gt;"",Regions!D$3,"*")</f>
        <v>National</v>
      </c>
      <c r="H14" s="12" t="s">
        <v>4</v>
      </c>
      <c r="I14" s="12" t="s">
        <v>3</v>
      </c>
      <c r="J14" s="12" t="s">
        <v>5</v>
      </c>
    </row>
    <row r="15" spans="2:13" x14ac:dyDescent="0.25">
      <c r="D15" t="s">
        <v>79</v>
      </c>
      <c r="F15">
        <v>2035</v>
      </c>
      <c r="G15">
        <f>F15</f>
        <v>2035</v>
      </c>
      <c r="I1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M13" sqref="M1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 x14ac:dyDescent="0.25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234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 x14ac:dyDescent="0.25">
      <c r="B11" s="7" t="s">
        <v>88</v>
      </c>
      <c r="H11" s="9"/>
      <c r="I11" s="9"/>
    </row>
    <row r="12" spans="2:12" ht="15.75" thickBot="1" x14ac:dyDescent="0.3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 x14ac:dyDescent="0.25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233</v>
      </c>
    </row>
    <row r="14" spans="2:12" x14ac:dyDescent="0.25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*GRID*</v>
      </c>
    </row>
    <row r="15" spans="2:12" x14ac:dyDescent="0.25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235</v>
      </c>
    </row>
    <row r="16" spans="2:12" x14ac:dyDescent="0.25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C14" sqref="C14:L16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2"/>
  <sheetViews>
    <sheetView tabSelected="1" topLeftCell="A7" zoomScaleNormal="100" workbookViewId="0">
      <selection activeCell="D29" sqref="D29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237</v>
      </c>
      <c r="M25" s="25">
        <v>0.5</v>
      </c>
    </row>
    <row r="26" spans="2:19" x14ac:dyDescent="0.25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237</v>
      </c>
    </row>
    <row r="27" spans="2:19" x14ac:dyDescent="0.25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237</v>
      </c>
    </row>
    <row r="28" spans="2:19" x14ac:dyDescent="0.25">
      <c r="H28" s="26"/>
      <c r="I28" s="26"/>
    </row>
    <row r="29" spans="2:19" x14ac:dyDescent="0.25">
      <c r="H29" s="26"/>
      <c r="I29" s="26"/>
    </row>
    <row r="30" spans="2:19" x14ac:dyDescent="0.25">
      <c r="H30" s="26"/>
      <c r="I30" s="26"/>
    </row>
    <row r="31" spans="2:19" x14ac:dyDescent="0.25">
      <c r="H31" s="26"/>
      <c r="I31" s="26"/>
    </row>
    <row r="32" spans="2:19" x14ac:dyDescent="0.25">
      <c r="B32" s="7" t="s">
        <v>88</v>
      </c>
      <c r="I32" s="8"/>
      <c r="J32" s="9"/>
      <c r="K32" s="9"/>
    </row>
    <row r="33" spans="2:13" ht="15.75" thickBot="1" x14ac:dyDescent="0.3">
      <c r="B33" s="10" t="s">
        <v>12</v>
      </c>
      <c r="C33" s="10" t="s">
        <v>9</v>
      </c>
      <c r="D33" s="10" t="s">
        <v>8</v>
      </c>
      <c r="E33" s="10" t="s">
        <v>2</v>
      </c>
      <c r="F33" s="10" t="s">
        <v>13</v>
      </c>
      <c r="G33" s="10" t="s">
        <v>14</v>
      </c>
      <c r="H33" s="11" t="str">
        <f>IF(Regions!C$3&lt;&gt;"",Regions!C$3,"*")</f>
        <v>IE</v>
      </c>
      <c r="I33" s="11" t="str">
        <f>IF(Regions!D$3&lt;&gt;"",Regions!D$3,"*")</f>
        <v>National</v>
      </c>
      <c r="J33" s="12" t="s">
        <v>6</v>
      </c>
      <c r="K33" s="12" t="s">
        <v>3</v>
      </c>
    </row>
    <row r="34" spans="2:13" x14ac:dyDescent="0.25">
      <c r="C34" t="s">
        <v>208</v>
      </c>
      <c r="D34" t="s">
        <v>110</v>
      </c>
      <c r="H34">
        <v>5</v>
      </c>
      <c r="I34">
        <v>5</v>
      </c>
      <c r="J34" t="s">
        <v>109</v>
      </c>
      <c r="K34" t="s">
        <v>108</v>
      </c>
      <c r="M34" s="25">
        <v>0.5</v>
      </c>
    </row>
    <row r="35" spans="2:13" x14ac:dyDescent="0.25">
      <c r="C35" t="s">
        <v>208</v>
      </c>
      <c r="D35" t="s">
        <v>110</v>
      </c>
      <c r="H35" s="26">
        <f>RSDAFC!L2*$M$34</f>
        <v>1.2406827591965401E-2</v>
      </c>
      <c r="I35" s="26">
        <f>RSDAFC!M2*$M$34</f>
        <v>1.2406827591965401E-2</v>
      </c>
      <c r="K35" t="str">
        <f>RSDAFC!C2</f>
        <v>R-HC_Apt_ELC_HPN1</v>
      </c>
    </row>
    <row r="36" spans="2:13" x14ac:dyDescent="0.25">
      <c r="C36" t="s">
        <v>208</v>
      </c>
      <c r="D36" t="s">
        <v>110</v>
      </c>
      <c r="H36" s="26">
        <f>RSDAFC!L3*$M$34</f>
        <v>1.2406827591965401E-2</v>
      </c>
      <c r="I36" s="26">
        <f>RSDAFC!M3*$M$34</f>
        <v>1.2406827591965401E-2</v>
      </c>
      <c r="K36" t="str">
        <f>RSDAFC!C3</f>
        <v>R-HC_Apt_ELC_HPN1</v>
      </c>
    </row>
    <row r="37" spans="2:13" x14ac:dyDescent="0.25">
      <c r="C37" t="s">
        <v>208</v>
      </c>
      <c r="D37" t="s">
        <v>110</v>
      </c>
      <c r="H37" s="26">
        <f>RSDAFC!L4*$M$34</f>
        <v>1.2406827591965401E-2</v>
      </c>
      <c r="I37" s="26">
        <f>RSDAFC!M4*$M$34</f>
        <v>1.2406827591965401E-2</v>
      </c>
      <c r="K37" t="str">
        <f>RSDAFC!C4</f>
        <v>R-HC_Apt_ELC_HPN2</v>
      </c>
    </row>
    <row r="38" spans="2:13" x14ac:dyDescent="0.25">
      <c r="C38" t="s">
        <v>208</v>
      </c>
      <c r="D38" t="s">
        <v>110</v>
      </c>
      <c r="H38" s="26">
        <f>RSDAFC!L5*$M$34</f>
        <v>1.2406827591965401E-2</v>
      </c>
      <c r="I38" s="26">
        <f>RSDAFC!M5*$M$34</f>
        <v>1.2406827591965401E-2</v>
      </c>
      <c r="K38" t="str">
        <f>RSDAFC!C5</f>
        <v>R-HC_Apt_ELC_HPN2</v>
      </c>
    </row>
    <row r="39" spans="2:13" x14ac:dyDescent="0.25">
      <c r="C39" t="s">
        <v>208</v>
      </c>
      <c r="D39" t="s">
        <v>110</v>
      </c>
      <c r="H39" s="26">
        <f>RSDAFC!L6*$M$34</f>
        <v>8.6842891028111498E-3</v>
      </c>
      <c r="I39" s="26">
        <f>RSDAFC!M6*$M$34</f>
        <v>8.6842891028111498E-3</v>
      </c>
      <c r="K39" t="str">
        <f>RSDAFC!C6</f>
        <v>R-HC_Att_ELC_HPN1</v>
      </c>
    </row>
    <row r="40" spans="2:13" x14ac:dyDescent="0.25">
      <c r="C40" t="s">
        <v>208</v>
      </c>
      <c r="D40" t="s">
        <v>110</v>
      </c>
      <c r="H40" s="26">
        <f>RSDAFC!L7*$M$34</f>
        <v>8.6842891028111498E-3</v>
      </c>
      <c r="I40" s="26">
        <f>RSDAFC!M7*$M$34</f>
        <v>8.6842891028111498E-3</v>
      </c>
      <c r="K40" t="str">
        <f>RSDAFC!C7</f>
        <v>R-HC_Att_ELC_HPN1</v>
      </c>
    </row>
    <row r="41" spans="2:13" x14ac:dyDescent="0.25">
      <c r="C41" t="s">
        <v>208</v>
      </c>
      <c r="D41" t="s">
        <v>110</v>
      </c>
      <c r="H41" s="26">
        <f>RSDAFC!L8*$M$34</f>
        <v>8.6842891028111498E-3</v>
      </c>
      <c r="I41" s="26">
        <f>RSDAFC!M8*$M$34</f>
        <v>8.6842891028111498E-3</v>
      </c>
      <c r="K41" t="str">
        <f>RSDAFC!C8</f>
        <v>R-HC_Att_ELC_HPN2</v>
      </c>
    </row>
    <row r="42" spans="2:13" x14ac:dyDescent="0.25">
      <c r="C42" t="s">
        <v>208</v>
      </c>
      <c r="D42" t="s">
        <v>110</v>
      </c>
      <c r="H42" s="26">
        <f>RSDAFC!L9*$M$34</f>
        <v>8.6842891028111498E-3</v>
      </c>
      <c r="I42" s="26">
        <f>RSDAFC!M9*$M$34</f>
        <v>8.6842891028111498E-3</v>
      </c>
      <c r="K42" t="str">
        <f>RSDAFC!C9</f>
        <v>R-HC_Att_ELC_HPN2</v>
      </c>
    </row>
    <row r="43" spans="2:13" x14ac:dyDescent="0.25">
      <c r="C43" t="s">
        <v>208</v>
      </c>
      <c r="D43" t="s">
        <v>110</v>
      </c>
      <c r="H43" s="26">
        <f>RSDAFC!L10*$M$34</f>
        <v>1.58935057836939E-2</v>
      </c>
      <c r="I43" s="26">
        <f>RSDAFC!M10*$M$34</f>
        <v>1.58935057836939E-2</v>
      </c>
      <c r="K43" t="str">
        <f>RSDAFC!C10</f>
        <v>R-HC_Det_ELC_HPN1</v>
      </c>
    </row>
    <row r="44" spans="2:13" x14ac:dyDescent="0.25">
      <c r="C44" t="s">
        <v>208</v>
      </c>
      <c r="D44" t="s">
        <v>110</v>
      </c>
      <c r="H44" s="26">
        <f>RSDAFC!L11*$M$34</f>
        <v>1.58935057836939E-2</v>
      </c>
      <c r="I44" s="26">
        <f>RSDAFC!M11*$M$34</f>
        <v>1.58935057836939E-2</v>
      </c>
      <c r="K44" t="str">
        <f>RSDAFC!C11</f>
        <v>R-HC_Det_ELC_HPN1</v>
      </c>
    </row>
    <row r="45" spans="2:13" x14ac:dyDescent="0.25">
      <c r="C45" t="s">
        <v>208</v>
      </c>
      <c r="D45" t="s">
        <v>110</v>
      </c>
      <c r="H45" s="26">
        <f>RSDAFC!L12*$M$34</f>
        <v>1.58935057836939E-2</v>
      </c>
      <c r="I45" s="26">
        <f>RSDAFC!M12*$M$34</f>
        <v>1.58935057836939E-2</v>
      </c>
      <c r="K45" t="str">
        <f>RSDAFC!C12</f>
        <v>R-HC_Det_ELC_HPN2</v>
      </c>
    </row>
    <row r="46" spans="2:13" x14ac:dyDescent="0.25">
      <c r="C46" t="s">
        <v>208</v>
      </c>
      <c r="D46" t="s">
        <v>110</v>
      </c>
      <c r="H46" s="26">
        <f>RSDAFC!L13*$M$34</f>
        <v>1.58935057836939E-2</v>
      </c>
      <c r="I46" s="26">
        <f>RSDAFC!M13*$M$34</f>
        <v>1.58935057836939E-2</v>
      </c>
      <c r="K46" t="str">
        <f>RSDAFC!C13</f>
        <v>R-HC_Det_ELC_HPN2</v>
      </c>
    </row>
    <row r="47" spans="2:13" x14ac:dyDescent="0.25">
      <c r="C47" t="s">
        <v>208</v>
      </c>
      <c r="D47" t="s">
        <v>110</v>
      </c>
      <c r="H47" s="26">
        <f>RSDAFC!L14*$M$34</f>
        <v>1.04804159170382E-2</v>
      </c>
      <c r="I47" s="26">
        <f>RSDAFC!M14*$M$34</f>
        <v>1.04804159170382E-2</v>
      </c>
      <c r="K47" t="str">
        <f>RSDAFC!C14</f>
        <v>R-SW_Apt_ELC_HPN1</v>
      </c>
    </row>
    <row r="48" spans="2:13" x14ac:dyDescent="0.25">
      <c r="C48" t="s">
        <v>208</v>
      </c>
      <c r="D48" t="s">
        <v>110</v>
      </c>
      <c r="H48" s="26">
        <f>RSDAFC!L15*$M$34</f>
        <v>1.04804159170382E-2</v>
      </c>
      <c r="I48" s="26">
        <f>RSDAFC!M15*$M$34</f>
        <v>1.04804159170382E-2</v>
      </c>
      <c r="K48" t="str">
        <f>RSDAFC!C15</f>
        <v>R-SW_Apt_ELC_HPN1</v>
      </c>
    </row>
    <row r="49" spans="3:11" x14ac:dyDescent="0.25">
      <c r="C49" t="s">
        <v>208</v>
      </c>
      <c r="D49" t="s">
        <v>110</v>
      </c>
      <c r="H49" s="26">
        <f>RSDAFC!L16*$M$34</f>
        <v>4.7397506033708351E-3</v>
      </c>
      <c r="I49" s="26">
        <f>RSDAFC!M16*$M$34</f>
        <v>4.7397506033708351E-3</v>
      </c>
      <c r="K49" t="str">
        <f>RSDAFC!C16</f>
        <v>R-SW_Apt_GAS_HHPN1</v>
      </c>
    </row>
    <row r="50" spans="3:11" x14ac:dyDescent="0.25">
      <c r="C50" t="s">
        <v>208</v>
      </c>
      <c r="D50" t="s">
        <v>110</v>
      </c>
      <c r="H50" s="26">
        <f>RSDAFC!L17*$M$34</f>
        <v>4.7397506033708351E-3</v>
      </c>
      <c r="I50" s="26">
        <f>RSDAFC!M17*$M$34</f>
        <v>4.7397506033708351E-3</v>
      </c>
      <c r="K50" t="str">
        <f>RSDAFC!C17</f>
        <v>R-SW_Apt_GAS_HHPN1</v>
      </c>
    </row>
    <row r="51" spans="3:11" x14ac:dyDescent="0.25">
      <c r="C51" t="s">
        <v>208</v>
      </c>
      <c r="D51" t="s">
        <v>110</v>
      </c>
      <c r="H51" s="26">
        <f>RSDAFC!L18*$M$34</f>
        <v>4.7397506033708351E-3</v>
      </c>
      <c r="I51" s="26">
        <f>RSDAFC!M18*$M$34</f>
        <v>4.7397506033708351E-3</v>
      </c>
      <c r="K51" t="str">
        <f>RSDAFC!C18</f>
        <v>R-SW_Apt_GAS_HPN1</v>
      </c>
    </row>
    <row r="52" spans="3:11" x14ac:dyDescent="0.25">
      <c r="C52" t="s">
        <v>208</v>
      </c>
      <c r="D52" t="s">
        <v>110</v>
      </c>
      <c r="H52" s="26">
        <f>RSDAFC!L19*$M$34</f>
        <v>4.7397506033708351E-3</v>
      </c>
      <c r="I52" s="26">
        <f>RSDAFC!M19*$M$34</f>
        <v>4.7397506033708351E-3</v>
      </c>
      <c r="K52" t="str">
        <f>RSDAFC!C19</f>
        <v>R-SW_Apt_GAS_HPN1</v>
      </c>
    </row>
    <row r="53" spans="3:11" x14ac:dyDescent="0.25">
      <c r="C53" t="s">
        <v>208</v>
      </c>
      <c r="D53" t="s">
        <v>110</v>
      </c>
      <c r="H53" s="26">
        <f>RSDAFC!L20*$M$34</f>
        <v>4.7397506033708351E-3</v>
      </c>
      <c r="I53" s="26">
        <f>RSDAFC!M20*$M$34</f>
        <v>4.7397506033708351E-3</v>
      </c>
      <c r="K53" t="str">
        <f>RSDAFC!C20</f>
        <v>R-SW_Apt_GAS_HPN2</v>
      </c>
    </row>
    <row r="54" spans="3:11" x14ac:dyDescent="0.25">
      <c r="C54" t="s">
        <v>208</v>
      </c>
      <c r="D54" t="s">
        <v>110</v>
      </c>
      <c r="H54" s="26">
        <f>RSDAFC!L21*$M$34</f>
        <v>4.7397506033708351E-3</v>
      </c>
      <c r="I54" s="26">
        <f>RSDAFC!M21*$M$34</f>
        <v>4.7397506033708351E-3</v>
      </c>
      <c r="K54" t="str">
        <f>RSDAFC!C21</f>
        <v>R-SW_Apt_GAS_HPN2</v>
      </c>
    </row>
    <row r="55" spans="3:11" x14ac:dyDescent="0.25">
      <c r="C55" t="s">
        <v>208</v>
      </c>
      <c r="D55" t="s">
        <v>110</v>
      </c>
      <c r="H55" s="26">
        <f>RSDAFC!L22*$M$34</f>
        <v>4.7397506033708351E-3</v>
      </c>
      <c r="I55" s="26">
        <f>RSDAFC!M22*$M$34</f>
        <v>4.7397506033708351E-3</v>
      </c>
      <c r="K55" t="str">
        <f>RSDAFC!C22</f>
        <v>R-SW_Apt_GAS_N1</v>
      </c>
    </row>
    <row r="56" spans="3:11" x14ac:dyDescent="0.25">
      <c r="C56" t="s">
        <v>208</v>
      </c>
      <c r="D56" t="s">
        <v>110</v>
      </c>
      <c r="H56" s="26">
        <f>RSDAFC!L23*$M$34</f>
        <v>4.7397506033708351E-3</v>
      </c>
      <c r="I56" s="26">
        <f>RSDAFC!M23*$M$34</f>
        <v>4.7397506033708351E-3</v>
      </c>
      <c r="K56" t="str">
        <f>RSDAFC!C23</f>
        <v>R-SW_Apt_GAS_N1</v>
      </c>
    </row>
    <row r="57" spans="3:11" x14ac:dyDescent="0.25">
      <c r="C57" t="s">
        <v>208</v>
      </c>
      <c r="D57" t="s">
        <v>110</v>
      </c>
      <c r="H57" s="26">
        <f>RSDAFC!L24*$M$34</f>
        <v>3.5434891836400251E-4</v>
      </c>
      <c r="I57" s="26">
        <f>RSDAFC!M24*$M$34</f>
        <v>3.5434891836400251E-4</v>
      </c>
      <c r="K57" t="str">
        <f>RSDAFC!C24</f>
        <v>R-SW_Apt_HET_N1</v>
      </c>
    </row>
    <row r="58" spans="3:11" x14ac:dyDescent="0.25">
      <c r="C58" t="s">
        <v>208</v>
      </c>
      <c r="D58" t="s">
        <v>110</v>
      </c>
      <c r="H58" s="26">
        <f>RSDAFC!L25*$M$34</f>
        <v>3.5434891836400251E-4</v>
      </c>
      <c r="I58" s="26">
        <f>RSDAFC!M25*$M$34</f>
        <v>3.5434891836400251E-4</v>
      </c>
      <c r="K58" t="str">
        <f>RSDAFC!C25</f>
        <v>R-SW_Apt_HET_N1</v>
      </c>
    </row>
    <row r="59" spans="3:11" x14ac:dyDescent="0.25">
      <c r="C59" t="s">
        <v>208</v>
      </c>
      <c r="D59" t="s">
        <v>110</v>
      </c>
      <c r="H59" s="26">
        <f>RSDAFC!L26*$M$34</f>
        <v>3.5434891836400251E-4</v>
      </c>
      <c r="I59" s="26">
        <f>RSDAFC!M26*$M$34</f>
        <v>3.5434891836400251E-4</v>
      </c>
      <c r="K59" t="str">
        <f>RSDAFC!C26</f>
        <v>R-SW_Apt_HET_N2</v>
      </c>
    </row>
    <row r="60" spans="3:11" x14ac:dyDescent="0.25">
      <c r="C60" t="s">
        <v>208</v>
      </c>
      <c r="D60" t="s">
        <v>110</v>
      </c>
      <c r="H60" s="26">
        <f>RSDAFC!L27*$M$34</f>
        <v>3.5434891836400251E-4</v>
      </c>
      <c r="I60" s="26">
        <f>RSDAFC!M27*$M$34</f>
        <v>3.5434891836400251E-4</v>
      </c>
      <c r="K60" t="str">
        <f>RSDAFC!C27</f>
        <v>R-SW_Apt_HET_N2</v>
      </c>
    </row>
    <row r="61" spans="3:11" x14ac:dyDescent="0.25">
      <c r="C61" t="s">
        <v>208</v>
      </c>
      <c r="D61" t="s">
        <v>110</v>
      </c>
      <c r="H61" s="26">
        <f>RSDAFC!L28*$M$34</f>
        <v>1.199300219050925E-2</v>
      </c>
      <c r="I61" s="26">
        <f>RSDAFC!M28*$M$34</f>
        <v>1.199300219050925E-2</v>
      </c>
      <c r="K61" t="str">
        <f>RSDAFC!C28</f>
        <v>R-SW_Apt_KER_N1</v>
      </c>
    </row>
    <row r="62" spans="3:11" x14ac:dyDescent="0.25">
      <c r="C62" t="s">
        <v>208</v>
      </c>
      <c r="D62" t="s">
        <v>110</v>
      </c>
      <c r="H62" s="26">
        <f>RSDAFC!L29*$M$34</f>
        <v>1.199300219050925E-2</v>
      </c>
      <c r="I62" s="26">
        <f>RSDAFC!M29*$M$34</f>
        <v>1.199300219050925E-2</v>
      </c>
      <c r="K62" t="str">
        <f>RSDAFC!C29</f>
        <v>R-SW_Apt_KER_N1</v>
      </c>
    </row>
    <row r="63" spans="3:11" x14ac:dyDescent="0.25">
      <c r="C63" t="s">
        <v>208</v>
      </c>
      <c r="D63" t="s">
        <v>110</v>
      </c>
      <c r="H63" s="26">
        <f>RSDAFC!L30*$M$34</f>
        <v>8.90395563099655E-3</v>
      </c>
      <c r="I63" s="26">
        <f>RSDAFC!M30*$M$34</f>
        <v>8.90395563099655E-3</v>
      </c>
      <c r="K63" t="str">
        <f>RSDAFC!C30</f>
        <v>R-SW_Apt_LPG_N1</v>
      </c>
    </row>
    <row r="64" spans="3:11" x14ac:dyDescent="0.25">
      <c r="C64" t="s">
        <v>208</v>
      </c>
      <c r="D64" t="s">
        <v>110</v>
      </c>
      <c r="H64" s="26">
        <f>RSDAFC!L31*$M$34</f>
        <v>8.90395563099655E-3</v>
      </c>
      <c r="I64" s="26">
        <f>RSDAFC!M31*$M$34</f>
        <v>8.90395563099655E-3</v>
      </c>
      <c r="K64" t="str">
        <f>RSDAFC!C31</f>
        <v>R-SW_Apt_LPG_N1</v>
      </c>
    </row>
    <row r="65" spans="3:11" x14ac:dyDescent="0.25">
      <c r="C65" t="s">
        <v>208</v>
      </c>
      <c r="D65" t="s">
        <v>110</v>
      </c>
      <c r="H65" s="26">
        <f>RSDAFC!L32*$M$34</f>
        <v>6.8519450639461001E-3</v>
      </c>
      <c r="I65" s="26">
        <f>RSDAFC!M32*$M$34</f>
        <v>6.8519450639461001E-3</v>
      </c>
      <c r="K65" t="str">
        <f>RSDAFC!C32</f>
        <v>R-SW_Apt_WOO_N1</v>
      </c>
    </row>
    <row r="66" spans="3:11" x14ac:dyDescent="0.25">
      <c r="C66" t="s">
        <v>208</v>
      </c>
      <c r="D66" t="s">
        <v>110</v>
      </c>
      <c r="H66" s="26">
        <f>RSDAFC!L33*$M$34</f>
        <v>6.8519450639461001E-3</v>
      </c>
      <c r="I66" s="26">
        <f>RSDAFC!M33*$M$34</f>
        <v>6.8519450639461001E-3</v>
      </c>
      <c r="K66" t="str">
        <f>RSDAFC!C33</f>
        <v>R-SW_Apt_WOO_N1</v>
      </c>
    </row>
    <row r="67" spans="3:11" x14ac:dyDescent="0.25">
      <c r="C67" t="s">
        <v>208</v>
      </c>
      <c r="D67" t="s">
        <v>110</v>
      </c>
      <c r="H67" s="26">
        <f>RSDAFC!L34*$M$34</f>
        <v>9.3952077625382002E-3</v>
      </c>
      <c r="I67" s="26">
        <f>RSDAFC!M34*$M$34</f>
        <v>9.3952077625382002E-3</v>
      </c>
      <c r="K67" t="str">
        <f>RSDAFC!C34</f>
        <v>R-SW_Att_ELC_HPN1</v>
      </c>
    </row>
    <row r="68" spans="3:11" x14ac:dyDescent="0.25">
      <c r="C68" t="s">
        <v>208</v>
      </c>
      <c r="D68" t="s">
        <v>110</v>
      </c>
      <c r="H68" s="26">
        <f>RSDAFC!L35*$M$34</f>
        <v>9.3952077625382002E-3</v>
      </c>
      <c r="I68" s="26">
        <f>RSDAFC!M35*$M$34</f>
        <v>9.3952077625382002E-3</v>
      </c>
      <c r="K68" t="str">
        <f>RSDAFC!C35</f>
        <v>R-SW_Att_ELC_HPN1</v>
      </c>
    </row>
    <row r="69" spans="3:11" x14ac:dyDescent="0.25">
      <c r="C69" t="s">
        <v>208</v>
      </c>
      <c r="D69" t="s">
        <v>110</v>
      </c>
      <c r="H69" s="26">
        <f>RSDAFC!L36*$M$34</f>
        <v>9.3952077625382002E-3</v>
      </c>
      <c r="I69" s="26">
        <f>RSDAFC!M36*$M$34</f>
        <v>9.3952077625382002E-3</v>
      </c>
      <c r="K69" t="str">
        <f>RSDAFC!C36</f>
        <v>R-SW_Att_ELC_HPN2</v>
      </c>
    </row>
    <row r="70" spans="3:11" x14ac:dyDescent="0.25">
      <c r="C70" t="s">
        <v>208</v>
      </c>
      <c r="D70" t="s">
        <v>110</v>
      </c>
      <c r="H70" s="26">
        <f>RSDAFC!L37*$M$34</f>
        <v>9.3952077625382002E-3</v>
      </c>
      <c r="I70" s="26">
        <f>RSDAFC!M37*$M$34</f>
        <v>9.3952077625382002E-3</v>
      </c>
      <c r="K70" t="str">
        <f>RSDAFC!C37</f>
        <v>R-SW_Att_ELC_HPN2</v>
      </c>
    </row>
    <row r="71" spans="3:11" x14ac:dyDescent="0.25">
      <c r="C71" t="s">
        <v>208</v>
      </c>
      <c r="D71" t="s">
        <v>110</v>
      </c>
      <c r="H71" s="26">
        <f>RSDAFC!L38*$M$34</f>
        <v>7.8256501810713003E-3</v>
      </c>
      <c r="I71" s="26">
        <f>RSDAFC!M38*$M$34</f>
        <v>7.8256501810713003E-3</v>
      </c>
      <c r="K71" t="str">
        <f>RSDAFC!C38</f>
        <v>R-SW_Att_GAS_HHPN1</v>
      </c>
    </row>
    <row r="72" spans="3:11" x14ac:dyDescent="0.25">
      <c r="C72" t="s">
        <v>208</v>
      </c>
      <c r="D72" t="s">
        <v>110</v>
      </c>
      <c r="H72" s="26">
        <f>RSDAFC!L39*$M$34</f>
        <v>7.8256501810713003E-3</v>
      </c>
      <c r="I72" s="26">
        <f>RSDAFC!M39*$M$34</f>
        <v>7.8256501810713003E-3</v>
      </c>
      <c r="K72" t="str">
        <f>RSDAFC!C39</f>
        <v>R-SW_Att_GAS_HHPN1</v>
      </c>
    </row>
    <row r="73" spans="3:11" x14ac:dyDescent="0.25">
      <c r="C73" t="s">
        <v>208</v>
      </c>
      <c r="D73" t="s">
        <v>110</v>
      </c>
      <c r="H73" s="26">
        <f>RSDAFC!L40*$M$34</f>
        <v>7.8256501810713003E-3</v>
      </c>
      <c r="I73" s="26">
        <f>RSDAFC!M40*$M$34</f>
        <v>7.8256501810713003E-3</v>
      </c>
      <c r="K73" t="str">
        <f>RSDAFC!C40</f>
        <v>R-SW_Att_GAS_HPN1</v>
      </c>
    </row>
    <row r="74" spans="3:11" x14ac:dyDescent="0.25">
      <c r="C74" t="s">
        <v>208</v>
      </c>
      <c r="D74" t="s">
        <v>110</v>
      </c>
      <c r="H74" s="26">
        <f>RSDAFC!L41*$M$34</f>
        <v>7.8256501810713003E-3</v>
      </c>
      <c r="I74" s="26">
        <f>RSDAFC!M41*$M$34</f>
        <v>7.8256501810713003E-3</v>
      </c>
      <c r="K74" t="str">
        <f>RSDAFC!C41</f>
        <v>R-SW_Att_GAS_HPN1</v>
      </c>
    </row>
    <row r="75" spans="3:11" x14ac:dyDescent="0.25">
      <c r="C75" t="s">
        <v>208</v>
      </c>
      <c r="D75" t="s">
        <v>110</v>
      </c>
      <c r="H75" s="26">
        <f>RSDAFC!L42*$M$34</f>
        <v>7.8256501810713003E-3</v>
      </c>
      <c r="I75" s="26">
        <f>RSDAFC!M42*$M$34</f>
        <v>7.8256501810713003E-3</v>
      </c>
      <c r="K75" t="str">
        <f>RSDAFC!C42</f>
        <v>R-SW_Att_GAS_HPN2</v>
      </c>
    </row>
    <row r="76" spans="3:11" x14ac:dyDescent="0.25">
      <c r="C76" t="s">
        <v>208</v>
      </c>
      <c r="D76" t="s">
        <v>110</v>
      </c>
      <c r="H76" s="26">
        <f>RSDAFC!L43*$M$34</f>
        <v>7.8256501810713003E-3</v>
      </c>
      <c r="I76" s="26">
        <f>RSDAFC!M43*$M$34</f>
        <v>7.8256501810713003E-3</v>
      </c>
      <c r="K76" t="str">
        <f>RSDAFC!C43</f>
        <v>R-SW_Att_GAS_HPN2</v>
      </c>
    </row>
    <row r="77" spans="3:11" x14ac:dyDescent="0.25">
      <c r="C77" t="s">
        <v>208</v>
      </c>
      <c r="D77" t="s">
        <v>110</v>
      </c>
      <c r="H77" s="26">
        <f>RSDAFC!L44*$M$34</f>
        <v>7.8256501810713003E-3</v>
      </c>
      <c r="I77" s="26">
        <f>RSDAFC!M44*$M$34</f>
        <v>7.8256501810713003E-3</v>
      </c>
      <c r="K77" t="str">
        <f>RSDAFC!C44</f>
        <v>R-SW_Att_GAS_N1</v>
      </c>
    </row>
    <row r="78" spans="3:11" x14ac:dyDescent="0.25">
      <c r="C78" t="s">
        <v>208</v>
      </c>
      <c r="D78" t="s">
        <v>110</v>
      </c>
      <c r="H78" s="26">
        <f>RSDAFC!L45*$M$34</f>
        <v>7.8256501810713003E-3</v>
      </c>
      <c r="I78" s="26">
        <f>RSDAFC!M45*$M$34</f>
        <v>7.8256501810713003E-3</v>
      </c>
      <c r="K78" t="str">
        <f>RSDAFC!C45</f>
        <v>R-SW_Att_GAS_N1</v>
      </c>
    </row>
    <row r="79" spans="3:11" x14ac:dyDescent="0.25">
      <c r="C79" t="s">
        <v>208</v>
      </c>
      <c r="D79" t="s">
        <v>110</v>
      </c>
      <c r="H79" s="26">
        <f>RSDAFC!L46*$M$34</f>
        <v>7.8256501810713003E-3</v>
      </c>
      <c r="I79" s="26">
        <f>RSDAFC!M46*$M$34</f>
        <v>7.8256501810713003E-3</v>
      </c>
      <c r="K79" t="str">
        <f>RSDAFC!C46</f>
        <v>R-SW_Att_GAS_N2</v>
      </c>
    </row>
    <row r="80" spans="3:11" x14ac:dyDescent="0.25">
      <c r="C80" t="s">
        <v>208</v>
      </c>
      <c r="D80" t="s">
        <v>110</v>
      </c>
      <c r="H80" s="26">
        <f>RSDAFC!L47*$M$34</f>
        <v>7.8256501810713003E-3</v>
      </c>
      <c r="I80" s="26">
        <f>RSDAFC!M47*$M$34</f>
        <v>7.8256501810713003E-3</v>
      </c>
      <c r="K80" t="str">
        <f>RSDAFC!C47</f>
        <v>R-SW_Att_GAS_N2</v>
      </c>
    </row>
    <row r="81" spans="1:11" x14ac:dyDescent="0.25">
      <c r="C81" t="s">
        <v>208</v>
      </c>
      <c r="D81" t="s">
        <v>110</v>
      </c>
      <c r="H81" s="26">
        <f>RSDAFC!L48*$M$34</f>
        <v>7.8256501810713003E-3</v>
      </c>
      <c r="I81" s="26">
        <f>RSDAFC!M48*$M$34</f>
        <v>7.8256501810713003E-3</v>
      </c>
      <c r="K81" t="str">
        <f>RSDAFC!C48</f>
        <v>R-SW_Att_GAS_N3</v>
      </c>
    </row>
    <row r="82" spans="1:11" x14ac:dyDescent="0.25">
      <c r="C82" t="s">
        <v>208</v>
      </c>
      <c r="D82" t="s">
        <v>110</v>
      </c>
      <c r="H82" s="26">
        <f>RSDAFC!L49*$M$34</f>
        <v>7.8256501810713003E-3</v>
      </c>
      <c r="I82" s="26">
        <f>RSDAFC!M49*$M$34</f>
        <v>7.8256501810713003E-3</v>
      </c>
      <c r="K82" t="str">
        <f>RSDAFC!C49</f>
        <v>R-SW_Att_GAS_N3</v>
      </c>
    </row>
    <row r="83" spans="1:11" x14ac:dyDescent="0.25">
      <c r="C83" t="s">
        <v>208</v>
      </c>
      <c r="D83" t="s">
        <v>110</v>
      </c>
      <c r="H83" s="26">
        <f>RSDAFC!L50*$M$34</f>
        <v>3.7989460522007048E-3</v>
      </c>
      <c r="I83" s="26">
        <f>RSDAFC!M50*$M$34</f>
        <v>3.7989460522007048E-3</v>
      </c>
      <c r="K83" t="str">
        <f>RSDAFC!C50</f>
        <v>R-SW_Att_HET_N1</v>
      </c>
    </row>
    <row r="84" spans="1:11" x14ac:dyDescent="0.25">
      <c r="C84" t="s">
        <v>208</v>
      </c>
      <c r="D84" t="s">
        <v>110</v>
      </c>
      <c r="H84" s="26">
        <f>RSDAFC!L51*$M$34</f>
        <v>3.7989460522007048E-3</v>
      </c>
      <c r="I84" s="26">
        <f>RSDAFC!M51*$M$34</f>
        <v>3.7989460522007048E-3</v>
      </c>
      <c r="K84" t="str">
        <f>RSDAFC!C51</f>
        <v>R-SW_Att_HET_N1</v>
      </c>
    </row>
    <row r="85" spans="1:11" x14ac:dyDescent="0.25">
      <c r="C85" t="s">
        <v>208</v>
      </c>
      <c r="D85" t="s">
        <v>110</v>
      </c>
      <c r="H85" s="26">
        <f>RSDAFC!L52*$M$34</f>
        <v>3.7989460522007048E-3</v>
      </c>
      <c r="I85" s="26">
        <f>RSDAFC!M52*$M$34</f>
        <v>3.7989460522007048E-3</v>
      </c>
      <c r="K85" t="str">
        <f>RSDAFC!C52</f>
        <v>R-SW_Att_HET_N2</v>
      </c>
    </row>
    <row r="86" spans="1:11" x14ac:dyDescent="0.25">
      <c r="C86" t="s">
        <v>208</v>
      </c>
      <c r="D86" t="s">
        <v>110</v>
      </c>
      <c r="H86" s="26">
        <f>RSDAFC!L53*$M$34</f>
        <v>3.7989460522007048E-3</v>
      </c>
      <c r="I86" s="26">
        <f>RSDAFC!M53*$M$34</f>
        <v>3.7989460522007048E-3</v>
      </c>
      <c r="K86" t="str">
        <f>RSDAFC!C53</f>
        <v>R-SW_Att_HET_N2</v>
      </c>
    </row>
    <row r="87" spans="1:11" x14ac:dyDescent="0.25">
      <c r="C87" t="s">
        <v>208</v>
      </c>
      <c r="D87" t="s">
        <v>110</v>
      </c>
      <c r="H87" s="26">
        <f>RSDAFC!L54*$M$34</f>
        <v>9.8399724094370006E-3</v>
      </c>
      <c r="I87" s="26">
        <f>RSDAFC!M54*$M$34</f>
        <v>9.8399724094370006E-3</v>
      </c>
      <c r="K87" t="str">
        <f>RSDAFC!C54</f>
        <v>R-SW_Att_KER_N1</v>
      </c>
    </row>
    <row r="88" spans="1:11" x14ac:dyDescent="0.25">
      <c r="C88" t="s">
        <v>208</v>
      </c>
      <c r="D88" t="s">
        <v>110</v>
      </c>
      <c r="H88" s="26">
        <f>RSDAFC!L55*$M$34</f>
        <v>9.8399724094370006E-3</v>
      </c>
      <c r="I88" s="26">
        <f>RSDAFC!M55*$M$34</f>
        <v>9.8399724094370006E-3</v>
      </c>
      <c r="K88" t="str">
        <f>RSDAFC!C55</f>
        <v>R-SW_Att_KER_N1</v>
      </c>
    </row>
    <row r="89" spans="1:11" x14ac:dyDescent="0.25">
      <c r="C89" t="s">
        <v>208</v>
      </c>
      <c r="D89" t="s">
        <v>110</v>
      </c>
      <c r="H89" s="26">
        <f>RSDAFC!L56*$M$34</f>
        <v>9.8399724094370006E-3</v>
      </c>
      <c r="I89" s="26">
        <f>RSDAFC!M56*$M$34</f>
        <v>9.8399724094370006E-3</v>
      </c>
      <c r="K89" t="str">
        <f>RSDAFC!C56</f>
        <v>R-SW_Att_KER_N2</v>
      </c>
    </row>
    <row r="90" spans="1:11" x14ac:dyDescent="0.25">
      <c r="C90" t="s">
        <v>208</v>
      </c>
      <c r="D90" t="s">
        <v>110</v>
      </c>
      <c r="H90" s="26">
        <f>RSDAFC!L57*$M$34</f>
        <v>9.8399724094370006E-3</v>
      </c>
      <c r="I90" s="26">
        <f>RSDAFC!M57*$M$34</f>
        <v>9.8399724094370006E-3</v>
      </c>
      <c r="K90" t="str">
        <f>RSDAFC!C57</f>
        <v>R-SW_Att_KER_N2</v>
      </c>
    </row>
    <row r="91" spans="1:11" x14ac:dyDescent="0.25">
      <c r="C91" t="s">
        <v>208</v>
      </c>
      <c r="D91" t="s">
        <v>110</v>
      </c>
      <c r="H91" s="26">
        <f>RSDAFC!L58*$M$34</f>
        <v>9.8399724094370006E-3</v>
      </c>
      <c r="I91" s="26">
        <f>RSDAFC!M58*$M$34</f>
        <v>9.8399724094370006E-3</v>
      </c>
      <c r="K91" t="str">
        <f>RSDAFC!C58</f>
        <v>R-SW_Att_KER_N3</v>
      </c>
    </row>
    <row r="92" spans="1:11" x14ac:dyDescent="0.25">
      <c r="C92" t="s">
        <v>208</v>
      </c>
      <c r="D92" t="s">
        <v>110</v>
      </c>
      <c r="H92" s="26">
        <f>RSDAFC!L59*$M$34</f>
        <v>9.8399724094370006E-3</v>
      </c>
      <c r="I92" s="26">
        <f>RSDAFC!M59*$M$34</f>
        <v>9.8399724094370006E-3</v>
      </c>
      <c r="K92" t="str">
        <f>RSDAFC!C59</f>
        <v>R-SW_Att_KER_N3</v>
      </c>
    </row>
    <row r="93" spans="1:11" x14ac:dyDescent="0.25">
      <c r="A93" s="39"/>
      <c r="B93" s="39"/>
      <c r="C93" s="39" t="s">
        <v>208</v>
      </c>
      <c r="D93" s="39" t="s">
        <v>110</v>
      </c>
      <c r="E93" s="39"/>
      <c r="F93" s="39"/>
      <c r="G93" s="39"/>
      <c r="H93" s="40">
        <f>H99</f>
        <v>2.14779508723714E-2</v>
      </c>
      <c r="I93" s="40">
        <f>I99</f>
        <v>2.14779508723714E-2</v>
      </c>
      <c r="J93" s="39"/>
      <c r="K93" s="39" t="s">
        <v>223</v>
      </c>
    </row>
    <row r="94" spans="1:11" x14ac:dyDescent="0.25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224</v>
      </c>
    </row>
    <row r="95" spans="1:11" x14ac:dyDescent="0.25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H92</f>
        <v>9.8399724094370006E-3</v>
      </c>
      <c r="I95" s="40">
        <f>I92</f>
        <v>9.8399724094370006E-3</v>
      </c>
      <c r="J95" s="39"/>
      <c r="K95" s="39" t="s">
        <v>222</v>
      </c>
    </row>
    <row r="96" spans="1:11" x14ac:dyDescent="0.25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H95</f>
        <v>9.8399724094370006E-3</v>
      </c>
      <c r="I96" s="40">
        <f>I95</f>
        <v>9.8399724094370006E-3</v>
      </c>
      <c r="J96" s="39"/>
      <c r="K96" s="39" t="s">
        <v>221</v>
      </c>
    </row>
    <row r="97" spans="3:11" x14ac:dyDescent="0.25">
      <c r="C97" t="s">
        <v>208</v>
      </c>
      <c r="D97" t="s">
        <v>110</v>
      </c>
      <c r="H97" s="26">
        <f>RSDAFC!L60*$M$34</f>
        <v>1.1698585866472801E-2</v>
      </c>
      <c r="I97" s="26">
        <f>RSDAFC!M60*$M$34</f>
        <v>1.1698585866472801E-2</v>
      </c>
      <c r="K97" t="str">
        <f>RSDAFC!C60</f>
        <v>R-SW_Att_LPG_N1</v>
      </c>
    </row>
    <row r="98" spans="3:11" x14ac:dyDescent="0.25">
      <c r="C98" t="s">
        <v>208</v>
      </c>
      <c r="D98" t="s">
        <v>110</v>
      </c>
      <c r="H98" s="26">
        <f>RSDAFC!L61*$M$34</f>
        <v>1.1698585866472801E-2</v>
      </c>
      <c r="I98" s="26">
        <f>RSDAFC!M61*$M$34</f>
        <v>1.1698585866472801E-2</v>
      </c>
      <c r="K98" t="str">
        <f>RSDAFC!C61</f>
        <v>R-SW_Att_LPG_N1</v>
      </c>
    </row>
    <row r="99" spans="3:11" x14ac:dyDescent="0.25">
      <c r="C99" t="s">
        <v>208</v>
      </c>
      <c r="D99" t="s">
        <v>110</v>
      </c>
      <c r="H99" s="26">
        <f>RSDAFC!L62*$M$34</f>
        <v>2.14779508723714E-2</v>
      </c>
      <c r="I99" s="26">
        <f>RSDAFC!M62*$M$34</f>
        <v>2.14779508723714E-2</v>
      </c>
      <c r="K99" t="str">
        <f>RSDAFC!C62</f>
        <v>R-SW_Att_WOO_N1</v>
      </c>
    </row>
    <row r="100" spans="3:11" x14ac:dyDescent="0.25">
      <c r="C100" t="s">
        <v>208</v>
      </c>
      <c r="D100" t="s">
        <v>110</v>
      </c>
      <c r="H100" s="26">
        <f>RSDAFC!L63*$M$34</f>
        <v>2.14779508723714E-2</v>
      </c>
      <c r="I100" s="26">
        <f>RSDAFC!M63*$M$34</f>
        <v>2.14779508723714E-2</v>
      </c>
      <c r="K100" t="str">
        <f>RSDAFC!C63</f>
        <v>R-SW_Att_WOO_N1</v>
      </c>
    </row>
    <row r="101" spans="3:11" x14ac:dyDescent="0.25">
      <c r="C101" t="s">
        <v>208</v>
      </c>
      <c r="D101" t="s">
        <v>110</v>
      </c>
      <c r="H101" s="26">
        <f>RSDAFC!L64*$M$34</f>
        <v>1.3735723758749249E-2</v>
      </c>
      <c r="I101" s="26">
        <f>RSDAFC!M64*$M$34</f>
        <v>1.3735723758749249E-2</v>
      </c>
      <c r="K101" t="str">
        <f>RSDAFC!C64</f>
        <v>R-SW_Det_ELC_HPN1</v>
      </c>
    </row>
    <row r="102" spans="3:11" x14ac:dyDescent="0.25">
      <c r="C102" t="s">
        <v>208</v>
      </c>
      <c r="D102" t="s">
        <v>110</v>
      </c>
      <c r="H102" s="26">
        <f>RSDAFC!L65*$M$34</f>
        <v>1.3735723758749249E-2</v>
      </c>
      <c r="I102" s="26">
        <f>RSDAFC!M65*$M$34</f>
        <v>1.3735723758749249E-2</v>
      </c>
      <c r="K102" t="str">
        <f>RSDAFC!C65</f>
        <v>R-SW_Det_ELC_HPN1</v>
      </c>
    </row>
    <row r="103" spans="3:11" x14ac:dyDescent="0.25">
      <c r="C103" t="s">
        <v>208</v>
      </c>
      <c r="D103" t="s">
        <v>110</v>
      </c>
      <c r="H103" s="26">
        <f>RSDAFC!L66*$M$34</f>
        <v>1.3735723758749249E-2</v>
      </c>
      <c r="I103" s="26">
        <f>RSDAFC!M66*$M$34</f>
        <v>1.3735723758749249E-2</v>
      </c>
      <c r="K103" t="str">
        <f>RSDAFC!C66</f>
        <v>R-SW_Det_ELC_HPN2</v>
      </c>
    </row>
    <row r="104" spans="3:11" x14ac:dyDescent="0.25">
      <c r="C104" t="s">
        <v>208</v>
      </c>
      <c r="D104" t="s">
        <v>110</v>
      </c>
      <c r="H104" s="26">
        <f>RSDAFC!L67*$M$34</f>
        <v>1.3735723758749249E-2</v>
      </c>
      <c r="I104" s="26">
        <f>RSDAFC!M67*$M$34</f>
        <v>1.3735723758749249E-2</v>
      </c>
      <c r="K104" t="str">
        <f>RSDAFC!C67</f>
        <v>R-SW_Det_ELC_HPN2</v>
      </c>
    </row>
    <row r="105" spans="3:11" x14ac:dyDescent="0.25">
      <c r="C105" t="s">
        <v>208</v>
      </c>
      <c r="D105" t="s">
        <v>110</v>
      </c>
      <c r="H105" s="26">
        <f>RSDAFC!L68*$M$34</f>
        <v>1.222361012943445E-2</v>
      </c>
      <c r="I105" s="26">
        <f>RSDAFC!M68*$M$34</f>
        <v>1.222361012943445E-2</v>
      </c>
      <c r="K105" t="str">
        <f>RSDAFC!C68</f>
        <v>R-SW_Det_GAS_HHPN1</v>
      </c>
    </row>
    <row r="106" spans="3:11" x14ac:dyDescent="0.25">
      <c r="C106" t="s">
        <v>208</v>
      </c>
      <c r="D106" t="s">
        <v>110</v>
      </c>
      <c r="H106" s="26">
        <f>RSDAFC!L69*$M$34</f>
        <v>1.222361012943445E-2</v>
      </c>
      <c r="I106" s="26">
        <f>RSDAFC!M69*$M$34</f>
        <v>1.222361012943445E-2</v>
      </c>
      <c r="K106" t="str">
        <f>RSDAFC!C69</f>
        <v>R-SW_Det_GAS_HHPN1</v>
      </c>
    </row>
    <row r="107" spans="3:11" x14ac:dyDescent="0.25">
      <c r="C107" t="s">
        <v>208</v>
      </c>
      <c r="D107" t="s">
        <v>110</v>
      </c>
      <c r="H107" s="26">
        <f>RSDAFC!L70*$M$34</f>
        <v>1.222361012943445E-2</v>
      </c>
      <c r="I107" s="26">
        <f>RSDAFC!M70*$M$34</f>
        <v>1.222361012943445E-2</v>
      </c>
      <c r="K107" t="str">
        <f>RSDAFC!C70</f>
        <v>R-SW_Det_GAS_HPN1</v>
      </c>
    </row>
    <row r="108" spans="3:11" x14ac:dyDescent="0.25">
      <c r="C108" t="s">
        <v>208</v>
      </c>
      <c r="D108" t="s">
        <v>110</v>
      </c>
      <c r="H108" s="26">
        <f>RSDAFC!L71*$M$34</f>
        <v>1.222361012943445E-2</v>
      </c>
      <c r="I108" s="26">
        <f>RSDAFC!M71*$M$34</f>
        <v>1.222361012943445E-2</v>
      </c>
      <c r="K108" t="str">
        <f>RSDAFC!C71</f>
        <v>R-SW_Det_GAS_HPN1</v>
      </c>
    </row>
    <row r="109" spans="3:11" x14ac:dyDescent="0.25">
      <c r="C109" t="s">
        <v>208</v>
      </c>
      <c r="D109" t="s">
        <v>110</v>
      </c>
      <c r="H109" s="26">
        <f>RSDAFC!L72*$M$34</f>
        <v>1.222361012943445E-2</v>
      </c>
      <c r="I109" s="26">
        <f>RSDAFC!M72*$M$34</f>
        <v>1.222361012943445E-2</v>
      </c>
      <c r="K109" t="str">
        <f>RSDAFC!C72</f>
        <v>R-SW_Det_GAS_HPN2</v>
      </c>
    </row>
    <row r="110" spans="3:11" x14ac:dyDescent="0.25">
      <c r="C110" t="s">
        <v>208</v>
      </c>
      <c r="D110" t="s">
        <v>110</v>
      </c>
      <c r="H110" s="26">
        <f>RSDAFC!L73*$M$34</f>
        <v>1.222361012943445E-2</v>
      </c>
      <c r="I110" s="26">
        <f>RSDAFC!M73*$M$34</f>
        <v>1.222361012943445E-2</v>
      </c>
      <c r="K110" t="str">
        <f>RSDAFC!C73</f>
        <v>R-SW_Det_GAS_HPN2</v>
      </c>
    </row>
    <row r="111" spans="3:11" x14ac:dyDescent="0.25">
      <c r="C111" t="s">
        <v>208</v>
      </c>
      <c r="D111" t="s">
        <v>110</v>
      </c>
      <c r="H111" s="26">
        <f>RSDAFC!L74*$M$34</f>
        <v>1.222361012943445E-2</v>
      </c>
      <c r="I111" s="26">
        <f>RSDAFC!M74*$M$34</f>
        <v>1.222361012943445E-2</v>
      </c>
      <c r="K111" t="str">
        <f>RSDAFC!C74</f>
        <v>R-SW_Det_GAS_N1</v>
      </c>
    </row>
    <row r="112" spans="3:11" x14ac:dyDescent="0.25">
      <c r="C112" t="s">
        <v>208</v>
      </c>
      <c r="D112" t="s">
        <v>110</v>
      </c>
      <c r="H112" s="26">
        <f>RSDAFC!L75*$M$34</f>
        <v>1.222361012943445E-2</v>
      </c>
      <c r="I112" s="26">
        <f>RSDAFC!M75*$M$34</f>
        <v>1.222361012943445E-2</v>
      </c>
      <c r="K112" t="str">
        <f>RSDAFC!C75</f>
        <v>R-SW_Det_GAS_N1</v>
      </c>
    </row>
    <row r="113" spans="1:11" x14ac:dyDescent="0.25">
      <c r="C113" t="s">
        <v>208</v>
      </c>
      <c r="D113" t="s">
        <v>110</v>
      </c>
      <c r="H113" s="26">
        <f>RSDAFC!L76*$M$34</f>
        <v>1.222361012943445E-2</v>
      </c>
      <c r="I113" s="26">
        <f>RSDAFC!M76*$M$34</f>
        <v>1.222361012943445E-2</v>
      </c>
      <c r="K113" t="str">
        <f>RSDAFC!C76</f>
        <v>R-SW_Det_GAS_N2</v>
      </c>
    </row>
    <row r="114" spans="1:11" x14ac:dyDescent="0.25">
      <c r="C114" t="s">
        <v>208</v>
      </c>
      <c r="D114" t="s">
        <v>110</v>
      </c>
      <c r="H114" s="26">
        <f>RSDAFC!L77*$M$34</f>
        <v>1.222361012943445E-2</v>
      </c>
      <c r="I114" s="26">
        <f>RSDAFC!M77*$M$34</f>
        <v>1.222361012943445E-2</v>
      </c>
      <c r="K114" t="str">
        <f>RSDAFC!C77</f>
        <v>R-SW_Det_GAS_N2</v>
      </c>
    </row>
    <row r="115" spans="1:11" x14ac:dyDescent="0.25">
      <c r="C115" t="s">
        <v>208</v>
      </c>
      <c r="D115" t="s">
        <v>110</v>
      </c>
      <c r="H115" s="26">
        <f>RSDAFC!L78*$M$34</f>
        <v>1.222361012943445E-2</v>
      </c>
      <c r="I115" s="26">
        <f>RSDAFC!M78*$M$34</f>
        <v>1.222361012943445E-2</v>
      </c>
      <c r="K115" t="str">
        <f>RSDAFC!C78</f>
        <v>R-SW_Det_GAS_N3</v>
      </c>
    </row>
    <row r="116" spans="1:11" x14ac:dyDescent="0.25">
      <c r="C116" t="s">
        <v>208</v>
      </c>
      <c r="D116" t="s">
        <v>110</v>
      </c>
      <c r="H116" s="26">
        <f>RSDAFC!L79*$M$34</f>
        <v>1.222361012943445E-2</v>
      </c>
      <c r="I116" s="26">
        <f>RSDAFC!M79*$M$34</f>
        <v>1.222361012943445E-2</v>
      </c>
      <c r="K116" t="str">
        <f>RSDAFC!C79</f>
        <v>R-SW_Det_GAS_N3</v>
      </c>
    </row>
    <row r="117" spans="1:11" x14ac:dyDescent="0.25">
      <c r="C117" t="s">
        <v>208</v>
      </c>
      <c r="D117" t="s">
        <v>110</v>
      </c>
      <c r="H117" s="26">
        <f>RSDAFC!L80*$M$34</f>
        <v>4.782102180462415E-2</v>
      </c>
      <c r="I117" s="26">
        <f>RSDAFC!M80*$M$34</f>
        <v>4.782102180462415E-2</v>
      </c>
      <c r="K117" t="str">
        <f>RSDAFC!C80</f>
        <v>R-SW_Det_HET_N1</v>
      </c>
    </row>
    <row r="118" spans="1:11" x14ac:dyDescent="0.25">
      <c r="C118" t="s">
        <v>208</v>
      </c>
      <c r="D118" t="s">
        <v>110</v>
      </c>
      <c r="H118" s="26">
        <f>RSDAFC!L81*$M$34</f>
        <v>4.782102180462415E-2</v>
      </c>
      <c r="I118" s="26">
        <f>RSDAFC!M81*$M$34</f>
        <v>4.782102180462415E-2</v>
      </c>
      <c r="K118" t="str">
        <f>RSDAFC!C81</f>
        <v>R-SW_Det_HET_N1</v>
      </c>
    </row>
    <row r="119" spans="1:11" x14ac:dyDescent="0.25">
      <c r="C119" t="s">
        <v>208</v>
      </c>
      <c r="D119" t="s">
        <v>110</v>
      </c>
      <c r="H119" s="26">
        <f>RSDAFC!L82*$M$34</f>
        <v>4.782102180462415E-2</v>
      </c>
      <c r="I119" s="26">
        <f>RSDAFC!M82*$M$34</f>
        <v>4.782102180462415E-2</v>
      </c>
      <c r="K119" t="str">
        <f>RSDAFC!C82</f>
        <v>R-SW_Det_HET_N2</v>
      </c>
    </row>
    <row r="120" spans="1:11" x14ac:dyDescent="0.25">
      <c r="C120" t="s">
        <v>208</v>
      </c>
      <c r="D120" t="s">
        <v>110</v>
      </c>
      <c r="H120" s="26">
        <f>RSDAFC!L83*$M$34</f>
        <v>4.782102180462415E-2</v>
      </c>
      <c r="I120" s="26">
        <f>RSDAFC!M83*$M$34</f>
        <v>4.782102180462415E-2</v>
      </c>
      <c r="K120" t="str">
        <f>RSDAFC!C83</f>
        <v>R-SW_Det_HET_N2</v>
      </c>
    </row>
    <row r="121" spans="1:11" x14ac:dyDescent="0.25">
      <c r="C121" t="s">
        <v>208</v>
      </c>
      <c r="D121" t="s">
        <v>110</v>
      </c>
      <c r="H121" s="26">
        <f>RSDAFC!L84*$M$34</f>
        <v>1.5039738210625601E-2</v>
      </c>
      <c r="I121" s="26">
        <f>RSDAFC!M84*$M$34</f>
        <v>1.5039738210625601E-2</v>
      </c>
      <c r="K121" t="str">
        <f>RSDAFC!C84</f>
        <v>R-SW_Det_KER_N1</v>
      </c>
    </row>
    <row r="122" spans="1:11" x14ac:dyDescent="0.25">
      <c r="C122" t="s">
        <v>208</v>
      </c>
      <c r="D122" t="s">
        <v>110</v>
      </c>
      <c r="H122" s="26">
        <f>RSDAFC!L85*$M$34</f>
        <v>1.5039738210625601E-2</v>
      </c>
      <c r="I122" s="26">
        <f>RSDAFC!M85*$M$34</f>
        <v>1.5039738210625601E-2</v>
      </c>
      <c r="K122" t="str">
        <f>RSDAFC!C85</f>
        <v>R-SW_Det_KER_N1</v>
      </c>
    </row>
    <row r="123" spans="1:11" x14ac:dyDescent="0.25">
      <c r="C123" t="s">
        <v>208</v>
      </c>
      <c r="D123" t="s">
        <v>110</v>
      </c>
      <c r="H123" s="26">
        <f>RSDAFC!L86*$M$34</f>
        <v>1.5039738210625601E-2</v>
      </c>
      <c r="I123" s="26">
        <f>RSDAFC!M86*$M$34</f>
        <v>1.5039738210625601E-2</v>
      </c>
      <c r="K123" t="str">
        <f>RSDAFC!C86</f>
        <v>R-SW_Det_KER_N2</v>
      </c>
    </row>
    <row r="124" spans="1:11" x14ac:dyDescent="0.25">
      <c r="C124" t="s">
        <v>208</v>
      </c>
      <c r="D124" t="s">
        <v>110</v>
      </c>
      <c r="H124" s="26">
        <f>RSDAFC!L87*$M$34</f>
        <v>1.5039738210625601E-2</v>
      </c>
      <c r="I124" s="26">
        <f>RSDAFC!M87*$M$34</f>
        <v>1.5039738210625601E-2</v>
      </c>
      <c r="K124" t="str">
        <f>RSDAFC!C87</f>
        <v>R-SW_Det_KER_N2</v>
      </c>
    </row>
    <row r="125" spans="1:11" x14ac:dyDescent="0.25">
      <c r="C125" t="s">
        <v>208</v>
      </c>
      <c r="D125" t="s">
        <v>110</v>
      </c>
      <c r="H125" s="26">
        <f>RSDAFC!L88*$M$34</f>
        <v>1.5039738210625601E-2</v>
      </c>
      <c r="I125" s="26">
        <f>RSDAFC!M88*$M$34</f>
        <v>1.5039738210625601E-2</v>
      </c>
      <c r="K125" t="str">
        <f>RSDAFC!C88</f>
        <v>R-SW_Det_KER_N3</v>
      </c>
    </row>
    <row r="126" spans="1:11" x14ac:dyDescent="0.25">
      <c r="C126" t="s">
        <v>208</v>
      </c>
      <c r="D126" t="s">
        <v>110</v>
      </c>
      <c r="H126" s="26">
        <f>RSDAFC!L89*$M$34</f>
        <v>1.5039738210625601E-2</v>
      </c>
      <c r="I126" s="26">
        <f>RSDAFC!M89*$M$34</f>
        <v>1.5039738210625601E-2</v>
      </c>
      <c r="K126" t="str">
        <f>RSDAFC!C89</f>
        <v>R-SW_Det_KER_N3</v>
      </c>
    </row>
    <row r="127" spans="1:11" x14ac:dyDescent="0.25">
      <c r="A127" s="39"/>
      <c r="B127" s="39"/>
      <c r="C127" s="39" t="s">
        <v>208</v>
      </c>
      <c r="D127" s="39" t="s">
        <v>110</v>
      </c>
      <c r="E127" s="39"/>
      <c r="F127" s="39"/>
      <c r="G127" s="39"/>
      <c r="H127" s="40">
        <f>H133</f>
        <v>2.6433948538654248E-2</v>
      </c>
      <c r="I127" s="40">
        <f>I133</f>
        <v>2.6433948538654248E-2</v>
      </c>
      <c r="J127" s="39"/>
      <c r="K127" s="39" t="s">
        <v>225</v>
      </c>
    </row>
    <row r="128" spans="1:11" x14ac:dyDescent="0.25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226</v>
      </c>
    </row>
    <row r="129" spans="1:11" x14ac:dyDescent="0.25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H126</f>
        <v>1.5039738210625601E-2</v>
      </c>
      <c r="I129" s="40">
        <f>I126</f>
        <v>1.5039738210625601E-2</v>
      </c>
      <c r="J129" s="39"/>
      <c r="K129" s="39" t="s">
        <v>227</v>
      </c>
    </row>
    <row r="130" spans="1:11" x14ac:dyDescent="0.25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H129</f>
        <v>1.5039738210625601E-2</v>
      </c>
      <c r="I130" s="40">
        <f>I129</f>
        <v>1.5039738210625601E-2</v>
      </c>
      <c r="J130" s="39"/>
      <c r="K130" s="39" t="s">
        <v>228</v>
      </c>
    </row>
    <row r="131" spans="1:11" x14ac:dyDescent="0.25">
      <c r="C131" t="s">
        <v>208</v>
      </c>
      <c r="D131" t="s">
        <v>110</v>
      </c>
      <c r="H131" s="26">
        <f>RSDAFC!L90*$M$34</f>
        <v>2.10969847812758E-2</v>
      </c>
      <c r="I131" s="26">
        <f>RSDAFC!M90*$M$34</f>
        <v>2.10969847812758E-2</v>
      </c>
      <c r="K131" t="str">
        <f>RSDAFC!C90</f>
        <v>R-SW_Det_LPG_N1</v>
      </c>
    </row>
    <row r="132" spans="1:11" x14ac:dyDescent="0.25">
      <c r="C132" t="s">
        <v>208</v>
      </c>
      <c r="D132" t="s">
        <v>110</v>
      </c>
      <c r="H132" s="26">
        <f>RSDAFC!L91*$M$34</f>
        <v>2.10969847812758E-2</v>
      </c>
      <c r="I132" s="26">
        <f>RSDAFC!M91*$M$34</f>
        <v>2.10969847812758E-2</v>
      </c>
      <c r="K132" t="str">
        <f>RSDAFC!C91</f>
        <v>R-SW_Det_LPG_N1</v>
      </c>
    </row>
    <row r="133" spans="1:11" x14ac:dyDescent="0.25">
      <c r="C133" t="s">
        <v>208</v>
      </c>
      <c r="D133" t="s">
        <v>110</v>
      </c>
      <c r="H133" s="26">
        <f>RSDAFC!L92*$M$34</f>
        <v>2.6433948538654248E-2</v>
      </c>
      <c r="I133" s="26">
        <f>RSDAFC!M92*$M$34</f>
        <v>2.6433948538654248E-2</v>
      </c>
      <c r="K133" t="str">
        <f>RSDAFC!C92</f>
        <v>R-SW_Det_WOO_N1</v>
      </c>
    </row>
    <row r="134" spans="1:11" x14ac:dyDescent="0.25">
      <c r="C134" t="s">
        <v>208</v>
      </c>
      <c r="D134" t="s">
        <v>110</v>
      </c>
      <c r="H134" s="26">
        <f>RSDAFC!L93*$M$34</f>
        <v>2.6433948538654248E-2</v>
      </c>
      <c r="I134" s="26">
        <f>RSDAFC!M93*$M$34</f>
        <v>2.6433948538654248E-2</v>
      </c>
      <c r="K134" t="str">
        <f>RSDAFC!C93</f>
        <v>R-SW_Det_WOO_N1</v>
      </c>
    </row>
    <row r="135" spans="1:11" x14ac:dyDescent="0.25">
      <c r="C135" t="s">
        <v>208</v>
      </c>
      <c r="D135" t="s">
        <v>110</v>
      </c>
      <c r="H135" s="26">
        <f>RSDAFA!L2*$M$34</f>
        <v>9.59298200649405E-3</v>
      </c>
      <c r="I135" s="26">
        <f>RSDAFA!M2*$M$34</f>
        <v>9.59298200649405E-3</v>
      </c>
      <c r="K135" s="26" t="str">
        <f>RSDAFA!C2</f>
        <v>R-SH_Apt_ELC_HPN1</v>
      </c>
    </row>
    <row r="136" spans="1:11" x14ac:dyDescent="0.25">
      <c r="C136" t="s">
        <v>208</v>
      </c>
      <c r="D136" t="s">
        <v>110</v>
      </c>
      <c r="H136" s="26">
        <f>RSDAFA!L3*$M$34</f>
        <v>9.59298200649405E-3</v>
      </c>
      <c r="I136" s="26">
        <f>RSDAFA!M3*$M$34</f>
        <v>9.59298200649405E-3</v>
      </c>
      <c r="K136" s="26" t="str">
        <f>RSDAFA!C3</f>
        <v>R-SH_Apt_ELC_HPN2</v>
      </c>
    </row>
    <row r="137" spans="1:11" x14ac:dyDescent="0.25">
      <c r="C137" t="s">
        <v>208</v>
      </c>
      <c r="D137" t="s">
        <v>110</v>
      </c>
      <c r="H137" s="26">
        <f>RSDAFA!L4*$M$34</f>
        <v>9.59298200649405E-3</v>
      </c>
      <c r="I137" s="26">
        <f>RSDAFA!M4*$M$34</f>
        <v>9.59298200649405E-3</v>
      </c>
      <c r="K137" s="26" t="str">
        <f>RSDAFA!C4</f>
        <v>R-SH_Apt_ELC_HPN3</v>
      </c>
    </row>
    <row r="138" spans="1:11" x14ac:dyDescent="0.25">
      <c r="C138" t="s">
        <v>208</v>
      </c>
      <c r="D138" t="s">
        <v>110</v>
      </c>
      <c r="H138" s="26">
        <f>RSDAFA!L5*$M$34</f>
        <v>9.59298200649405E-3</v>
      </c>
      <c r="I138" s="26">
        <f>RSDAFA!M5*$M$34</f>
        <v>9.59298200649405E-3</v>
      </c>
      <c r="K138" s="26" t="str">
        <f>RSDAFA!C5</f>
        <v>R-SH_Apt_ELC_N1</v>
      </c>
    </row>
    <row r="139" spans="1:11" x14ac:dyDescent="0.25">
      <c r="C139" t="s">
        <v>208</v>
      </c>
      <c r="D139" t="s">
        <v>110</v>
      </c>
      <c r="H139" s="26">
        <f>RSDAFA!L6*$M$34</f>
        <v>5.9295434183648001E-3</v>
      </c>
      <c r="I139" s="26">
        <f>RSDAFA!M6*$M$34</f>
        <v>5.9295434183648001E-3</v>
      </c>
      <c r="K139" s="26" t="str">
        <f>RSDAFA!C6</f>
        <v>R-SH_Apt_GAS_N1</v>
      </c>
    </row>
    <row r="140" spans="1:11" x14ac:dyDescent="0.25">
      <c r="C140" t="s">
        <v>208</v>
      </c>
      <c r="D140" t="s">
        <v>110</v>
      </c>
      <c r="H140" s="26">
        <f>RSDAFA!L7*$M$34</f>
        <v>1.8679913115832E-2</v>
      </c>
      <c r="I140" s="26">
        <f>RSDAFA!M7*$M$34</f>
        <v>1.8679913115832E-2</v>
      </c>
      <c r="K140" s="26" t="str">
        <f>RSDAFA!C7</f>
        <v>R-SH_Apt_KER_N1</v>
      </c>
    </row>
    <row r="141" spans="1:11" x14ac:dyDescent="0.25">
      <c r="C141" t="s">
        <v>208</v>
      </c>
      <c r="D141" t="s">
        <v>110</v>
      </c>
      <c r="H141" s="26">
        <f>RSDAFA!L8*$M$34</f>
        <v>1.1539296595339751E-2</v>
      </c>
      <c r="I141" s="26">
        <f>RSDAFA!M8*$M$34</f>
        <v>1.1539296595339751E-2</v>
      </c>
      <c r="K141" s="26" t="str">
        <f>RSDAFA!C8</f>
        <v>R-SH_Apt_LPG_N1</v>
      </c>
    </row>
    <row r="142" spans="1:11" x14ac:dyDescent="0.25">
      <c r="C142" t="s">
        <v>208</v>
      </c>
      <c r="D142" t="s">
        <v>110</v>
      </c>
      <c r="H142" s="26">
        <f>RSDAFA!L9*$M$34</f>
        <v>8.8239524029044506E-3</v>
      </c>
      <c r="I142" s="26">
        <f>RSDAFA!M9*$M$34</f>
        <v>8.8239524029044506E-3</v>
      </c>
      <c r="K142" s="26" t="str">
        <f>RSDAFA!C9</f>
        <v>R-SH_Apt_WOO_N1</v>
      </c>
    </row>
    <row r="143" spans="1:11" x14ac:dyDescent="0.25">
      <c r="C143" t="s">
        <v>208</v>
      </c>
      <c r="D143" t="s">
        <v>110</v>
      </c>
      <c r="H143" s="26">
        <f>RSDAFA!L10*$M$34</f>
        <v>1.2326631289923951E-2</v>
      </c>
      <c r="I143" s="26">
        <f>RSDAFA!M10*$M$34</f>
        <v>1.2326631289923951E-2</v>
      </c>
      <c r="K143" s="26" t="str">
        <f>RSDAFA!C10</f>
        <v>R-SH_Att_ELC_HPN1</v>
      </c>
    </row>
    <row r="144" spans="1:11" x14ac:dyDescent="0.25">
      <c r="C144" t="s">
        <v>208</v>
      </c>
      <c r="D144" t="s">
        <v>110</v>
      </c>
      <c r="H144" s="26">
        <f>RSDAFA!L11*$M$34</f>
        <v>1.2326631289923951E-2</v>
      </c>
      <c r="I144" s="26">
        <f>RSDAFA!M11*$M$34</f>
        <v>1.2326631289923951E-2</v>
      </c>
      <c r="K144" s="26" t="str">
        <f>RSDAFA!C11</f>
        <v>R-SH_Att_ELC_HPN2</v>
      </c>
    </row>
    <row r="145" spans="3:11" x14ac:dyDescent="0.25">
      <c r="C145" t="s">
        <v>208</v>
      </c>
      <c r="D145" t="s">
        <v>110</v>
      </c>
      <c r="H145" s="26">
        <f>RSDAFA!L12*$M$34</f>
        <v>1.2326631289923951E-2</v>
      </c>
      <c r="I145" s="26">
        <f>RSDAFA!M12*$M$34</f>
        <v>1.2326631289923951E-2</v>
      </c>
      <c r="K145" s="26" t="str">
        <f>RSDAFA!C12</f>
        <v>R-SH_Att_ELC_HPN3</v>
      </c>
    </row>
    <row r="146" spans="3:11" x14ac:dyDescent="0.25">
      <c r="C146" t="s">
        <v>208</v>
      </c>
      <c r="D146" t="s">
        <v>110</v>
      </c>
      <c r="H146" s="26">
        <f>RSDAFA!L13*$M$34</f>
        <v>1.2326631289923951E-2</v>
      </c>
      <c r="I146" s="26">
        <f>RSDAFA!M13*$M$34</f>
        <v>1.2326631289923951E-2</v>
      </c>
      <c r="K146" s="26" t="str">
        <f>RSDAFA!C13</f>
        <v>R-SH_Att_ELC_N1</v>
      </c>
    </row>
    <row r="147" spans="3:11" x14ac:dyDescent="0.25">
      <c r="C147" t="s">
        <v>208</v>
      </c>
      <c r="D147" t="s">
        <v>110</v>
      </c>
      <c r="H147" s="26">
        <f>RSDAFA!L14*$M$34</f>
        <v>1.10479456620104E-2</v>
      </c>
      <c r="I147" s="26">
        <f>RSDAFA!M14*$M$34</f>
        <v>1.10479456620104E-2</v>
      </c>
      <c r="K147" s="26" t="str">
        <f>RSDAFA!C14</f>
        <v>R-SH_Att_GAS_N1</v>
      </c>
    </row>
    <row r="148" spans="3:11" x14ac:dyDescent="0.25">
      <c r="C148" t="s">
        <v>208</v>
      </c>
      <c r="D148" t="s">
        <v>110</v>
      </c>
      <c r="H148" s="26">
        <f>RSDAFA!L15*$M$34</f>
        <v>1.418438071184145E-2</v>
      </c>
      <c r="I148" s="26">
        <f>RSDAFA!M15*$M$34</f>
        <v>1.418438071184145E-2</v>
      </c>
      <c r="K148" s="26" t="str">
        <f>RSDAFA!C15</f>
        <v>R-SH_Att_KER_N1</v>
      </c>
    </row>
    <row r="149" spans="3:11" x14ac:dyDescent="0.25">
      <c r="C149" t="s">
        <v>208</v>
      </c>
      <c r="D149" t="s">
        <v>110</v>
      </c>
      <c r="H149" s="26">
        <f>RSDAFA!L16*$M$34</f>
        <v>1.5468436444358601E-2</v>
      </c>
      <c r="I149" s="26">
        <f>RSDAFA!M16*$M$34</f>
        <v>1.5468436444358601E-2</v>
      </c>
      <c r="K149" s="26" t="str">
        <f>RSDAFA!C16</f>
        <v>R-SH_Att_LPG_N1</v>
      </c>
    </row>
    <row r="150" spans="3:11" x14ac:dyDescent="0.25">
      <c r="C150" t="s">
        <v>208</v>
      </c>
      <c r="D150" t="s">
        <v>110</v>
      </c>
      <c r="H150" s="26">
        <f>RSDAFA!L17*$M$34</f>
        <v>3.7533433216504153E-2</v>
      </c>
      <c r="I150" s="26">
        <f>RSDAFA!M17*$M$34</f>
        <v>3.7533433216504153E-2</v>
      </c>
      <c r="K150" s="26" t="str">
        <f>RSDAFA!C17</f>
        <v>R-SH_Att_WOO_N1</v>
      </c>
    </row>
    <row r="151" spans="3:11" x14ac:dyDescent="0.25">
      <c r="C151" t="s">
        <v>208</v>
      </c>
      <c r="D151" t="s">
        <v>110</v>
      </c>
      <c r="H151" s="26">
        <f>RSDAFA!L18*$M$34</f>
        <v>2.08072041359634E-2</v>
      </c>
      <c r="I151" s="26">
        <f>RSDAFA!M18*$M$34</f>
        <v>2.08072041359634E-2</v>
      </c>
      <c r="K151" s="26" t="str">
        <f>RSDAFA!C18</f>
        <v>R-SH_Det_ELC_HPN1</v>
      </c>
    </row>
    <row r="152" spans="3:11" x14ac:dyDescent="0.25">
      <c r="C152" t="s">
        <v>208</v>
      </c>
      <c r="D152" t="s">
        <v>110</v>
      </c>
      <c r="H152" s="26">
        <f>RSDAFA!L19*$M$34</f>
        <v>2.08072041359634E-2</v>
      </c>
      <c r="I152" s="26">
        <f>RSDAFA!M19*$M$34</f>
        <v>2.08072041359634E-2</v>
      </c>
      <c r="K152" s="26" t="str">
        <f>RSDAFA!C19</f>
        <v>R-SH_Det_ELC_HPN2</v>
      </c>
    </row>
    <row r="153" spans="3:11" x14ac:dyDescent="0.25">
      <c r="C153" t="s">
        <v>208</v>
      </c>
      <c r="D153" t="s">
        <v>110</v>
      </c>
      <c r="H153" s="26">
        <f>RSDAFA!L20*$M$34</f>
        <v>2.08072041359634E-2</v>
      </c>
      <c r="I153" s="26">
        <f>RSDAFA!M20*$M$34</f>
        <v>2.08072041359634E-2</v>
      </c>
      <c r="K153" s="26" t="str">
        <f>RSDAFA!C20</f>
        <v>R-SH_Det_ELC_HPN3</v>
      </c>
    </row>
    <row r="154" spans="3:11" x14ac:dyDescent="0.25">
      <c r="C154" t="s">
        <v>208</v>
      </c>
      <c r="D154" t="s">
        <v>110</v>
      </c>
      <c r="H154" s="26">
        <f>RSDAFA!L21*$M$34</f>
        <v>2.08072041359634E-2</v>
      </c>
      <c r="I154" s="26">
        <f>RSDAFA!M21*$M$34</f>
        <v>2.08072041359634E-2</v>
      </c>
      <c r="K154" s="26" t="str">
        <f>RSDAFA!C21</f>
        <v>R-SH_Det_ELC_N1</v>
      </c>
    </row>
    <row r="155" spans="3:11" x14ac:dyDescent="0.25">
      <c r="C155" t="s">
        <v>208</v>
      </c>
      <c r="D155" t="s">
        <v>110</v>
      </c>
      <c r="H155" s="26">
        <f>RSDAFA!L22*$M$34</f>
        <v>1.852031558004625E-2</v>
      </c>
      <c r="I155" s="26">
        <f>RSDAFA!M22*$M$34</f>
        <v>1.852031558004625E-2</v>
      </c>
      <c r="K155" s="26" t="str">
        <f>RSDAFA!C22</f>
        <v>R-SH_Det_GAS_N1</v>
      </c>
    </row>
    <row r="156" spans="3:11" x14ac:dyDescent="0.25">
      <c r="C156" t="s">
        <v>208</v>
      </c>
      <c r="D156" t="s">
        <v>110</v>
      </c>
      <c r="H156" s="26">
        <f>RSDAFA!L23*$M$34</f>
        <v>2.3310863988210799E-2</v>
      </c>
      <c r="I156" s="26">
        <f>RSDAFA!M23*$M$34</f>
        <v>2.3310863988210799E-2</v>
      </c>
      <c r="K156" s="26" t="str">
        <f>RSDAFA!C23</f>
        <v>R-SH_Det_KER_N1</v>
      </c>
    </row>
    <row r="157" spans="3:11" x14ac:dyDescent="0.25">
      <c r="C157" t="s">
        <v>208</v>
      </c>
      <c r="D157" t="s">
        <v>110</v>
      </c>
      <c r="H157" s="26">
        <f>RSDAFA!L24*$M$34</f>
        <v>3.3516837935026751E-2</v>
      </c>
      <c r="I157" s="26">
        <f>RSDAFA!M24*$M$34</f>
        <v>3.3516837935026751E-2</v>
      </c>
      <c r="K157" s="26" t="str">
        <f>RSDAFA!C24</f>
        <v>R-SH_Det_LPG_N1</v>
      </c>
    </row>
    <row r="158" spans="3:11" x14ac:dyDescent="0.25">
      <c r="C158" t="s">
        <v>208</v>
      </c>
      <c r="D158" t="s">
        <v>110</v>
      </c>
      <c r="H158" s="26">
        <f>RSDAFA!L25*$M$34</f>
        <v>4.5576915292050248E-2</v>
      </c>
      <c r="I158" s="26">
        <f>RSDAFA!M25*$M$34</f>
        <v>4.5576915292050248E-2</v>
      </c>
      <c r="K158" s="26" t="str">
        <f>RSDAFA!C25</f>
        <v>R-SH_Det_WOO_N1</v>
      </c>
    </row>
    <row r="159" spans="3:11" x14ac:dyDescent="0.25">
      <c r="C159" t="s">
        <v>208</v>
      </c>
      <c r="D159" t="s">
        <v>110</v>
      </c>
      <c r="H159" s="26">
        <f>RSDAFA!L26*$M$34</f>
        <v>1.1367849827582301E-2</v>
      </c>
      <c r="I159" s="26">
        <f>RSDAFA!M26*$M$34</f>
        <v>1.1367849827582301E-2</v>
      </c>
      <c r="K159" s="26" t="str">
        <f>RSDAFA!C26</f>
        <v>R-WH_Apt_ELC_N1</v>
      </c>
    </row>
    <row r="160" spans="3:11" x14ac:dyDescent="0.25">
      <c r="C160" t="s">
        <v>208</v>
      </c>
      <c r="D160" t="s">
        <v>110</v>
      </c>
      <c r="H160" s="26">
        <f>RSDAFA!L27*$M$34</f>
        <v>4.3149364997261599E-3</v>
      </c>
      <c r="I160" s="26">
        <f>RSDAFA!M27*$M$34</f>
        <v>4.3149364997261599E-3</v>
      </c>
      <c r="K160" s="26" t="str">
        <f>RSDAFA!C27</f>
        <v>R-WH_Apt_SOL_N1</v>
      </c>
    </row>
    <row r="161" spans="3:11" x14ac:dyDescent="0.25">
      <c r="C161" t="s">
        <v>208</v>
      </c>
      <c r="D161" t="s">
        <v>110</v>
      </c>
      <c r="H161" s="26">
        <f>RSDAFA!L28*$M$34</f>
        <v>6.4637842351524498E-3</v>
      </c>
      <c r="I161" s="26">
        <f>RSDAFA!M28*$M$34</f>
        <v>6.4637842351524498E-3</v>
      </c>
      <c r="K161" s="26" t="str">
        <f>RSDAFA!C28</f>
        <v>R-WH_Att_ELC_N1</v>
      </c>
    </row>
    <row r="162" spans="3:11" x14ac:dyDescent="0.25">
      <c r="C162" t="s">
        <v>208</v>
      </c>
      <c r="D162" t="s">
        <v>110</v>
      </c>
      <c r="H162" s="26">
        <f>RSDAFA!L29*$M$34</f>
        <v>1.72048031425758E-2</v>
      </c>
      <c r="I162" s="26">
        <f>RSDAFA!M29*$M$34</f>
        <v>1.72048031425758E-2</v>
      </c>
      <c r="K162" s="26" t="str">
        <f>RSDAFA!C29</f>
        <v>R-WH_Att_SOL_N1</v>
      </c>
    </row>
    <row r="163" spans="3:11" x14ac:dyDescent="0.25">
      <c r="C163" t="s">
        <v>208</v>
      </c>
      <c r="D163" t="s">
        <v>110</v>
      </c>
      <c r="H163" s="26">
        <f>RSDAFA!L30*$M$34</f>
        <v>6.6642433815351501E-3</v>
      </c>
      <c r="I163" s="26">
        <f>RSDAFA!M30*$M$34</f>
        <v>6.6642433815351501E-3</v>
      </c>
      <c r="K163" s="26" t="str">
        <f>RSDAFA!C30</f>
        <v>R-WH_Det_ELC_N1</v>
      </c>
    </row>
    <row r="164" spans="3:11" x14ac:dyDescent="0.25">
      <c r="C164" t="s">
        <v>208</v>
      </c>
      <c r="D164" t="s">
        <v>110</v>
      </c>
      <c r="H164" s="26">
        <f>RSDAFA!L31*$M$34</f>
        <v>5.6525755788417502E-2</v>
      </c>
      <c r="I164" s="26">
        <f>RSDAFA!M31*$M$34</f>
        <v>5.6525755788417502E-2</v>
      </c>
      <c r="K164" s="26" t="str">
        <f>RSDAFA!C31</f>
        <v>R-WH_Det_SOL_N1</v>
      </c>
    </row>
    <row r="165" spans="3:11" x14ac:dyDescent="0.25">
      <c r="H165" s="26"/>
      <c r="I165" s="26"/>
      <c r="K165" s="26"/>
    </row>
    <row r="166" spans="3:11" x14ac:dyDescent="0.25">
      <c r="H166" s="26"/>
      <c r="I166" s="26"/>
      <c r="K166" s="26"/>
    </row>
    <row r="167" spans="3:11" x14ac:dyDescent="0.25">
      <c r="H167" s="26"/>
      <c r="I167" s="26"/>
      <c r="K167" s="26"/>
    </row>
    <row r="168" spans="3:11" x14ac:dyDescent="0.25">
      <c r="H168" s="26"/>
      <c r="I168" s="26"/>
      <c r="K168" s="26"/>
    </row>
    <row r="169" spans="3:11" x14ac:dyDescent="0.25">
      <c r="H169" s="26"/>
      <c r="I169" s="26"/>
      <c r="K169" s="26"/>
    </row>
    <row r="170" spans="3:11" x14ac:dyDescent="0.25">
      <c r="H170" s="26"/>
      <c r="I170" s="26"/>
      <c r="K170" s="26"/>
    </row>
    <row r="171" spans="3:11" x14ac:dyDescent="0.25">
      <c r="H171" s="26"/>
      <c r="I171" s="26"/>
      <c r="K171" s="26"/>
    </row>
    <row r="172" spans="3:11" x14ac:dyDescent="0.25">
      <c r="H172" s="26"/>
      <c r="I172" s="26"/>
      <c r="K172" s="26"/>
    </row>
    <row r="173" spans="3:11" x14ac:dyDescent="0.25">
      <c r="H173" s="26"/>
      <c r="I173" s="26"/>
      <c r="K173" s="26"/>
    </row>
    <row r="174" spans="3:11" x14ac:dyDescent="0.25">
      <c r="H174" s="26"/>
      <c r="I174" s="26"/>
      <c r="K174" s="26"/>
    </row>
    <row r="175" spans="3:11" x14ac:dyDescent="0.25">
      <c r="H175" s="26"/>
      <c r="I175" s="26"/>
      <c r="K175" s="26"/>
    </row>
    <row r="176" spans="3:11" x14ac:dyDescent="0.25">
      <c r="H176" s="26"/>
      <c r="I176" s="26"/>
      <c r="K176" s="26"/>
    </row>
    <row r="177" spans="8:11" x14ac:dyDescent="0.25">
      <c r="H177" s="26"/>
      <c r="I177" s="26"/>
      <c r="K177" s="26"/>
    </row>
    <row r="178" spans="8:11" x14ac:dyDescent="0.25">
      <c r="H178" s="26"/>
      <c r="I178" s="26"/>
      <c r="K178" s="26"/>
    </row>
    <row r="179" spans="8:11" x14ac:dyDescent="0.25">
      <c r="H179" s="26"/>
      <c r="I179" s="26"/>
      <c r="K179" s="26"/>
    </row>
    <row r="180" spans="8:11" x14ac:dyDescent="0.25">
      <c r="H180" s="26"/>
      <c r="I180" s="26"/>
      <c r="K180" s="26"/>
    </row>
    <row r="181" spans="8:11" x14ac:dyDescent="0.25">
      <c r="H181" s="26"/>
      <c r="I181" s="26"/>
      <c r="K181" s="26"/>
    </row>
    <row r="182" spans="8:11" x14ac:dyDescent="0.25">
      <c r="H182" s="26"/>
      <c r="I182" s="26"/>
      <c r="K182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PWR</vt:lpstr>
      <vt:lpstr>SUP</vt:lpstr>
      <vt:lpstr>SUP_biogas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Hannah Daly</cp:lastModifiedBy>
  <dcterms:created xsi:type="dcterms:W3CDTF">2009-05-27T15:40:55Z</dcterms:created>
  <dcterms:modified xsi:type="dcterms:W3CDTF">2021-04-28T14:46:53Z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289806544780731</vt:r8>
  </property>
</Properties>
</file>