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ParScenFiles\"/>
    </mc:Choice>
  </mc:AlternateContent>
  <xr:revisionPtr revIDLastSave="0" documentId="8_{5CE816F1-2072-42BC-8544-B3C3B3E407A1}" xr6:coauthVersionLast="46" xr6:coauthVersionMax="46" xr10:uidLastSave="{00000000-0000-0000-0000-000000000000}"/>
  <bookViews>
    <workbookView xWindow="3912" yWindow="1560" windowWidth="17280" windowHeight="8964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<sst xmlns="http://schemas.openxmlformats.org/spreadsheetml/2006/main" count="125" uniqueCount="95">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</sst>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x14ac:dyDescent="0.3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">
      <c r="A4" s="1">
        <v>1</v>
      </c>
    </row>
    <row r="5" spans="1:30" x14ac:dyDescent="0.3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32</v>
      </c>
      <c r="B10" s="4" t="s">
        <v>33</v>
      </c>
    </row>
    <row r="11" spans="1:30" x14ac:dyDescent="0.3">
      <c r="A11" s="5" t="s">
        <v>34</v>
      </c>
      <c r="B11" s="5" t="s">
        <v>26</v>
      </c>
    </row>
    <row r="12" spans="1:30" x14ac:dyDescent="0.3">
      <c r="A12" s="6" t="s">
        <v>35</v>
      </c>
      <c r="B12" s="6" t="s">
        <v>25</v>
      </c>
    </row>
    <row r="13" spans="1:30" x14ac:dyDescent="0.3">
      <c r="A13" s="6" t="s">
        <v>36</v>
      </c>
      <c r="B13" s="6" t="s">
        <v>24</v>
      </c>
    </row>
    <row r="14" spans="1:30" x14ac:dyDescent="0.3">
      <c r="A14" s="6" t="s">
        <v>37</v>
      </c>
      <c r="B14" s="6" t="s">
        <v>23</v>
      </c>
    </row>
    <row r="15" spans="1:30" x14ac:dyDescent="0.3">
      <c r="A15" s="6" t="s">
        <v>38</v>
      </c>
      <c r="B15" s="6" t="s">
        <v>22</v>
      </c>
    </row>
    <row r="16" spans="1:30" x14ac:dyDescent="0.3">
      <c r="A16" s="6" t="s">
        <v>39</v>
      </c>
      <c r="B16" s="6" t="s">
        <v>21</v>
      </c>
    </row>
    <row r="17" spans="1:2" x14ac:dyDescent="0.3">
      <c r="A17" s="6" t="s">
        <v>40</v>
      </c>
      <c r="B17" s="6" t="s">
        <v>20</v>
      </c>
    </row>
    <row r="18" spans="1:2" x14ac:dyDescent="0.3">
      <c r="A18" s="6" t="s">
        <v>41</v>
      </c>
      <c r="B18" s="6" t="s">
        <v>19</v>
      </c>
    </row>
    <row r="19" spans="1:2" x14ac:dyDescent="0.3">
      <c r="A19" s="6" t="s">
        <v>42</v>
      </c>
      <c r="B19" s="6" t="s">
        <v>18</v>
      </c>
    </row>
    <row r="20" spans="1:2" x14ac:dyDescent="0.3">
      <c r="A20" s="6" t="s">
        <v>43</v>
      </c>
      <c r="B20" s="6" t="s">
        <v>17</v>
      </c>
    </row>
    <row r="21" spans="1:2" x14ac:dyDescent="0.3">
      <c r="A21" s="6" t="s">
        <v>44</v>
      </c>
      <c r="B21" s="6" t="s">
        <v>16</v>
      </c>
    </row>
    <row r="22" spans="1:2" x14ac:dyDescent="0.3">
      <c r="A22" s="6" t="s">
        <v>45</v>
      </c>
      <c r="B22" s="6" t="s">
        <v>15</v>
      </c>
    </row>
    <row r="23" spans="1:2" x14ac:dyDescent="0.3">
      <c r="A23" s="6" t="s">
        <v>46</v>
      </c>
      <c r="B23" s="6" t="s">
        <v>14</v>
      </c>
    </row>
    <row r="24" spans="1:2" x14ac:dyDescent="0.3">
      <c r="A24" s="6" t="s">
        <v>47</v>
      </c>
      <c r="B24" s="6" t="s">
        <v>13</v>
      </c>
    </row>
    <row r="25" spans="1:2" x14ac:dyDescent="0.3">
      <c r="A25" s="6" t="s">
        <v>48</v>
      </c>
      <c r="B25" s="6" t="s">
        <v>12</v>
      </c>
    </row>
    <row r="26" spans="1:2" x14ac:dyDescent="0.3">
      <c r="A26" s="6" t="s">
        <v>49</v>
      </c>
      <c r="B26" s="6" t="s">
        <v>11</v>
      </c>
    </row>
    <row r="27" spans="1:2" x14ac:dyDescent="0.3">
      <c r="A27" s="6" t="s">
        <v>50</v>
      </c>
      <c r="B27" s="6" t="s">
        <v>10</v>
      </c>
    </row>
    <row r="28" spans="1:2" x14ac:dyDescent="0.3">
      <c r="A28" s="6" t="s">
        <v>51</v>
      </c>
      <c r="B28" s="6" t="s">
        <v>9</v>
      </c>
    </row>
    <row r="29" spans="1:2" x14ac:dyDescent="0.3">
      <c r="A29" s="6" t="s">
        <v>52</v>
      </c>
      <c r="B29" s="6" t="s">
        <v>8</v>
      </c>
    </row>
    <row r="30" spans="1:2" x14ac:dyDescent="0.3">
      <c r="A30" s="6" t="s">
        <v>53</v>
      </c>
      <c r="B30" s="6" t="s">
        <v>7</v>
      </c>
    </row>
    <row r="31" spans="1:2" x14ac:dyDescent="0.3">
      <c r="A31" s="6" t="s">
        <v>54</v>
      </c>
      <c r="B31" s="6" t="s">
        <v>6</v>
      </c>
    </row>
    <row r="32" spans="1:2" x14ac:dyDescent="0.3">
      <c r="A32" s="6" t="s">
        <v>55</v>
      </c>
      <c r="B32" s="6" t="s">
        <v>5</v>
      </c>
    </row>
    <row r="33" spans="1:2" x14ac:dyDescent="0.3">
      <c r="A33" s="6" t="s">
        <v>56</v>
      </c>
      <c r="B33" s="6" t="s">
        <v>4</v>
      </c>
    </row>
    <row r="34" spans="1:2" x14ac:dyDescent="0.3">
      <c r="A34" s="6" t="s">
        <v>57</v>
      </c>
      <c r="B34" s="6" t="s">
        <v>3</v>
      </c>
    </row>
    <row r="35" spans="1:2" x14ac:dyDescent="0.3">
      <c r="A35" s="6" t="s">
        <v>58</v>
      </c>
      <c r="B35" s="6" t="s">
        <v>2</v>
      </c>
    </row>
    <row r="36" spans="1:2" x14ac:dyDescent="0.3">
      <c r="A36" s="6" t="s">
        <v>59</v>
      </c>
      <c r="B36" s="6" t="s">
        <v>1</v>
      </c>
    </row>
    <row r="37" spans="1:2" x14ac:dyDescent="0.3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09375" defaultRowHeight="14.4" x14ac:dyDescent="0.3"/>
  <cols>
    <col min="1" max="1" width="9.109375" style="8"/>
    <col min="2" max="2" width="14.5546875" style="8" bestFit="1" customWidth="1"/>
    <col min="3" max="3" width="30.109375" style="8" bestFit="1" customWidth="1"/>
    <col min="4" max="4" width="28" style="8" bestFit="1" customWidth="1"/>
    <col min="5" max="8" width="9.109375" style="8"/>
    <col min="9" max="9" width="17.6640625" style="8" bestFit="1" customWidth="1"/>
    <col min="10" max="12" width="9.109375" style="8"/>
    <col min="13" max="13" width="10.5546875" style="8" bestFit="1" customWidth="1"/>
    <col min="14" max="14" width="12" style="8" bestFit="1" customWidth="1"/>
    <col min="15" max="16384" width="9.109375" style="8"/>
  </cols>
  <sheetData>
    <row r="1" spans="1:17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B2" s="8" t="s">
        <v>94</v>
      </c>
    </row>
    <row r="3" spans="1:17" x14ac:dyDescent="0.3">
      <c r="B3" s="8">
        <v>3</v>
      </c>
    </row>
    <row r="4" spans="1:17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">
      <c r="A6"/>
      <c r="B6" s="6" t="s">
        <v>61</v>
      </c>
      <c r="C6" s="23" t="str">
        <f xml:space="preserve"> _xlfn.TEXTJOIN("_",TRUE,"UC","CB",C9,"Mt",C8)</f>
        <v>UC_CB_500_Mt_2021-2050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">
      <c r="A7"/>
      <c r="B7" s="7" t="s">
        <v>68</v>
      </c>
      <c r="C7" s="20" t="str">
        <f xml:space="preserve"> _xlfn.TEXTJOIN(" ",TRUE,"Carbon budget",C9,"Mt",C8)</f>
        <v>Carbon budget 500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">
      <c r="B9" s="7" t="s">
        <v>69</v>
      </c>
      <c r="C9" s="20">
        <f>VLOOKUP(B3,H6:I10,2,FALSE)</f>
        <v>500</v>
      </c>
      <c r="D9" s="21">
        <v>0</v>
      </c>
      <c r="H9" s="8">
        <v>3</v>
      </c>
      <c r="I9" s="8">
        <v>500</v>
      </c>
    </row>
    <row r="10" spans="1:17" x14ac:dyDescent="0.3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">
      <c r="B11" s="7" t="s">
        <v>62</v>
      </c>
      <c r="C11" s="20" t="s">
        <v>80</v>
      </c>
      <c r="D11" s="21" t="s">
        <v>80</v>
      </c>
    </row>
    <row r="12" spans="1:17" x14ac:dyDescent="0.3">
      <c r="B12" s="7" t="s">
        <v>73</v>
      </c>
      <c r="C12" s="20" t="s">
        <v>79</v>
      </c>
      <c r="D12" s="21" t="s">
        <v>79</v>
      </c>
    </row>
    <row r="13" spans="1:17" x14ac:dyDescent="0.3">
      <c r="B13" s="7" t="s">
        <v>77</v>
      </c>
      <c r="C13" s="20" t="s">
        <v>78</v>
      </c>
      <c r="D13" s="21" t="s">
        <v>78</v>
      </c>
    </row>
    <row r="14" spans="1:17" x14ac:dyDescent="0.3">
      <c r="B14" s="7" t="s">
        <v>0</v>
      </c>
      <c r="C14" s="20" t="s">
        <v>70</v>
      </c>
      <c r="D14" s="21" t="s">
        <v>70</v>
      </c>
    </row>
    <row r="15" spans="1:17" x14ac:dyDescent="0.3">
      <c r="B15" s="7" t="s">
        <v>81</v>
      </c>
      <c r="C15" s="20">
        <v>-1</v>
      </c>
      <c r="D15" s="21">
        <v>-1</v>
      </c>
    </row>
    <row r="16" spans="1:17" x14ac:dyDescent="0.3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09375" defaultRowHeight="14.4" x14ac:dyDescent="0.3"/>
  <cols>
    <col min="1" max="1" width="9.109375" style="8"/>
    <col min="2" max="2" width="31" style="8" bestFit="1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12" style="8" bestFit="1" customWidth="1"/>
    <col min="12" max="12" width="27.88671875" style="8" bestFit="1" customWidth="1"/>
    <col min="13" max="16384" width="9.109375" style="8"/>
  </cols>
  <sheetData>
    <row r="1" spans="1:12" x14ac:dyDescent="0.3">
      <c r="A1" s="8" t="s">
        <v>64</v>
      </c>
    </row>
    <row r="2" spans="1:12" x14ac:dyDescent="0.3">
      <c r="B2" s="11" t="str">
        <f>"~UC_Sets: R_E: "  &amp; _xlfn.TEXTJOIN(",",TRUE,Regions!C3)</f>
        <v>~UC_Sets: R_E: IE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">
      <c r="B7" s="8" t="str">
        <f>VLOOKUP($B$5, config!$B$6:$D$16,2,FALSE) &amp; "_Single"</f>
        <v>UC_CB_500_Mt_2021-2050_Single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500000</v>
      </c>
      <c r="L7" s="8" t="str">
        <f>VLOOKUP($L$5, config!$B$6:$D$16,2,FALSE) &amp; " - Single"</f>
        <v>Carbon budget 500 Mt 2021-2050 - Single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09375" defaultRowHeight="14.4" x14ac:dyDescent="0.3"/>
  <cols>
    <col min="1" max="1" width="9.109375" style="8"/>
    <col min="2" max="2" width="30.6640625" style="8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8.44140625" style="8" bestFit="1" customWidth="1"/>
    <col min="12" max="12" width="36.5546875" style="8" bestFit="1" customWidth="1"/>
    <col min="13" max="16384" width="9.109375" style="8"/>
  </cols>
  <sheetData>
    <row r="1" spans="1:12" x14ac:dyDescent="0.3">
      <c r="A1" s="8" t="s">
        <v>66</v>
      </c>
    </row>
    <row r="2" spans="1:12" x14ac:dyDescent="0.3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">
      <c r="B7" s="8" t="str">
        <f>VLOOKUP(B$5, config!$B$6:$D$16,2,FALSE) &amp; "_Multi"</f>
        <v>UC_CB_500_Mt_2021-2050_Multi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500000</v>
      </c>
      <c r="L7" s="8" t="str">
        <f>VLOOKUP(L$5, config!$B$6:$D$16,2,FALSE) &amp; " - Multi"</f>
        <v>Carbon budget 500 Mt 2021-2050 - Multi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35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2021-05-19T12:03:59Z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