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84A7DFDC-3030-49A0-81C4-F188E1F1DB3E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16" l="1"/>
  <c r="F21" i="16"/>
  <c r="F19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<sst xmlns="http://schemas.openxmlformats.org/spreadsheetml/2006/main" count="96" uniqueCount="81">
  <si>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</si>
  <si>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</si>
  <si>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</si>
  <si>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</si>
  <si>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</si>
  <si>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</si>
  <si>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</si>
  <si>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</si>
  <si>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</si>
  <si>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</si>
  <si>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</si>
  <si>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</si>
  <si>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</si>
  <si>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</si>
  <si>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</si>
  <si>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</si>
  <si>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</si>
  <si>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</si>
  <si>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</si>
  <si>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</si>
  <si>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</si>
  <si>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</si>
  <si>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</si>
  <si>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</si>
  <si>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</si>
  <si>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</si>
  <si>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</si>
  <si>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</si>
  <si>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</si>
  <si>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</si>
  <si>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</si>
  <si>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</si>
  <si>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</si>
  <si>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</si>
  <si>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</si>
  <si>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</si>
  <si>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</si>
  <si>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</si>
  <si>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</si>
  <si>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</si>
  <si>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</si>
  <si>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</si>
  <si>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</si>
  <si>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</si>
  <si>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</si>
  <si>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</si>
  <si>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</si>
  <si>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</si>
  <si>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</si>
  <si>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</si>
  <si>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</si>
  <si>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</si>
  <si>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</si>
  <si>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</si>
  <si>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</si>
  <si>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</si>
  <si>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</si>
  <si>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</si>
  <si>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</si>
  <si>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</si>
  <si>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</si>
  <si>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</si>
  <si>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</si>
  <si>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</si>
  <si>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</si>
  <si>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</si>
  <si>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</si>
  <si>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</si>
  <si>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</si>
  <si>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~TFM_INS</t>
  </si>
  <si>
    <t>NCAP_BND</t>
  </si>
  <si>
    <t>Case#</t>
  </si>
  <si>
    <t>year</t>
  </si>
  <si>
    <t>Private cars</t>
  </si>
  <si>
    <t>MGTs &amp; HGTs</t>
  </si>
  <si>
    <t>LGTs</t>
  </si>
  <si>
    <t>~InputCell:1-9</t>
  </si>
  <si>
    <t>Based on this constraint further sales or registration of new ICEs &amp; HEVs fueled by Diesel and Gasoline will be prohibited</t>
  </si>
  <si>
    <t>T-MGT-ICE*,T-MGT-HEV*,T-HGT-ICE*,T-HGT-HEV*</t>
  </si>
  <si>
    <t>T-CAR-ICE_GSL*,T-CAR-ICE_DST*,T-CAR-ICE_DF*,T-CAR-ICE_NG*,T-CAR-HEV*</t>
  </si>
  <si>
    <t>T-LGT-ICE*,T-LGT-HEV_DST*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</si>
</sst>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2" xfId="0" applyBorder="1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34</v>
      </c>
      <c r="C5" s="3" t="s">
        <v>35</v>
      </c>
      <c r="D5" s="3" t="s">
        <v>36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37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38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39</v>
      </c>
      <c r="B10" s="4" t="s">
        <v>40</v>
      </c>
    </row>
    <row r="11" spans="1:30">
      <c r="A11" s="5" t="s">
        <v>41</v>
      </c>
      <c r="B11" s="5" t="s">
        <v>33</v>
      </c>
    </row>
    <row r="12" spans="1:30">
      <c r="A12" s="6" t="s">
        <v>42</v>
      </c>
      <c r="B12" s="6" t="s">
        <v>32</v>
      </c>
    </row>
    <row r="13" spans="1:30">
      <c r="A13" s="6" t="s">
        <v>43</v>
      </c>
      <c r="B13" s="6" t="s">
        <v>31</v>
      </c>
    </row>
    <row r="14" spans="1:30">
      <c r="A14" s="6" t="s">
        <v>44</v>
      </c>
      <c r="B14" s="6" t="s">
        <v>30</v>
      </c>
    </row>
    <row r="15" spans="1:30">
      <c r="A15" s="6" t="s">
        <v>45</v>
      </c>
      <c r="B15" s="6" t="s">
        <v>29</v>
      </c>
    </row>
    <row r="16" spans="1:30">
      <c r="A16" s="6" t="s">
        <v>46</v>
      </c>
      <c r="B16" s="6" t="s">
        <v>28</v>
      </c>
    </row>
    <row r="17" spans="1:2">
      <c r="A17" s="6" t="s">
        <v>47</v>
      </c>
      <c r="B17" s="6" t="s">
        <v>27</v>
      </c>
    </row>
    <row r="18" spans="1:2">
      <c r="A18" s="6" t="s">
        <v>48</v>
      </c>
      <c r="B18" s="6" t="s">
        <v>26</v>
      </c>
    </row>
    <row r="19" spans="1:2">
      <c r="A19" s="6" t="s">
        <v>49</v>
      </c>
      <c r="B19" s="6" t="s">
        <v>25</v>
      </c>
    </row>
    <row r="20" spans="1:2">
      <c r="A20" s="6" t="s">
        <v>50</v>
      </c>
      <c r="B20" s="6" t="s">
        <v>24</v>
      </c>
    </row>
    <row r="21" spans="1:2">
      <c r="A21" s="6" t="s">
        <v>51</v>
      </c>
      <c r="B21" s="6" t="s">
        <v>23</v>
      </c>
    </row>
    <row r="22" spans="1:2">
      <c r="A22" s="6" t="s">
        <v>52</v>
      </c>
      <c r="B22" s="6" t="s">
        <v>22</v>
      </c>
    </row>
    <row r="23" spans="1:2">
      <c r="A23" s="6" t="s">
        <v>53</v>
      </c>
      <c r="B23" s="6" t="s">
        <v>21</v>
      </c>
    </row>
    <row r="24" spans="1:2">
      <c r="A24" s="6" t="s">
        <v>54</v>
      </c>
      <c r="B24" s="6" t="s">
        <v>20</v>
      </c>
    </row>
    <row r="25" spans="1:2">
      <c r="A25" s="6" t="s">
        <v>55</v>
      </c>
      <c r="B25" s="6" t="s">
        <v>19</v>
      </c>
    </row>
    <row r="26" spans="1:2">
      <c r="A26" s="6" t="s">
        <v>56</v>
      </c>
      <c r="B26" s="6" t="s">
        <v>18</v>
      </c>
    </row>
    <row r="27" spans="1:2">
      <c r="A27" s="6" t="s">
        <v>57</v>
      </c>
      <c r="B27" s="6" t="s">
        <v>17</v>
      </c>
    </row>
    <row r="28" spans="1:2">
      <c r="A28" s="6" t="s">
        <v>58</v>
      </c>
      <c r="B28" s="6" t="s">
        <v>16</v>
      </c>
    </row>
    <row r="29" spans="1:2">
      <c r="A29" s="6" t="s">
        <v>59</v>
      </c>
      <c r="B29" s="6" t="s">
        <v>15</v>
      </c>
    </row>
    <row r="30" spans="1:2">
      <c r="A30" s="6" t="s">
        <v>60</v>
      </c>
      <c r="B30" s="6" t="s">
        <v>14</v>
      </c>
    </row>
    <row r="31" spans="1:2">
      <c r="A31" s="6" t="s">
        <v>61</v>
      </c>
      <c r="B31" s="6" t="s">
        <v>13</v>
      </c>
    </row>
    <row r="32" spans="1:2">
      <c r="A32" s="6" t="s">
        <v>62</v>
      </c>
      <c r="B32" s="6" t="s">
        <v>12</v>
      </c>
    </row>
    <row r="33" spans="1:2">
      <c r="A33" s="6" t="s">
        <v>63</v>
      </c>
      <c r="B33" s="6" t="s">
        <v>11</v>
      </c>
    </row>
    <row r="34" spans="1:2">
      <c r="A34" s="6" t="s">
        <v>64</v>
      </c>
      <c r="B34" s="6" t="s">
        <v>10</v>
      </c>
    </row>
    <row r="35" spans="1:2">
      <c r="A35" s="6" t="s">
        <v>65</v>
      </c>
      <c r="B35" s="6" t="s">
        <v>9</v>
      </c>
    </row>
    <row r="36" spans="1:2">
      <c r="A36" s="6" t="s">
        <v>66</v>
      </c>
      <c r="B36" s="6" t="s">
        <v>8</v>
      </c>
    </row>
    <row r="37" spans="1:2">
      <c r="A37" s="7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37"/>
  <sheetViews>
    <sheetView tabSelected="1" topLeftCell="A13" workbookViewId="0">
      <selection activeCell="I23" sqref="I23"/>
    </sheetView>
  </sheetViews>
  <sheetFormatPr defaultRowHeight="14.4"/>
  <cols>
    <col min="1" max="1" width="2.33203125" style="20" customWidth="1"/>
    <col min="2" max="2" width="12.88671875" customWidth="1"/>
    <col min="3" max="3" width="12.5546875" bestFit="1" customWidth="1"/>
    <col min="4" max="4" width="10.109375" customWidth="1"/>
    <col min="5" max="5" width="12.109375" bestFit="1" customWidth="1"/>
    <col min="6" max="6" width="10.109375" customWidth="1"/>
    <col min="7" max="7" width="12.109375" bestFit="1" customWidth="1"/>
    <col min="9" max="9" width="66.33203125" bestFit="1" customWidth="1"/>
    <col min="10" max="10" width="10.109375" customWidth="1"/>
  </cols>
  <sheetData>
    <row r="1" spans="1:16">
      <c r="B1" s="9"/>
      <c r="C1" s="16" t="s">
        <v>77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</row>
    <row r="3" spans="1:16" s="9" customFormat="1">
      <c r="A3" s="20"/>
      <c r="B3" s="18" t="s">
        <v>76</v>
      </c>
      <c r="C3" s="16"/>
      <c r="D3" s="8"/>
      <c r="E3" s="26" t="s">
        <v>73</v>
      </c>
      <c r="F3" s="26" t="s">
        <v>75</v>
      </c>
      <c r="G3" s="26" t="s">
        <v>74</v>
      </c>
    </row>
    <row r="4" spans="1:16">
      <c r="B4" s="19">
        <v>4</v>
      </c>
      <c r="C4" s="8"/>
      <c r="D4" s="25" t="s">
        <v>71</v>
      </c>
      <c r="E4" s="25" t="s">
        <v>72</v>
      </c>
      <c r="F4" s="25" t="s">
        <v>72</v>
      </c>
      <c r="G4" s="25" t="s">
        <v>72</v>
      </c>
    </row>
    <row r="5" spans="1:16" s="20" customFormat="1">
      <c r="D5" s="22">
        <v>1</v>
      </c>
      <c r="E5" s="22">
        <v>2025</v>
      </c>
      <c r="F5" s="22">
        <v>2025</v>
      </c>
      <c r="G5" s="22">
        <v>2027</v>
      </c>
    </row>
    <row r="6" spans="1:16" s="20" customFormat="1">
      <c r="D6" s="22">
        <v>2</v>
      </c>
      <c r="E6" s="22">
        <v>2026</v>
      </c>
      <c r="F6" s="22">
        <v>2026</v>
      </c>
      <c r="G6" s="22">
        <v>2028</v>
      </c>
    </row>
    <row r="7" spans="1:16" s="20" customFormat="1">
      <c r="D7" s="22">
        <v>3</v>
      </c>
      <c r="E7" s="22">
        <v>2027</v>
      </c>
      <c r="F7" s="22">
        <v>2027</v>
      </c>
      <c r="G7" s="22">
        <v>2029</v>
      </c>
    </row>
    <row r="8" spans="1:16" s="20" customFormat="1">
      <c r="D8" s="22">
        <v>4</v>
      </c>
      <c r="E8" s="22">
        <v>2028</v>
      </c>
      <c r="F8" s="22">
        <v>2028</v>
      </c>
      <c r="G8" s="22">
        <v>2030</v>
      </c>
    </row>
    <row r="9" spans="1:16" s="20" customFormat="1">
      <c r="D9" s="22">
        <v>5</v>
      </c>
      <c r="E9" s="22">
        <v>2029</v>
      </c>
      <c r="F9" s="22">
        <v>2029</v>
      </c>
      <c r="G9" s="22">
        <v>2031</v>
      </c>
    </row>
    <row r="10" spans="1:16" s="20" customFormat="1">
      <c r="D10" s="22">
        <v>6</v>
      </c>
      <c r="E10" s="22">
        <v>2030</v>
      </c>
      <c r="F10" s="22">
        <v>2030</v>
      </c>
      <c r="G10" s="22">
        <v>2032</v>
      </c>
    </row>
    <row r="11" spans="1:16" s="20" customFormat="1">
      <c r="D11" s="22">
        <v>7</v>
      </c>
      <c r="E11" s="22">
        <v>2031</v>
      </c>
      <c r="F11" s="22">
        <v>2031</v>
      </c>
      <c r="G11" s="22">
        <v>2035</v>
      </c>
    </row>
    <row r="12" spans="1:16" s="20" customFormat="1">
      <c r="D12" s="17">
        <v>8</v>
      </c>
      <c r="E12" s="22">
        <v>2032</v>
      </c>
      <c r="F12" s="22">
        <v>2032</v>
      </c>
      <c r="G12" s="22">
        <v>2040</v>
      </c>
    </row>
    <row r="13" spans="1:16" s="20" customFormat="1">
      <c r="D13" s="22">
        <v>9</v>
      </c>
      <c r="E13" s="17">
        <v>2035</v>
      </c>
      <c r="F13" s="17">
        <v>2035</v>
      </c>
      <c r="G13" s="22">
        <v>2045</v>
      </c>
    </row>
    <row r="14" spans="1:16" s="20" customFormat="1"/>
    <row r="15" spans="1:16">
      <c r="B15" s="8"/>
      <c r="C15" s="8"/>
      <c r="D15" s="8"/>
      <c r="E15" s="8"/>
      <c r="F15" s="8"/>
      <c r="K15" s="20"/>
      <c r="L15" s="20"/>
      <c r="M15" s="20"/>
      <c r="N15" s="20"/>
      <c r="O15" s="20"/>
      <c r="P15" s="20"/>
    </row>
    <row r="16" spans="1:16">
      <c r="B16" s="9"/>
      <c r="C16" s="9"/>
      <c r="D16" s="9"/>
      <c r="E16" s="9"/>
      <c r="F16" s="9"/>
      <c r="G16" s="9"/>
      <c r="H16" s="9"/>
      <c r="I16" s="9"/>
      <c r="J16" s="9"/>
      <c r="K16" s="20"/>
      <c r="L16" s="20"/>
      <c r="M16" s="20"/>
      <c r="N16" s="20"/>
      <c r="O16" s="20"/>
      <c r="P16" s="20"/>
    </row>
    <row r="17" spans="2:16">
      <c r="B17" s="9"/>
      <c r="C17" s="10" t="s">
        <v>69</v>
      </c>
      <c r="D17" s="9"/>
      <c r="E17" s="9"/>
      <c r="F17" s="9"/>
      <c r="G17" s="9"/>
      <c r="H17" s="11"/>
      <c r="I17" s="12"/>
      <c r="J17" s="12"/>
      <c r="K17" s="20"/>
      <c r="L17" s="20"/>
      <c r="M17" s="20"/>
      <c r="N17" s="20"/>
      <c r="O17" s="20"/>
      <c r="P17" s="20"/>
    </row>
    <row r="18" spans="2:16" ht="15" thickBot="1">
      <c r="B18" s="9"/>
      <c r="C18" s="13" t="s">
        <v>5</v>
      </c>
      <c r="D18" s="13" t="s">
        <v>4</v>
      </c>
      <c r="E18" s="13" t="s">
        <v>3</v>
      </c>
      <c r="F18" s="13" t="s">
        <v>0</v>
      </c>
      <c r="G18" s="14" t="s">
        <v>6</v>
      </c>
      <c r="H18" s="15" t="s">
        <v>2</v>
      </c>
      <c r="I18" s="15" t="s">
        <v>1</v>
      </c>
      <c r="J18" s="15" t="s">
        <v>7</v>
      </c>
      <c r="K18" s="20"/>
      <c r="L18" s="20"/>
      <c r="M18" s="20"/>
      <c r="N18" s="20"/>
      <c r="O18" s="20"/>
      <c r="P18" s="20"/>
    </row>
    <row r="19" spans="2:16">
      <c r="B19" s="9"/>
      <c r="C19" s="9"/>
      <c r="D19" s="9"/>
      <c r="E19" s="9" t="s">
        <v>70</v>
      </c>
      <c r="F19" s="9">
        <f>VLOOKUP($B$4,$D$4:$G$13,2,FALSE)</f>
        <v>2028</v>
      </c>
      <c r="G19" s="9">
        <v>0</v>
      </c>
      <c r="H19" s="9"/>
      <c r="I19" s="9" t="s">
        <v>79</v>
      </c>
      <c r="J19" s="9" t="s">
        <v>68</v>
      </c>
      <c r="K19" s="20"/>
      <c r="L19" s="20"/>
      <c r="M19" s="20"/>
      <c r="N19" s="20"/>
      <c r="O19" s="20"/>
      <c r="P19" s="20"/>
    </row>
    <row r="20" spans="2:16">
      <c r="B20" s="9"/>
      <c r="C20" s="21"/>
      <c r="D20" s="21"/>
      <c r="E20" s="21" t="s">
        <v>70</v>
      </c>
      <c r="F20" s="21">
        <v>0</v>
      </c>
      <c r="G20" s="21">
        <v>5</v>
      </c>
      <c r="H20" s="24"/>
      <c r="I20" s="24" t="s">
        <v>79</v>
      </c>
      <c r="J20" s="21" t="s">
        <v>68</v>
      </c>
      <c r="K20" s="20"/>
      <c r="L20" s="20"/>
      <c r="M20" s="20"/>
      <c r="N20" s="20"/>
      <c r="O20" s="20"/>
      <c r="P20" s="20"/>
    </row>
    <row r="21" spans="2:16">
      <c r="B21" s="8"/>
      <c r="C21" s="8"/>
      <c r="D21" s="8"/>
      <c r="E21" s="20" t="s">
        <v>70</v>
      </c>
      <c r="F21" s="20">
        <f>VLOOKUP($B$4,$D$4:$G$13,3,FALSE)</f>
        <v>2028</v>
      </c>
      <c r="G21" s="20">
        <v>0</v>
      </c>
      <c r="I21" s="20" t="s">
        <v>80</v>
      </c>
      <c r="J21" s="20" t="s">
        <v>68</v>
      </c>
      <c r="K21" s="20"/>
      <c r="L21" s="20"/>
      <c r="M21" s="20"/>
      <c r="N21" s="20"/>
      <c r="O21" s="20"/>
      <c r="P21" s="20"/>
    </row>
    <row r="22" spans="2:16">
      <c r="B22" s="8"/>
      <c r="C22" s="24"/>
      <c r="D22" s="24"/>
      <c r="E22" s="24" t="s">
        <v>70</v>
      </c>
      <c r="F22" s="24">
        <v>0</v>
      </c>
      <c r="G22" s="24">
        <v>5</v>
      </c>
      <c r="H22" s="24"/>
      <c r="I22" s="24" t="s">
        <v>80</v>
      </c>
      <c r="J22" s="21" t="s">
        <v>68</v>
      </c>
      <c r="K22" s="20"/>
      <c r="L22" s="20"/>
      <c r="M22" s="20"/>
      <c r="N22" s="20"/>
      <c r="O22" s="20"/>
      <c r="P22" s="20"/>
    </row>
    <row r="23" spans="2:16">
      <c r="B23" s="8"/>
      <c r="C23" s="8"/>
      <c r="D23" s="8"/>
      <c r="E23" s="20" t="s">
        <v>70</v>
      </c>
      <c r="F23" s="20">
        <f>VLOOKUP($B$4,$D$4:$G$13,4,FALSE)</f>
        <v>2030</v>
      </c>
      <c r="G23" s="20">
        <v>0</v>
      </c>
      <c r="I23" s="20" t="s">
        <v>78</v>
      </c>
      <c r="J23" s="20" t="s">
        <v>68</v>
      </c>
      <c r="K23" s="20"/>
      <c r="L23" s="20"/>
      <c r="M23" s="20"/>
      <c r="N23" s="20"/>
      <c r="O23" s="20"/>
      <c r="P23" s="20"/>
    </row>
    <row r="24" spans="2:16">
      <c r="B24" s="8"/>
      <c r="C24" s="24"/>
      <c r="D24" s="24"/>
      <c r="E24" s="24" t="s">
        <v>70</v>
      </c>
      <c r="F24" s="24">
        <v>0</v>
      </c>
      <c r="G24" s="24">
        <v>5</v>
      </c>
      <c r="H24" s="24"/>
      <c r="I24" s="24" t="s">
        <v>78</v>
      </c>
      <c r="J24" s="21" t="s">
        <v>68</v>
      </c>
      <c r="K24" s="20"/>
      <c r="L24" s="20"/>
      <c r="M24" s="20"/>
      <c r="N24" s="20"/>
      <c r="O24" s="20"/>
      <c r="P24" s="20"/>
    </row>
    <row r="25" spans="2:16">
      <c r="F25" s="8"/>
      <c r="K25" s="20"/>
      <c r="L25" s="20"/>
      <c r="M25" s="20"/>
      <c r="N25" s="20"/>
      <c r="O25" s="20"/>
      <c r="P25" s="20"/>
    </row>
    <row r="26" spans="2:16">
      <c r="F26" s="8"/>
    </row>
    <row r="27" spans="2:16">
      <c r="F27" s="8"/>
    </row>
    <row r="28" spans="2:16">
      <c r="F28" s="8"/>
      <c r="J28" s="23"/>
    </row>
    <row r="29" spans="2:16">
      <c r="F29" s="8"/>
      <c r="J29" s="23"/>
    </row>
    <row r="30" spans="2:16">
      <c r="F30" s="8"/>
    </row>
    <row r="31" spans="2:16">
      <c r="F31" s="8"/>
    </row>
    <row r="32" spans="2:16">
      <c r="F32" s="8"/>
    </row>
    <row r="33" spans="2:6">
      <c r="F33" s="8"/>
    </row>
    <row r="34" spans="2:6">
      <c r="F34" s="8"/>
    </row>
    <row r="35" spans="2:6">
      <c r="B35" s="20"/>
      <c r="D35" s="20"/>
      <c r="E35" s="8"/>
      <c r="F35" s="8"/>
    </row>
    <row r="36" spans="2:6">
      <c r="B36" s="20"/>
      <c r="D36" s="20"/>
      <c r="E36" s="8"/>
      <c r="F36" s="8"/>
    </row>
    <row r="37" spans="2:6">
      <c r="B37" s="8"/>
      <c r="C37" s="8"/>
      <c r="D37" s="8"/>
      <c r="E37" s="8"/>
      <c r="F3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339000880718231</vt:r8>
  </property>
</Properties>
</file>