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B4E3ECED-2C61-4555-9848-BBFA98A40821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6" l="1"/>
  <c r="E6" i="16"/>
  <c r="E7" i="16"/>
  <c r="E8" i="16"/>
  <c r="E9" i="16"/>
  <c r="G15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<sst xmlns="http://schemas.openxmlformats.org/spreadsheetml/2006/main" count="82" uniqueCount="78">
  <si>
    <t>Year</t>
  </si>
  <si>
    <t>Pset_PN</t>
  </si>
  <si>
    <t>Pset_Set</t>
  </si>
  <si>
    <t>Attribute</t>
  </si>
  <si>
    <t>LimType</t>
  </si>
  <si>
    <t>TimeSlice</t>
  </si>
  <si>
    <t>AllRegions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</si>
  <si>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</si>
  <si>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</si>
  <si>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</si>
  <si>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</si>
  <si>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</si>
  <si>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</si>
  <si>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</si>
  <si>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</si>
  <si>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</si>
  <si>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</si>
  <si>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</si>
  <si>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</si>
  <si>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</si>
  <si>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</si>
  <si>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</si>
  <si>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</si>
  <si>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</si>
  <si>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</si>
  <si>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</si>
  <si>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</si>
  <si>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</si>
  <si>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</si>
  <si>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</si>
  <si>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</si>
  <si>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</si>
  <si>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</si>
  <si>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</si>
  <si>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</si>
  <si>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</si>
  <si>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</si>
  <si>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</si>
  <si>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</si>
  <si>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</si>
  <si>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</si>
  <si>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</si>
  <si>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</si>
  <si>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</si>
  <si>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</si>
  <si>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</si>
  <si>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</si>
  <si>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</si>
  <si>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</si>
  <si>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</si>
  <si>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</si>
  <si>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</si>
  <si>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</si>
  <si>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</si>
  <si>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</si>
  <si>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</si>
  <si>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</si>
  <si>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</si>
  <si>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</si>
  <si>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</si>
  <si>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</si>
  <si>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</si>
  <si>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</si>
  <si>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</si>
  <si>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</si>
  <si>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</si>
  <si>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</si>
  <si>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</si>
  <si>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Car and taxis</t>
  </si>
  <si>
    <t>~InputCell:1-5</t>
  </si>
  <si>
    <t>5-25% increase in occupancy rate</t>
  </si>
  <si>
    <t>Passenger per vehicle</t>
  </si>
  <si>
    <t>T-CAR*,T-TAX*</t>
  </si>
  <si>
    <t>~TFM_INS</t>
  </si>
  <si>
    <t>ACTFLO</t>
  </si>
  <si>
    <t>New value</t>
  </si>
  <si>
    <t>Other_Indexes</t>
  </si>
  <si>
    <t>DEMO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</si>
</sst>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  <xf numFmtId="0" fontId="0" fillId="83" borderId="38" xfId="0" applyFont="1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33</v>
      </c>
      <c r="C5" s="3" t="s">
        <v>34</v>
      </c>
      <c r="D5" s="3" t="s">
        <v>35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36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37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38</v>
      </c>
      <c r="B10" s="4" t="s">
        <v>39</v>
      </c>
    </row>
    <row r="11" spans="1:30">
      <c r="A11" s="5" t="s">
        <v>40</v>
      </c>
      <c r="B11" s="5" t="s">
        <v>32</v>
      </c>
    </row>
    <row r="12" spans="1:30">
      <c r="A12" s="6" t="s">
        <v>41</v>
      </c>
      <c r="B12" s="6" t="s">
        <v>31</v>
      </c>
    </row>
    <row r="13" spans="1:30">
      <c r="A13" s="6" t="s">
        <v>42</v>
      </c>
      <c r="B13" s="6" t="s">
        <v>30</v>
      </c>
    </row>
    <row r="14" spans="1:30">
      <c r="A14" s="6" t="s">
        <v>43</v>
      </c>
      <c r="B14" s="6" t="s">
        <v>29</v>
      </c>
    </row>
    <row r="15" spans="1:30">
      <c r="A15" s="6" t="s">
        <v>44</v>
      </c>
      <c r="B15" s="6" t="s">
        <v>28</v>
      </c>
    </row>
    <row r="16" spans="1:30">
      <c r="A16" s="6" t="s">
        <v>45</v>
      </c>
      <c r="B16" s="6" t="s">
        <v>27</v>
      </c>
    </row>
    <row r="17" spans="1:2">
      <c r="A17" s="6" t="s">
        <v>46</v>
      </c>
      <c r="B17" s="6" t="s">
        <v>26</v>
      </c>
    </row>
    <row r="18" spans="1:2">
      <c r="A18" s="6" t="s">
        <v>47</v>
      </c>
      <c r="B18" s="6" t="s">
        <v>25</v>
      </c>
    </row>
    <row r="19" spans="1:2">
      <c r="A19" s="6" t="s">
        <v>48</v>
      </c>
      <c r="B19" s="6" t="s">
        <v>24</v>
      </c>
    </row>
    <row r="20" spans="1:2">
      <c r="A20" s="6" t="s">
        <v>49</v>
      </c>
      <c r="B20" s="6" t="s">
        <v>23</v>
      </c>
    </row>
    <row r="21" spans="1:2">
      <c r="A21" s="6" t="s">
        <v>50</v>
      </c>
      <c r="B21" s="6" t="s">
        <v>22</v>
      </c>
    </row>
    <row r="22" spans="1:2">
      <c r="A22" s="6" t="s">
        <v>51</v>
      </c>
      <c r="B22" s="6" t="s">
        <v>21</v>
      </c>
    </row>
    <row r="23" spans="1:2">
      <c r="A23" s="6" t="s">
        <v>52</v>
      </c>
      <c r="B23" s="6" t="s">
        <v>20</v>
      </c>
    </row>
    <row r="24" spans="1:2">
      <c r="A24" s="6" t="s">
        <v>53</v>
      </c>
      <c r="B24" s="6" t="s">
        <v>19</v>
      </c>
    </row>
    <row r="25" spans="1:2">
      <c r="A25" s="6" t="s">
        <v>54</v>
      </c>
      <c r="B25" s="6" t="s">
        <v>18</v>
      </c>
    </row>
    <row r="26" spans="1:2">
      <c r="A26" s="6" t="s">
        <v>55</v>
      </c>
      <c r="B26" s="6" t="s">
        <v>17</v>
      </c>
    </row>
    <row r="27" spans="1:2">
      <c r="A27" s="6" t="s">
        <v>56</v>
      </c>
      <c r="B27" s="6" t="s">
        <v>16</v>
      </c>
    </row>
    <row r="28" spans="1:2">
      <c r="A28" s="6" t="s">
        <v>57</v>
      </c>
      <c r="B28" s="6" t="s">
        <v>15</v>
      </c>
    </row>
    <row r="29" spans="1:2">
      <c r="A29" s="6" t="s">
        <v>58</v>
      </c>
      <c r="B29" s="6" t="s">
        <v>14</v>
      </c>
    </row>
    <row r="30" spans="1:2">
      <c r="A30" s="6" t="s">
        <v>59</v>
      </c>
      <c r="B30" s="6" t="s">
        <v>13</v>
      </c>
    </row>
    <row r="31" spans="1:2">
      <c r="A31" s="6" t="s">
        <v>60</v>
      </c>
      <c r="B31" s="6" t="s">
        <v>12</v>
      </c>
    </row>
    <row r="32" spans="1:2">
      <c r="A32" s="6" t="s">
        <v>61</v>
      </c>
      <c r="B32" s="6" t="s">
        <v>11</v>
      </c>
    </row>
    <row r="33" spans="1:2">
      <c r="A33" s="6" t="s">
        <v>62</v>
      </c>
      <c r="B33" s="6" t="s">
        <v>10</v>
      </c>
    </row>
    <row r="34" spans="1:2">
      <c r="A34" s="6" t="s">
        <v>63</v>
      </c>
      <c r="B34" s="6" t="s">
        <v>9</v>
      </c>
    </row>
    <row r="35" spans="1:2">
      <c r="A35" s="6" t="s">
        <v>64</v>
      </c>
      <c r="B35" s="6" t="s">
        <v>8</v>
      </c>
    </row>
    <row r="36" spans="1:2">
      <c r="A36" s="6" t="s">
        <v>65</v>
      </c>
      <c r="B36" s="6" t="s">
        <v>7</v>
      </c>
    </row>
    <row r="37" spans="1:2">
      <c r="A37" s="7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28"/>
  <sheetViews>
    <sheetView tabSelected="1" workbookViewId="0">
      <selection activeCell="L23" sqref="L23"/>
    </sheetView>
  </sheetViews>
  <sheetFormatPr defaultRowHeight="14.4"/>
  <cols>
    <col min="1" max="1" width="2.33203125" style="20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9" max="9" width="18.5546875" bestFit="1" customWidth="1"/>
    <col min="10" max="10" width="12.6640625" bestFit="1" customWidth="1"/>
  </cols>
  <sheetData>
    <row r="1" spans="1:16">
      <c r="B1" s="9"/>
      <c r="C1" s="16" t="s">
        <v>70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  <c r="F2" s="21"/>
      <c r="G2" s="21"/>
    </row>
    <row r="3" spans="1:16" s="9" customFormat="1">
      <c r="A3" s="20"/>
      <c r="B3" s="18" t="s">
        <v>69</v>
      </c>
      <c r="C3" s="16"/>
      <c r="D3" s="8"/>
      <c r="E3" s="25" t="s">
        <v>68</v>
      </c>
      <c r="F3" s="21"/>
      <c r="G3" s="21"/>
    </row>
    <row r="4" spans="1:16">
      <c r="B4" s="19">
        <v>2</v>
      </c>
      <c r="C4" s="8"/>
      <c r="D4" s="24" t="s">
        <v>67</v>
      </c>
      <c r="E4" s="24" t="s">
        <v>75</v>
      </c>
      <c r="F4" s="21"/>
      <c r="G4" s="21"/>
      <c r="I4" s="26"/>
      <c r="J4" s="26" t="s">
        <v>68</v>
      </c>
    </row>
    <row r="5" spans="1:16" s="20" customFormat="1">
      <c r="C5" s="27">
        <v>0.05</v>
      </c>
      <c r="D5" s="21">
        <v>1</v>
      </c>
      <c r="E5" s="21">
        <f>$J$5*(1+C5)</f>
        <v>1.5645</v>
      </c>
      <c r="F5" s="21"/>
      <c r="G5" s="21"/>
      <c r="I5" t="s">
        <v>71</v>
      </c>
      <c r="J5" s="17">
        <v>1.49</v>
      </c>
    </row>
    <row r="6" spans="1:16" s="20" customFormat="1">
      <c r="C6" s="27">
        <v>0.1</v>
      </c>
      <c r="D6" s="21">
        <v>2</v>
      </c>
      <c r="E6" s="21">
        <f>$J$5*(1+C6)</f>
        <v>1.639</v>
      </c>
      <c r="F6" s="21"/>
      <c r="G6" s="21"/>
    </row>
    <row r="7" spans="1:16" s="20" customFormat="1">
      <c r="C7" s="27">
        <v>0.15</v>
      </c>
      <c r="D7" s="21">
        <v>3</v>
      </c>
      <c r="E7" s="21">
        <f>$J$5*(1+C7)</f>
        <v>1.7134999999999998</v>
      </c>
      <c r="F7" s="21"/>
      <c r="G7" s="21"/>
    </row>
    <row r="8" spans="1:16" s="20" customFormat="1">
      <c r="C8" s="27">
        <v>0.2</v>
      </c>
      <c r="D8" s="21">
        <v>4</v>
      </c>
      <c r="E8" s="21">
        <f>$J$5*(1+C8)</f>
        <v>1.788</v>
      </c>
      <c r="F8" s="21"/>
      <c r="G8" s="21"/>
    </row>
    <row r="9" spans="1:16" s="20" customFormat="1">
      <c r="C9" s="27">
        <v>0.25</v>
      </c>
      <c r="D9" s="28">
        <v>5</v>
      </c>
      <c r="E9" s="28">
        <f>$J$5*(1+C9)</f>
        <v>1.8625</v>
      </c>
      <c r="F9" s="21"/>
      <c r="G9" s="21"/>
    </row>
    <row r="10" spans="1:16" s="20" customFormat="1">
      <c r="D10" s="21"/>
      <c r="E10" s="21"/>
      <c r="F10" s="21"/>
      <c r="G10" s="21"/>
    </row>
    <row r="11" spans="1:16">
      <c r="B11" s="8"/>
      <c r="C11" s="8"/>
      <c r="D11" s="8"/>
      <c r="E11" s="8"/>
      <c r="F11" s="8"/>
      <c r="K11" s="20"/>
      <c r="L11" s="20"/>
      <c r="M11" s="20"/>
      <c r="N11" s="20"/>
      <c r="O11" s="20"/>
      <c r="P11" s="20"/>
    </row>
    <row r="12" spans="1:16">
      <c r="B12" s="9"/>
      <c r="C12" s="9"/>
      <c r="D12" s="9"/>
      <c r="E12" s="9"/>
      <c r="F12" s="9"/>
      <c r="G12" s="9"/>
      <c r="H12" s="9"/>
      <c r="I12" s="9"/>
      <c r="J12" s="9"/>
      <c r="K12" s="20"/>
      <c r="L12" s="20"/>
      <c r="M12" s="20"/>
      <c r="N12" s="20"/>
      <c r="O12" s="20"/>
      <c r="P12" s="20"/>
    </row>
    <row r="13" spans="1:16">
      <c r="B13" s="9"/>
      <c r="C13" s="10" t="s">
        <v>73</v>
      </c>
      <c r="D13" s="9"/>
      <c r="E13" s="9"/>
      <c r="F13" s="9"/>
      <c r="G13" s="9"/>
      <c r="H13" s="11"/>
      <c r="I13" s="12"/>
      <c r="J13" s="12"/>
      <c r="K13" s="20"/>
      <c r="L13" s="20"/>
      <c r="M13" s="20"/>
      <c r="N13" s="20"/>
      <c r="O13" s="20"/>
      <c r="P13" s="20"/>
    </row>
    <row r="14" spans="1:16" ht="15" thickBot="1">
      <c r="B14" s="9"/>
      <c r="C14" s="13" t="s">
        <v>5</v>
      </c>
      <c r="D14" s="13" t="s">
        <v>4</v>
      </c>
      <c r="E14" s="13" t="s">
        <v>3</v>
      </c>
      <c r="F14" s="13" t="s">
        <v>0</v>
      </c>
      <c r="G14" s="14" t="s">
        <v>6</v>
      </c>
      <c r="H14" s="15" t="s">
        <v>2</v>
      </c>
      <c r="I14" s="15" t="s">
        <v>1</v>
      </c>
      <c r="J14" s="15" t="s">
        <v>76</v>
      </c>
      <c r="K14" s="20"/>
      <c r="L14" s="20"/>
      <c r="M14" s="20"/>
      <c r="N14" s="20"/>
      <c r="O14" s="20"/>
      <c r="P14" s="20"/>
    </row>
    <row r="15" spans="1:16">
      <c r="B15" s="9"/>
      <c r="C15" s="9"/>
      <c r="D15" s="9"/>
      <c r="E15" s="9" t="s">
        <v>74</v>
      </c>
      <c r="F15" s="9">
        <v>2030</v>
      </c>
      <c r="G15" s="9">
        <f>VLOOKUP($B$4,$D$4:$E$9,2,FALSE)</f>
        <v>1.639</v>
      </c>
      <c r="H15" s="9"/>
      <c r="I15" s="9" t="s">
        <v>72</v>
      </c>
      <c r="J15" s="9" t="s">
        <v>77</v>
      </c>
      <c r="K15" s="20"/>
      <c r="L15" s="20"/>
      <c r="M15" s="20"/>
      <c r="N15" s="20"/>
      <c r="O15" s="20"/>
      <c r="P15" s="20"/>
    </row>
    <row r="16" spans="1:16">
      <c r="B16" s="9"/>
      <c r="C16" s="23"/>
      <c r="D16" s="23"/>
      <c r="E16" s="23" t="s">
        <v>74</v>
      </c>
      <c r="F16" s="23">
        <v>0</v>
      </c>
      <c r="G16" s="23">
        <v>5</v>
      </c>
      <c r="H16" s="23"/>
      <c r="I16" s="23" t="s">
        <v>72</v>
      </c>
      <c r="J16" s="23" t="s">
        <v>77</v>
      </c>
      <c r="K16" s="20"/>
      <c r="L16" s="20"/>
      <c r="M16" s="20"/>
      <c r="N16" s="20"/>
      <c r="O16" s="20"/>
      <c r="P16" s="20"/>
    </row>
    <row r="17" spans="2:16">
      <c r="B17" s="8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2:16">
      <c r="B18" s="8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2:16">
      <c r="B19" s="8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2:16">
      <c r="D20" s="20"/>
      <c r="E20" s="20"/>
      <c r="F20" s="8"/>
      <c r="J20" s="22"/>
    </row>
    <row r="21" spans="2:16">
      <c r="D21" s="20"/>
      <c r="E21" s="20"/>
    </row>
    <row r="22" spans="2:16">
      <c r="D22" s="20"/>
      <c r="E22" s="20"/>
    </row>
    <row r="23" spans="2:16">
      <c r="D23" s="20"/>
      <c r="E23" s="20"/>
      <c r="F23" s="8"/>
    </row>
    <row r="24" spans="2:16">
      <c r="D24" s="20"/>
      <c r="E24" s="20"/>
      <c r="F24" s="8"/>
    </row>
    <row r="25" spans="2:16">
      <c r="F25" s="8"/>
    </row>
    <row r="26" spans="2:16">
      <c r="B26" s="20"/>
      <c r="D26" s="20"/>
      <c r="E26" s="8"/>
      <c r="F26" s="8"/>
    </row>
    <row r="27" spans="2:16">
      <c r="B27" s="20"/>
      <c r="D27" s="20"/>
      <c r="E27" s="8"/>
      <c r="F27" s="8"/>
    </row>
    <row r="28" spans="2:16">
      <c r="B28" s="8"/>
      <c r="C28" s="8"/>
      <c r="D28" s="8"/>
      <c r="E28" s="8"/>
      <c r="F28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2021-05-19T12:04:05Z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