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05DAFBD9-3CA7-4536-BFD1-076D693A044D}" xr6:coauthVersionLast="45" xr6:coauthVersionMax="45" xr10:uidLastSave="{00000000-0000-0000-0000-000000000000}"/>
  <bookViews>
    <workbookView xWindow="5010" yWindow="2925" windowWidth="20670" windowHeight="11385" tabRatio="853" activeTab="1" xr2:uid="{00000000-000D-0000-FFFF-FFFF00000000}"/>
  </bookViews>
  <sheets>
    <sheet name="Regions" sheetId="22" r:id="rId1"/>
    <sheet name="UCT1" sheetId="21" r:id="rId2"/>
  </sheets>
  <externalReferences>
    <externalReference r:id="rId3"/>
  </externalReference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1" l="1"/>
  <c r="AA7" i="22" l="1"/>
  <c r="Z7" i="22"/>
  <c r="Y7" i="22"/>
  <c r="X7" i="22"/>
  <c r="W7" i="22"/>
  <c r="D7" i="22"/>
  <c r="C7" i="22"/>
  <c r="AD6" i="22"/>
  <c r="AC6" i="22"/>
  <c r="AB6" i="22"/>
  <c r="AA6" i="22"/>
  <c r="V6" i="22"/>
  <c r="U6" i="22"/>
  <c r="T6" i="22"/>
  <c r="S6" i="22"/>
  <c r="N6" i="22"/>
  <c r="M6" i="22"/>
  <c r="L6" i="22"/>
  <c r="K6" i="22"/>
  <c r="F6" i="22"/>
  <c r="E6" i="22"/>
  <c r="D6" i="22"/>
  <c r="C6" i="22"/>
  <c r="AD5" i="22"/>
  <c r="AD7" i="22" s="1"/>
  <c r="AC5" i="22"/>
  <c r="AC7" i="22" s="1"/>
  <c r="AB5" i="22"/>
  <c r="AB7" i="22" s="1"/>
  <c r="AA5" i="22"/>
  <c r="AA3" i="22" s="1" a="1"/>
  <c r="AA3" i="22" s="1"/>
  <c r="Z5" i="22"/>
  <c r="Z6" i="22" s="1"/>
  <c r="Y5" i="22"/>
  <c r="Y6" i="22" s="1"/>
  <c r="X5" i="22"/>
  <c r="X6" i="22" s="1"/>
  <c r="W5" i="22"/>
  <c r="W3" i="22" s="1" a="1"/>
  <c r="W3" i="22" s="1"/>
  <c r="V5" i="22"/>
  <c r="V7" i="22" s="1"/>
  <c r="U5" i="22"/>
  <c r="U7" i="22" s="1"/>
  <c r="T5" i="22"/>
  <c r="T7" i="22" s="1"/>
  <c r="S5" i="22"/>
  <c r="S3" i="22" s="1" a="1"/>
  <c r="S3" i="22" s="1"/>
  <c r="R5" i="22"/>
  <c r="R6" i="22" s="1"/>
  <c r="Q5" i="22"/>
  <c r="Q6" i="22" s="1"/>
  <c r="P5" i="22"/>
  <c r="P6" i="22" s="1"/>
  <c r="O5" i="22"/>
  <c r="O3" i="22" s="1" a="1"/>
  <c r="O3" i="22" s="1"/>
  <c r="N5" i="22"/>
  <c r="N7" i="22" s="1"/>
  <c r="M5" i="22"/>
  <c r="M7" i="22" s="1"/>
  <c r="L5" i="22"/>
  <c r="L7" i="22" s="1"/>
  <c r="K5" i="22"/>
  <c r="K7" i="22" s="1"/>
  <c r="J5" i="22"/>
  <c r="J6" i="22" s="1"/>
  <c r="I5" i="22"/>
  <c r="I7" i="22" s="1"/>
  <c r="H5" i="22"/>
  <c r="H6" i="22" s="1"/>
  <c r="G5" i="22"/>
  <c r="G3" i="22" s="1" a="1"/>
  <c r="G3" i="22" s="1"/>
  <c r="F5" i="22"/>
  <c r="F7" i="22" s="1"/>
  <c r="E5" i="22"/>
  <c r="E7" i="22" s="1"/>
  <c r="AD3" i="22" a="1"/>
  <c r="AD3" i="22" s="1"/>
  <c r="AC3" i="22" a="1"/>
  <c r="AC3" i="22" s="1"/>
  <c r="AB3" i="22" a="1"/>
  <c r="AB3" i="22" s="1"/>
  <c r="Y3" i="22" a="1"/>
  <c r="Y3" i="22" s="1"/>
  <c r="X3" i="22" a="1"/>
  <c r="X3" i="22" s="1"/>
  <c r="V3" i="22" a="1"/>
  <c r="V3" i="22" s="1"/>
  <c r="U3" i="22" a="1"/>
  <c r="U3" i="22" s="1"/>
  <c r="T3" i="22" a="1"/>
  <c r="T3" i="22" s="1"/>
  <c r="Q3" i="22" a="1"/>
  <c r="Q3" i="22" s="1"/>
  <c r="P3" i="22" a="1"/>
  <c r="P3" i="22" s="1"/>
  <c r="N3" i="22" a="1"/>
  <c r="N3" i="22" s="1"/>
  <c r="M3" i="22" a="1"/>
  <c r="M3" i="22" s="1"/>
  <c r="L3" i="22" a="1"/>
  <c r="L3" i="22" s="1"/>
  <c r="K3" i="22" a="1"/>
  <c r="K3" i="22" s="1"/>
  <c r="I3" i="22" a="1"/>
  <c r="I3" i="22" s="1"/>
  <c r="H3" i="22" a="1"/>
  <c r="H3" i="22" s="1"/>
  <c r="F3" i="22" a="1"/>
  <c r="F3" i="22" s="1"/>
  <c r="E3" i="22" a="1"/>
  <c r="E3" i="22" s="1"/>
  <c r="D3" i="22" a="1"/>
  <c r="D3" i="22" s="1"/>
  <c r="C3" i="22" a="1"/>
  <c r="C3" i="22" s="1"/>
  <c r="O7" i="22" l="1"/>
  <c r="H7" i="22"/>
  <c r="P7" i="22"/>
  <c r="Q7" i="22"/>
  <c r="J3" i="22" a="1"/>
  <c r="J3" i="22" s="1"/>
  <c r="R3" i="22" a="1"/>
  <c r="R3" i="22" s="1"/>
  <c r="Z3" i="22" a="1"/>
  <c r="Z3" i="22" s="1"/>
  <c r="G6" i="22"/>
  <c r="O6" i="22"/>
  <c r="W6" i="22"/>
  <c r="S7" i="22"/>
  <c r="I6" i="22"/>
  <c r="G7" i="22"/>
  <c r="J7" i="22"/>
  <c r="R7" i="22"/>
  <c r="I9" i="21" l="1"/>
  <c r="I8" i="21"/>
  <c r="I7" i="21"/>
  <c r="I6" i="21"/>
  <c r="Q25" i="21" l="1"/>
  <c r="P25" i="21"/>
  <c r="O25" i="21"/>
  <c r="N25" i="21"/>
  <c r="M25" i="21"/>
  <c r="L25" i="21"/>
  <c r="K25" i="21"/>
  <c r="J25" i="21"/>
  <c r="I25" i="21"/>
  <c r="H25" i="21"/>
  <c r="G25" i="21"/>
  <c r="F25" i="21"/>
  <c r="E25" i="21"/>
  <c r="D25" i="21"/>
  <c r="C25" i="2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Xiufeng Yue</author>
  </authors>
  <commentList>
    <comment ref="B14" authorId="0" shapeId="0" xr:uid="{5FD2AD25-D6A2-4C2B-9027-F062A49636CB}">
      <text>
        <r>
          <rPr>
            <b/>
            <sz val="9"/>
            <color indexed="81"/>
            <rFont val="Tahoma"/>
            <family val="2"/>
          </rPr>
          <t>Global Filter Applied For: Scenario - LTP_CO2-80; Region - IE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<sst xmlns="http://schemas.openxmlformats.org/spreadsheetml/2006/main" count="91" uniqueCount="88">
  <si>
    <t>Attribute</t>
  </si>
  <si>
    <t>Year</t>
  </si>
  <si>
    <t>Cset_CN</t>
  </si>
  <si>
    <t>UC_N</t>
  </si>
  <si>
    <t>UC_COMNET</t>
  </si>
  <si>
    <t>LimType</t>
  </si>
  <si>
    <t>UC - Each Region/Period</t>
  </si>
  <si>
    <t>UC_FLO</t>
  </si>
  <si>
    <t>UC_RHSRTS~UP</t>
  </si>
  <si>
    <t>UC_RHSRTS~UP~0</t>
  </si>
  <si>
    <t>UC_Desc</t>
  </si>
  <si>
    <t>CO2 Emissions reduced by 80% of 1990 in 2050</t>
  </si>
  <si>
    <t>~UC_Sets: T_E:</t>
  </si>
  <si>
    <t>~UC_T</t>
  </si>
  <si>
    <t>Table Name: ___UCC-Sector CO2 Emission</t>
    <phoneticPr fontId="8" type="noConversion"/>
  </si>
  <si>
    <t>Active Unit: Mt</t>
    <phoneticPr fontId="8" type="noConversion"/>
  </si>
  <si>
    <t>Commodity\Period</t>
    <phoneticPr fontId="8" type="noConversion"/>
  </si>
  <si>
    <t>AGRCO2N</t>
    <phoneticPr fontId="8" type="noConversion"/>
  </si>
  <si>
    <t>COMCO2N</t>
    <phoneticPr fontId="8" type="noConversion"/>
  </si>
  <si>
    <t>ELCCO2N</t>
    <phoneticPr fontId="8" type="noConversion"/>
  </si>
  <si>
    <t>INDCO2N</t>
    <phoneticPr fontId="8" type="noConversion"/>
  </si>
  <si>
    <t>INDCO2P</t>
    <phoneticPr fontId="8" type="noConversion"/>
  </si>
  <si>
    <t>RSDCO2N</t>
    <phoneticPr fontId="8" type="noConversion"/>
  </si>
  <si>
    <t>SUPCO2N</t>
    <phoneticPr fontId="8" type="noConversion"/>
  </si>
  <si>
    <t>TRACO2N</t>
    <phoneticPr fontId="8" type="noConversion"/>
  </si>
  <si>
    <t>*Total</t>
  </si>
  <si>
    <t>TUC_ELC_2050CO2-80Target</t>
    <phoneticPr fontId="8" type="noConversion"/>
  </si>
  <si>
    <t>PWRCO2N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</si>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</sst>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1"/>
      <name val="Calibri"/>
      <family val="2"/>
    </font>
    <font>
      <b/>
      <sz val="9"/>
      <color indexed="81"/>
      <name val="Tahoma"/>
      <family val="2"/>
    </font>
    <font>
      <sz val="9"/>
      <name val="宋体"/>
      <family val="3"/>
      <charset val="134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3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2" fontId="0" fillId="4" borderId="0" xfId="0" applyNumberFormat="1" applyFill="1"/>
    <xf numFmtId="0" fontId="0" fillId="6" borderId="1" xfId="0" applyFill="1" applyBorder="1"/>
    <xf numFmtId="2" fontId="0" fillId="6" borderId="1" xfId="0" applyNumberFormat="1" applyFill="1" applyBorder="1"/>
    <xf numFmtId="2" fontId="0" fillId="0" borderId="0" xfId="0" applyNumberFormat="1" applyFill="1"/>
    <xf numFmtId="1" fontId="2" fillId="0" borderId="0" xfId="0" applyNumberFormat="1" applyFont="1" applyAlignment="1">
      <alignment vertical="center"/>
    </xf>
    <xf numFmtId="0" fontId="10" fillId="0" borderId="0" xfId="0" applyFont="1" applyAlignment="1">
      <alignment vertical="center" wrapText="1"/>
    </xf>
    <xf numFmtId="0" fontId="1" fillId="0" borderId="0" xfId="1"/>
    <xf numFmtId="0" fontId="9" fillId="7" borderId="2" xfId="1" applyFont="1" applyFill="1" applyBorder="1" applyAlignment="1">
      <alignment horizontal="left" vertical="center"/>
    </xf>
    <xf numFmtId="0" fontId="9" fillId="7" borderId="2" xfId="1" applyFont="1" applyFill="1" applyBorder="1" applyAlignment="1" applyProtection="1">
      <alignment horizontal="left" vertical="center"/>
      <protection locked="0"/>
    </xf>
    <xf numFmtId="0" fontId="9" fillId="8" borderId="3" xfId="1" applyFont="1" applyFill="1" applyBorder="1"/>
    <xf numFmtId="0" fontId="1" fillId="0" borderId="4" xfId="1" applyBorder="1"/>
    <xf numFmtId="0" fontId="1" fillId="0" borderId="5" xfId="1" applyBorder="1"/>
    <xf numFmtId="0" fontId="1" fillId="0" borderId="6" xfId="1" applyBorder="1"/>
  </cellXfs>
  <cellStyles count="2">
    <cellStyle name="Normal" xfId="0" builtinId="0"/>
    <cellStyle name="Normal 2" xfId="1" xr:uid="{50313551-755D-4E2E-AE2D-57D084B6DDD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2AF5683-8F34-4B98-8DD0-B8F51B67CD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~g2v_TIMES-IE/various-updates/SuppXLS/Scen_ELC_C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s"/>
      <sheetName val="UC_CCS"/>
      <sheetName val="FLO_EMIS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69A88-CBE6-46D6-B42A-56F30D3EBA05}">
  <dimension ref="A3:AD37"/>
  <sheetViews>
    <sheetView zoomScaleNormal="100" workbookViewId="0">
      <selection activeCell="G33" sqref="G33"/>
    </sheetView>
  </sheetViews>
  <sheetFormatPr defaultColWidth="9" defaultRowHeight="15"/>
  <cols>
    <col min="1" max="1" width="12.140625" style="20" customWidth="1"/>
    <col min="2" max="2" width="11.7109375" style="20" customWidth="1"/>
    <col min="3" max="3" width="3.140625" style="20" bestFit="1" customWidth="1"/>
    <col min="4" max="4" width="8.5703125" style="20" bestFit="1" customWidth="1"/>
    <col min="5" max="5" width="6.42578125" style="20" bestFit="1" customWidth="1"/>
    <col min="6" max="6" width="5" style="20" bestFit="1" customWidth="1"/>
    <col min="7" max="7" width="5.7109375" style="20" bestFit="1" customWidth="1"/>
    <col min="8" max="8" width="5.85546875" style="20" bestFit="1" customWidth="1"/>
    <col min="9" max="9" width="5.42578125" style="20" bestFit="1" customWidth="1"/>
    <col min="10" max="11" width="5.7109375" style="20" bestFit="1" customWidth="1"/>
    <col min="12" max="12" width="6.5703125" style="20" bestFit="1" customWidth="1"/>
    <col min="13" max="13" width="6" style="20" bestFit="1" customWidth="1"/>
    <col min="14" max="14" width="6.7109375" style="20" bestFit="1" customWidth="1"/>
    <col min="15" max="15" width="6.5703125" style="20" bestFit="1" customWidth="1"/>
    <col min="16" max="16" width="7.140625" style="20" bestFit="1" customWidth="1"/>
    <col min="17" max="17" width="5.7109375" style="20" bestFit="1" customWidth="1"/>
    <col min="18" max="18" width="6" style="20" bestFit="1" customWidth="1"/>
    <col min="19" max="19" width="5.85546875" style="20" bestFit="1" customWidth="1"/>
    <col min="20" max="20" width="5.5703125" style="20" bestFit="1" customWidth="1"/>
    <col min="21" max="21" width="5.85546875" style="20" bestFit="1" customWidth="1"/>
    <col min="22" max="22" width="6.7109375" style="20" bestFit="1" customWidth="1"/>
    <col min="23" max="23" width="5" style="20" bestFit="1" customWidth="1"/>
    <col min="24" max="24" width="7.5703125" style="20" customWidth="1"/>
    <col min="25" max="25" width="6.7109375" style="20" bestFit="1" customWidth="1"/>
    <col min="26" max="28" width="6" style="20" bestFit="1" customWidth="1"/>
    <col min="29" max="29" width="5.7109375" style="20" bestFit="1" customWidth="1"/>
    <col min="30" max="30" width="6.7109375" style="20" bestFit="1" customWidth="1"/>
    <col min="31" max="16384" width="9" style="20"/>
  </cols>
  <sheetData>
    <row r="3" spans="1:30">
      <c r="C3" s="21" t="str" cm="1">
        <f t="array" ref="C3">INDEX(C5:C7,$A$4)</f>
        <v>IE</v>
      </c>
      <c r="D3" s="21" t="str" cm="1">
        <f t="array" ref="D3">INDEX(D5:D7,$A$4)</f>
        <v>National</v>
      </c>
      <c r="E3" s="21" t="str" cm="1">
        <f t="array" ref="E3">INDEX(E5:E7,$A$4)</f>
        <v>IE-CW</v>
      </c>
      <c r="F3" s="21" t="str" cm="1">
        <f t="array" ref="F3">INDEX(F5:F7,$A$4)</f>
        <v>IE-D</v>
      </c>
      <c r="G3" s="21" t="str" cm="1">
        <f t="array" ref="G3">INDEX(G5:G7,$A$4)</f>
        <v>IE-KE</v>
      </c>
      <c r="H3" s="21" t="str" cm="1">
        <f t="array" ref="H3">INDEX(H5:H7,$A$4)</f>
        <v>IE-KK</v>
      </c>
      <c r="I3" s="21" t="str" cm="1">
        <f t="array" ref="I3">INDEX(I5:I7,$A$4)</f>
        <v>IE-LS</v>
      </c>
      <c r="J3" s="21" t="str" cm="1">
        <f t="array" ref="J3">INDEX(J5:J7,$A$4)</f>
        <v>IE-LD</v>
      </c>
      <c r="K3" s="21" t="str" cm="1">
        <f t="array" ref="K3">INDEX(K5:K7,$A$4)</f>
        <v>IE-LH</v>
      </c>
      <c r="L3" s="21" t="str" cm="1">
        <f t="array" ref="L3">INDEX(L5:L7,$A$4)</f>
        <v>IE-MH</v>
      </c>
      <c r="M3" s="21" t="str" cm="1">
        <f t="array" ref="M3">INDEX(M5:M7,$A$4)</f>
        <v>IE-OY</v>
      </c>
      <c r="N3" s="21" t="str" cm="1">
        <f t="array" ref="N3">INDEX(N5:N7,$A$4)</f>
        <v>IE-WH</v>
      </c>
      <c r="O3" s="21" t="str" cm="1">
        <f t="array" ref="O3">INDEX(O5:O7,$A$4)</f>
        <v>IE-WX</v>
      </c>
      <c r="P3" s="21" t="str" cm="1">
        <f t="array" ref="P3">INDEX(P5:P7,$A$4)</f>
        <v>IE-WW</v>
      </c>
      <c r="Q3" s="21" t="str" cm="1">
        <f t="array" ref="Q3">INDEX(Q5:Q7,$A$4)</f>
        <v>IE-CE</v>
      </c>
      <c r="R3" s="21" t="str" cm="1">
        <f t="array" ref="R3">INDEX(R5:R7,$A$4)</f>
        <v>IE-CO</v>
      </c>
      <c r="S3" s="21" t="str" cm="1">
        <f t="array" ref="S3">INDEX(S5:S7,$A$4)</f>
        <v>IE-KY</v>
      </c>
      <c r="T3" s="21" t="str" cm="1">
        <f t="array" ref="T3">INDEX(T5:T7,$A$4)</f>
        <v>IE-LK</v>
      </c>
      <c r="U3" s="21" t="str" cm="1">
        <f t="array" ref="U3">INDEX(U5:U7,$A$4)</f>
        <v>IE-TA</v>
      </c>
      <c r="V3" s="21" t="str" cm="1">
        <f t="array" ref="V3">INDEX(V5:V7,$A$4)</f>
        <v>IE-WD</v>
      </c>
      <c r="W3" s="21" t="str" cm="1">
        <f t="array" ref="W3">INDEX(W5:W7,$A$4)</f>
        <v>IE-G</v>
      </c>
      <c r="X3" s="21" t="str" cm="1">
        <f t="array" ref="X3">INDEX(X5:X7,$A$4)</f>
        <v>IE-LM</v>
      </c>
      <c r="Y3" s="21" t="str" cm="1">
        <f t="array" ref="Y3">INDEX(Y5:Y7,$A$4)</f>
        <v>IE-MO</v>
      </c>
      <c r="Z3" s="21" t="str" cm="1">
        <f t="array" ref="Z3">INDEX(Z5:Z7,$A$4)</f>
        <v>IE-RN</v>
      </c>
      <c r="AA3" s="21" t="str" cm="1">
        <f t="array" ref="AA3">INDEX(AA5:AA7,$A$4)</f>
        <v>IE-SO</v>
      </c>
      <c r="AB3" s="21" t="str" cm="1">
        <f t="array" ref="AB3">INDEX(AB5:AB7,$A$4)</f>
        <v>IE-CN</v>
      </c>
      <c r="AC3" s="21" t="str" cm="1">
        <f t="array" ref="AC3">INDEX(AC5:AC7,$A$4)</f>
        <v>IE-DL</v>
      </c>
      <c r="AD3" s="21" t="str" cm="1">
        <f t="array" ref="AD3">INDEX(AD5:AD7,$A$4)</f>
        <v>IE-MN</v>
      </c>
    </row>
    <row r="4" spans="1:30">
      <c r="A4" s="20">
        <v>1</v>
      </c>
    </row>
    <row r="5" spans="1:30">
      <c r="A5" s="20" t="s">
        <v>28</v>
      </c>
      <c r="C5" s="22" t="s">
        <v>29</v>
      </c>
      <c r="D5" s="22" t="s">
        <v>30</v>
      </c>
      <c r="E5" s="21" t="str">
        <f>A11</f>
        <v>IE-CW</v>
      </c>
      <c r="F5" s="21" t="str">
        <f>A16</f>
        <v>IE-D</v>
      </c>
      <c r="G5" s="21" t="str">
        <f>A19</f>
        <v>IE-KE</v>
      </c>
      <c r="H5" s="21" t="str">
        <f>A20</f>
        <v>IE-KK</v>
      </c>
      <c r="I5" s="21" t="str">
        <f>A21</f>
        <v>IE-LS</v>
      </c>
      <c r="J5" s="21" t="str">
        <f>A24</f>
        <v>IE-LD</v>
      </c>
      <c r="K5" s="21" t="str">
        <f>A25</f>
        <v>IE-LH</v>
      </c>
      <c r="L5" s="21" t="str">
        <f>A27</f>
        <v>IE-MH</v>
      </c>
      <c r="M5" s="21" t="str">
        <f>A29</f>
        <v>IE-OY</v>
      </c>
      <c r="N5" s="21" t="str">
        <f>A34</f>
        <v>IE-WH</v>
      </c>
      <c r="O5" s="21" t="str">
        <f>A35</f>
        <v>IE-WX</v>
      </c>
      <c r="P5" s="21" t="str">
        <f>A36</f>
        <v>IE-WW</v>
      </c>
      <c r="Q5" s="21" t="str">
        <f>A13</f>
        <v>IE-CE</v>
      </c>
      <c r="R5" s="21" t="str">
        <f>A14</f>
        <v>IE-CO</v>
      </c>
      <c r="S5" s="21" t="str">
        <f>A18</f>
        <v>IE-KY</v>
      </c>
      <c r="T5" s="21" t="str">
        <f>A23</f>
        <v>IE-LK</v>
      </c>
      <c r="U5" s="21" t="str">
        <f>A32</f>
        <v>IE-TA</v>
      </c>
      <c r="V5" s="21" t="str">
        <f>A33</f>
        <v>IE-WD</v>
      </c>
      <c r="W5" s="21" t="str">
        <f>A17</f>
        <v>IE-G</v>
      </c>
      <c r="X5" s="21" t="str">
        <f>A22</f>
        <v>IE-LM</v>
      </c>
      <c r="Y5" s="21" t="str">
        <f>A26</f>
        <v>IE-MO</v>
      </c>
      <c r="Z5" s="21" t="str">
        <f>A30</f>
        <v>IE-RN</v>
      </c>
      <c r="AA5" s="21" t="str">
        <f>A31</f>
        <v>IE-SO</v>
      </c>
      <c r="AB5" s="21" t="str">
        <f>A12</f>
        <v>IE-CN</v>
      </c>
      <c r="AC5" s="21" t="str">
        <f>A15</f>
        <v>IE-DL</v>
      </c>
      <c r="AD5" s="21" t="str">
        <f>A28</f>
        <v>IE-MN</v>
      </c>
    </row>
    <row r="6" spans="1:30">
      <c r="A6" s="20" t="s">
        <v>31</v>
      </c>
      <c r="C6" s="21" t="str">
        <f>C5</f>
        <v>IE</v>
      </c>
      <c r="D6" s="21" t="str">
        <f>"*"&amp;D5</f>
        <v>*National</v>
      </c>
      <c r="E6" s="21" t="str">
        <f>"*"&amp;E5</f>
        <v>*IE-CW</v>
      </c>
      <c r="F6" s="21" t="str">
        <f t="shared" ref="F6:AD6" si="0">"*"&amp;F5</f>
        <v>*IE-D</v>
      </c>
      <c r="G6" s="21" t="str">
        <f t="shared" si="0"/>
        <v>*IE-KE</v>
      </c>
      <c r="H6" s="21" t="str">
        <f t="shared" si="0"/>
        <v>*IE-KK</v>
      </c>
      <c r="I6" s="21" t="str">
        <f t="shared" si="0"/>
        <v>*IE-LS</v>
      </c>
      <c r="J6" s="21" t="str">
        <f t="shared" si="0"/>
        <v>*IE-LD</v>
      </c>
      <c r="K6" s="21" t="str">
        <f t="shared" si="0"/>
        <v>*IE-LH</v>
      </c>
      <c r="L6" s="21" t="str">
        <f t="shared" si="0"/>
        <v>*IE-MH</v>
      </c>
      <c r="M6" s="21" t="str">
        <f t="shared" si="0"/>
        <v>*IE-OY</v>
      </c>
      <c r="N6" s="21" t="str">
        <f t="shared" si="0"/>
        <v>*IE-WH</v>
      </c>
      <c r="O6" s="21" t="str">
        <f t="shared" si="0"/>
        <v>*IE-WX</v>
      </c>
      <c r="P6" s="21" t="str">
        <f t="shared" si="0"/>
        <v>*IE-WW</v>
      </c>
      <c r="Q6" s="21" t="str">
        <f t="shared" si="0"/>
        <v>*IE-CE</v>
      </c>
      <c r="R6" s="21" t="str">
        <f t="shared" si="0"/>
        <v>*IE-CO</v>
      </c>
      <c r="S6" s="21" t="str">
        <f t="shared" si="0"/>
        <v>*IE-KY</v>
      </c>
      <c r="T6" s="21" t="str">
        <f t="shared" si="0"/>
        <v>*IE-LK</v>
      </c>
      <c r="U6" s="21" t="str">
        <f t="shared" si="0"/>
        <v>*IE-TA</v>
      </c>
      <c r="V6" s="21" t="str">
        <f t="shared" si="0"/>
        <v>*IE-WD</v>
      </c>
      <c r="W6" s="21" t="str">
        <f t="shared" si="0"/>
        <v>*IE-G</v>
      </c>
      <c r="X6" s="21" t="str">
        <f t="shared" si="0"/>
        <v>*IE-LM</v>
      </c>
      <c r="Y6" s="21" t="str">
        <f t="shared" si="0"/>
        <v>*IE-MO</v>
      </c>
      <c r="Z6" s="21" t="str">
        <f t="shared" si="0"/>
        <v>*IE-RN</v>
      </c>
      <c r="AA6" s="21" t="str">
        <f t="shared" si="0"/>
        <v>*IE-SO</v>
      </c>
      <c r="AB6" s="21" t="str">
        <f t="shared" si="0"/>
        <v>*IE-CN</v>
      </c>
      <c r="AC6" s="21" t="str">
        <f t="shared" si="0"/>
        <v>*IE-DL</v>
      </c>
      <c r="AD6" s="21" t="str">
        <f t="shared" si="0"/>
        <v>*IE-MN</v>
      </c>
    </row>
    <row r="7" spans="1:30">
      <c r="A7" s="20" t="s">
        <v>32</v>
      </c>
      <c r="C7" s="21" t="str">
        <f>"*"&amp;C5</f>
        <v>*IE</v>
      </c>
      <c r="D7" s="21" t="str">
        <f>D5</f>
        <v>National</v>
      </c>
      <c r="E7" s="21" t="str">
        <f t="shared" ref="E7:AD7" si="1">E5</f>
        <v>IE-CW</v>
      </c>
      <c r="F7" s="21" t="str">
        <f t="shared" si="1"/>
        <v>IE-D</v>
      </c>
      <c r="G7" s="21" t="str">
        <f t="shared" si="1"/>
        <v>IE-KE</v>
      </c>
      <c r="H7" s="21" t="str">
        <f t="shared" si="1"/>
        <v>IE-KK</v>
      </c>
      <c r="I7" s="21" t="str">
        <f t="shared" si="1"/>
        <v>IE-LS</v>
      </c>
      <c r="J7" s="21" t="str">
        <f t="shared" si="1"/>
        <v>IE-LD</v>
      </c>
      <c r="K7" s="21" t="str">
        <f t="shared" si="1"/>
        <v>IE-LH</v>
      </c>
      <c r="L7" s="21" t="str">
        <f t="shared" si="1"/>
        <v>IE-MH</v>
      </c>
      <c r="M7" s="21" t="str">
        <f t="shared" si="1"/>
        <v>IE-OY</v>
      </c>
      <c r="N7" s="21" t="str">
        <f t="shared" si="1"/>
        <v>IE-WH</v>
      </c>
      <c r="O7" s="21" t="str">
        <f t="shared" si="1"/>
        <v>IE-WX</v>
      </c>
      <c r="P7" s="21" t="str">
        <f t="shared" si="1"/>
        <v>IE-WW</v>
      </c>
      <c r="Q7" s="21" t="str">
        <f t="shared" si="1"/>
        <v>IE-CE</v>
      </c>
      <c r="R7" s="21" t="str">
        <f t="shared" si="1"/>
        <v>IE-CO</v>
      </c>
      <c r="S7" s="21" t="str">
        <f t="shared" si="1"/>
        <v>IE-KY</v>
      </c>
      <c r="T7" s="21" t="str">
        <f t="shared" si="1"/>
        <v>IE-LK</v>
      </c>
      <c r="U7" s="21" t="str">
        <f t="shared" si="1"/>
        <v>IE-TA</v>
      </c>
      <c r="V7" s="21" t="str">
        <f t="shared" si="1"/>
        <v>IE-WD</v>
      </c>
      <c r="W7" s="21" t="str">
        <f t="shared" si="1"/>
        <v>IE-G</v>
      </c>
      <c r="X7" s="21" t="str">
        <f t="shared" si="1"/>
        <v>IE-LM</v>
      </c>
      <c r="Y7" s="21" t="str">
        <f t="shared" si="1"/>
        <v>IE-MO</v>
      </c>
      <c r="Z7" s="21" t="str">
        <f t="shared" si="1"/>
        <v>IE-RN</v>
      </c>
      <c r="AA7" s="21" t="str">
        <f t="shared" si="1"/>
        <v>IE-SO</v>
      </c>
      <c r="AB7" s="21" t="str">
        <f t="shared" si="1"/>
        <v>IE-CN</v>
      </c>
      <c r="AC7" s="21" t="str">
        <f t="shared" si="1"/>
        <v>IE-DL</v>
      </c>
      <c r="AD7" s="21" t="str">
        <f t="shared" si="1"/>
        <v>IE-MN</v>
      </c>
    </row>
    <row r="10" spans="1:30" ht="15.75" thickBot="1">
      <c r="A10" s="23" t="s">
        <v>33</v>
      </c>
      <c r="B10" s="23" t="s">
        <v>34</v>
      </c>
    </row>
    <row r="11" spans="1:30">
      <c r="A11" s="24" t="s">
        <v>35</v>
      </c>
      <c r="B11" s="24" t="s">
        <v>36</v>
      </c>
    </row>
    <row r="12" spans="1:30">
      <c r="A12" s="25" t="s">
        <v>37</v>
      </c>
      <c r="B12" s="25" t="s">
        <v>38</v>
      </c>
    </row>
    <row r="13" spans="1:30">
      <c r="A13" s="25" t="s">
        <v>39</v>
      </c>
      <c r="B13" s="25" t="s">
        <v>40</v>
      </c>
    </row>
    <row r="14" spans="1:30">
      <c r="A14" s="25" t="s">
        <v>41</v>
      </c>
      <c r="B14" s="25" t="s">
        <v>42</v>
      </c>
    </row>
    <row r="15" spans="1:30">
      <c r="A15" s="25" t="s">
        <v>43</v>
      </c>
      <c r="B15" s="25" t="s">
        <v>44</v>
      </c>
    </row>
    <row r="16" spans="1:30">
      <c r="A16" s="25" t="s">
        <v>45</v>
      </c>
      <c r="B16" s="25" t="s">
        <v>46</v>
      </c>
    </row>
    <row r="17" spans="1:2">
      <c r="A17" s="25" t="s">
        <v>47</v>
      </c>
      <c r="B17" s="25" t="s">
        <v>48</v>
      </c>
    </row>
    <row r="18" spans="1:2">
      <c r="A18" s="25" t="s">
        <v>49</v>
      </c>
      <c r="B18" s="25" t="s">
        <v>50</v>
      </c>
    </row>
    <row r="19" spans="1:2">
      <c r="A19" s="25" t="s">
        <v>51</v>
      </c>
      <c r="B19" s="25" t="s">
        <v>52</v>
      </c>
    </row>
    <row r="20" spans="1:2">
      <c r="A20" s="25" t="s">
        <v>53</v>
      </c>
      <c r="B20" s="25" t="s">
        <v>54</v>
      </c>
    </row>
    <row r="21" spans="1:2">
      <c r="A21" s="25" t="s">
        <v>55</v>
      </c>
      <c r="B21" s="25" t="s">
        <v>56</v>
      </c>
    </row>
    <row r="22" spans="1:2">
      <c r="A22" s="25" t="s">
        <v>57</v>
      </c>
      <c r="B22" s="25" t="s">
        <v>58</v>
      </c>
    </row>
    <row r="23" spans="1:2">
      <c r="A23" s="25" t="s">
        <v>59</v>
      </c>
      <c r="B23" s="25" t="s">
        <v>60</v>
      </c>
    </row>
    <row r="24" spans="1:2">
      <c r="A24" s="25" t="s">
        <v>61</v>
      </c>
      <c r="B24" s="25" t="s">
        <v>62</v>
      </c>
    </row>
    <row r="25" spans="1:2">
      <c r="A25" s="25" t="s">
        <v>63</v>
      </c>
      <c r="B25" s="25" t="s">
        <v>64</v>
      </c>
    </row>
    <row r="26" spans="1:2">
      <c r="A26" s="25" t="s">
        <v>65</v>
      </c>
      <c r="B26" s="25" t="s">
        <v>66</v>
      </c>
    </row>
    <row r="27" spans="1:2">
      <c r="A27" s="25" t="s">
        <v>67</v>
      </c>
      <c r="B27" s="25" t="s">
        <v>68</v>
      </c>
    </row>
    <row r="28" spans="1:2">
      <c r="A28" s="25" t="s">
        <v>69</v>
      </c>
      <c r="B28" s="25" t="s">
        <v>70</v>
      </c>
    </row>
    <row r="29" spans="1:2">
      <c r="A29" s="25" t="s">
        <v>71</v>
      </c>
      <c r="B29" s="25" t="s">
        <v>72</v>
      </c>
    </row>
    <row r="30" spans="1:2">
      <c r="A30" s="25" t="s">
        <v>73</v>
      </c>
      <c r="B30" s="25" t="s">
        <v>74</v>
      </c>
    </row>
    <row r="31" spans="1:2">
      <c r="A31" s="25" t="s">
        <v>75</v>
      </c>
      <c r="B31" s="25" t="s">
        <v>76</v>
      </c>
    </row>
    <row r="32" spans="1:2">
      <c r="A32" s="25" t="s">
        <v>77</v>
      </c>
      <c r="B32" s="25" t="s">
        <v>78</v>
      </c>
    </row>
    <row r="33" spans="1:2">
      <c r="A33" s="25" t="s">
        <v>79</v>
      </c>
      <c r="B33" s="25" t="s">
        <v>80</v>
      </c>
    </row>
    <row r="34" spans="1:2">
      <c r="A34" s="25" t="s">
        <v>81</v>
      </c>
      <c r="B34" s="25" t="s">
        <v>82</v>
      </c>
    </row>
    <row r="35" spans="1:2">
      <c r="A35" s="25" t="s">
        <v>83</v>
      </c>
      <c r="B35" s="25" t="s">
        <v>84</v>
      </c>
    </row>
    <row r="36" spans="1:2">
      <c r="A36" s="25" t="s">
        <v>85</v>
      </c>
      <c r="B36" s="25" t="s">
        <v>86</v>
      </c>
    </row>
    <row r="37" spans="1:2">
      <c r="A37" s="26" t="s">
        <v>87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56"/>
  <sheetViews>
    <sheetView tabSelected="1" workbookViewId="0">
      <selection activeCell="B3" sqref="B3"/>
    </sheetView>
  </sheetViews>
  <sheetFormatPr defaultColWidth="9.140625" defaultRowHeight="12.75"/>
  <cols>
    <col min="1" max="1" width="9.140625" style="1"/>
    <col min="2" max="2" width="33.28515625" style="1" bestFit="1" customWidth="1"/>
    <col min="3" max="3" width="30.28515625" style="1" customWidth="1"/>
    <col min="4" max="4" width="10.5703125" style="1" bestFit="1" customWidth="1"/>
    <col min="5" max="5" width="10.140625" style="1" customWidth="1"/>
    <col min="6" max="17" width="10.5703125" style="1" bestFit="1" customWidth="1"/>
    <col min="18" max="16384" width="9.140625" style="1"/>
  </cols>
  <sheetData>
    <row r="1" spans="1:17">
      <c r="A1" s="2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7" ht="15">
      <c r="A2" s="2"/>
      <c r="B2" s="3" t="str">
        <f>_xlfn.TEXTJOIN(" ",TRUE,"~UC_Sets: R_E:",_xlfn.TEXTJOIN(",",TRUE,IF(LEFT(Regions!$C$3,1)&lt;&gt;"*",Regions!$C$3,""),IF(LEFT(Regions!$D$3,1)&lt;&gt;"*",Regions!$D$3,"")))</f>
        <v>~UC_Sets: R_E: IE,National</v>
      </c>
      <c r="C2" s="2"/>
      <c r="D2" s="2"/>
      <c r="E2" s="2"/>
      <c r="F2" s="2"/>
      <c r="G2" s="2"/>
      <c r="H2" s="2"/>
      <c r="I2" s="2"/>
      <c r="J2" s="2"/>
      <c r="K2" s="2"/>
    </row>
    <row r="3" spans="1:17" ht="15">
      <c r="A3" s="2"/>
      <c r="B3" s="3" t="s">
        <v>12</v>
      </c>
      <c r="C3" s="2"/>
      <c r="D3" s="2"/>
      <c r="E3" s="2"/>
      <c r="F3" s="2"/>
      <c r="G3" s="2"/>
      <c r="H3" s="2"/>
      <c r="I3" s="2"/>
      <c r="J3" s="2"/>
      <c r="K3" s="2"/>
    </row>
    <row r="4" spans="1:17" ht="15">
      <c r="A4" s="2"/>
      <c r="B4" s="2"/>
      <c r="C4" s="2"/>
      <c r="D4" s="2"/>
      <c r="E4" s="2"/>
      <c r="F4" s="4" t="s">
        <v>13</v>
      </c>
      <c r="G4" s="2"/>
      <c r="H4" s="2"/>
      <c r="I4" s="2"/>
      <c r="J4" s="2"/>
      <c r="K4" s="2"/>
    </row>
    <row r="5" spans="1:17" ht="15">
      <c r="A5" s="2"/>
      <c r="B5" s="5" t="s">
        <v>3</v>
      </c>
      <c r="C5" s="6" t="s">
        <v>2</v>
      </c>
      <c r="D5" s="6" t="s">
        <v>0</v>
      </c>
      <c r="E5" s="6" t="s">
        <v>1</v>
      </c>
      <c r="F5" s="6" t="s">
        <v>5</v>
      </c>
      <c r="G5" s="7" t="s">
        <v>4</v>
      </c>
      <c r="H5" s="8" t="s">
        <v>7</v>
      </c>
      <c r="I5" s="9" t="s">
        <v>8</v>
      </c>
      <c r="J5" s="9" t="s">
        <v>9</v>
      </c>
      <c r="K5" s="5" t="s">
        <v>10</v>
      </c>
    </row>
    <row r="6" spans="1:17">
      <c r="A6" s="2"/>
      <c r="B6" s="10" t="s">
        <v>26</v>
      </c>
      <c r="C6" s="19" t="s">
        <v>27</v>
      </c>
      <c r="D6" s="10"/>
      <c r="E6" s="10">
        <v>2020</v>
      </c>
      <c r="F6" s="10"/>
      <c r="G6" s="10">
        <v>1</v>
      </c>
      <c r="H6" s="10"/>
      <c r="I6" s="18">
        <f>G19*1000</f>
        <v>7707.7579157613818</v>
      </c>
      <c r="J6" s="18">
        <v>15</v>
      </c>
      <c r="K6" s="10" t="s">
        <v>11</v>
      </c>
    </row>
    <row r="7" spans="1:17">
      <c r="A7" s="2"/>
      <c r="B7" s="10"/>
      <c r="C7" s="19" t="s">
        <v>27</v>
      </c>
      <c r="D7" s="10"/>
      <c r="E7" s="10">
        <v>2030</v>
      </c>
      <c r="F7" s="10"/>
      <c r="G7" s="10">
        <v>1</v>
      </c>
      <c r="H7" s="10"/>
      <c r="I7" s="18">
        <f>I19*1000</f>
        <v>3690.5642513108419</v>
      </c>
      <c r="J7" s="18"/>
      <c r="K7" s="10"/>
    </row>
    <row r="8" spans="1:17">
      <c r="A8" s="2"/>
      <c r="B8" s="10"/>
      <c r="C8" s="19" t="s">
        <v>27</v>
      </c>
      <c r="D8" s="10"/>
      <c r="E8" s="10">
        <v>2040</v>
      </c>
      <c r="F8" s="10"/>
      <c r="G8" s="10">
        <v>1</v>
      </c>
      <c r="H8" s="10"/>
      <c r="I8" s="18">
        <f>K19*1000</f>
        <v>1697.195673811309</v>
      </c>
      <c r="J8" s="18"/>
      <c r="K8" s="10"/>
    </row>
    <row r="9" spans="1:17">
      <c r="A9" s="2"/>
      <c r="B9" s="10"/>
      <c r="C9" s="19" t="s">
        <v>27</v>
      </c>
      <c r="D9" s="10"/>
      <c r="E9" s="10">
        <v>2050</v>
      </c>
      <c r="F9" s="10"/>
      <c r="G9" s="10">
        <v>1</v>
      </c>
      <c r="H9" s="10"/>
      <c r="I9" s="18">
        <f>M19*1000</f>
        <v>321.71892328763198</v>
      </c>
      <c r="J9" s="10"/>
      <c r="K9" s="10"/>
    </row>
    <row r="14" spans="1:17">
      <c r="B14" s="11" t="s">
        <v>14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</row>
    <row r="15" spans="1:17">
      <c r="B15" t="s">
        <v>15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 spans="1:17">
      <c r="B16" t="s">
        <v>16</v>
      </c>
      <c r="C16" s="12">
        <v>2005</v>
      </c>
      <c r="D16" s="12">
        <v>2006</v>
      </c>
      <c r="E16" s="12">
        <v>2010</v>
      </c>
      <c r="F16" s="12">
        <v>2015</v>
      </c>
      <c r="G16" s="12">
        <v>2020</v>
      </c>
      <c r="H16" s="12">
        <v>2025</v>
      </c>
      <c r="I16" s="12">
        <v>2030</v>
      </c>
      <c r="J16" s="12">
        <v>2035</v>
      </c>
      <c r="K16" s="12">
        <v>2040</v>
      </c>
      <c r="L16" s="12">
        <v>2045</v>
      </c>
      <c r="M16" s="12">
        <v>2050</v>
      </c>
      <c r="N16" s="12">
        <v>2055</v>
      </c>
      <c r="O16" s="12">
        <v>2060</v>
      </c>
      <c r="P16" s="12">
        <v>2065</v>
      </c>
      <c r="Q16" s="12">
        <v>2070</v>
      </c>
    </row>
    <row r="17" spans="2:17">
      <c r="B17" s="13" t="s">
        <v>17</v>
      </c>
      <c r="C17" s="17">
        <v>0.87124407367593992</v>
      </c>
      <c r="D17" s="17">
        <v>0.81368473302275701</v>
      </c>
      <c r="E17" s="17">
        <v>0.73625647874770095</v>
      </c>
      <c r="F17" s="17">
        <v>0.75516669295560912</v>
      </c>
      <c r="G17" s="17">
        <v>0.78063525692087399</v>
      </c>
      <c r="H17" s="17">
        <v>0.79086913239659606</v>
      </c>
      <c r="I17" s="17">
        <v>0.79594335510221803</v>
      </c>
      <c r="J17" s="17">
        <v>0.78777920233600007</v>
      </c>
      <c r="K17" s="17">
        <v>0.78476153333367094</v>
      </c>
      <c r="L17" s="17">
        <v>0.83155364893174</v>
      </c>
      <c r="M17" s="17">
        <v>0.62268535132548297</v>
      </c>
      <c r="N17" s="17">
        <v>0.59002258225361093</v>
      </c>
      <c r="O17" s="17">
        <v>0.59002258225361093</v>
      </c>
      <c r="P17" s="17">
        <v>0.59002258225361093</v>
      </c>
      <c r="Q17" s="17">
        <v>0.59002258225361093</v>
      </c>
    </row>
    <row r="18" spans="2:17">
      <c r="B18" s="13" t="s">
        <v>18</v>
      </c>
      <c r="C18" s="17">
        <v>2.8009944273048166</v>
      </c>
      <c r="D18" s="17">
        <v>2.7699452772101689</v>
      </c>
      <c r="E18" s="17">
        <v>2.6226884444526384</v>
      </c>
      <c r="F18" s="17">
        <v>2.6263270074687832</v>
      </c>
      <c r="G18" s="17">
        <v>2.0920382224319152</v>
      </c>
      <c r="H18" s="17">
        <v>2.0157054153674889</v>
      </c>
      <c r="I18" s="17">
        <v>1.6381023262855812</v>
      </c>
      <c r="J18" s="17">
        <v>1.378063366874789</v>
      </c>
      <c r="K18" s="17">
        <v>1.4576810352397691</v>
      </c>
      <c r="L18" s="17">
        <v>1.042922371535203</v>
      </c>
      <c r="M18" s="17">
        <v>0.72061371889039694</v>
      </c>
      <c r="N18" s="17">
        <v>0.733479726713543</v>
      </c>
      <c r="O18" s="17">
        <v>0.74250776193316403</v>
      </c>
      <c r="P18" s="17">
        <v>0.77107631060006998</v>
      </c>
      <c r="Q18" s="17">
        <v>0.76623130994726796</v>
      </c>
    </row>
    <row r="19" spans="2:17">
      <c r="B19" s="13" t="s">
        <v>19</v>
      </c>
      <c r="C19" s="14">
        <v>15.012727366511982</v>
      </c>
      <c r="D19" s="14">
        <v>14.005738921131059</v>
      </c>
      <c r="E19" s="14">
        <v>10.98679792386651</v>
      </c>
      <c r="F19" s="14">
        <v>9.6117756959474132</v>
      </c>
      <c r="G19" s="14">
        <v>7.7077579157613823</v>
      </c>
      <c r="H19" s="14">
        <v>3.272920751341911</v>
      </c>
      <c r="I19" s="14">
        <v>3.6905642513108421</v>
      </c>
      <c r="J19" s="14">
        <v>2.185341568835351</v>
      </c>
      <c r="K19" s="14">
        <v>1.697195673811309</v>
      </c>
      <c r="L19" s="14">
        <v>0.69209859837096899</v>
      </c>
      <c r="M19" s="14">
        <v>0.32171892328763196</v>
      </c>
      <c r="N19" s="14">
        <v>0.31955860705887201</v>
      </c>
      <c r="O19" s="14">
        <v>0.31955860705887201</v>
      </c>
      <c r="P19" s="14">
        <v>0.269352746546416</v>
      </c>
      <c r="Q19" s="14">
        <v>0.16178129483019602</v>
      </c>
    </row>
    <row r="20" spans="2:17">
      <c r="B20" s="13" t="s">
        <v>20</v>
      </c>
      <c r="C20" s="17">
        <v>5.7062621224460734</v>
      </c>
      <c r="D20" s="17">
        <v>5.4489421418225144</v>
      </c>
      <c r="E20" s="17">
        <v>4.8923819792107981</v>
      </c>
      <c r="F20" s="17">
        <v>4.3407799852901192</v>
      </c>
      <c r="G20" s="17">
        <v>3.6018339273476943</v>
      </c>
      <c r="H20" s="17">
        <v>3.8477261031767882</v>
      </c>
      <c r="I20" s="17">
        <v>3.7972540406421822</v>
      </c>
      <c r="J20" s="17">
        <v>3.4291229540844173</v>
      </c>
      <c r="K20" s="17">
        <v>3.185062880249232</v>
      </c>
      <c r="L20" s="17">
        <v>2.9623331713627308</v>
      </c>
      <c r="M20" s="17">
        <v>1.7151107033008</v>
      </c>
      <c r="N20" s="17">
        <v>1.7176803623889521</v>
      </c>
      <c r="O20" s="17">
        <v>1.732801640915598</v>
      </c>
      <c r="P20" s="17">
        <v>1.7328016409155989</v>
      </c>
      <c r="Q20" s="17">
        <v>1.7176803623889521</v>
      </c>
    </row>
    <row r="21" spans="2:17">
      <c r="B21" s="13" t="s">
        <v>21</v>
      </c>
      <c r="C21" s="17">
        <v>3.2643772800000121</v>
      </c>
      <c r="D21" s="17">
        <v>2.8551395248209261</v>
      </c>
      <c r="E21" s="17">
        <v>2.702668578459936</v>
      </c>
      <c r="F21" s="17">
        <v>1.758721222907905</v>
      </c>
      <c r="G21" s="17">
        <v>1.9319870746999692</v>
      </c>
      <c r="H21" s="17">
        <v>1.9809510555307011</v>
      </c>
      <c r="I21" s="17">
        <v>2.010183893275487</v>
      </c>
      <c r="J21" s="17">
        <v>0.34562771965206296</v>
      </c>
      <c r="K21" s="17">
        <v>0.35541395785345098</v>
      </c>
      <c r="L21" s="17">
        <v>0.36547728742421998</v>
      </c>
      <c r="M21" s="17">
        <v>0.37582555403758899</v>
      </c>
      <c r="N21" s="17">
        <v>0.38646682551223499</v>
      </c>
      <c r="O21" s="17">
        <v>0.38646682551223499</v>
      </c>
      <c r="P21" s="17">
        <v>0.38646682551223499</v>
      </c>
      <c r="Q21" s="17">
        <v>0.38646682551223499</v>
      </c>
    </row>
    <row r="22" spans="2:17">
      <c r="B22" s="13" t="s">
        <v>22</v>
      </c>
      <c r="C22" s="17">
        <v>7.0665296157196291</v>
      </c>
      <c r="D22" s="17">
        <v>7.2403804021385358</v>
      </c>
      <c r="E22" s="17">
        <v>7.0837088705168876</v>
      </c>
      <c r="F22" s="17">
        <v>6.7441332790378734</v>
      </c>
      <c r="G22" s="17">
        <v>5.0248304772171917</v>
      </c>
      <c r="H22" s="17">
        <v>3.4771315919435728</v>
      </c>
      <c r="I22" s="17">
        <v>2.2911812755442531</v>
      </c>
      <c r="J22" s="17">
        <v>2.1662132086663033</v>
      </c>
      <c r="K22" s="17">
        <v>2.3975019831824529</v>
      </c>
      <c r="L22" s="17">
        <v>1.8372521312172361</v>
      </c>
      <c r="M22" s="17">
        <v>1.3378817412280291</v>
      </c>
      <c r="N22" s="17">
        <v>1.343994518195726</v>
      </c>
      <c r="O22" s="17">
        <v>1.3136345485677221</v>
      </c>
      <c r="P22" s="17">
        <v>1.3290347673635992</v>
      </c>
      <c r="Q22" s="17">
        <v>1.3905434547132811</v>
      </c>
    </row>
    <row r="23" spans="2:17">
      <c r="B23" s="13" t="s">
        <v>23</v>
      </c>
      <c r="C23" s="17">
        <v>0.45753769080000001</v>
      </c>
      <c r="D23" s="17">
        <v>0.45301817976000003</v>
      </c>
      <c r="E23" s="17">
        <v>0.36465370494293703</v>
      </c>
      <c r="F23" s="17">
        <v>0.41234258039999999</v>
      </c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</row>
    <row r="24" spans="2:17">
      <c r="B24" s="13" t="s">
        <v>24</v>
      </c>
      <c r="C24" s="17">
        <v>12.749911454654688</v>
      </c>
      <c r="D24" s="17">
        <v>13.734131825266982</v>
      </c>
      <c r="E24" s="17">
        <v>12.430131584053479</v>
      </c>
      <c r="F24" s="17">
        <v>12.559584869721897</v>
      </c>
      <c r="G24" s="17">
        <v>12.976212149567278</v>
      </c>
      <c r="H24" s="17">
        <v>14.169911717513344</v>
      </c>
      <c r="I24" s="17">
        <v>10.771907368433938</v>
      </c>
      <c r="J24" s="17">
        <v>10.142909233469627</v>
      </c>
      <c r="K24" s="17">
        <v>5.99736093357272</v>
      </c>
      <c r="L24" s="17">
        <v>3.583261531724625</v>
      </c>
      <c r="M24" s="17">
        <v>1.6609834918209101</v>
      </c>
      <c r="N24" s="17">
        <v>1.6636168617679041</v>
      </c>
      <c r="O24" s="17">
        <v>1.6698275176496391</v>
      </c>
      <c r="P24" s="17">
        <v>1.6760646106993149</v>
      </c>
      <c r="Q24" s="17">
        <v>1.7420936542452972</v>
      </c>
    </row>
    <row r="25" spans="2:17" ht="13.5" thickBot="1">
      <c r="B25" s="15" t="s">
        <v>25</v>
      </c>
      <c r="C25" s="16">
        <f t="shared" ref="C25:Q25" si="0">SUM(C17:C24)</f>
        <v>47.929584031113144</v>
      </c>
      <c r="D25" s="16">
        <f t="shared" si="0"/>
        <v>47.320981005172939</v>
      </c>
      <c r="E25" s="16">
        <f t="shared" si="0"/>
        <v>41.819287564250885</v>
      </c>
      <c r="F25" s="16">
        <f t="shared" si="0"/>
        <v>38.8088313337296</v>
      </c>
      <c r="G25" s="16">
        <f t="shared" si="0"/>
        <v>34.115295023946302</v>
      </c>
      <c r="H25" s="16">
        <f t="shared" si="0"/>
        <v>29.555215767270404</v>
      </c>
      <c r="I25" s="16">
        <f t="shared" si="0"/>
        <v>24.995136510594499</v>
      </c>
      <c r="J25" s="16">
        <f t="shared" si="0"/>
        <v>20.435057253918551</v>
      </c>
      <c r="K25" s="16">
        <f t="shared" si="0"/>
        <v>15.874977997242604</v>
      </c>
      <c r="L25" s="16">
        <f t="shared" si="0"/>
        <v>11.314898740566724</v>
      </c>
      <c r="M25" s="16">
        <f t="shared" si="0"/>
        <v>6.7548194838908397</v>
      </c>
      <c r="N25" s="16">
        <f t="shared" si="0"/>
        <v>6.7548194838908433</v>
      </c>
      <c r="O25" s="16">
        <f t="shared" si="0"/>
        <v>6.7548194838908415</v>
      </c>
      <c r="P25" s="16">
        <f t="shared" si="0"/>
        <v>6.7548194838908451</v>
      </c>
      <c r="Q25" s="16">
        <f t="shared" si="0"/>
        <v>6.7548194838908397</v>
      </c>
    </row>
    <row r="26" spans="2:17" ht="13.5" thickTop="1"/>
    <row r="56" ht="12.75" customHeight="1"/>
  </sheetData>
  <phoneticPr fontId="8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UCT1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Olex</cp:lastModifiedBy>
  <cp:lastPrinted>2001-09-28T20:39:50Z</cp:lastPrinted>
  <dcterms:created xsi:type="dcterms:W3CDTF">2001-09-28T18:48:17Z</dcterms:created>
  <dcterms:modified xsi:type="dcterms:W3CDTF">2020-12-01T15:21:59Z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964657008647918</vt:r8>
  </property>
</Properties>
</file>