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DFDE741-2AC6-482E-870B-71C3645961B4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<sst xmlns="http://schemas.openxmlformats.org/spreadsheetml/2006/main" count="125" uniqueCount="95">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</sst>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5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9"/>
  <sheetViews>
    <sheetView tabSelected="1" workbookViewId="0">
      <selection activeCell="G26" sqref="G26"/>
    </sheetView>
  </sheetViews>
  <sheetFormatPr defaultRowHeight="15" x14ac:dyDescent="0.25"/>
  <cols>
    <col min="1" max="1" width="9.140625" style="8"/>
    <col min="2" max="2" width="14.5703125" style="8" bestFit="1" customWidth="1"/>
    <col min="3" max="3" width="30.140625" style="8" bestFit="1" customWidth="1"/>
    <col min="4" max="4" width="28" style="8" bestFit="1" customWidth="1"/>
    <col min="5" max="8" width="9.140625" style="8"/>
    <col min="9" max="9" width="17.7109375" style="8" bestFit="1" customWidth="1"/>
    <col min="10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B2" s="8" t="s">
        <v>94</v>
      </c>
    </row>
    <row r="3" spans="1:17" x14ac:dyDescent="0.25">
      <c r="B3" s="8">
        <v>1</v>
      </c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/>
      <c r="B6" s="6" t="s">
        <v>61</v>
      </c>
      <c r="C6" s="23" t="str">
        <f xml:space="preserve"> _xlfn.TEXTJOIN("_",TRUE,"UC","CB",C9,"Mt",C8)</f>
        <v>UC_CB_300_Mt_2021-2050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25">
      <c r="A7"/>
      <c r="B7" s="7" t="s">
        <v>68</v>
      </c>
      <c r="C7" s="20" t="str">
        <f xml:space="preserve"> _xlfn.TEXTJOIN(" ",TRUE,"Carbon budget",C9,"Mt",C8)</f>
        <v>Carbon budget 300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25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25">
      <c r="B9" s="7" t="s">
        <v>69</v>
      </c>
      <c r="C9" s="20">
        <f>VLOOKUP(B3,H6:I10,2,FALSE)</f>
        <v>300</v>
      </c>
      <c r="D9" s="21">
        <v>0</v>
      </c>
      <c r="H9" s="8">
        <v>3</v>
      </c>
      <c r="I9" s="8">
        <v>500</v>
      </c>
    </row>
    <row r="10" spans="1:17" x14ac:dyDescent="0.25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25">
      <c r="B11" s="7" t="s">
        <v>62</v>
      </c>
      <c r="C11" s="20" t="s">
        <v>80</v>
      </c>
      <c r="D11" s="21" t="s">
        <v>80</v>
      </c>
    </row>
    <row r="12" spans="1:17" x14ac:dyDescent="0.25">
      <c r="B12" s="7" t="s">
        <v>73</v>
      </c>
      <c r="C12" s="20" t="s">
        <v>79</v>
      </c>
      <c r="D12" s="21" t="s">
        <v>79</v>
      </c>
    </row>
    <row r="13" spans="1:17" x14ac:dyDescent="0.25">
      <c r="B13" s="7" t="s">
        <v>77</v>
      </c>
      <c r="C13" s="20" t="s">
        <v>78</v>
      </c>
      <c r="D13" s="21" t="s">
        <v>78</v>
      </c>
    </row>
    <row r="14" spans="1:17" x14ac:dyDescent="0.25">
      <c r="B14" s="7" t="s">
        <v>0</v>
      </c>
      <c r="C14" s="20" t="s">
        <v>70</v>
      </c>
      <c r="D14" s="21" t="s">
        <v>70</v>
      </c>
    </row>
    <row r="15" spans="1:17" x14ac:dyDescent="0.25">
      <c r="B15" s="7" t="s">
        <v>81</v>
      </c>
      <c r="C15" s="20">
        <v>-1</v>
      </c>
      <c r="D15" s="21">
        <v>-1</v>
      </c>
    </row>
    <row r="16" spans="1:17" x14ac:dyDescent="0.25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10"/>
  <sheetViews>
    <sheetView workbookViewId="0">
      <selection activeCell="G19" sqref="G19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25">
      <c r="B7" s="8" t="str">
        <f>VLOOKUP($B$5, config!$B$6:$D$16,2,FALSE) &amp; "_Single"</f>
        <v>UC_CB_300_Mt_2021-2050_Single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300000</v>
      </c>
      <c r="L7" s="8" t="str">
        <f>VLOOKUP($L$5, config!$B$6:$D$16,2,FALSE) &amp; " - Single"</f>
        <v>Carbon budget 300 Mt 2021-2050 - Single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10"/>
  <sheetViews>
    <sheetView workbookViewId="0">
      <selection activeCell="L10" sqref="L10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25">
      <c r="B7" s="8" t="str">
        <f>VLOOKUP(B$5, config!$B$6:$D$16,2,FALSE) &amp; "_Multi"</f>
        <v>UC_CB_300_Mt_2021-2050_Multi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300000</v>
      </c>
      <c r="L7" s="8" t="str">
        <f>VLOOKUP(L$5, config!$B$6:$D$16,2,FALSE) &amp; " - Multi"</f>
        <v>Carbon budget 300 Mt 2021-2050 - Multi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85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2021-03-25T02:00:28Z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539867579936981</vt:r8>
  </property>
</Properties>
</file>