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2-NewVeda\TIMES-Ireland-model\SuppXLS\"/>
    </mc:Choice>
  </mc:AlternateContent>
  <xr:revisionPtr revIDLastSave="0" documentId="13_ncr:1_{05C48346-9F84-4A6A-B61E-BE190F496705}" xr6:coauthVersionLast="46" xr6:coauthVersionMax="46" xr10:uidLastSave="{00000000-0000-0000-0000-000000000000}"/>
  <bookViews>
    <workbookView xWindow="6675" yWindow="4215" windowWidth="21600" windowHeight="11385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R4" i="35"/>
  <c r="Q4" i="35"/>
  <c r="D7" i="36"/>
  <c r="C7" i="36"/>
  <c r="AA6" i="36"/>
  <c r="X6" i="36"/>
  <c r="S6" i="36"/>
  <c r="Q6" i="36"/>
  <c r="P6" i="36"/>
  <c r="H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D3" i="36" a="1"/>
  <c r="AD3" i="36" s="1"/>
  <c r="AC3" i="36" a="1"/>
  <c r="AC3" i="36" s="1"/>
  <c r="Z3" i="36" a="1"/>
  <c r="Z3" i="36" s="1"/>
  <c r="Y3" i="36" a="1"/>
  <c r="Y3" i="36" s="1"/>
  <c r="X3" i="36" a="1"/>
  <c r="X3" i="36" s="1"/>
  <c r="V3" i="36" a="1"/>
  <c r="V3" i="36" s="1"/>
  <c r="U3" i="36" a="1"/>
  <c r="U3" i="36" s="1"/>
  <c r="T3" i="36" a="1"/>
  <c r="T3" i="36" s="1"/>
  <c r="R3" i="36" a="1"/>
  <c r="R3" i="36" s="1"/>
  <c r="P3" i="36" a="1"/>
  <c r="P3" i="36" s="1"/>
  <c r="O3" i="36" a="1"/>
  <c r="O3" i="36" s="1"/>
  <c r="N3" i="36" a="1"/>
  <c r="N3" i="36" s="1"/>
  <c r="M3" i="36" a="1"/>
  <c r="M3" i="36" s="1"/>
  <c r="L3" i="36" a="1"/>
  <c r="L3" i="36" s="1"/>
  <c r="J3" i="36" a="1"/>
  <c r="J3" i="36" s="1"/>
  <c r="H3" i="36" a="1"/>
  <c r="H3" i="36" s="1"/>
  <c r="G3" i="36" a="1"/>
  <c r="G3" i="36" s="1"/>
  <c r="F3" i="36" a="1"/>
  <c r="F3" i="36" s="1"/>
  <c r="E3" i="36" a="1"/>
  <c r="E3" i="36" s="1"/>
  <c r="D3" i="36" a="1"/>
  <c r="D3" i="36" s="1"/>
  <c r="C3" i="36" a="1"/>
  <c r="C3" i="36" s="1"/>
  <c r="K6" i="36" l="1"/>
  <c r="I3" i="36" a="1"/>
  <c r="I3" i="36" s="1"/>
  <c r="Q3" i="36" a="1"/>
  <c r="Q3" i="36" s="1"/>
  <c r="Y6" i="36"/>
  <c r="AA3" i="36" a="1"/>
  <c r="AA3" i="36" s="1"/>
  <c r="K3" i="36" a="1"/>
  <c r="K3" i="36" s="1"/>
  <c r="S3" i="36" a="1"/>
  <c r="S3" i="36" s="1"/>
  <c r="AB3" i="36" a="1"/>
  <c r="AB3" i="36" s="1"/>
  <c r="I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 l="1"/>
  <c r="C11" i="23"/>
  <c r="C19" i="23"/>
  <c r="C27" i="23"/>
  <c r="C35" i="23"/>
  <c r="C43" i="23"/>
  <c r="C51" i="23"/>
  <c r="C59" i="23"/>
  <c r="C67" i="23"/>
  <c r="C75" i="23"/>
  <c r="C4" i="23"/>
  <c r="C12" i="23"/>
  <c r="C20" i="23"/>
  <c r="C28" i="23"/>
  <c r="C36" i="23"/>
  <c r="C44" i="23"/>
  <c r="C52" i="23"/>
  <c r="C60" i="23"/>
  <c r="C68" i="23"/>
  <c r="C76" i="23"/>
  <c r="C5" i="23"/>
  <c r="C13" i="23"/>
  <c r="C21" i="23"/>
  <c r="C29" i="23"/>
  <c r="C37" i="23"/>
  <c r="C45" i="23"/>
  <c r="C53" i="23"/>
  <c r="C61" i="23"/>
  <c r="C69" i="23"/>
  <c r="C77" i="23"/>
  <c r="C24" i="23"/>
  <c r="C72" i="23"/>
  <c r="C50" i="23"/>
  <c r="C6" i="23"/>
  <c r="C14" i="23"/>
  <c r="C22" i="23"/>
  <c r="C30" i="23"/>
  <c r="C38" i="23"/>
  <c r="C46" i="23"/>
  <c r="C54" i="23"/>
  <c r="C62" i="23"/>
  <c r="C70" i="23"/>
  <c r="C78" i="23"/>
  <c r="C32" i="23"/>
  <c r="C56" i="23"/>
  <c r="C18" i="23"/>
  <c r="C34" i="23"/>
  <c r="C66" i="23"/>
  <c r="C7" i="23"/>
  <c r="C15" i="23"/>
  <c r="C23" i="23"/>
  <c r="C31" i="23"/>
  <c r="C39" i="23"/>
  <c r="C47" i="23"/>
  <c r="C55" i="23"/>
  <c r="C63" i="23"/>
  <c r="C71" i="23"/>
  <c r="C79" i="23"/>
  <c r="C8" i="23"/>
  <c r="C16" i="23"/>
  <c r="C40" i="23"/>
  <c r="C48" i="23"/>
  <c r="C64" i="23"/>
  <c r="C26" i="23"/>
  <c r="C58" i="23"/>
  <c r="C9" i="23"/>
  <c r="C17" i="23"/>
  <c r="C25" i="23"/>
  <c r="C33" i="23"/>
  <c r="C41" i="23"/>
  <c r="C49" i="23"/>
  <c r="C57" i="23"/>
  <c r="C65" i="23"/>
  <c r="C73" i="23"/>
  <c r="C10" i="23"/>
  <c r="C42" i="23"/>
  <c r="C74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6" i="28" s="1"/>
  <c r="J77" i="28" s="1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L6" i="31" s="1"/>
  <c r="J68" i="31" s="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N6" i="31"/>
  <c r="L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M6" i="31" l="1"/>
  <c r="K68" i="31" s="1"/>
  <c r="P6" i="31"/>
  <c r="N68" i="31" s="1"/>
  <c r="O6" i="31"/>
  <c r="M68" i="31" s="1"/>
  <c r="I6" i="33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<sst xmlns="http://schemas.openxmlformats.org/spreadsheetml/2006/main" count="4938" uniqueCount="465">
  <si>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</si>
  <si>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</si>
  <si>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</si>
  <si>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</si>
  <si>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</si>
  <si>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</si>
  <si>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</si>
  <si>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</si>
  <si>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</si>
  <si>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</si>
  <si>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</si>
  <si>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</si>
  <si>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</si>
  <si>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</si>
  <si>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</si>
  <si>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</si>
  <si>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</si>
  <si>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</si>
  <si>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</si>
  <si>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</si>
  <si>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</si>
  <si>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</si>
  <si>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</si>
  <si>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</si>
  <si>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</si>
  <si>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</si>
  <si>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</si>
  <si>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</si>
  <si>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</si>
  <si>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</si>
  <si>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</si>
  <si>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</si>
  <si>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</si>
  <si>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</si>
  <si>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</si>
  <si>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</si>
  <si>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</si>
  <si>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</si>
  <si>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</si>
  <si>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</si>
  <si>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</si>
  <si>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</si>
  <si>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</si>
  <si>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</si>
  <si>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</si>
  <si>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</si>
  <si>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</si>
  <si>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</si>
  <si>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</si>
  <si>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</si>
  <si>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</si>
  <si>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</si>
  <si>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</si>
  <si>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</si>
  <si>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</si>
  <si>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</si>
  <si>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</si>
  <si>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</si>
  <si>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</si>
  <si>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</si>
  <si>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</si>
  <si>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</si>
  <si>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</si>
  <si>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</si>
  <si>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</si>
  <si>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</si>
  <si>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</si>
  <si>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</si>
  <si>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</si>
  <si>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</si>
  <si>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</si>
  <si>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</si>
  <si>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</si>
  <si>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</si>
  <si>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</si>
  <si>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</si>
  <si>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</si>
  <si>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</si>
  <si>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</si>
  <si>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</si>
  <si>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</si>
  <si>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</si>
  <si>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</si>
  <si>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</si>
  <si>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</si>
  <si>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</si>
  <si>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</si>
  <si>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</si>
  <si>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</si>
  <si>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</si>
  <si>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</si>
  <si>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</si>
  <si>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</si>
  <si>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</si>
  <si>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</si>
  <si>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</si>
  <si>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</si>
  <si>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</si>
  <si>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</si>
  <si>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</si>
  <si>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</si>
  <si>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</si>
  <si>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</si>
  <si>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</si>
  <si>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</si>
  <si>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</si>
  <si>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</si>
  <si>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</si>
  <si>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</si>
  <si>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</si>
  <si>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</si>
  <si>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</si>
  <si>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</si>
  <si>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</si>
  <si>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</si>
  <si>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</si>
  <si>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</si>
  <si>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</si>
  <si>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</si>
  <si>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</si>
  <si>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</si>
  <si>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</si>
  <si>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</si>
  <si>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</si>
  <si>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</si>
  <si>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</si>
  <si>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</si>
  <si>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</si>
  <si>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</si>
  <si>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</si>
  <si>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</si>
  <si>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</si>
  <si>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</si>
  <si>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</si>
  <si>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</si>
  <si>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</si>
  <si>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</si>
  <si>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</si>
  <si>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</si>
  <si>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</si>
  <si>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</si>
  <si>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</si>
  <si>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</si>
  <si>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</si>
  <si>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</si>
  <si>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</si>
  <si>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</si>
  <si>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</si>
  <si>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</si>
  <si>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</si>
  <si>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</si>
  <si>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</si>
  <si>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</si>
  <si>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</si>
  <si>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</si>
  <si>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</si>
  <si>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</si>
  <si>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</si>
  <si>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</si>
  <si>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</si>
  <si>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</si>
  <si>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</si>
  <si>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</si>
  <si>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</si>
  <si>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</si>
  <si>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</si>
  <si>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</si>
  <si>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</si>
  <si>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</si>
  <si>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</si>
  <si>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</si>
  <si>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</si>
  <si>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</si>
  <si>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</si>
  <si>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</si>
  <si>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</si>
  <si>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</si>
  <si>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</si>
  <si>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</si>
  <si>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</si>
  <si>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</si>
  <si>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</si>
  <si>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</si>
  <si>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</si>
  <si>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</si>
  <si>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</si>
  <si>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</si>
  <si>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</si>
  <si>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</si>
  <si>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</si>
  <si>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</si>
  <si>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</si>
  <si>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</si>
  <si>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</si>
  <si>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</si>
  <si>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</si>
  <si>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</si>
  <si>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</si>
  <si>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</si>
  <si>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</si>
  <si>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</si>
  <si>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</si>
  <si>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</si>
  <si>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</si>
  <si>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</si>
  <si>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</si>
  <si>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</si>
  <si>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</si>
  <si>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</si>
  <si>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</si>
  <si>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</si>
  <si>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</si>
  <si>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</si>
  <si>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</si>
  <si>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</si>
  <si>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</si>
  <si>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</si>
  <si>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</si>
  <si>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</si>
  <si>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</si>
  <si>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</si>
  <si>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</si>
  <si>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</si>
  <si>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</si>
  <si>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</si>
  <si>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</si>
  <si>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</si>
  <si>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</si>
  <si>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</si>
  <si>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</si>
  <si>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</si>
  <si>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</si>
  <si>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</si>
  <si>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</si>
  <si>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</si>
  <si>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</si>
  <si>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</si>
  <si>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</si>
  <si>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</si>
  <si>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</si>
  <si>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</si>
  <si>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</si>
  <si>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</si>
  <si>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</si>
  <si>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</si>
  <si>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</si>
  <si>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</si>
  <si>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</si>
  <si>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</si>
  <si>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</si>
  <si>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</si>
  <si>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</si>
  <si>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</si>
  <si>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</si>
  <si>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</si>
  <si>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</si>
  <si>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</si>
  <si>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</si>
  <si>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</si>
  <si>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</si>
  <si>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</si>
  <si>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</si>
  <si>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</si>
  <si>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</si>
  <si>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</si>
  <si>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</si>
  <si>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</si>
  <si>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</si>
  <si>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</si>
  <si>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</si>
  <si>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</si>
  <si>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</si>
  <si>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</si>
  <si>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</si>
  <si>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</si>
  <si>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</si>
  <si>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</si>
  <si>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</si>
  <si>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</si>
  <si>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</si>
  <si>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</si>
  <si>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</si>
  <si>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</si>
  <si>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</si>
  <si>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</si>
  <si>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</si>
  <si>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</si>
  <si>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</si>
  <si>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</si>
  <si>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</si>
  <si>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</si>
  <si>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</si>
  <si>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</si>
  <si>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</si>
  <si>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</si>
  <si>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</si>
  <si>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</si>
  <si>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</si>
  <si>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</si>
  <si>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</si>
  <si>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</si>
  <si>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</si>
  <si>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</si>
  <si>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</si>
  <si>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</si>
  <si>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</si>
  <si>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</si>
  <si>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</si>
  <si>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</si>
  <si>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</si>
  <si>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</si>
  <si>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</si>
  <si>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</si>
  <si>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</si>
  <si>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</si>
  <si>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</si>
  <si>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</si>
  <si>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</si>
  <si>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</si>
  <si>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</si>
  <si>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</si>
  <si>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</si>
  <si>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</si>
  <si>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</si>
  <si>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</si>
  <si>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</si>
  <si>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</si>
  <si>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</si>
  <si>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</si>
  <si>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</si>
  <si>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</si>
  <si>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</si>
  <si>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</si>
  <si>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</si>
  <si>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</si>
  <si>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</si>
  <si>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</si>
  <si>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</si>
  <si>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</si>
  <si>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</si>
  <si>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</si>
  <si>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</si>
  <si>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</si>
  <si>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</si>
  <si>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</si>
  <si>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</si>
  <si>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</si>
  <si>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</si>
  <si>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</si>
  <si>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</si>
  <si>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</si>
  <si>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</si>
  <si>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</si>
  <si>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</si>
  <si>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</si>
  <si>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</si>
  <si>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</si>
  <si>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</si>
  <si>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</si>
  <si>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</si>
  <si>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</si>
  <si>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</si>
  <si>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</si>
  <si>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</si>
  <si>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</si>
  <si>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</si>
  <si>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</si>
  <si>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</si>
  <si>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</si>
  <si>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</si>
  <si>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</si>
  <si>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</si>
  <si>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</si>
  <si>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</si>
  <si>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</si>
  <si>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</si>
  <si>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</si>
  <si>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</si>
  <si>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</si>
  <si>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</si>
  <si>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</si>
  <si>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</si>
  <si>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</si>
  <si>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</si>
  <si>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</si>
  <si>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</si>
  <si>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</si>
  <si>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</si>
  <si>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</si>
  <si>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</si>
  <si>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</si>
  <si>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</si>
  <si>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</si>
  <si>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</si>
  <si>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</si>
  <si>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</si>
  <si>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</si>
  <si>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</si>
  <si>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</si>
  <si>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</si>
  <si>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</si>
  <si>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</si>
  <si>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</si>
  <si>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</si>
  <si>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</si>
  <si>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</si>
  <si>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</si>
  <si>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</si>
  <si>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</si>
  <si>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</si>
  <si>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</si>
  <si>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</si>
  <si>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</si>
  <si>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</si>
  <si>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</si>
  <si>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</si>
  <si>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</si>
  <si>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</si>
  <si>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</si>
  <si>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</si>
  <si>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</si>
  <si>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</si>
  <si>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</si>
  <si>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</si>
  <si>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</si>
  <si>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</si>
  <si>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</si>
  <si>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</si>
  <si>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</si>
  <si>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</si>
  <si>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</si>
  <si>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</si>
  <si>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</si>
  <si>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</si>
  <si>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</si>
  <si>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</si>
  <si>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</si>
  <si>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</si>
  <si>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</si>
  <si>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</si>
  <si>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</si>
  <si>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</si>
  <si>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</si>
  <si>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</si>
  <si>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</si>
  <si>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</si>
  <si>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</si>
  <si>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</si>
  <si>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</si>
  <si>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</si>
  <si>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</si>
  <si>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</si>
  <si>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</si>
  <si>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</si>
  <si>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</si>
  <si>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</si>
  <si>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</si>
  <si>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</si>
  <si>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</si>
  <si>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</si>
  <si>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</si>
  <si>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</si>
  <si>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</si>
  <si>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</rPr>
      <t>https://en.wikipedia.org/wiki/ISO_3166-2:IE</t>
    </r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</si>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</sst>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(* #,##0.00_);_(* \(#,##0.00\);_(* &quot;-&quot;??_);_(@_)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G21" sqref="G21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406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407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408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409</v>
      </c>
      <c r="B10" s="126" t="s">
        <v>410</v>
      </c>
    </row>
    <row r="11" spans="1:30">
      <c r="A11" s="127" t="s">
        <v>411</v>
      </c>
      <c r="B11" s="127" t="s">
        <v>412</v>
      </c>
    </row>
    <row r="12" spans="1:30">
      <c r="A12" s="128" t="s">
        <v>413</v>
      </c>
      <c r="B12" s="128" t="s">
        <v>414</v>
      </c>
    </row>
    <row r="13" spans="1:30">
      <c r="A13" s="128" t="s">
        <v>415</v>
      </c>
      <c r="B13" s="128" t="s">
        <v>416</v>
      </c>
    </row>
    <row r="14" spans="1:30">
      <c r="A14" s="128" t="s">
        <v>417</v>
      </c>
      <c r="B14" s="128" t="s">
        <v>418</v>
      </c>
    </row>
    <row r="15" spans="1:30">
      <c r="A15" s="128" t="s">
        <v>419</v>
      </c>
      <c r="B15" s="128" t="s">
        <v>420</v>
      </c>
    </row>
    <row r="16" spans="1:30">
      <c r="A16" s="128" t="s">
        <v>421</v>
      </c>
      <c r="B16" s="128" t="s">
        <v>422</v>
      </c>
    </row>
    <row r="17" spans="1:2">
      <c r="A17" s="128" t="s">
        <v>423</v>
      </c>
      <c r="B17" s="128" t="s">
        <v>424</v>
      </c>
    </row>
    <row r="18" spans="1:2">
      <c r="A18" s="128" t="s">
        <v>425</v>
      </c>
      <c r="B18" s="128" t="s">
        <v>426</v>
      </c>
    </row>
    <row r="19" spans="1:2">
      <c r="A19" s="128" t="s">
        <v>427</v>
      </c>
      <c r="B19" s="128" t="s">
        <v>428</v>
      </c>
    </row>
    <row r="20" spans="1:2">
      <c r="A20" s="128" t="s">
        <v>429</v>
      </c>
      <c r="B20" s="128" t="s">
        <v>430</v>
      </c>
    </row>
    <row r="21" spans="1:2">
      <c r="A21" s="128" t="s">
        <v>431</v>
      </c>
      <c r="B21" s="128" t="s">
        <v>432</v>
      </c>
    </row>
    <row r="22" spans="1:2">
      <c r="A22" s="128" t="s">
        <v>433</v>
      </c>
      <c r="B22" s="128" t="s">
        <v>434</v>
      </c>
    </row>
    <row r="23" spans="1:2">
      <c r="A23" s="128" t="s">
        <v>435</v>
      </c>
      <c r="B23" s="128" t="s">
        <v>436</v>
      </c>
    </row>
    <row r="24" spans="1:2">
      <c r="A24" s="128" t="s">
        <v>437</v>
      </c>
      <c r="B24" s="128" t="s">
        <v>438</v>
      </c>
    </row>
    <row r="25" spans="1:2">
      <c r="A25" s="128" t="s">
        <v>439</v>
      </c>
      <c r="B25" s="128" t="s">
        <v>440</v>
      </c>
    </row>
    <row r="26" spans="1:2">
      <c r="A26" s="128" t="s">
        <v>441</v>
      </c>
      <c r="B26" s="128" t="s">
        <v>442</v>
      </c>
    </row>
    <row r="27" spans="1:2">
      <c r="A27" s="128" t="s">
        <v>443</v>
      </c>
      <c r="B27" s="128" t="s">
        <v>444</v>
      </c>
    </row>
    <row r="28" spans="1:2">
      <c r="A28" s="128" t="s">
        <v>445</v>
      </c>
      <c r="B28" s="128" t="s">
        <v>446</v>
      </c>
    </row>
    <row r="29" spans="1:2">
      <c r="A29" s="128" t="s">
        <v>447</v>
      </c>
      <c r="B29" s="128" t="s">
        <v>448</v>
      </c>
    </row>
    <row r="30" spans="1:2">
      <c r="A30" s="128" t="s">
        <v>449</v>
      </c>
      <c r="B30" s="128" t="s">
        <v>450</v>
      </c>
    </row>
    <row r="31" spans="1:2">
      <c r="A31" s="128" t="s">
        <v>451</v>
      </c>
      <c r="B31" s="128" t="s">
        <v>452</v>
      </c>
    </row>
    <row r="32" spans="1:2">
      <c r="A32" s="128" t="s">
        <v>453</v>
      </c>
      <c r="B32" s="128" t="s">
        <v>454</v>
      </c>
    </row>
    <row r="33" spans="1:2">
      <c r="A33" s="128" t="s">
        <v>455</v>
      </c>
      <c r="B33" s="128" t="s">
        <v>456</v>
      </c>
    </row>
    <row r="34" spans="1:2">
      <c r="A34" s="128" t="s">
        <v>457</v>
      </c>
      <c r="B34" s="128" t="s">
        <v>458</v>
      </c>
    </row>
    <row r="35" spans="1:2">
      <c r="A35" s="128" t="s">
        <v>459</v>
      </c>
      <c r="B35" s="128" t="s">
        <v>460</v>
      </c>
    </row>
    <row r="36" spans="1:2">
      <c r="A36" s="128" t="s">
        <v>461</v>
      </c>
      <c r="B36" s="128" t="s">
        <v>462</v>
      </c>
    </row>
    <row r="37" spans="1:2">
      <c r="A37" s="129" t="s">
        <v>463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zoomScale="90" zoomScaleNormal="145" workbookViewId="0">
      <selection activeCell="Q12" sqref="Q1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327</v>
      </c>
    </row>
    <row r="3" spans="2:20">
      <c r="B3" s="20" t="s">
        <v>319</v>
      </c>
      <c r="M3" s="119" t="s">
        <v>404</v>
      </c>
      <c r="N3"/>
      <c r="O3"/>
      <c r="P3"/>
      <c r="Q3"/>
      <c r="R3"/>
      <c r="S3"/>
      <c r="T3"/>
    </row>
    <row r="4" spans="2:2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405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321</v>
      </c>
    </row>
    <row r="5" spans="2:20" customFormat="1">
      <c r="B5" s="98" t="s">
        <v>326</v>
      </c>
      <c r="Q5" t="s">
        <v>464</v>
      </c>
      <c r="R5" t="str">
        <f>Q5</f>
        <v>OUT</v>
      </c>
      <c r="S5" t="s">
        <v>325</v>
      </c>
      <c r="T5" t="s">
        <v>403</v>
      </c>
    </row>
    <row r="6" spans="2:2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305</v>
      </c>
      <c r="C10" s="24" t="s">
        <v>328</v>
      </c>
      <c r="D10" s="24" t="s">
        <v>403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323</v>
      </c>
      <c r="F13" s="99"/>
      <c r="G13" s="99"/>
      <c r="H13" s="99"/>
      <c r="I13" s="99"/>
    </row>
    <row r="14" spans="2:2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307</v>
      </c>
      <c r="C15" s="24" t="s">
        <v>328</v>
      </c>
      <c r="D15" s="24" t="s">
        <v>403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308</v>
      </c>
      <c r="C17" s="24" t="s">
        <v>328</v>
      </c>
      <c r="D17" s="24" t="s">
        <v>403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306</v>
      </c>
      <c r="C20" s="24" t="s">
        <v>328</v>
      </c>
      <c r="D20" s="24" t="s">
        <v>403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403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403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312</v>
      </c>
      <c r="C33" s="24" t="s">
        <v>328</v>
      </c>
      <c r="D33" s="24" t="s">
        <v>403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313</v>
      </c>
      <c r="C35" s="24" t="s">
        <v>328</v>
      </c>
      <c r="D35" s="24" t="s">
        <v>403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311</v>
      </c>
      <c r="C38" s="24" t="s">
        <v>328</v>
      </c>
      <c r="D38" s="24" t="s">
        <v>403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403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403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317</v>
      </c>
      <c r="C51" s="24" t="s">
        <v>328</v>
      </c>
      <c r="D51" s="24" t="s">
        <v>403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318</v>
      </c>
      <c r="C53" s="24" t="s">
        <v>328</v>
      </c>
      <c r="D53" s="24" t="s">
        <v>403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316</v>
      </c>
      <c r="C56" s="24" t="s">
        <v>328</v>
      </c>
      <c r="D56" s="24" t="s">
        <v>403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399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0.12820369953280328</v>
      </c>
      <c r="M6" s="47">
        <f>IF($D6=0,"",MIN($D6*(1+$S$4)^($M$5-$D$5),T6))</f>
        <v>0.12820369953280328</v>
      </c>
      <c r="N6" s="47">
        <f>IF($D6=0,"",MIN($D6*(1+$S$4)^($N$5-$D$5),T6))</f>
        <v>0.12820369953280328</v>
      </c>
      <c r="O6" s="47">
        <f>IF($D6=0,"",MIN($D6*(1+$S$4)^($O$5-$D$5),T6))</f>
        <v>0.12820369953280328</v>
      </c>
      <c r="P6" s="47">
        <f>IF($D6=0,"",MIN($D6*(1+$S$4)^($P$5-$D$5),T6))</f>
        <v>0.12820369953280328</v>
      </c>
      <c r="Q6" s="47">
        <f>IF($D6=0,"",MIN($D6*(1+$S$4)^($Q$5-$D$5),T6))</f>
        <v>0.12820369953280328</v>
      </c>
      <c r="S6" s="81">
        <v>0</v>
      </c>
      <c r="T6" s="81">
        <f>D6*Z14</f>
        <v>0.12820369953280328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399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400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2.4048118931328449E-2</v>
      </c>
      <c r="M21" s="47">
        <f>IF($D21=0,"",MIN($D21*(1+$S$4)^($M$5-$D$5),T21))</f>
        <v>2.4048118931328449E-2</v>
      </c>
      <c r="N21" s="47">
        <f>IF($D21=0,"",MIN($D21*(1+$S$4)^($N$5-$D$5),T21))</f>
        <v>2.4048118931328449E-2</v>
      </c>
      <c r="O21" s="47">
        <f>IF($D21=0,"",MIN($D21*(1+$S$4)^($O$5-$D$5),T21))</f>
        <v>2.4048118931328449E-2</v>
      </c>
      <c r="P21" s="47">
        <f>IF($D21=0,"",MIN($D21*(1+$S$4)^($P$5-$D$5),T21))</f>
        <v>2.4048118931328449E-2</v>
      </c>
      <c r="Q21" s="47">
        <f>IF($D21=0,"",MIN($D21*(1+$S$4)^($Q$5-$D$5),T21))</f>
        <v>2.4048118931328449E-2</v>
      </c>
      <c r="S21" s="81">
        <v>0</v>
      </c>
      <c r="T21" s="81">
        <f>D21*Z14</f>
        <v>2.4048118931328449E-2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-0.12820369953280328</v>
      </c>
      <c r="K68" s="34">
        <f t="shared" si="42"/>
        <v>-0.12820369953280328</v>
      </c>
      <c r="L68" s="34">
        <f t="shared" si="42"/>
        <v>-0.12820369953280328</v>
      </c>
      <c r="M68" s="34">
        <f t="shared" si="42"/>
        <v>-0.12820369953280328</v>
      </c>
      <c r="N68" s="34">
        <f t="shared" si="42"/>
        <v>-0.12820369953280328</v>
      </c>
      <c r="O68" s="34">
        <f t="shared" si="42"/>
        <v>-0.12820369953280328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7.2830981441524986E-2</v>
      </c>
      <c r="M6" s="47">
        <f>IF($D6=0,"",MIN($D6*(1+$S$4)^($M$5-$D$5),T6))</f>
        <v>7.2830981441524986E-2</v>
      </c>
      <c r="N6" s="47">
        <f>IF($D6=0,"",MIN($D6*(1+$S$4)^($N$5-$D$5),T6))</f>
        <v>7.2830981441524986E-2</v>
      </c>
      <c r="O6" s="47">
        <f>IF($D6=0,"",MIN($D6*(1+$S$4)^($O$5-$D$5),T6))</f>
        <v>7.2830981441524986E-2</v>
      </c>
      <c r="P6" s="47">
        <f>IF($D6=0,"",MIN($D6*(1+$S$4)^($P$5-$D$5),T6))</f>
        <v>7.2830981441524986E-2</v>
      </c>
      <c r="Q6" s="47">
        <f>IF($D6=0,"",MIN($D6*(1+$S$4)^($Q$5-$D$5),T6))</f>
        <v>7.2830981441524986E-2</v>
      </c>
      <c r="S6" s="81">
        <v>0</v>
      </c>
      <c r="T6" s="81">
        <f>D6*Z14</f>
        <v>7.2830981441524986E-2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399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400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1.1020514555226428E-2</v>
      </c>
      <c r="M21" s="47">
        <f>IF($D21=0,"",MIN($D21*(1+$S$4)^($M$5-$D$5),T21))</f>
        <v>1.1020514555226428E-2</v>
      </c>
      <c r="N21" s="47">
        <f>IF($D21=0,"",MIN($D21*(1+$S$4)^($N$5-$D$5),T21))</f>
        <v>1.1020514555226428E-2</v>
      </c>
      <c r="O21" s="47">
        <f>IF($D21=0,"",MIN($D21*(1+$S$4)^($O$5-$D$5),T21))</f>
        <v>1.1020514555226428E-2</v>
      </c>
      <c r="P21" s="47">
        <f>IF($D21=0,"",MIN($D21*(1+$S$4)^($P$5-$D$5),T21))</f>
        <v>1.1020514555226428E-2</v>
      </c>
      <c r="Q21" s="47">
        <f>IF($D21=0,"",MIN($D21*(1+$S$4)^($Q$5-$D$5),T21))</f>
        <v>1.1020514555226428E-2</v>
      </c>
      <c r="S21" s="81">
        <v>0</v>
      </c>
      <c r="T21" s="111">
        <f>D21*Z14</f>
        <v>1.1020514555226428E-2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-7.2830981441524986E-2</v>
      </c>
      <c r="K80" s="34">
        <f t="shared" si="48"/>
        <v>-7.2830981441524986E-2</v>
      </c>
      <c r="L80" s="34">
        <f t="shared" si="48"/>
        <v>-7.2830981441524986E-2</v>
      </c>
      <c r="M80" s="34">
        <f t="shared" si="48"/>
        <v>-7.2830981441524986E-2</v>
      </c>
      <c r="N80" s="34">
        <f t="shared" si="48"/>
        <v>-7.2830981441524986E-2</v>
      </c>
      <c r="O80" s="34">
        <f t="shared" si="48"/>
        <v>-7.2830981441524986E-2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-1.1020514555226428E-2</v>
      </c>
      <c r="K92" s="34">
        <f t="shared" ref="K92:K98" si="57">IF(M21="","",-M21)</f>
        <v>-1.1020514555226428E-2</v>
      </c>
      <c r="L92" s="34">
        <f t="shared" ref="L92:L98" si="58">IF(N21="","",-N21)</f>
        <v>-1.1020514555226428E-2</v>
      </c>
      <c r="M92" s="34">
        <f t="shared" ref="M92:M98" si="59">IF(O21="","",-O21)</f>
        <v>-1.1020514555226428E-2</v>
      </c>
      <c r="N92" s="34">
        <f t="shared" ref="N92:N98" si="60">IF(P21="","",-P21)</f>
        <v>-1.1020514555226428E-2</v>
      </c>
      <c r="O92" s="34">
        <f t="shared" ref="O92:O98" si="61">IF(Q21="","",-Q21)</f>
        <v>-1.1020514555226428E-2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Alessandro Chiodi</cp:lastModifiedBy>
  <cp:lastPrinted>2001-09-28T20:39:50Z</cp:lastPrinted>
  <dcterms:created xsi:type="dcterms:W3CDTF">2001-09-28T18:48:17Z</dcterms:created>
  <dcterms:modified xsi:type="dcterms:W3CDTF">2021-04-20T14:44:58Z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999457955360412</vt:r8>
  </property>
</Properties>
</file>