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E8B608DC-1C07-4F49-91A3-521CF5249FB0}" xr6:coauthVersionLast="45" xr6:coauthVersionMax="46" xr10:uidLastSave="{00000000-0000-0000-0000-000000000000}"/>
  <bookViews>
    <workbookView xWindow="-120" yWindow="-16320" windowWidth="29040" windowHeight="15840" tabRatio="819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8" i="48" l="1"/>
  <c r="C78" i="48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3" i="48"/>
  <c r="L22" i="48"/>
  <c r="L21" i="48"/>
  <c r="L20" i="48"/>
  <c r="L19" i="48"/>
  <c r="L18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<sst xmlns="http://schemas.openxmlformats.org/spreadsheetml/2006/main" count="2685" uniqueCount="277">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</sst>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180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35"/>
  <sheetViews>
    <sheetView tabSelected="1" topLeftCell="A49" zoomScaleNormal="100" workbookViewId="0">
      <selection activeCell="B79" sqref="B79"/>
    </sheetView>
  </sheetViews>
  <sheetFormatPr defaultRowHeight="12.75" x14ac:dyDescent="0.2"/>
  <cols>
    <col min="1" max="1" width="12.28515625" style="22" customWidth="1"/>
    <col min="2" max="2" width="37.85546875" style="22" customWidth="1"/>
    <col min="3" max="3" width="22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243</v>
      </c>
      <c r="J3" s="17" t="s">
        <v>243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0.251294826490714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5.6742452222251502E-3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1.22114316116754E-5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5" x14ac:dyDescent="0.2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2.92726955741749E-2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5" x14ac:dyDescent="0.2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2.1974809581675851E-2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5" x14ac:dyDescent="0.2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4.7386892734226298E-2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5" x14ac:dyDescent="0.2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1.50419670684038E-2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9.4968303643999302E-2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8.8189793033597697E-2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2.2384455613659201E-2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1.40933452966884E-3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5" x14ac:dyDescent="0.2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0.25427820715246202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5" x14ac:dyDescent="0.2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1.9727143416387202E-2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5" x14ac:dyDescent="0.2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3.92400721571756E-2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3.1152602388648351E-2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5" x14ac:dyDescent="0.2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3.5982700943281098E-2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5" x14ac:dyDescent="0.25">
      <c r="A24" s="33" t="s">
        <v>244</v>
      </c>
      <c r="B24" s="33" t="s">
        <v>273</v>
      </c>
      <c r="C24" s="33"/>
      <c r="D24" s="33">
        <f>D23</f>
        <v>3.5982700943281098E-2</v>
      </c>
      <c r="F24" s="33"/>
      <c r="G24" s="33"/>
      <c r="H24" s="33"/>
      <c r="J24" s="33"/>
      <c r="K24" s="33"/>
      <c r="L24" s="33"/>
    </row>
    <row r="25" spans="1:12" ht="15" x14ac:dyDescent="0.2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2.8026244703222701E-2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5" x14ac:dyDescent="0.2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5.6714843841128501E-2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5" x14ac:dyDescent="0.2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5.8905144753244799E-2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5" x14ac:dyDescent="0.2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9.52141887785493E-2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5" x14ac:dyDescent="0.25">
      <c r="A29" s="33" t="s">
        <v>244</v>
      </c>
      <c r="B29" s="33" t="s">
        <v>269</v>
      </c>
      <c r="C29" s="33"/>
      <c r="D29" s="33">
        <f>D28</f>
        <v>9.52141887785493E-2</v>
      </c>
      <c r="F29" s="33"/>
      <c r="G29" s="33"/>
      <c r="H29" s="33"/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1.82983145664136E-2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5" x14ac:dyDescent="0.2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0.56734094210587305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5" x14ac:dyDescent="0.2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5" x14ac:dyDescent="0.2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5" x14ac:dyDescent="0.2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8.5024956709859906E-2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5" x14ac:dyDescent="0.2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5.2637209370950108E-2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5" x14ac:dyDescent="0.2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5.9134611842239497E-2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5" x14ac:dyDescent="0.25">
      <c r="A38" s="33" t="s">
        <v>244</v>
      </c>
      <c r="B38" s="33" t="s">
        <v>274</v>
      </c>
      <c r="C38" s="33"/>
      <c r="D38" s="33">
        <f>D37</f>
        <v>5.9134611842239497E-2</v>
      </c>
      <c r="F38" s="33"/>
      <c r="G38" s="33"/>
      <c r="H38" s="33"/>
    </row>
    <row r="39" spans="1:9" ht="15" x14ac:dyDescent="0.2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4.6982028361355302E-2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5" x14ac:dyDescent="0.2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0.120504252519882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5" x14ac:dyDescent="0.2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0.16465051297265201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5" x14ac:dyDescent="0.2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0.115618760253806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5" x14ac:dyDescent="0.25">
      <c r="A43" s="33" t="s">
        <v>244</v>
      </c>
      <c r="B43" s="33" t="s">
        <v>270</v>
      </c>
      <c r="C43" s="33"/>
      <c r="D43" s="33">
        <f>D42</f>
        <v>0.115618760253806</v>
      </c>
      <c r="F43" s="33"/>
      <c r="G43" s="33"/>
      <c r="H43" s="33"/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0.24099011008044599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">
      <c r="A45" s="29" t="s">
        <v>251</v>
      </c>
      <c r="B45" s="30"/>
      <c r="C45" s="30"/>
      <c r="D45" s="31"/>
      <c r="F45" s="30"/>
      <c r="G45" s="30"/>
      <c r="H45" s="30"/>
    </row>
    <row r="46" spans="1:9" ht="15" x14ac:dyDescent="0.25">
      <c r="A46" s="32" t="s">
        <v>1</v>
      </c>
      <c r="B46" s="32" t="str">
        <f>"R-SW*"&amp;F46&amp;"_"&amp;G46&amp;"*"</f>
        <v>R-SW*Apt_COA*</v>
      </c>
      <c r="C46" s="32" t="str">
        <f>"RSDSH_"&amp;F46&amp;",RSDWH_"&amp;F58</f>
        <v>RSDSH_Apt,RSDWH_Att</v>
      </c>
      <c r="D46" s="32">
        <f>AVERAGE(D6,D86)</f>
        <v>0.1528008913749376</v>
      </c>
      <c r="F46" s="32" t="s">
        <v>109</v>
      </c>
      <c r="G46" s="32" t="s">
        <v>82</v>
      </c>
      <c r="H46" s="32" t="str">
        <f t="shared" ref="H46:H49" si="8">"R-S*_"&amp;F46&amp;"_"&amp;G46&amp;"*"</f>
        <v>R-S*_Apt_COA*</v>
      </c>
    </row>
    <row r="47" spans="1:9" ht="15" x14ac:dyDescent="0.25">
      <c r="A47" s="33" t="s">
        <v>1</v>
      </c>
      <c r="B47" s="33" t="str">
        <f>"R-SW*"&amp;F47&amp;"_"&amp;G47&amp;"*"</f>
        <v>R-SW*Apt_BDL*</v>
      </c>
      <c r="C47" s="33" t="str">
        <f>"RSDSH_"&amp;F47&amp;",RSDWH_"&amp;F59</f>
        <v>RSDSH_Apt,RSDWH_Att</v>
      </c>
      <c r="D47" s="33">
        <f>AVERAGE(D7,D87)</f>
        <v>7.3402048028933953E-3</v>
      </c>
      <c r="F47" s="33" t="s">
        <v>109</v>
      </c>
      <c r="G47" s="33" t="s">
        <v>191</v>
      </c>
      <c r="H47" s="33" t="str">
        <f t="shared" si="8"/>
        <v>R-S*_Apt_BDL*</v>
      </c>
    </row>
    <row r="48" spans="1:9" ht="15" x14ac:dyDescent="0.25">
      <c r="A48" s="32" t="s">
        <v>1</v>
      </c>
      <c r="B48" s="32" t="str">
        <f>"R-SW*"&amp;F48&amp;"_"&amp;G48&amp;"*"</f>
        <v>R-SW*Apt_ETH*</v>
      </c>
      <c r="C48" s="32" t="str">
        <f>"RSDSH_"&amp;F48&amp;",RSDWH_"&amp;F60</f>
        <v>RSDSH_Apt,RSDWH_Att</v>
      </c>
      <c r="D48" s="32">
        <f>AVERAGE(D8,D88)</f>
        <v>5.4314481815592374E-3</v>
      </c>
      <c r="F48" s="32" t="s">
        <v>109</v>
      </c>
      <c r="G48" s="32" t="s">
        <v>190</v>
      </c>
      <c r="H48" s="32" t="str">
        <f t="shared" si="8"/>
        <v>R-S*_Apt_ETH*</v>
      </c>
    </row>
    <row r="49" spans="1:8" ht="15" x14ac:dyDescent="0.25">
      <c r="A49" s="33" t="s">
        <v>198</v>
      </c>
      <c r="B49" s="33" t="str">
        <f>"R-SW*"&amp;F49&amp;"_"&amp;G49&amp;"*"</f>
        <v>R-SW*Apt_LPG*</v>
      </c>
      <c r="C49" s="33" t="str">
        <f>"RSDSH_"&amp;F49&amp;",RSDWH_"&amp;F61</f>
        <v>RSDSH_Apt,RSDWH_Att</v>
      </c>
      <c r="D49" s="33">
        <f>AVERAGE(D9,D89)</f>
        <v>2.2587406471325601E-2</v>
      </c>
      <c r="F49" s="33" t="s">
        <v>109</v>
      </c>
      <c r="G49" s="33" t="s">
        <v>192</v>
      </c>
      <c r="H49" s="33" t="str">
        <f t="shared" si="8"/>
        <v>R-S*_Apt_LPG*</v>
      </c>
    </row>
    <row r="50" spans="1:8" ht="15" x14ac:dyDescent="0.25">
      <c r="A50" s="32" t="s">
        <v>198</v>
      </c>
      <c r="B50" s="32" t="str">
        <f>"R-SW*"&amp;F50&amp;"_"&amp;G50&amp;"*"</f>
        <v>R-SW*Apt_ELC*</v>
      </c>
      <c r="C50" s="32" t="str">
        <f>"RSDSH_"&amp;F50&amp;",RSDWH_"&amp;F62</f>
        <v>RSDSH_Apt,RSDWH_Att</v>
      </c>
      <c r="D50" s="32">
        <f>AVERAGE(D10,D90)</f>
        <v>2.5406290924250299E-2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5" x14ac:dyDescent="0.25">
      <c r="A51" s="33" t="s">
        <v>198</v>
      </c>
      <c r="B51" s="33" t="str">
        <f t="shared" ref="B51:B56" si="9">"R-SW*"&amp;F51&amp;"_"&amp;G51&amp;"*"</f>
        <v>R-SW*Apt_KER*</v>
      </c>
      <c r="C51" s="33" t="str">
        <f>"RSDSH_"&amp;F51&amp;",RSDWH_"&amp;F63</f>
        <v>RSDSH_Apt,RSDWH_Att</v>
      </c>
      <c r="D51" s="33">
        <f>AVERAGE(D11,D91)</f>
        <v>3.0423648377750551E-2</v>
      </c>
      <c r="F51" s="33" t="s">
        <v>109</v>
      </c>
      <c r="G51" s="33" t="s">
        <v>193</v>
      </c>
      <c r="H51" s="33" t="str">
        <f t="shared" ref="H51" si="10">"R-S*_"&amp;F51&amp;"_"&amp;G51&amp;"*"</f>
        <v>R-S*_Apt_KER*</v>
      </c>
    </row>
    <row r="52" spans="1:8" ht="15" x14ac:dyDescent="0.25">
      <c r="A52" s="32" t="s">
        <v>198</v>
      </c>
      <c r="B52" s="32" t="str">
        <f t="shared" si="9"/>
        <v>R-SW*Apt_GAS*</v>
      </c>
      <c r="C52" s="32" t="str">
        <f>"RSDSH_"&amp;F52&amp;",RSDWH_"&amp;F65</f>
        <v>RSDSH_Apt,RSDWH_Att</v>
      </c>
      <c r="D52" s="32">
        <f>AVERAGE(D12,D92)</f>
        <v>1.2023720455024919E-2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5" x14ac:dyDescent="0.25">
      <c r="A53" s="33" t="s">
        <v>1</v>
      </c>
      <c r="B53" s="33" t="str">
        <f t="shared" si="9"/>
        <v>R-SW*Apt_PEA*</v>
      </c>
      <c r="C53" s="33" t="str">
        <f>"RSDSH_"&amp;F53&amp;",RSDWH_"&amp;F66</f>
        <v>RSDSH_Apt,RSDWH_Att</v>
      </c>
      <c r="D53" s="33">
        <f>AVERAGE(D13,D93)</f>
        <v>5.2921783539597103E-2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5" x14ac:dyDescent="0.25">
      <c r="A54" s="32" t="s">
        <v>1</v>
      </c>
      <c r="B54" s="32" t="str">
        <f t="shared" si="9"/>
        <v>R-SW*Apt_SMF*</v>
      </c>
      <c r="C54" s="32" t="str">
        <f>"RSDSH_"&amp;F54&amp;",RSDWH_"&amp;F67</f>
        <v>RSDSH_Apt,RSDWH_Att</v>
      </c>
      <c r="D54" s="32">
        <f>AVERAGE(D14,D94)</f>
        <v>4.9506675305099501E-2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5" x14ac:dyDescent="0.25">
      <c r="A55" s="33" t="s">
        <v>198</v>
      </c>
      <c r="B55" s="33" t="str">
        <f t="shared" si="9"/>
        <v>R-SW*Apt_WOO*</v>
      </c>
      <c r="C55" s="33" t="str">
        <f>"RSDSH_"&amp;F55&amp;",RSDWH_"&amp;F68</f>
        <v>RSDSH_Apt,RSDWH_Att</v>
      </c>
      <c r="D55" s="33">
        <f>AVERAGE(D15,D95)</f>
        <v>1.738190021295305E-2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5" x14ac:dyDescent="0.25">
      <c r="A56" s="32" t="s">
        <v>198</v>
      </c>
      <c r="B56" s="32" t="str">
        <f t="shared" si="9"/>
        <v>R-SW*Apt_HET*</v>
      </c>
      <c r="C56" s="32" t="str">
        <f t="shared" ref="C56" si="11">"RSDSH_"&amp;F56&amp;",RSDWH_"&amp;F70</f>
        <v>RSDSH_Apt,RSDWH_Att</v>
      </c>
      <c r="D56" s="32">
        <f>AVERAGE(D16,D96)</f>
        <v>8.9890643927955554E-4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5" x14ac:dyDescent="0.2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>AVERAGE(D18,D99)</f>
        <v>0.13757508933389442</v>
      </c>
      <c r="F58" s="32" t="s">
        <v>105</v>
      </c>
      <c r="G58" s="32" t="s">
        <v>82</v>
      </c>
      <c r="H58" s="32" t="str">
        <f t="shared" ref="H58:H61" si="12">"R-S*_"&amp;F58&amp;"_"&amp;G58&amp;"*"</f>
        <v>R-S*_Att_COA*</v>
      </c>
    </row>
    <row r="59" spans="1:8" ht="15" x14ac:dyDescent="0.25">
      <c r="A59" s="33" t="s">
        <v>1</v>
      </c>
      <c r="B59" s="33" t="str">
        <f>"R-SW*"&amp;F59&amp;"_"&amp;G59&amp;"*"</f>
        <v>R-SW*Att_BDL*</v>
      </c>
      <c r="C59" s="33" t="str">
        <f t="shared" ref="C59:C70" si="13">"RSDSH_"&amp;F59&amp;",RSDWH_"&amp;F59</f>
        <v>RSDSH_Att,RSDWH_Att</v>
      </c>
      <c r="D59" s="33">
        <f>AVERAGE(D19,D100)</f>
        <v>1.8755504737112953E-2</v>
      </c>
      <c r="F59" s="33" t="s">
        <v>105</v>
      </c>
      <c r="G59" s="33" t="s">
        <v>191</v>
      </c>
      <c r="H59" s="33" t="str">
        <f t="shared" si="12"/>
        <v>R-S*_Att_BDL*</v>
      </c>
    </row>
    <row r="60" spans="1:8" ht="15" x14ac:dyDescent="0.25">
      <c r="A60" s="32" t="s">
        <v>1</v>
      </c>
      <c r="B60" s="32" t="str">
        <f>"R-SW*"&amp;F60&amp;"_"&amp;G60&amp;"*"</f>
        <v>R-SW*Att_ETH*</v>
      </c>
      <c r="C60" s="32" t="str">
        <f t="shared" si="13"/>
        <v>RSDSH_Att,RSDWH_Att</v>
      </c>
      <c r="D60" s="32">
        <f>AVERAGE(D20,D101)</f>
        <v>6.72123287671235E-3</v>
      </c>
      <c r="F60" s="32" t="s">
        <v>105</v>
      </c>
      <c r="G60" s="32" t="s">
        <v>190</v>
      </c>
      <c r="H60" s="32" t="str">
        <f t="shared" si="12"/>
        <v>R-S*_Att_ETH*</v>
      </c>
    </row>
    <row r="61" spans="1:8" ht="15" x14ac:dyDescent="0.25">
      <c r="A61" s="33" t="s">
        <v>198</v>
      </c>
      <c r="B61" s="33" t="str">
        <f>"R-SW*"&amp;F61&amp;"_"&amp;G61&amp;"*"</f>
        <v>R-SW*Att_LPG*</v>
      </c>
      <c r="C61" s="33" t="str">
        <f t="shared" si="13"/>
        <v>RSDSH_Att,RSDWH_Att</v>
      </c>
      <c r="D61" s="33">
        <f>AVERAGE(D21,D102)</f>
        <v>2.9676777946404852E-2</v>
      </c>
      <c r="F61" s="33" t="s">
        <v>105</v>
      </c>
      <c r="G61" s="33" t="s">
        <v>192</v>
      </c>
      <c r="H61" s="33" t="str">
        <f t="shared" si="12"/>
        <v>R-S*_Att_LPG*</v>
      </c>
    </row>
    <row r="62" spans="1:8" ht="15" x14ac:dyDescent="0.25">
      <c r="A62" s="32" t="s">
        <v>198</v>
      </c>
      <c r="B62" s="32" t="str">
        <f>"R-SW*"&amp;F62&amp;"_"&amp;G62&amp;"*"</f>
        <v>R-SW*Att_ELC*</v>
      </c>
      <c r="C62" s="32" t="str">
        <f t="shared" si="13"/>
        <v>RSDSH_Att,RSDWH_Att</v>
      </c>
      <c r="D62" s="32">
        <f>AVERAGE(D22,D103)</f>
        <v>2.3774911335309026E-2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5" x14ac:dyDescent="0.25">
      <c r="A63" s="33" t="s">
        <v>198</v>
      </c>
      <c r="B63" s="33" t="str">
        <f t="shared" ref="B63:B70" si="14">"R-SW*"&amp;F63&amp;"_"&amp;G63&amp;"*"</f>
        <v>R-SW*Att_KER*</v>
      </c>
      <c r="C63" s="33" t="str">
        <f>"RSDSH_"&amp;F63&amp;",RSDWH_"&amp;F63</f>
        <v>RSDSH_Att,RSDWH_Att</v>
      </c>
      <c r="D63" s="33">
        <f>AVERAGE(D23,D104)</f>
        <v>2.4961878258338448E-2</v>
      </c>
      <c r="F63" s="33" t="s">
        <v>105</v>
      </c>
      <c r="G63" s="33" t="s">
        <v>193</v>
      </c>
      <c r="H63" s="33" t="str">
        <f t="shared" ref="H63" si="15">"R-S*_"&amp;F63&amp;"_"&amp;G63&amp;"*"</f>
        <v>R-S*_Att_KER*</v>
      </c>
    </row>
    <row r="64" spans="1:8" ht="15" x14ac:dyDescent="0.25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2.4961878258338448E-2</v>
      </c>
      <c r="F64" s="33"/>
      <c r="G64" s="33"/>
      <c r="H64" s="33"/>
    </row>
    <row r="65" spans="1:8" ht="15" x14ac:dyDescent="0.25">
      <c r="A65" s="32" t="s">
        <v>198</v>
      </c>
      <c r="B65" s="32" t="str">
        <f t="shared" si="14"/>
        <v>R-SW*Att_GAS*</v>
      </c>
      <c r="C65" s="32" t="str">
        <f t="shared" si="13"/>
        <v>RSDSH_Att,RSDWH_Att</v>
      </c>
      <c r="D65" s="32">
        <f>AVERAGE(D25,D105)</f>
        <v>1.9851979150358402E-2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5" x14ac:dyDescent="0.25">
      <c r="A66" s="33" t="s">
        <v>1</v>
      </c>
      <c r="B66" s="33" t="str">
        <f t="shared" si="14"/>
        <v>R-SW*Att_PEA*</v>
      </c>
      <c r="C66" s="33" t="str">
        <f t="shared" si="13"/>
        <v>RSDSH_Att,RSDWH_Att</v>
      </c>
      <c r="D66" s="33">
        <f>AVERAGE(D26,D106)</f>
        <v>3.5251852813074448E-2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5" x14ac:dyDescent="0.25">
      <c r="A67" s="32" t="s">
        <v>1</v>
      </c>
      <c r="B67" s="32" t="str">
        <f t="shared" si="14"/>
        <v>R-SW*Att_SMF*</v>
      </c>
      <c r="C67" s="32" t="str">
        <f t="shared" si="13"/>
        <v>RSDSH_Att,RSDWH_Att</v>
      </c>
      <c r="D67" s="32">
        <f>AVERAGE(D27,D107)</f>
        <v>3.5356636251858302E-2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5" x14ac:dyDescent="0.25">
      <c r="A68" s="33" t="s">
        <v>198</v>
      </c>
      <c r="B68" s="33" t="str">
        <f t="shared" si="14"/>
        <v>R-SW*Att_WOO*</v>
      </c>
      <c r="C68" s="33" t="str">
        <f>"RSDSH_"&amp;F68&amp;",RSDWH_"&amp;F68</f>
        <v>RSDSH_Att,RSDWH_Att</v>
      </c>
      <c r="D68" s="33">
        <f>AVERAGE(D28,D108)</f>
        <v>5.4484908352032999E-2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5" x14ac:dyDescent="0.25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5.4484908352032999E-2</v>
      </c>
      <c r="F69" s="33"/>
      <c r="G69" s="33"/>
      <c r="H69" s="33"/>
    </row>
    <row r="70" spans="1:8" ht="15" x14ac:dyDescent="0.25">
      <c r="A70" s="32" t="s">
        <v>198</v>
      </c>
      <c r="B70" s="32" t="str">
        <f t="shared" si="14"/>
        <v>R-SW*Att_HET*</v>
      </c>
      <c r="C70" s="32" t="str">
        <f t="shared" si="13"/>
        <v>RSDSH_Att,RSDWH_Att</v>
      </c>
      <c r="D70" s="32">
        <f>AVERAGE(D30,D109)</f>
        <v>9.6371031258262324E-3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5" x14ac:dyDescent="0.2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5" x14ac:dyDescent="0.25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>AVERAGE(D32,D112)</f>
        <v>0.29527340147394254</v>
      </c>
      <c r="F72" s="32" t="s">
        <v>114</v>
      </c>
      <c r="G72" s="32" t="s">
        <v>82</v>
      </c>
      <c r="H72" s="32" t="str">
        <f t="shared" ref="H72:H76" si="16">"R-S*_"&amp;F72&amp;"_"&amp;G72&amp;"*"</f>
        <v>R-S*_Det_COA*</v>
      </c>
    </row>
    <row r="73" spans="1:8" ht="15" x14ac:dyDescent="0.25">
      <c r="A73" s="33" t="s">
        <v>1</v>
      </c>
      <c r="B73" s="33" t="str">
        <f>"R-SW*"&amp;F73&amp;"_"&amp;G73&amp;"*"</f>
        <v>R-SW*Det_BDL*</v>
      </c>
      <c r="C73" s="33" t="str">
        <f t="shared" ref="C73:C84" si="17">"RSDSH_"&amp;F73&amp;",RSDWH_"&amp;F73</f>
        <v>RSDSH_Det,RSDWH_Det</v>
      </c>
      <c r="D73" s="33">
        <f>AVERAGE(D33,D113)</f>
        <v>6.7726027397260503E-3</v>
      </c>
      <c r="F73" s="33" t="s">
        <v>114</v>
      </c>
      <c r="G73" s="33" t="s">
        <v>191</v>
      </c>
      <c r="H73" s="33" t="str">
        <f t="shared" si="16"/>
        <v>R-S*_Det_BDL*</v>
      </c>
    </row>
    <row r="74" spans="1:8" ht="15" x14ac:dyDescent="0.25">
      <c r="A74" s="32" t="s">
        <v>1</v>
      </c>
      <c r="B74" s="32" t="str">
        <f>"R-SW*"&amp;F74&amp;"_"&amp;G74&amp;"*"</f>
        <v>R-SW*Det_ETH*</v>
      </c>
      <c r="C74" s="32" t="str">
        <f t="shared" si="17"/>
        <v>RSDSH_Det,RSDWH_Det</v>
      </c>
      <c r="D74" s="32">
        <f>AVERAGE(D34,D114)</f>
        <v>7.6715753424657501E-3</v>
      </c>
      <c r="F74" s="32" t="s">
        <v>114</v>
      </c>
      <c r="G74" s="32" t="s">
        <v>190</v>
      </c>
      <c r="H74" s="32" t="str">
        <f t="shared" si="16"/>
        <v>R-S*_Det_ETH*</v>
      </c>
    </row>
    <row r="75" spans="1:8" ht="15" x14ac:dyDescent="0.25">
      <c r="A75" s="33" t="s">
        <v>198</v>
      </c>
      <c r="B75" s="33" t="str">
        <f>"R-SW*"&amp;F75&amp;"_"&amp;G75&amp;"*"</f>
        <v>R-SW*Det_LPG*</v>
      </c>
      <c r="C75" s="33" t="str">
        <f t="shared" si="17"/>
        <v>RSDSH_Det,RSDWH_Det</v>
      </c>
      <c r="D75" s="33">
        <f>AVERAGE(D35,D115)</f>
        <v>5.3518479911912255E-2</v>
      </c>
      <c r="F75" s="33" t="s">
        <v>114</v>
      </c>
      <c r="G75" s="33" t="s">
        <v>192</v>
      </c>
      <c r="H75" s="33" t="str">
        <f t="shared" si="16"/>
        <v>R-S*_Det_LPG*</v>
      </c>
    </row>
    <row r="76" spans="1:8" ht="15" x14ac:dyDescent="0.25">
      <c r="A76" s="32" t="s">
        <v>198</v>
      </c>
      <c r="B76" s="32" t="str">
        <f>"R-SW*"&amp;F76&amp;"_"&amp;G76&amp;"*"</f>
        <v>R-SW*Det_ELC*</v>
      </c>
      <c r="C76" s="32" t="str">
        <f t="shared" si="17"/>
        <v>RSDSH_Det,RSDWH_Det</v>
      </c>
      <c r="D76" s="32">
        <f>AVERAGE(D36,D116)</f>
        <v>3.4771475539781452E-2</v>
      </c>
      <c r="F76" s="32" t="s">
        <v>114</v>
      </c>
      <c r="G76" s="32" t="s">
        <v>83</v>
      </c>
      <c r="H76" s="32" t="str">
        <f t="shared" si="16"/>
        <v>R-S*_Det_ELC*</v>
      </c>
    </row>
    <row r="77" spans="1:8" ht="15" x14ac:dyDescent="0.25">
      <c r="A77" s="33" t="s">
        <v>198</v>
      </c>
      <c r="B77" s="33" t="str">
        <f t="shared" ref="B77:B84" si="18">"R-SW*"&amp;F77&amp;"_"&amp;G77&amp;"*"</f>
        <v>R-SW*Det_KER*</v>
      </c>
      <c r="C77" s="33" t="str">
        <f t="shared" si="17"/>
        <v>RSDSH_Det,RSDWH_Det</v>
      </c>
      <c r="D77" s="33">
        <f>AVERAGE(D37,D117)</f>
        <v>3.8152557611937102E-2</v>
      </c>
      <c r="F77" s="33" t="s">
        <v>114</v>
      </c>
      <c r="G77" s="33" t="s">
        <v>193</v>
      </c>
      <c r="H77" s="33" t="str">
        <f t="shared" ref="H77" si="19">"R-S*_"&amp;F77&amp;"_"&amp;G77&amp;"*"</f>
        <v>R-S*_Det_KER*</v>
      </c>
    </row>
    <row r="78" spans="1:8" ht="15" x14ac:dyDescent="0.25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3.8152557611937102E-2</v>
      </c>
      <c r="F78" s="33"/>
      <c r="G78" s="33"/>
      <c r="H78" s="33"/>
    </row>
    <row r="79" spans="1:8" ht="15" x14ac:dyDescent="0.25">
      <c r="A79" s="32" t="s">
        <v>198</v>
      </c>
      <c r="B79" s="32" t="str">
        <f t="shared" si="18"/>
        <v>R-SW*Det_GAS*</v>
      </c>
      <c r="C79" s="32" t="str">
        <f t="shared" si="17"/>
        <v>RSDSH_Det,RSDWH_Det</v>
      </c>
      <c r="D79" s="32">
        <f>AVERAGE(D39,D118)</f>
        <v>3.1008650759600302E-2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5" x14ac:dyDescent="0.25">
      <c r="A80" s="33" t="s">
        <v>1</v>
      </c>
      <c r="B80" s="33" t="str">
        <f t="shared" si="18"/>
        <v>R-SW*Det_PEA*</v>
      </c>
      <c r="C80" s="33" t="str">
        <f t="shared" si="17"/>
        <v>RSDSH_Det,RSDWH_Det</v>
      </c>
      <c r="D80" s="33">
        <f>AVERAGE(D40,D119)</f>
        <v>6.8174234439631151E-2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5" x14ac:dyDescent="0.25">
      <c r="A81" s="32" t="s">
        <v>1</v>
      </c>
      <c r="B81" s="32" t="str">
        <f t="shared" si="18"/>
        <v>R-SW*Det_SMF*</v>
      </c>
      <c r="C81" s="32" t="str">
        <f t="shared" si="17"/>
        <v>RSDSH_Det,RSDWH_Det</v>
      </c>
      <c r="D81" s="32">
        <f>AVERAGE(D41,D120)</f>
        <v>8.9483268751498007E-2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5" x14ac:dyDescent="0.25">
      <c r="A82" s="33" t="s">
        <v>198</v>
      </c>
      <c r="B82" s="33" t="str">
        <f t="shared" si="18"/>
        <v>R-SW*Det_WOO*</v>
      </c>
      <c r="C82" s="33" t="str">
        <f t="shared" si="17"/>
        <v>RSDSH_Det,RSDWH_Det</v>
      </c>
      <c r="D82" s="33">
        <f>AVERAGE(D42,D121)</f>
        <v>6.705720075762131E-2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5" x14ac:dyDescent="0.25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6.705720075762131E-2</v>
      </c>
      <c r="F83" s="33"/>
      <c r="G83" s="33"/>
      <c r="H83" s="33"/>
    </row>
    <row r="84" spans="1:8" ht="15" x14ac:dyDescent="0.25">
      <c r="A84" s="32" t="s">
        <v>198</v>
      </c>
      <c r="B84" s="32" t="str">
        <f t="shared" si="18"/>
        <v>R-SW*Det_HET*</v>
      </c>
      <c r="C84" s="32" t="str">
        <f t="shared" si="17"/>
        <v>RSDSH_Det,RSDWH_Det</v>
      </c>
      <c r="D84" s="32">
        <f>AVERAGE(D44,D122)</f>
        <v>0.12131157231005595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5" x14ac:dyDescent="0.2">
      <c r="A85" s="29" t="s">
        <v>115</v>
      </c>
      <c r="B85" s="30"/>
      <c r="C85" s="30"/>
      <c r="D85" s="31"/>
      <c r="F85" s="30"/>
      <c r="G85" s="30"/>
      <c r="H85" s="30"/>
    </row>
    <row r="86" spans="1:8" ht="15" x14ac:dyDescent="0.25">
      <c r="A86" s="32" t="s">
        <v>1</v>
      </c>
      <c r="B86" s="32" t="str">
        <f t="shared" ref="B86:B96" si="20">"R-WH_"&amp;F86&amp;"_"&amp;G86&amp;"*"</f>
        <v>R-WH_Apt_COA*</v>
      </c>
      <c r="C86" s="32"/>
      <c r="D86" s="32">
        <f>AVERAGEIFS('BY-RSD-WH_AF'!$L$2:$L$100,'BY-RSD-WH_AF'!$C$2:$C$100,H86,'BY-RSD-WH_AF'!$A$2:$A$100,"BASE")</f>
        <v>5.4306956259161203E-2</v>
      </c>
      <c r="F86" s="32" t="s">
        <v>109</v>
      </c>
      <c r="G86" s="32" t="s">
        <v>82</v>
      </c>
      <c r="H86" s="32" t="str">
        <f t="shared" ref="H86:H91" si="21">"R-WH_"&amp;F86&amp;"_"&amp;G86&amp;"*"</f>
        <v>R-WH_Apt_COA*</v>
      </c>
    </row>
    <row r="87" spans="1:8" ht="15" x14ac:dyDescent="0.25">
      <c r="A87" s="33" t="s">
        <v>1</v>
      </c>
      <c r="B87" s="33" t="str">
        <f t="shared" si="20"/>
        <v>R-WH_Apt_BDL*</v>
      </c>
      <c r="C87" s="33"/>
      <c r="D87" s="33">
        <f>AVERAGEIFS('BY-RSD-WH_AF'!$L$2:$L$100,'BY-RSD-WH_AF'!$C$2:$C$100,H87,'BY-RSD-WH_AF'!$A$2:$A$100,"BASE")</f>
        <v>9.0061643835616396E-3</v>
      </c>
      <c r="F87" s="33" t="s">
        <v>109</v>
      </c>
      <c r="G87" s="33" t="s">
        <v>191</v>
      </c>
      <c r="H87" s="33" t="str">
        <f t="shared" si="21"/>
        <v>R-WH_Apt_BDL*</v>
      </c>
    </row>
    <row r="88" spans="1:8" ht="15" x14ac:dyDescent="0.25">
      <c r="A88" s="32" t="s">
        <v>1</v>
      </c>
      <c r="B88" s="32" t="str">
        <f t="shared" si="20"/>
        <v>R-WH_Apt_ETH*</v>
      </c>
      <c r="C88" s="32"/>
      <c r="D88" s="32">
        <f>AVERAGEIFS('BY-RSD-WH_AF'!$L$2:$L$100,'BY-RSD-WH_AF'!$C$2:$C$100,H88,'BY-RSD-WH_AF'!$A$2:$A$100,"BASE")</f>
        <v>1.08506849315068E-2</v>
      </c>
      <c r="F88" s="32" t="s">
        <v>109</v>
      </c>
      <c r="G88" s="32" t="s">
        <v>190</v>
      </c>
      <c r="H88" s="32" t="str">
        <f t="shared" si="21"/>
        <v>R-WH_Apt_ETH*</v>
      </c>
    </row>
    <row r="89" spans="1:8" ht="15" x14ac:dyDescent="0.25">
      <c r="A89" s="33" t="s">
        <v>1</v>
      </c>
      <c r="B89" s="33" t="str">
        <f t="shared" si="20"/>
        <v>R-WH_Apt_LPG*</v>
      </c>
      <c r="C89" s="33"/>
      <c r="D89" s="33">
        <f>AVERAGEIFS('BY-RSD-WH_AF'!$L$2:$L$100,'BY-RSD-WH_AF'!$C$2:$C$100,H89,'BY-RSD-WH_AF'!$A$2:$A$100,"BASE")</f>
        <v>1.5902117368476298E-2</v>
      </c>
      <c r="F89" s="33" t="s">
        <v>109</v>
      </c>
      <c r="G89" s="33" t="s">
        <v>192</v>
      </c>
      <c r="H89" s="33" t="str">
        <f t="shared" si="21"/>
        <v>R-WH_Apt_LPG*</v>
      </c>
    </row>
    <row r="90" spans="1:8" ht="15" x14ac:dyDescent="0.25">
      <c r="A90" s="32" t="s">
        <v>244</v>
      </c>
      <c r="B90" s="32" t="str">
        <f t="shared" si="20"/>
        <v>R-WH_Apt_ELC*</v>
      </c>
      <c r="C90" s="32"/>
      <c r="D90" s="32">
        <f>AVERAGEIFS('BY-RSD-WH_AF'!$L$2:$L$100,'BY-RSD-WH_AF'!$C$2:$C$100,H90,'BY-RSD-WH_AF'!$A$2:$A$100,"BASE")</f>
        <v>2.8837772266824751E-2</v>
      </c>
      <c r="F90" s="32" t="s">
        <v>109</v>
      </c>
      <c r="G90" s="32" t="s">
        <v>83</v>
      </c>
      <c r="H90" s="32" t="str">
        <f>B90</f>
        <v>R-WH_Apt_ELC*</v>
      </c>
    </row>
    <row r="91" spans="1:8" ht="15" x14ac:dyDescent="0.25">
      <c r="A91" s="33" t="s">
        <v>1</v>
      </c>
      <c r="B91" s="33" t="str">
        <f t="shared" si="20"/>
        <v>R-WH_Apt_KER*</v>
      </c>
      <c r="C91" s="33"/>
      <c r="D91" s="33">
        <f>AVERAGEIFS('BY-RSD-WH_AF'!$L$2:$L$100,'BY-RSD-WH_AF'!$C$2:$C$100,H91,'BY-RSD-WH_AF'!$A$2:$A$100,"BASE")</f>
        <v>1.34604040212748E-2</v>
      </c>
      <c r="F91" s="33" t="s">
        <v>109</v>
      </c>
      <c r="G91" s="33" t="s">
        <v>193</v>
      </c>
      <c r="H91" s="33" t="str">
        <f t="shared" si="21"/>
        <v>R-WH_Apt_KER*</v>
      </c>
    </row>
    <row r="92" spans="1:8" ht="15" x14ac:dyDescent="0.25">
      <c r="A92" s="32" t="s">
        <v>1</v>
      </c>
      <c r="B92" s="32" t="str">
        <f t="shared" si="20"/>
        <v>R-WH_Apt_GAS*</v>
      </c>
      <c r="C92" s="32"/>
      <c r="D92" s="32">
        <f>AVERAGEIFS('BY-RSD-WH_AF'!$L$2:$L$100,'BY-RSD-WH_AF'!$C$2:$C$100,H92,'BY-RSD-WH_AF'!$A$2:$A$100,"BASE")</f>
        <v>9.0054738416460393E-3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5" x14ac:dyDescent="0.25">
      <c r="A93" s="33" t="s">
        <v>1</v>
      </c>
      <c r="B93" s="33" t="str">
        <f t="shared" si="20"/>
        <v>R-WH_Apt_PEA*</v>
      </c>
      <c r="C93" s="33"/>
      <c r="D93" s="33">
        <f>AVERAGEIFS('BY-RSD-WH_AF'!$L$2:$L$100,'BY-RSD-WH_AF'!$C$2:$C$100,H93,'BY-RSD-WH_AF'!$A$2:$A$100,"BASE")</f>
        <v>1.0875263435194901E-2</v>
      </c>
      <c r="F93" s="33" t="s">
        <v>109</v>
      </c>
      <c r="G93" s="33" t="s">
        <v>110</v>
      </c>
      <c r="H93" s="33" t="str">
        <f t="shared" ref="H93:H97" si="22">"R-WH_"&amp;F93&amp;"_"&amp;G93&amp;"*"</f>
        <v>R-WH_Apt_PEA*</v>
      </c>
    </row>
    <row r="94" spans="1:8" ht="15" x14ac:dyDescent="0.25">
      <c r="A94" s="32" t="s">
        <v>1</v>
      </c>
      <c r="B94" s="32" t="str">
        <f t="shared" si="20"/>
        <v>R-WH_Apt_SMF*</v>
      </c>
      <c r="C94" s="32"/>
      <c r="D94" s="32">
        <f>AVERAGEIFS('BY-RSD-WH_AF'!$L$2:$L$100,'BY-RSD-WH_AF'!$C$2:$C$100,H94,'BY-RSD-WH_AF'!$A$2:$A$100,"BASE")</f>
        <v>1.0823557576601301E-2</v>
      </c>
      <c r="F94" s="32" t="s">
        <v>109</v>
      </c>
      <c r="G94" s="32" t="s">
        <v>111</v>
      </c>
      <c r="H94" s="32" t="str">
        <f t="shared" si="22"/>
        <v>R-WH_Apt_SMF*</v>
      </c>
    </row>
    <row r="95" spans="1:8" ht="15" x14ac:dyDescent="0.25">
      <c r="A95" s="33" t="s">
        <v>1</v>
      </c>
      <c r="B95" s="33" t="str">
        <f t="shared" si="20"/>
        <v>R-WH_Apt_WOO*</v>
      </c>
      <c r="C95" s="33"/>
      <c r="D95" s="33">
        <f>AVERAGEIFS('BY-RSD-WH_AF'!$L$2:$L$100,'BY-RSD-WH_AF'!$C$2:$C$100,H95,'BY-RSD-WH_AF'!$A$2:$A$100,"BASE")</f>
        <v>1.23793448122469E-2</v>
      </c>
      <c r="F95" s="33" t="s">
        <v>109</v>
      </c>
      <c r="G95" s="33" t="s">
        <v>195</v>
      </c>
      <c r="H95" s="33" t="str">
        <f t="shared" si="22"/>
        <v>R-WH_Apt_WOO*</v>
      </c>
    </row>
    <row r="96" spans="1:8" ht="15" x14ac:dyDescent="0.25">
      <c r="A96" s="32" t="s">
        <v>1</v>
      </c>
      <c r="B96" s="32" t="str">
        <f t="shared" si="20"/>
        <v>R-WH_Apt_HET*</v>
      </c>
      <c r="C96" s="32"/>
      <c r="D96" s="32">
        <f>AVERAGEIFS('BY-RSD-WH_AF'!$L$2:$L$100,'BY-RSD-WH_AF'!$C$2:$C$100,H96,'BY-RSD-WH_AF'!$A$2:$A$100,"BASE")</f>
        <v>3.8847834889027099E-4</v>
      </c>
      <c r="F96" s="32" t="s">
        <v>109</v>
      </c>
      <c r="G96" s="32" t="s">
        <v>84</v>
      </c>
      <c r="H96" s="32" t="str">
        <f t="shared" si="22"/>
        <v>R-WH_Apt_HET*</v>
      </c>
    </row>
    <row r="97" spans="1:8" ht="15" x14ac:dyDescent="0.2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1.0946059106357601E-2</v>
      </c>
      <c r="F97" s="32" t="s">
        <v>109</v>
      </c>
      <c r="G97" s="32" t="s">
        <v>231</v>
      </c>
      <c r="H97" s="32" t="str">
        <f t="shared" si="22"/>
        <v>R-WH_Apt_SOL*</v>
      </c>
    </row>
    <row r="98" spans="1:8" ht="15" x14ac:dyDescent="0.2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5" x14ac:dyDescent="0.25">
      <c r="A99" s="32" t="s">
        <v>1</v>
      </c>
      <c r="B99" s="32" t="str">
        <f t="shared" ref="B99:B109" si="23">"R-WH_"&amp;F99&amp;"_"&amp;G99&amp;"*"</f>
        <v>R-WH_Att_COA*</v>
      </c>
      <c r="C99" s="32"/>
      <c r="D99" s="32">
        <f>AVERAGEIFS('BY-RSD-WH_AF'!$L$2:$L$100,'BY-RSD-WH_AF'!$C$2:$C$100,H99,'BY-RSD-WH_AF'!$A$2:$A$100,"BASE")</f>
        <v>2.0871971515326802E-2</v>
      </c>
      <c r="F99" s="32" t="s">
        <v>105</v>
      </c>
      <c r="G99" s="32" t="s">
        <v>82</v>
      </c>
      <c r="H99" s="32" t="str">
        <f t="shared" ref="H99:H104" si="24">"R-WH_"&amp;F99&amp;"_"&amp;G99&amp;"*"</f>
        <v>R-WH_Att_COA*</v>
      </c>
    </row>
    <row r="100" spans="1:8" ht="15" x14ac:dyDescent="0.25">
      <c r="A100" s="33" t="s">
        <v>1</v>
      </c>
      <c r="B100" s="33" t="str">
        <f t="shared" si="23"/>
        <v>R-WH_Att_BDL*</v>
      </c>
      <c r="C100" s="33"/>
      <c r="D100" s="33">
        <f>AVERAGEIFS('BY-RSD-WH_AF'!$L$2:$L$100,'BY-RSD-WH_AF'!$C$2:$C$100,H100,'BY-RSD-WH_AF'!$A$2:$A$100,"BASE")</f>
        <v>1.7783866057838701E-2</v>
      </c>
      <c r="F100" s="33" t="s">
        <v>105</v>
      </c>
      <c r="G100" s="33" t="s">
        <v>191</v>
      </c>
      <c r="H100" s="33" t="str">
        <f t="shared" si="24"/>
        <v>R-WH_Att_BDL*</v>
      </c>
    </row>
    <row r="101" spans="1:8" ht="15" x14ac:dyDescent="0.25">
      <c r="A101" s="32" t="s">
        <v>1</v>
      </c>
      <c r="B101" s="32" t="str">
        <f t="shared" si="23"/>
        <v>R-WH_Att_ETH*</v>
      </c>
      <c r="C101" s="32"/>
      <c r="D101" s="32">
        <f>AVERAGEIFS('BY-RSD-WH_AF'!$L$2:$L$100,'BY-RSD-WH_AF'!$C$2:$C$100,H101,'BY-RSD-WH_AF'!$A$2:$A$100,"BASE")</f>
        <v>1.34424657534247E-2</v>
      </c>
      <c r="F101" s="32" t="s">
        <v>105</v>
      </c>
      <c r="G101" s="32" t="s">
        <v>190</v>
      </c>
      <c r="H101" s="32" t="str">
        <f t="shared" si="24"/>
        <v>R-WH_Att_ETH*</v>
      </c>
    </row>
    <row r="102" spans="1:8" ht="15" x14ac:dyDescent="0.25">
      <c r="A102" s="33" t="s">
        <v>1</v>
      </c>
      <c r="B102" s="33" t="str">
        <f t="shared" si="23"/>
        <v>R-WH_Att_LPG*</v>
      </c>
      <c r="C102" s="33"/>
      <c r="D102" s="33">
        <f>AVERAGEIFS('BY-RSD-WH_AF'!$L$2:$L$100,'BY-RSD-WH_AF'!$C$2:$C$100,H102,'BY-RSD-WH_AF'!$A$2:$A$100,"BASE")</f>
        <v>2.01134837356341E-2</v>
      </c>
      <c r="F102" s="33" t="s">
        <v>105</v>
      </c>
      <c r="G102" s="33" t="s">
        <v>192</v>
      </c>
      <c r="H102" s="33" t="str">
        <f t="shared" si="24"/>
        <v>R-WH_Att_LPG*</v>
      </c>
    </row>
    <row r="103" spans="1:8" ht="15" x14ac:dyDescent="0.25">
      <c r="A103" s="32" t="s">
        <v>244</v>
      </c>
      <c r="B103" s="32" t="str">
        <f t="shared" si="23"/>
        <v>R-WH_Att_ELC*</v>
      </c>
      <c r="C103" s="32"/>
      <c r="D103" s="32">
        <f>AVERAGEIFS('BY-RSD-WH_AF'!$L$2:$L$100,'BY-RSD-WH_AF'!$C$2:$C$100,H103,'BY-RSD-WH_AF'!$A$2:$A$100,"BASE")</f>
        <v>1.6397220281969702E-2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5" x14ac:dyDescent="0.25">
      <c r="A104" s="33" t="s">
        <v>1</v>
      </c>
      <c r="B104" s="33" t="str">
        <f t="shared" si="23"/>
        <v>R-WH_Att_KER*</v>
      </c>
      <c r="C104" s="33"/>
      <c r="D104" s="33">
        <f>AVERAGEIFS('BY-RSD-WH_AF'!$L$2:$L$100,'BY-RSD-WH_AF'!$C$2:$C$100,H104,'BY-RSD-WH_AF'!$A$2:$A$100,"BASE")</f>
        <v>1.39410555733958E-2</v>
      </c>
      <c r="F104" s="33" t="s">
        <v>105</v>
      </c>
      <c r="G104" s="33" t="s">
        <v>193</v>
      </c>
      <c r="H104" s="33" t="str">
        <f t="shared" si="24"/>
        <v>R-WH_Att_KER*</v>
      </c>
    </row>
    <row r="105" spans="1:8" ht="15" x14ac:dyDescent="0.25">
      <c r="A105" s="32" t="s">
        <v>1</v>
      </c>
      <c r="B105" s="32" t="str">
        <f t="shared" si="23"/>
        <v>R-WH_Att_GAS*</v>
      </c>
      <c r="C105" s="32"/>
      <c r="D105" s="32">
        <f>AVERAGEIFS('BY-RSD-WH_AF'!$L$2:$L$100,'BY-RSD-WH_AF'!$C$2:$C$100,H105,'BY-RSD-WH_AF'!$A$2:$A$100,"BASE")</f>
        <v>1.16777135974941E-2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5" x14ac:dyDescent="0.25">
      <c r="A106" s="33" t="s">
        <v>1</v>
      </c>
      <c r="B106" s="33" t="str">
        <f t="shared" si="23"/>
        <v>R-WH_Att_PEA*</v>
      </c>
      <c r="C106" s="33"/>
      <c r="D106" s="33">
        <f>AVERAGEIFS('BY-RSD-WH_AF'!$L$2:$L$100,'BY-RSD-WH_AF'!$C$2:$C$100,H106,'BY-RSD-WH_AF'!$A$2:$A$100,"BASE")</f>
        <v>1.3788861785020401E-2</v>
      </c>
      <c r="F106" s="33" t="s">
        <v>105</v>
      </c>
      <c r="G106" s="33" t="s">
        <v>110</v>
      </c>
      <c r="H106" s="33" t="str">
        <f t="shared" ref="H106:H110" si="25">"R-WH_"&amp;F106&amp;"_"&amp;G106&amp;"*"</f>
        <v>R-WH_Att_PEA*</v>
      </c>
    </row>
    <row r="107" spans="1:8" ht="15" x14ac:dyDescent="0.25">
      <c r="A107" s="32" t="s">
        <v>1</v>
      </c>
      <c r="B107" s="32" t="str">
        <f t="shared" si="23"/>
        <v>R-WH_Att_SMF*</v>
      </c>
      <c r="C107" s="32"/>
      <c r="D107" s="32">
        <f>AVERAGEIFS('BY-RSD-WH_AF'!$L$2:$L$100,'BY-RSD-WH_AF'!$C$2:$C$100,H107,'BY-RSD-WH_AF'!$A$2:$A$100,"BASE")</f>
        <v>1.1808127750471799E-2</v>
      </c>
      <c r="F107" s="32" t="s">
        <v>105</v>
      </c>
      <c r="G107" s="32" t="s">
        <v>111</v>
      </c>
      <c r="H107" s="32" t="str">
        <f t="shared" si="25"/>
        <v>R-WH_Att_SMF*</v>
      </c>
    </row>
    <row r="108" spans="1:8" ht="15" x14ac:dyDescent="0.25">
      <c r="A108" s="33" t="s">
        <v>1</v>
      </c>
      <c r="B108" s="33" t="str">
        <f t="shared" si="23"/>
        <v>R-WH_Att_WOO*</v>
      </c>
      <c r="C108" s="33"/>
      <c r="D108" s="33">
        <f>AVERAGEIFS('BY-RSD-WH_AF'!$L$2:$L$100,'BY-RSD-WH_AF'!$C$2:$C$100,H108,'BY-RSD-WH_AF'!$A$2:$A$100,"BASE")</f>
        <v>1.3755627925516699E-2</v>
      </c>
      <c r="F108" s="33" t="s">
        <v>105</v>
      </c>
      <c r="G108" s="33" t="s">
        <v>195</v>
      </c>
      <c r="H108" s="33" t="str">
        <f t="shared" si="25"/>
        <v>R-WH_Att_WOO*</v>
      </c>
    </row>
    <row r="109" spans="1:8" ht="15" x14ac:dyDescent="0.25">
      <c r="A109" s="32" t="s">
        <v>1</v>
      </c>
      <c r="B109" s="32" t="str">
        <f t="shared" si="23"/>
        <v>R-WH_Att_HET*</v>
      </c>
      <c r="C109" s="32"/>
      <c r="D109" s="32">
        <f>AVERAGEIFS('BY-RSD-WH_AF'!$L$2:$L$100,'BY-RSD-WH_AF'!$C$2:$C$100,H109,'BY-RSD-WH_AF'!$A$2:$A$100,"BASE")</f>
        <v>9.7589168523886695E-4</v>
      </c>
      <c r="F109" s="32" t="s">
        <v>105</v>
      </c>
      <c r="G109" s="32" t="s">
        <v>84</v>
      </c>
      <c r="H109" s="32" t="str">
        <f t="shared" si="25"/>
        <v>R-WH_Att_HET*</v>
      </c>
    </row>
    <row r="110" spans="1:8" ht="15" x14ac:dyDescent="0.2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4.36448583018159E-2</v>
      </c>
      <c r="F110" s="32" t="s">
        <v>105</v>
      </c>
      <c r="G110" s="32" t="s">
        <v>231</v>
      </c>
      <c r="H110" s="32" t="str">
        <f t="shared" si="25"/>
        <v>R-WH_Att_SOL*</v>
      </c>
    </row>
    <row r="111" spans="1:8" ht="15" x14ac:dyDescent="0.2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5" x14ac:dyDescent="0.25">
      <c r="A112" s="32" t="s">
        <v>1</v>
      </c>
      <c r="B112" s="32" t="str">
        <f t="shared" ref="B112:B122" si="26">"R-WH_"&amp;F112&amp;"_"&amp;G112&amp;"*"</f>
        <v>R-WH_Det_COA*</v>
      </c>
      <c r="C112" s="32"/>
      <c r="D112" s="32">
        <f>AVERAGEIFS('BY-RSD-WH_AF'!$L$2:$L$100,'BY-RSD-WH_AF'!$C$2:$C$100,H112,'BY-RSD-WH_AF'!$A$2:$A$100,"BASE")</f>
        <v>2.3205860842012E-2</v>
      </c>
      <c r="F112" s="32" t="s">
        <v>114</v>
      </c>
      <c r="G112" s="32" t="s">
        <v>82</v>
      </c>
      <c r="H112" s="32" t="str">
        <f t="shared" ref="H112:H117" si="27">"R-WH_"&amp;F112&amp;"_"&amp;G112&amp;"*"</f>
        <v>R-WH_Det_COA*</v>
      </c>
    </row>
    <row r="113" spans="1:8" ht="15" x14ac:dyDescent="0.25">
      <c r="A113" s="33" t="s">
        <v>1</v>
      </c>
      <c r="B113" s="33" t="str">
        <f t="shared" si="26"/>
        <v>R-WH_Det_BDL*</v>
      </c>
      <c r="C113" s="33"/>
      <c r="D113" s="33">
        <f>AVERAGEIFS('BY-RSD-WH_AF'!$L$2:$L$100,'BY-RSD-WH_AF'!$C$2:$C$100,H113,'BY-RSD-WH_AF'!$A$2:$A$100,"BASE")</f>
        <v>1.3545205479452101E-2</v>
      </c>
      <c r="F113" s="33" t="s">
        <v>114</v>
      </c>
      <c r="G113" s="33" t="s">
        <v>191</v>
      </c>
      <c r="H113" s="33" t="str">
        <f t="shared" si="27"/>
        <v>R-WH_Det_BDL*</v>
      </c>
    </row>
    <row r="114" spans="1:8" ht="15" x14ac:dyDescent="0.25">
      <c r="A114" s="32" t="s">
        <v>1</v>
      </c>
      <c r="B114" s="32" t="str">
        <f t="shared" si="26"/>
        <v>R-WH_Det_ETH*</v>
      </c>
      <c r="C114" s="32"/>
      <c r="D114" s="32">
        <f>AVERAGEIFS('BY-RSD-WH_AF'!$L$2:$L$100,'BY-RSD-WH_AF'!$C$2:$C$100,H114,'BY-RSD-WH_AF'!$A$2:$A$100,"BASE")</f>
        <v>1.53431506849315E-2</v>
      </c>
      <c r="F114" s="32" t="s">
        <v>114</v>
      </c>
      <c r="G114" s="32" t="s">
        <v>190</v>
      </c>
      <c r="H114" s="32" t="str">
        <f t="shared" si="27"/>
        <v>R-WH_Det_ETH*</v>
      </c>
    </row>
    <row r="115" spans="1:8" ht="15" x14ac:dyDescent="0.25">
      <c r="A115" s="33" t="s">
        <v>1</v>
      </c>
      <c r="B115" s="33" t="str">
        <f t="shared" si="26"/>
        <v>R-WH_Det_LPG*</v>
      </c>
      <c r="C115" s="33"/>
      <c r="D115" s="33">
        <f>AVERAGEIFS('BY-RSD-WH_AF'!$L$2:$L$100,'BY-RSD-WH_AF'!$C$2:$C$100,H115,'BY-RSD-WH_AF'!$A$2:$A$100,"BASE")</f>
        <v>2.20120031139646E-2</v>
      </c>
      <c r="F115" s="33" t="s">
        <v>114</v>
      </c>
      <c r="G115" s="33" t="s">
        <v>192</v>
      </c>
      <c r="H115" s="33" t="str">
        <f t="shared" si="27"/>
        <v>R-WH_Det_LPG*</v>
      </c>
    </row>
    <row r="116" spans="1:8" ht="15" x14ac:dyDescent="0.25">
      <c r="A116" s="32" t="s">
        <v>244</v>
      </c>
      <c r="B116" s="32" t="str">
        <f t="shared" si="26"/>
        <v>R-WH_Det_ELC*</v>
      </c>
      <c r="C116" s="32"/>
      <c r="D116" s="32">
        <f>AVERAGEIFS('BY-RSD-WH_AF'!$L$2:$L$100,'BY-RSD-WH_AF'!$C$2:$C$100,H116,'BY-RSD-WH_AF'!$A$2:$A$100,"BASE")</f>
        <v>1.6905741708612799E-2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5" x14ac:dyDescent="0.25">
      <c r="A117" s="33" t="s">
        <v>1</v>
      </c>
      <c r="B117" s="33" t="str">
        <f t="shared" si="26"/>
        <v>R-WH_Det_KER*</v>
      </c>
      <c r="C117" s="33"/>
      <c r="D117" s="33">
        <f>AVERAGEIFS('BY-RSD-WH_AF'!$L$2:$L$100,'BY-RSD-WH_AF'!$C$2:$C$100,H117,'BY-RSD-WH_AF'!$A$2:$A$100,"BASE")</f>
        <v>1.71705033816347E-2</v>
      </c>
      <c r="F117" s="33" t="s">
        <v>114</v>
      </c>
      <c r="G117" s="33" t="s">
        <v>193</v>
      </c>
      <c r="H117" s="33" t="str">
        <f t="shared" si="27"/>
        <v>R-WH_Det_KER*</v>
      </c>
    </row>
    <row r="118" spans="1:8" ht="15" x14ac:dyDescent="0.25">
      <c r="A118" s="32" t="s">
        <v>1</v>
      </c>
      <c r="B118" s="32" t="str">
        <f t="shared" si="26"/>
        <v>R-WH_Det_GAS*</v>
      </c>
      <c r="C118" s="32"/>
      <c r="D118" s="32">
        <f>AVERAGEIFS('BY-RSD-WH_AF'!$L$2:$L$100,'BY-RSD-WH_AF'!$C$2:$C$100,H118,'BY-RSD-WH_AF'!$A$2:$A$100,"BASE")</f>
        <v>1.5035273157845299E-2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5" x14ac:dyDescent="0.25">
      <c r="A119" s="33" t="s">
        <v>1</v>
      </c>
      <c r="B119" s="33" t="str">
        <f t="shared" si="26"/>
        <v>R-WH_Det_PEA*</v>
      </c>
      <c r="C119" s="33"/>
      <c r="D119" s="33">
        <f>AVERAGEIFS('BY-RSD-WH_AF'!$L$2:$L$100,'BY-RSD-WH_AF'!$C$2:$C$100,H119,'BY-RSD-WH_AF'!$A$2:$A$100,"BASE")</f>
        <v>1.5844216359380301E-2</v>
      </c>
      <c r="F119" s="33" t="s">
        <v>114</v>
      </c>
      <c r="G119" s="33" t="s">
        <v>110</v>
      </c>
      <c r="H119" s="33" t="str">
        <f t="shared" ref="H119:H123" si="28">"R-WH_"&amp;F119&amp;"_"&amp;G119&amp;"*"</f>
        <v>R-WH_Det_PEA*</v>
      </c>
    </row>
    <row r="120" spans="1:8" ht="15" x14ac:dyDescent="0.25">
      <c r="A120" s="32" t="s">
        <v>1</v>
      </c>
      <c r="B120" s="32" t="str">
        <f t="shared" si="26"/>
        <v>R-WH_Det_SMF*</v>
      </c>
      <c r="C120" s="32"/>
      <c r="D120" s="32">
        <f>AVERAGEIFS('BY-RSD-WH_AF'!$L$2:$L$100,'BY-RSD-WH_AF'!$C$2:$C$100,H120,'BY-RSD-WH_AF'!$A$2:$A$100,"BASE")</f>
        <v>1.4316024530344E-2</v>
      </c>
      <c r="F120" s="32" t="s">
        <v>114</v>
      </c>
      <c r="G120" s="32" t="s">
        <v>111</v>
      </c>
      <c r="H120" s="32" t="str">
        <f t="shared" si="28"/>
        <v>R-WH_Det_SMF*</v>
      </c>
    </row>
    <row r="121" spans="1:8" ht="15" x14ac:dyDescent="0.25">
      <c r="A121" s="33" t="s">
        <v>1</v>
      </c>
      <c r="B121" s="33" t="str">
        <f t="shared" si="26"/>
        <v>R-WH_Det_WOO*</v>
      </c>
      <c r="C121" s="33"/>
      <c r="D121" s="33">
        <f>AVERAGEIFS('BY-RSD-WH_AF'!$L$2:$L$100,'BY-RSD-WH_AF'!$C$2:$C$100,H121,'BY-RSD-WH_AF'!$A$2:$A$100,"BASE")</f>
        <v>1.8495641261436602E-2</v>
      </c>
      <c r="F121" s="33" t="s">
        <v>114</v>
      </c>
      <c r="G121" s="33" t="s">
        <v>195</v>
      </c>
      <c r="H121" s="33" t="str">
        <f t="shared" si="28"/>
        <v>R-WH_Det_WOO*</v>
      </c>
    </row>
    <row r="122" spans="1:8" ht="15" x14ac:dyDescent="0.25">
      <c r="A122" s="32" t="s">
        <v>1</v>
      </c>
      <c r="B122" s="32" t="str">
        <f t="shared" si="26"/>
        <v>R-WH_Det_HET*</v>
      </c>
      <c r="C122" s="32"/>
      <c r="D122" s="32">
        <f>AVERAGEIFS('BY-RSD-WH_AF'!$L$2:$L$100,'BY-RSD-WH_AF'!$C$2:$C$100,H122,'BY-RSD-WH_AF'!$A$2:$A$100,"BASE")</f>
        <v>1.6330345396658901E-3</v>
      </c>
      <c r="F122" s="32" t="s">
        <v>114</v>
      </c>
      <c r="G122" s="32" t="s">
        <v>84</v>
      </c>
      <c r="H122" s="32" t="str">
        <f t="shared" si="28"/>
        <v>R-WH_Det_HET*</v>
      </c>
    </row>
    <row r="123" spans="1:8" ht="15" x14ac:dyDescent="0.2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4.6408942067286699E-2</v>
      </c>
      <c r="F123" s="32" t="s">
        <v>114</v>
      </c>
      <c r="G123" s="32" t="s">
        <v>231</v>
      </c>
      <c r="H123" s="32" t="str">
        <f t="shared" si="28"/>
        <v>R-WH_Det_SOL*</v>
      </c>
    </row>
    <row r="124" spans="1:8" ht="15" x14ac:dyDescent="0.2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5" x14ac:dyDescent="0.2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2.6752418704136399E-2</v>
      </c>
      <c r="F125" s="32" t="s">
        <v>109</v>
      </c>
      <c r="G125" s="32" t="s">
        <v>83</v>
      </c>
      <c r="H125" s="37" t="str">
        <f t="shared" ref="H125:H127" si="29">"R-SH_"&amp;F125&amp;"_"&amp;G125&amp;"*X1"</f>
        <v>R-SH_Apt_ELC*X1</v>
      </c>
    </row>
    <row r="126" spans="1:8" ht="15" x14ac:dyDescent="0.2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2.1795378605209401E-2</v>
      </c>
      <c r="F126" s="32" t="s">
        <v>105</v>
      </c>
      <c r="G126" s="32" t="s">
        <v>83</v>
      </c>
      <c r="H126" s="37" t="str">
        <f t="shared" si="29"/>
        <v>R-SH_Att_ELC*X1</v>
      </c>
    </row>
    <row r="127" spans="1:8" ht="15" x14ac:dyDescent="0.2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4.0026061338975703E-2</v>
      </c>
      <c r="F127" s="32" t="s">
        <v>114</v>
      </c>
      <c r="G127" s="32" t="s">
        <v>83</v>
      </c>
      <c r="H127" s="37" t="str">
        <f t="shared" si="29"/>
        <v>R-SH_Det_ELC*X1</v>
      </c>
    </row>
    <row r="128" spans="1:8" ht="15" x14ac:dyDescent="0.2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5" x14ac:dyDescent="0.2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2.6752418704136399E-2</v>
      </c>
      <c r="F129" s="32" t="s">
        <v>109</v>
      </c>
      <c r="G129" s="32" t="s">
        <v>83</v>
      </c>
      <c r="H129" s="37" t="str">
        <f t="shared" ref="H129:H131" si="30">"R-SH_"&amp;F129&amp;"_"&amp;G129&amp;"*X1"</f>
        <v>R-SH_Apt_ELC*X1</v>
      </c>
    </row>
    <row r="130" spans="1:8" ht="15" x14ac:dyDescent="0.2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2.1795378605209401E-2</v>
      </c>
      <c r="F130" s="32" t="s">
        <v>105</v>
      </c>
      <c r="G130" s="32" t="s">
        <v>83</v>
      </c>
      <c r="H130" s="37" t="str">
        <f t="shared" si="30"/>
        <v>R-SH_Att_ELC*X1</v>
      </c>
    </row>
    <row r="131" spans="1:8" ht="15" x14ac:dyDescent="0.2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4.0026061338975703E-2</v>
      </c>
      <c r="F131" s="38" t="s">
        <v>114</v>
      </c>
      <c r="G131" s="38" t="s">
        <v>83</v>
      </c>
      <c r="H131" s="39" t="str">
        <f t="shared" si="30"/>
        <v>R-SH_Det_ELC*X1</v>
      </c>
    </row>
    <row r="132" spans="1:8" ht="15" x14ac:dyDescent="0.2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5" x14ac:dyDescent="0.25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2.6752418704136399E-2</v>
      </c>
      <c r="F133" s="32" t="s">
        <v>109</v>
      </c>
      <c r="G133" s="32" t="s">
        <v>83</v>
      </c>
      <c r="H133" s="32" t="str">
        <f t="shared" ref="H133:H135" si="31">"R-SH_"&amp;F133&amp;"_"&amp;G133&amp;"*X1"</f>
        <v>R-SH_Apt_ELC*X1</v>
      </c>
    </row>
    <row r="134" spans="1:8" ht="15" x14ac:dyDescent="0.25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2.1795378605209401E-2</v>
      </c>
      <c r="F134" s="32" t="s">
        <v>105</v>
      </c>
      <c r="G134" s="32" t="s">
        <v>83</v>
      </c>
      <c r="H134" s="32" t="str">
        <f t="shared" si="31"/>
        <v>R-SH_Att_ELC*X1</v>
      </c>
    </row>
    <row r="135" spans="1:8" ht="15" x14ac:dyDescent="0.25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4.0026061338975703E-2</v>
      </c>
      <c r="F135" s="38" t="s">
        <v>114</v>
      </c>
      <c r="G135" s="38" t="s">
        <v>83</v>
      </c>
      <c r="H135" s="38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89"/>
  <sheetViews>
    <sheetView zoomScaleNormal="100" workbookViewId="0">
      <selection activeCell="G30" sqref="G30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181</v>
      </c>
    </row>
    <row r="2" spans="1:7" ht="12" customHeight="1" x14ac:dyDescent="0.2">
      <c r="C2" s="23"/>
    </row>
    <row r="3" spans="1:7" ht="15" x14ac:dyDescent="0.2">
      <c r="E3" s="34" t="s">
        <v>176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183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5" x14ac:dyDescent="0.2">
      <c r="A18" s="30"/>
      <c r="B18" s="30"/>
      <c r="C18" s="30"/>
      <c r="E18" s="29" t="s">
        <v>112</v>
      </c>
      <c r="F18" s="30"/>
      <c r="G18" s="30"/>
    </row>
    <row r="19" spans="1:8" ht="15" x14ac:dyDescent="0.2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5" x14ac:dyDescent="0.2">
      <c r="A31" s="30"/>
      <c r="B31" s="30"/>
      <c r="C31" s="30"/>
      <c r="E31" s="29" t="s">
        <v>113</v>
      </c>
      <c r="F31" s="30"/>
      <c r="G31" s="30"/>
    </row>
    <row r="32" spans="1:8" ht="15" x14ac:dyDescent="0.2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30"/>
      <c r="B44" s="30"/>
      <c r="C44" s="30"/>
      <c r="E44" s="29" t="s">
        <v>246</v>
      </c>
      <c r="F44" s="30"/>
      <c r="G44" s="31"/>
    </row>
    <row r="45" spans="1:8" ht="15" x14ac:dyDescent="0.2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30"/>
      <c r="B48" s="30"/>
      <c r="C48" s="30"/>
      <c r="E48" s="29" t="s">
        <v>115</v>
      </c>
      <c r="F48" s="30"/>
      <c r="G48" s="31"/>
    </row>
    <row r="49" spans="1:7" ht="15" x14ac:dyDescent="0.2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5" x14ac:dyDescent="0.2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5" x14ac:dyDescent="0.2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5" x14ac:dyDescent="0.2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5" x14ac:dyDescent="0.2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5" x14ac:dyDescent="0.2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5" x14ac:dyDescent="0.2">
      <c r="A62" s="30"/>
      <c r="B62" s="30"/>
      <c r="C62" s="30"/>
      <c r="E62" s="29" t="s">
        <v>116</v>
      </c>
      <c r="F62" s="30"/>
      <c r="G62" s="31"/>
    </row>
    <row r="63" spans="1:7" ht="15" x14ac:dyDescent="0.2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5" x14ac:dyDescent="0.2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5" x14ac:dyDescent="0.2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5" x14ac:dyDescent="0.2">
      <c r="A76" s="30"/>
      <c r="B76" s="30"/>
      <c r="C76" s="30"/>
      <c r="E76" s="29" t="s">
        <v>117</v>
      </c>
      <c r="F76" s="30"/>
      <c r="G76" s="31"/>
    </row>
    <row r="77" spans="1:7" ht="15" x14ac:dyDescent="0.2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5" x14ac:dyDescent="0.2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5" x14ac:dyDescent="0.2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5" x14ac:dyDescent="0.2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C17" sqref="C17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9.0061643835616396E-3</v>
      </c>
      <c r="M2">
        <v>9.0061643835616396E-3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5.4306956259161203E-2</v>
      </c>
      <c r="M3">
        <v>5.4306956259161203E-2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1.0747850331916199E-2</v>
      </c>
      <c r="M4">
        <v>1.0747850331916199E-2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4.6927694201733303E-2</v>
      </c>
      <c r="M5">
        <v>4.6927694201733303E-2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1.08506849315068E-2</v>
      </c>
      <c r="M6">
        <v>1.08506849315068E-2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9.0054738416460393E-3</v>
      </c>
      <c r="M7">
        <v>9.0054738416460393E-3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3.8847834889027099E-4</v>
      </c>
      <c r="M8">
        <v>3.8847834889027099E-4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1.34604040212748E-2</v>
      </c>
      <c r="M9">
        <v>1.34604040212748E-2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1.5902117368476298E-2</v>
      </c>
      <c r="M10">
        <v>1.5902117368476298E-2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1.0875263435194901E-2</v>
      </c>
      <c r="M11">
        <v>1.0875263435194901E-2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1.0823557576601301E-2</v>
      </c>
      <c r="M12">
        <v>1.0823557576601301E-2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1.0946059106357601E-2</v>
      </c>
      <c r="M13">
        <v>1.0946059106357601E-2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1.23793448122469E-2</v>
      </c>
      <c r="M14">
        <v>1.23793448122469E-2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1.7783866057838701E-2</v>
      </c>
      <c r="M15">
        <v>1.7783866057838701E-2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2.0871971515326802E-2</v>
      </c>
      <c r="M16">
        <v>2.0871971515326802E-2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1.6397220281969702E-2</v>
      </c>
      <c r="M17">
        <v>1.6397220281969702E-2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2.9986743667255199E-2</v>
      </c>
      <c r="M18">
        <v>2.9986743667255199E-2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1.34424657534247E-2</v>
      </c>
      <c r="M19">
        <v>1.34424657534247E-2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1.16777135974941E-2</v>
      </c>
      <c r="M20">
        <v>1.16777135974941E-2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9.7589168523886695E-4</v>
      </c>
      <c r="M21">
        <v>9.7589168523886695E-4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1.39410555733958E-2</v>
      </c>
      <c r="M22">
        <v>1.39410555733958E-2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2.01134837356341E-2</v>
      </c>
      <c r="M23">
        <v>2.01134837356341E-2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1.3788861785020401E-2</v>
      </c>
      <c r="M24">
        <v>1.3788861785020401E-2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1.1808127750471799E-2</v>
      </c>
      <c r="M25">
        <v>1.1808127750471799E-2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4.36448583018159E-2</v>
      </c>
      <c r="M26">
        <v>4.36448583018159E-2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1.3755627925516699E-2</v>
      </c>
      <c r="M27">
        <v>1.3755627925516699E-2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1.3545205479452101E-2</v>
      </c>
      <c r="M28">
        <v>1.3545205479452101E-2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2.3205860842012E-2</v>
      </c>
      <c r="M29">
        <v>2.3205860842012E-2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1.6905741708612799E-2</v>
      </c>
      <c r="M30">
        <v>1.6905741708612799E-2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2.8537772759784301E-2</v>
      </c>
      <c r="M31">
        <v>2.8537772759784301E-2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1.53431506849315E-2</v>
      </c>
      <c r="M32">
        <v>1.53431506849315E-2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1.5035273157845299E-2</v>
      </c>
      <c r="M33">
        <v>1.5035273157845299E-2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1.6330345396658901E-3</v>
      </c>
      <c r="M34">
        <v>1.6330345396658901E-3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1.71705033816347E-2</v>
      </c>
      <c r="M35">
        <v>1.71705033816347E-2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2.20120031139646E-2</v>
      </c>
      <c r="M36">
        <v>2.20120031139646E-2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1.5844216359380301E-2</v>
      </c>
      <c r="M37">
        <v>1.5844216359380301E-2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1.4316024530344E-2</v>
      </c>
      <c r="M38">
        <v>1.4316024530344E-2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4.6408942067286699E-2</v>
      </c>
      <c r="M39">
        <v>4.6408942067286699E-2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1.8495641261436602E-2</v>
      </c>
      <c r="M40">
        <v>1.8495641261436602E-2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5.6742452222251502E-3</v>
      </c>
      <c r="M2">
        <v>5.6742452222251502E-3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0.251294826490714</v>
      </c>
      <c r="M3">
        <v>0.251294826490714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1.71972004592153E-2</v>
      </c>
      <c r="M4">
        <v>1.71972004592153E-2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2.6752418704136399E-2</v>
      </c>
      <c r="M5">
        <v>2.6752418704136399E-2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1.22114316116754E-5</v>
      </c>
      <c r="M6">
        <v>1.22114316116754E-5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1.50419670684038E-2</v>
      </c>
      <c r="M7">
        <v>1.50419670684038E-2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1.40933452966884E-3</v>
      </c>
      <c r="M8">
        <v>1.40933452966884E-3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4.7386892734226298E-2</v>
      </c>
      <c r="M9">
        <v>4.7386892734226298E-2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2.92726955741749E-2</v>
      </c>
      <c r="M10">
        <v>2.92726955741749E-2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9.4968303643999302E-2</v>
      </c>
      <c r="M11">
        <v>9.4968303643999302E-2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8.8189793033597697E-2</v>
      </c>
      <c r="M12">
        <v>8.8189793033597697E-2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2.2384455613659201E-2</v>
      </c>
      <c r="M13">
        <v>2.2384455613659201E-2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1.9727143416387202E-2</v>
      </c>
      <c r="M14">
        <v>1.9727143416387202E-2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0.25427820715246202</v>
      </c>
      <c r="M15">
        <v>0.25427820715246202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4.0509826172087302E-2</v>
      </c>
      <c r="M16">
        <v>4.0509826172087302E-2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2.1795378605209401E-2</v>
      </c>
      <c r="M17">
        <v>2.1795378605209401E-2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2.8026244703222701E-2</v>
      </c>
      <c r="M19">
        <v>2.8026244703222701E-2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1.82983145664136E-2</v>
      </c>
      <c r="M20">
        <v>1.82983145664136E-2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3.5982700943281098E-2</v>
      </c>
      <c r="M21">
        <v>3.5982700943281098E-2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3.92400721571756E-2</v>
      </c>
      <c r="M22">
        <v>3.92400721571756E-2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5.6714843841128501E-2</v>
      </c>
      <c r="M23">
        <v>5.6714843841128501E-2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5.8905144753244799E-2</v>
      </c>
      <c r="M24">
        <v>5.8905144753244799E-2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9.52141887785493E-2</v>
      </c>
      <c r="M25">
        <v>9.52141887785493E-2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0.56734094210587305</v>
      </c>
      <c r="M27">
        <v>0.56734094210587305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6.5248357402924506E-2</v>
      </c>
      <c r="M28">
        <v>6.5248357402924506E-2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4.0026061338975703E-2</v>
      </c>
      <c r="M29">
        <v>4.0026061338975703E-2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4.6982028361355302E-2</v>
      </c>
      <c r="M31">
        <v>4.6982028361355302E-2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0.24099011008044599</v>
      </c>
      <c r="M32">
        <v>0.24099011008044599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5.9134611842239497E-2</v>
      </c>
      <c r="M33">
        <v>5.9134611842239497E-2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8.5024956709859906E-2</v>
      </c>
      <c r="M34">
        <v>8.5024956709859906E-2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0.120504252519882</v>
      </c>
      <c r="M35">
        <v>0.120504252519882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0.16465051297265201</v>
      </c>
      <c r="M36">
        <v>0.16465051297265201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0.115618760253806</v>
      </c>
      <c r="M37">
        <v>0.115618760253806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2021-04-13T12:14:55Z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553280055522918</vt:r8>
  </property>
</Properties>
</file>