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bRES_TMPL\"/>
    </mc:Choice>
  </mc:AlternateContent>
  <xr:revisionPtr revIDLastSave="0" documentId="13_ncr:1_{ABBC1E9A-351D-413B-BE1F-246332CB7154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UP_BioRefineries" sheetId="1" r:id="rId1"/>
  </sheets>
  <definedNames>
    <definedName name="Euro_GBP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C21" i="1"/>
  <c r="C19" i="1" l="1"/>
  <c r="B19" i="1"/>
  <c r="O15" i="1" l="1"/>
  <c r="O14" i="1"/>
  <c r="O13" i="1"/>
  <c r="O9" i="1"/>
  <c r="O8" i="1"/>
  <c r="O7" i="1"/>
  <c r="O6" i="1"/>
  <c r="O5" i="1"/>
  <c r="I18" i="1" l="1"/>
  <c r="O18" i="1" s="1"/>
  <c r="I17" i="1"/>
  <c r="O17" i="1" s="1"/>
  <c r="I16" i="1"/>
  <c r="O16" i="1" s="1"/>
  <c r="M10" i="1"/>
  <c r="M11" i="1" s="1"/>
  <c r="M12" i="1" s="1"/>
  <c r="L10" i="1"/>
  <c r="L11" i="1" s="1"/>
  <c r="L12" i="1" s="1"/>
  <c r="K10" i="1"/>
  <c r="K11" i="1" s="1"/>
  <c r="K12" i="1" s="1"/>
  <c r="I11" i="1"/>
  <c r="I10" i="1"/>
  <c r="O10" i="1" s="1"/>
  <c r="B22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I12" i="1" l="1"/>
  <c r="O12" i="1" s="1"/>
  <c r="O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AA4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<sst xmlns="http://schemas.openxmlformats.org/spreadsheetml/2006/main" count="200" uniqueCount="124">
  <si>
    <t>BioRefineries</t>
  </si>
  <si>
    <t>~FI_Process</t>
  </si>
  <si>
    <t>TechName</t>
  </si>
  <si>
    <t>TechDesc</t>
  </si>
  <si>
    <t>Comm-IN</t>
  </si>
  <si>
    <t>Comm-OUT</t>
  </si>
  <si>
    <t>INVCOST</t>
  </si>
  <si>
    <t>Life</t>
  </si>
  <si>
    <t>Sets</t>
  </si>
  <si>
    <t>Tact</t>
  </si>
  <si>
    <t>Tcap</t>
  </si>
  <si>
    <t>Tslvl</t>
  </si>
  <si>
    <t>PrimaryCG</t>
  </si>
  <si>
    <t>Vintage</t>
  </si>
  <si>
    <t>\I:Technology Name</t>
  </si>
  <si>
    <t>Technology Description</t>
  </si>
  <si>
    <t>\I: Process Set Membership</t>
  </si>
  <si>
    <t>Technology Name</t>
  </si>
  <si>
    <t>Activity Unit</t>
  </si>
  <si>
    <t>Capacity Unit</t>
  </si>
  <si>
    <t>Timeslice Operational Level</t>
  </si>
  <si>
    <t>Operational Commodity Group</t>
  </si>
  <si>
    <t>Vintage Tracking</t>
  </si>
  <si>
    <t>BIOWHE</t>
  </si>
  <si>
    <t>PRE</t>
  </si>
  <si>
    <t>SBIORETH01</t>
  </si>
  <si>
    <t>Ethanol production from Wheat</t>
  </si>
  <si>
    <t>PJ</t>
  </si>
  <si>
    <t>GW</t>
  </si>
  <si>
    <t>BCRPETH130</t>
  </si>
  <si>
    <t>SBIORETH02</t>
  </si>
  <si>
    <t>Ethanol production from Woody Biomass</t>
  </si>
  <si>
    <t>BIOGRA</t>
  </si>
  <si>
    <t>SBIORETH03</t>
  </si>
  <si>
    <t>Ethanol production from Grass</t>
  </si>
  <si>
    <t>BIOOSR</t>
  </si>
  <si>
    <t>SBIORDST01</t>
  </si>
  <si>
    <t>Biodiesel production from OSR</t>
  </si>
  <si>
    <t>SBIORDST02</t>
  </si>
  <si>
    <t>Biodiesel production from Woody Biomass</t>
  </si>
  <si>
    <t>SBIORDST03</t>
  </si>
  <si>
    <t>Biodiesel production from Industrial Food Waste</t>
  </si>
  <si>
    <t>SBIORDST04</t>
  </si>
  <si>
    <t>Biodiesel production from RVO</t>
  </si>
  <si>
    <t>SBIORDST05</t>
  </si>
  <si>
    <t>Biodiesel production from Tallow</t>
  </si>
  <si>
    <t>SBIORGAS01</t>
  </si>
  <si>
    <t>Biogas production from Grass -Anaerobic digester</t>
  </si>
  <si>
    <t>SBIORGAS02</t>
  </si>
  <si>
    <t>Biogas production from Woody Biomass</t>
  </si>
  <si>
    <t>BWOOGAS110</t>
  </si>
  <si>
    <t>SBIORGAS03</t>
  </si>
  <si>
    <t>Biogas production from BMSW</t>
  </si>
  <si>
    <t>BSLUGAS101</t>
  </si>
  <si>
    <t>SBIORGAS04</t>
  </si>
  <si>
    <t>Biogas production from Industrial Food Waste</t>
  </si>
  <si>
    <t>BBLQGAS110</t>
  </si>
  <si>
    <t>SBIORGAS05</t>
  </si>
  <si>
    <t>Biogas production from Cattle Waste</t>
  </si>
  <si>
    <t>SBIORGAS06</t>
  </si>
  <si>
    <t>Biogas production from Pig Waste</t>
  </si>
  <si>
    <t>SWtE</t>
  </si>
  <si>
    <t>Source: Giuliano Dragone, Bruno Fernandes, António A. Vicente, and José A. Teixeira. Third generation biofuels from microalgae. http://www.formatex.info/microbiology2/1355-1366.pdf</t>
  </si>
  <si>
    <t>Start</t>
  </si>
  <si>
    <t>EFF</t>
  </si>
  <si>
    <t>Years</t>
  </si>
  <si>
    <t>€/kW</t>
  </si>
  <si>
    <t>AF</t>
  </si>
  <si>
    <t>Attribute</t>
  </si>
  <si>
    <t>Process</t>
  </si>
  <si>
    <t>NCAP_COST</t>
  </si>
  <si>
    <t>BBIORPS101 [ Vegetable oil extraction ]</t>
  </si>
  <si>
    <t>BBLQDME110 [ Gasification_  black liquor to DME ]</t>
  </si>
  <si>
    <t>BBLQFTST110 [ Gasification_ black liquor to FT-diesel ]</t>
  </si>
  <si>
    <t>BBLQGAS110 [ Gasification_ black liquor to methane ]</t>
  </si>
  <si>
    <t>BBLQH2G110 [ Gasification_ black liquor to hydrogen ]</t>
  </si>
  <si>
    <t>BBLQMtaH110 [ Gasification_  black liquor to methanol ]</t>
  </si>
  <si>
    <t>BCRPETH101 [ Ethanol production from starch crops ]</t>
  </si>
  <si>
    <t>BCRPETH130 [ Fermentation, crops (wheat) to ethanol ]</t>
  </si>
  <si>
    <t>BCRPETH201 [ Ethanol production from sugar crops ]</t>
  </si>
  <si>
    <t>BCRPGAS101 [ Decomposition, crop for biogas (lucerne etc) to biogas (methane) ]</t>
  </si>
  <si>
    <t>BRPSME101 [ Transesterification of vegetable oils ]</t>
  </si>
  <si>
    <t>BSLUGAS101 [ Decomposition_ bio waste to biogas (methane) ]</t>
  </si>
  <si>
    <t>BWOODME110 [ DME production from woody biomass ]</t>
  </si>
  <si>
    <t>BWOOETH110 [ Ethanol production from woody biomass ]</t>
  </si>
  <si>
    <t>BWOOFTDST110 [ FT-diesel production from woody biomass ]</t>
  </si>
  <si>
    <t>BWOOGAS110 [ Gasification_ biomass (tree salix etc) to methane ]</t>
  </si>
  <si>
    <t>BWOOH2G101 [ H2 production biomass gasification 2001 ]</t>
  </si>
  <si>
    <t>BWOOH2G130 [ H2 production biomass pyrolysis 2030 ]</t>
  </si>
  <si>
    <t>BWOOMtaH110 [ Methanol production from woody biomass ]</t>
  </si>
  <si>
    <t>INVCOST~2015</t>
  </si>
  <si>
    <t>INVCOST~2020</t>
  </si>
  <si>
    <t>INVCOST~2025</t>
  </si>
  <si>
    <t>INVCOST~2030</t>
  </si>
  <si>
    <t>~FI_T: EUR00</t>
  </si>
  <si>
    <t>BIOETH1G</t>
  </si>
  <si>
    <t>BIOETH2G</t>
  </si>
  <si>
    <t>BIODST1G</t>
  </si>
  <si>
    <t>BIODST2G</t>
  </si>
  <si>
    <t>BIOGAS1G</t>
  </si>
  <si>
    <t>BIOGAS2G</t>
  </si>
  <si>
    <t>FIXOM</t>
  </si>
  <si>
    <t>ACT_COST</t>
  </si>
  <si>
    <t>NCAP_FOM</t>
  </si>
  <si>
    <t>FIXOM~2030</t>
  </si>
  <si>
    <t>VAROM~2030</t>
  </si>
  <si>
    <t>VAROM</t>
  </si>
  <si>
    <t>Cap2Act</t>
  </si>
  <si>
    <t>*Notes</t>
  </si>
  <si>
    <t>To be reviewed</t>
  </si>
  <si>
    <t>Waste to Heat plant</t>
  </si>
  <si>
    <t>SBWOO2WPE</t>
  </si>
  <si>
    <t>Pellets production from biomass</t>
  </si>
  <si>
    <t>BIOWPE</t>
  </si>
  <si>
    <t>BIOINDF</t>
  </si>
  <si>
    <t>BIORVO</t>
  </si>
  <si>
    <t>BIOTLW</t>
  </si>
  <si>
    <t>BIOMSW2</t>
  </si>
  <si>
    <t>BIOCATW</t>
  </si>
  <si>
    <t>BIOPIGW</t>
  </si>
  <si>
    <t>BIOWOO, BIOWCH, BIOWPE</t>
  </si>
  <si>
    <t>Hydrotreated Vegetable Oils</t>
  </si>
  <si>
    <t>SBIORDST06</t>
  </si>
  <si>
    <t>BIOWOO, BIOWCH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</si>
</sst>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82" formatCode="0.0"/>
  </numFmts>
  <fonts count="9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quotePrefix="1" applyNumberFormat="1" applyFont="1" applyFill="1" applyBorder="1" applyAlignment="1" applyProtection="1">
      <alignment horizontal="left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3" borderId="1" xfId="0" applyFont="1" applyFill="1" applyBorder="1" applyAlignment="1">
      <alignment vertical="center"/>
    </xf>
    <xf numFmtId="164" fontId="4" fillId="3" borderId="2" xfId="0" applyNumberFormat="1" applyFont="1" applyFill="1" applyBorder="1" applyAlignment="1">
      <alignment vertical="center"/>
    </xf>
    <xf numFmtId="164" fontId="5" fillId="4" borderId="4" xfId="0" applyNumberFormat="1" applyFont="1" applyFill="1" applyBorder="1" applyAlignment="1">
      <alignment horizontal="left" vertical="center" wrapText="1"/>
    </xf>
    <xf numFmtId="164" fontId="4" fillId="3" borderId="5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164" fontId="8" fillId="5" borderId="3" xfId="0" applyNumberFormat="1" applyFont="1" applyFill="1" applyBorder="1" applyAlignment="1">
      <alignment horizontal="left" vertical="center"/>
    </xf>
    <xf numFmtId="164" fontId="4" fillId="3" borderId="5" xfId="0" applyNumberFormat="1" applyFont="1" applyFill="1" applyBorder="1" applyAlignment="1">
      <alignment horizontal="center" vertical="center" wrapText="1"/>
    </xf>
    <xf numFmtId="164" fontId="8" fillId="5" borderId="3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82" fontId="3" fillId="0" borderId="0" xfId="0" applyNumberFormat="1" applyFont="1" applyAlignment="1">
      <alignment vertical="center"/>
    </xf>
    <xf numFmtId="1" fontId="3" fillId="0" borderId="0" xfId="0" applyNumberFormat="1" applyFont="1" applyAlignment="1">
      <alignment vertical="center"/>
    </xf>
    <xf numFmtId="9" fontId="3" fillId="0" borderId="0" xfId="0" applyNumberFormat="1" applyFont="1" applyAlignment="1">
      <alignment vertical="center"/>
    </xf>
    <xf numFmtId="164" fontId="4" fillId="3" borderId="5" xfId="0" applyNumberFormat="1" applyFont="1" applyFill="1" applyBorder="1" applyAlignment="1">
      <alignment horizontal="left" vertical="center" wrapText="1"/>
    </xf>
    <xf numFmtId="0" fontId="3" fillId="6" borderId="0" xfId="0" applyFont="1" applyFill="1" applyAlignment="1">
      <alignment vertical="center"/>
    </xf>
    <xf numFmtId="0" fontId="3" fillId="0" borderId="6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11</xdr:col>
      <xdr:colOff>65503</xdr:colOff>
      <xdr:row>57</xdr:row>
      <xdr:rowOff>75498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21CC97-5E6F-42DF-8310-A56BFD0DA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972050"/>
          <a:ext cx="9371428" cy="5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AJ68"/>
  <sheetViews>
    <sheetView tabSelected="1" workbookViewId="0">
      <selection activeCell="F6" sqref="F6"/>
    </sheetView>
  </sheetViews>
  <sheetFormatPr defaultColWidth="9.1328125" defaultRowHeight="14.25" x14ac:dyDescent="0.45"/>
  <cols>
    <col min="1" max="1" width="9.1328125" style="15"/>
    <col min="2" max="2" width="23.59765625" style="15" customWidth="1"/>
    <col min="3" max="3" width="28.59765625" style="15" customWidth="1"/>
    <col min="4" max="4" width="23.3984375" style="15" bestFit="1" customWidth="1"/>
    <col min="5" max="26" width="9.1328125" style="15"/>
    <col min="27" max="27" width="10.86328125" style="15" customWidth="1"/>
    <col min="28" max="28" width="14.86328125" style="15" customWidth="1"/>
    <col min="29" max="29" width="45.73046875" style="15" customWidth="1"/>
    <col min="30" max="16384" width="9.1328125" style="15"/>
  </cols>
  <sheetData>
    <row r="2" spans="2:36" ht="18" x14ac:dyDescent="0.45">
      <c r="B2" s="1" t="s">
        <v>0</v>
      </c>
      <c r="C2" s="1"/>
      <c r="D2" s="12"/>
      <c r="E2" s="8" t="s">
        <v>94</v>
      </c>
      <c r="F2" s="13"/>
      <c r="G2" s="1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AA2" s="14" t="s">
        <v>1</v>
      </c>
      <c r="AB2" s="14"/>
      <c r="AC2" s="3"/>
      <c r="AD2" s="3"/>
      <c r="AE2" s="3"/>
      <c r="AF2" s="3"/>
      <c r="AG2" s="3"/>
      <c r="AH2" s="3"/>
    </row>
    <row r="3" spans="2:36" s="2" customFormat="1" ht="26.25" x14ac:dyDescent="0.45">
      <c r="B3" s="4" t="s">
        <v>2</v>
      </c>
      <c r="C3" s="4" t="s">
        <v>3</v>
      </c>
      <c r="D3" s="4" t="s">
        <v>4</v>
      </c>
      <c r="E3" s="4" t="s">
        <v>5</v>
      </c>
      <c r="F3" s="7" t="s">
        <v>63</v>
      </c>
      <c r="G3" s="10" t="s">
        <v>7</v>
      </c>
      <c r="H3" s="10" t="s">
        <v>64</v>
      </c>
      <c r="I3" s="10" t="s">
        <v>6</v>
      </c>
      <c r="J3" s="10" t="s">
        <v>90</v>
      </c>
      <c r="K3" s="10" t="s">
        <v>91</v>
      </c>
      <c r="L3" s="10" t="s">
        <v>92</v>
      </c>
      <c r="M3" s="10" t="s">
        <v>93</v>
      </c>
      <c r="N3" s="10" t="s">
        <v>67</v>
      </c>
      <c r="O3" s="10" t="s">
        <v>101</v>
      </c>
      <c r="P3" s="10" t="s">
        <v>104</v>
      </c>
      <c r="Q3" s="10" t="s">
        <v>106</v>
      </c>
      <c r="R3" s="10" t="s">
        <v>105</v>
      </c>
      <c r="S3" s="10" t="s">
        <v>107</v>
      </c>
      <c r="T3" s="19" t="s">
        <v>108</v>
      </c>
      <c r="U3" s="10"/>
      <c r="V3" s="10"/>
      <c r="W3" s="10"/>
      <c r="X3" s="10"/>
      <c r="AA3" s="5" t="s">
        <v>8</v>
      </c>
      <c r="AB3" s="5" t="s">
        <v>2</v>
      </c>
      <c r="AC3" s="5" t="s">
        <v>3</v>
      </c>
      <c r="AD3" s="5" t="s">
        <v>9</v>
      </c>
      <c r="AE3" s="5" t="s">
        <v>10</v>
      </c>
      <c r="AF3" s="5" t="s">
        <v>11</v>
      </c>
      <c r="AG3" s="5" t="s">
        <v>12</v>
      </c>
      <c r="AH3" s="5" t="s">
        <v>13</v>
      </c>
    </row>
    <row r="4" spans="2:36" s="2" customFormat="1" ht="52.9" thickBot="1" x14ac:dyDescent="0.5">
      <c r="B4" s="9" t="s">
        <v>14</v>
      </c>
      <c r="C4" s="9" t="s">
        <v>15</v>
      </c>
      <c r="D4" s="11"/>
      <c r="E4" s="11"/>
      <c r="F4" s="11"/>
      <c r="G4" s="11" t="s">
        <v>65</v>
      </c>
      <c r="H4" s="11"/>
      <c r="I4" s="11" t="s">
        <v>66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AA4" s="6" t="s">
        <v>16</v>
      </c>
      <c r="AB4" s="6" t="s">
        <v>17</v>
      </c>
      <c r="AC4" s="6" t="s">
        <v>15</v>
      </c>
      <c r="AD4" s="6" t="s">
        <v>18</v>
      </c>
      <c r="AE4" s="6" t="s">
        <v>19</v>
      </c>
      <c r="AF4" s="6" t="s">
        <v>20</v>
      </c>
      <c r="AG4" s="6" t="s">
        <v>21</v>
      </c>
      <c r="AH4" s="6" t="s">
        <v>22</v>
      </c>
    </row>
    <row r="5" spans="2:36" s="2" customFormat="1" ht="13.15" x14ac:dyDescent="0.45">
      <c r="B5" s="2" t="str">
        <f>AB5</f>
        <v>SBIORETH01</v>
      </c>
      <c r="C5" s="2" t="str">
        <f>AC5</f>
        <v>Ethanol production from Wheat</v>
      </c>
      <c r="D5" s="2" t="s">
        <v>23</v>
      </c>
      <c r="E5" s="2" t="s">
        <v>95</v>
      </c>
      <c r="F5" s="2">
        <v>2012</v>
      </c>
      <c r="G5" s="2">
        <v>20</v>
      </c>
      <c r="H5" s="2">
        <v>0.89</v>
      </c>
      <c r="I5" s="17">
        <v>819.63228250401301</v>
      </c>
      <c r="J5" s="17">
        <v>748.35991011236001</v>
      </c>
      <c r="K5" s="17">
        <v>677.087537720706</v>
      </c>
      <c r="L5" s="17">
        <v>614.72421187801001</v>
      </c>
      <c r="M5" s="17">
        <v>570.17897913322599</v>
      </c>
      <c r="N5" s="18">
        <v>0.91</v>
      </c>
      <c r="O5" s="16">
        <f>I5*0.03</f>
        <v>24.588968475120389</v>
      </c>
      <c r="S5" s="2">
        <v>31.536000000000001</v>
      </c>
      <c r="T5" s="21" t="s">
        <v>109</v>
      </c>
      <c r="AA5" s="2" t="s">
        <v>24</v>
      </c>
      <c r="AB5" s="2" t="s">
        <v>25</v>
      </c>
      <c r="AC5" s="2" t="s">
        <v>26</v>
      </c>
      <c r="AD5" s="2" t="s">
        <v>27</v>
      </c>
      <c r="AE5" s="2" t="s">
        <v>28</v>
      </c>
      <c r="AJ5" s="2" t="s">
        <v>29</v>
      </c>
    </row>
    <row r="6" spans="2:36" s="2" customFormat="1" ht="13.15" x14ac:dyDescent="0.45">
      <c r="B6" s="2" t="str">
        <f t="shared" ref="B6:C19" si="0">AB6</f>
        <v>SBIORETH02</v>
      </c>
      <c r="C6" s="2" t="str">
        <f t="shared" si="0"/>
        <v>Ethanol production from Woody Biomass</v>
      </c>
      <c r="D6" s="2" t="s">
        <v>120</v>
      </c>
      <c r="E6" s="2" t="s">
        <v>96</v>
      </c>
      <c r="F6" s="2">
        <v>2012</v>
      </c>
      <c r="G6" s="2">
        <v>20</v>
      </c>
      <c r="H6" s="2">
        <v>0.89</v>
      </c>
      <c r="I6" s="17">
        <v>3045.7846153846099</v>
      </c>
      <c r="J6" s="17"/>
      <c r="K6" s="17">
        <v>2923.9532307692298</v>
      </c>
      <c r="L6" s="17">
        <v>2436.6276923076898</v>
      </c>
      <c r="M6" s="17">
        <v>2071.13353846154</v>
      </c>
      <c r="N6" s="18">
        <v>0.91</v>
      </c>
      <c r="O6" s="16">
        <f t="shared" ref="O6:O18" si="1">I6*0.03</f>
        <v>91.373538461538288</v>
      </c>
      <c r="S6" s="2">
        <v>31.536000000000001</v>
      </c>
      <c r="T6" s="22"/>
      <c r="AB6" s="2" t="s">
        <v>30</v>
      </c>
      <c r="AC6" s="2" t="s">
        <v>31</v>
      </c>
      <c r="AD6" s="2" t="s">
        <v>27</v>
      </c>
      <c r="AE6" s="2" t="s">
        <v>28</v>
      </c>
    </row>
    <row r="7" spans="2:36" s="2" customFormat="1" ht="13.15" x14ac:dyDescent="0.45">
      <c r="B7" s="2" t="str">
        <f t="shared" si="0"/>
        <v>SBIORETH03</v>
      </c>
      <c r="C7" s="2" t="str">
        <f t="shared" si="0"/>
        <v>Ethanol production from Grass</v>
      </c>
      <c r="D7" s="2" t="s">
        <v>32</v>
      </c>
      <c r="E7" s="2" t="s">
        <v>96</v>
      </c>
      <c r="F7" s="2">
        <v>2012</v>
      </c>
      <c r="G7" s="2">
        <v>20</v>
      </c>
      <c r="H7" s="2">
        <v>0.89</v>
      </c>
      <c r="I7" s="17">
        <v>3045.7846153846099</v>
      </c>
      <c r="J7" s="17"/>
      <c r="K7" s="17">
        <v>2923.9532307692298</v>
      </c>
      <c r="L7" s="17">
        <v>2436.6276923076898</v>
      </c>
      <c r="M7" s="17">
        <v>2071.13353846154</v>
      </c>
      <c r="N7" s="18">
        <v>0.91</v>
      </c>
      <c r="O7" s="16">
        <f t="shared" si="1"/>
        <v>91.373538461538288</v>
      </c>
      <c r="S7" s="2">
        <v>31.536000000000001</v>
      </c>
      <c r="T7" s="22"/>
      <c r="AB7" s="2" t="s">
        <v>33</v>
      </c>
      <c r="AC7" s="2" t="s">
        <v>34</v>
      </c>
      <c r="AD7" s="2" t="s">
        <v>27</v>
      </c>
      <c r="AE7" s="2" t="s">
        <v>28</v>
      </c>
    </row>
    <row r="8" spans="2:36" s="2" customFormat="1" ht="13.15" x14ac:dyDescent="0.45">
      <c r="B8" s="2" t="str">
        <f t="shared" si="0"/>
        <v>SBIORDST01</v>
      </c>
      <c r="C8" s="2" t="str">
        <f t="shared" si="0"/>
        <v>Biodiesel production from OSR</v>
      </c>
      <c r="D8" s="2" t="s">
        <v>35</v>
      </c>
      <c r="E8" s="2" t="s">
        <v>97</v>
      </c>
      <c r="F8" s="2">
        <v>2012</v>
      </c>
      <c r="G8" s="2">
        <v>20</v>
      </c>
      <c r="H8" s="2">
        <v>0.89</v>
      </c>
      <c r="I8" s="17">
        <v>395.942726335327</v>
      </c>
      <c r="J8" s="2">
        <v>387.48803464631897</v>
      </c>
      <c r="K8" s="2">
        <v>380.72428129511201</v>
      </c>
      <c r="L8" s="2">
        <v>375.65146628170703</v>
      </c>
      <c r="M8" s="2">
        <v>373.96052794390596</v>
      </c>
      <c r="N8" s="18">
        <v>0.91</v>
      </c>
      <c r="O8" s="16">
        <f t="shared" si="1"/>
        <v>11.878281790059809</v>
      </c>
      <c r="S8" s="2">
        <v>31.536000000000001</v>
      </c>
      <c r="T8" s="22"/>
      <c r="AB8" s="2" t="s">
        <v>36</v>
      </c>
      <c r="AC8" s="2" t="s">
        <v>37</v>
      </c>
      <c r="AD8" s="2" t="s">
        <v>27</v>
      </c>
      <c r="AE8" s="2" t="s">
        <v>28</v>
      </c>
    </row>
    <row r="9" spans="2:36" s="2" customFormat="1" ht="13.15" x14ac:dyDescent="0.45">
      <c r="B9" s="2" t="str">
        <f t="shared" si="0"/>
        <v>SBIORDST02</v>
      </c>
      <c r="C9" s="2" t="str">
        <f t="shared" si="0"/>
        <v>Biodiesel production from Woody Biomass</v>
      </c>
      <c r="D9" s="2" t="s">
        <v>120</v>
      </c>
      <c r="E9" s="2" t="s">
        <v>98</v>
      </c>
      <c r="F9" s="2">
        <v>2012</v>
      </c>
      <c r="G9" s="2">
        <v>20</v>
      </c>
      <c r="H9" s="2">
        <v>0.89</v>
      </c>
      <c r="I9" s="17">
        <v>1933.2226004034501</v>
      </c>
      <c r="K9" s="2">
        <v>1855.89369638731</v>
      </c>
      <c r="L9" s="2">
        <v>1565.9103063267901</v>
      </c>
      <c r="M9" s="2">
        <v>1391.9202722904799</v>
      </c>
      <c r="N9" s="18">
        <v>0.91</v>
      </c>
      <c r="O9" s="16">
        <f t="shared" si="1"/>
        <v>57.996678012103501</v>
      </c>
      <c r="S9" s="2">
        <v>31.536000000000001</v>
      </c>
      <c r="T9" s="22"/>
      <c r="AB9" s="2" t="s">
        <v>38</v>
      </c>
      <c r="AC9" s="2" t="s">
        <v>39</v>
      </c>
      <c r="AD9" s="2" t="s">
        <v>27</v>
      </c>
      <c r="AE9" s="2" t="s">
        <v>28</v>
      </c>
    </row>
    <row r="10" spans="2:36" s="2" customFormat="1" ht="13.15" x14ac:dyDescent="0.45">
      <c r="B10" s="2" t="str">
        <f t="shared" si="0"/>
        <v>SBIORDST03</v>
      </c>
      <c r="C10" s="2" t="str">
        <f t="shared" si="0"/>
        <v>Biodiesel production from Industrial Food Waste</v>
      </c>
      <c r="D10" s="2" t="s">
        <v>114</v>
      </c>
      <c r="E10" s="2" t="s">
        <v>98</v>
      </c>
      <c r="F10" s="2">
        <v>2012</v>
      </c>
      <c r="G10" s="2">
        <v>20</v>
      </c>
      <c r="H10" s="2">
        <v>0.89</v>
      </c>
      <c r="I10" s="17">
        <f>I9</f>
        <v>1933.2226004034501</v>
      </c>
      <c r="K10" s="2">
        <f t="shared" ref="K10:M12" si="2">K9</f>
        <v>1855.89369638731</v>
      </c>
      <c r="L10" s="2">
        <f t="shared" si="2"/>
        <v>1565.9103063267901</v>
      </c>
      <c r="M10" s="2">
        <f t="shared" si="2"/>
        <v>1391.9202722904799</v>
      </c>
      <c r="N10" s="18">
        <v>0.91</v>
      </c>
      <c r="O10" s="16">
        <f t="shared" si="1"/>
        <v>57.996678012103501</v>
      </c>
      <c r="S10" s="2">
        <v>31.536000000000001</v>
      </c>
      <c r="T10" s="22"/>
      <c r="AB10" s="2" t="s">
        <v>40</v>
      </c>
      <c r="AC10" s="2" t="s">
        <v>41</v>
      </c>
      <c r="AD10" s="2" t="s">
        <v>27</v>
      </c>
      <c r="AE10" s="2" t="s">
        <v>28</v>
      </c>
    </row>
    <row r="11" spans="2:36" s="2" customFormat="1" ht="13.15" x14ac:dyDescent="0.45">
      <c r="B11" s="2" t="str">
        <f t="shared" si="0"/>
        <v>SBIORDST04</v>
      </c>
      <c r="C11" s="2" t="str">
        <f t="shared" si="0"/>
        <v>Biodiesel production from RVO</v>
      </c>
      <c r="D11" s="2" t="s">
        <v>115</v>
      </c>
      <c r="E11" s="2" t="s">
        <v>97</v>
      </c>
      <c r="F11" s="2">
        <v>2012</v>
      </c>
      <c r="G11" s="2">
        <v>20</v>
      </c>
      <c r="H11" s="2">
        <v>0.89</v>
      </c>
      <c r="I11" s="17">
        <f t="shared" ref="I11:I12" si="3">I10</f>
        <v>1933.2226004034501</v>
      </c>
      <c r="K11" s="2">
        <f t="shared" si="2"/>
        <v>1855.89369638731</v>
      </c>
      <c r="L11" s="2">
        <f t="shared" si="2"/>
        <v>1565.9103063267901</v>
      </c>
      <c r="M11" s="2">
        <f t="shared" si="2"/>
        <v>1391.9202722904799</v>
      </c>
      <c r="N11" s="18">
        <v>0.91</v>
      </c>
      <c r="O11" s="16">
        <f t="shared" si="1"/>
        <v>57.996678012103501</v>
      </c>
      <c r="S11" s="2">
        <v>31.536000000000001</v>
      </c>
      <c r="T11" s="22"/>
      <c r="AB11" s="2" t="s">
        <v>42</v>
      </c>
      <c r="AC11" s="2" t="s">
        <v>43</v>
      </c>
      <c r="AD11" s="2" t="s">
        <v>27</v>
      </c>
      <c r="AE11" s="2" t="s">
        <v>28</v>
      </c>
    </row>
    <row r="12" spans="2:36" s="2" customFormat="1" ht="13.15" x14ac:dyDescent="0.45">
      <c r="B12" s="2" t="str">
        <f t="shared" si="0"/>
        <v>SBIORDST05</v>
      </c>
      <c r="C12" s="2" t="str">
        <f t="shared" si="0"/>
        <v>Biodiesel production from Tallow</v>
      </c>
      <c r="D12" s="2" t="s">
        <v>116</v>
      </c>
      <c r="E12" s="2" t="s">
        <v>97</v>
      </c>
      <c r="F12" s="2">
        <v>2012</v>
      </c>
      <c r="G12" s="2">
        <v>20</v>
      </c>
      <c r="H12" s="2">
        <v>0.89</v>
      </c>
      <c r="I12" s="17">
        <f t="shared" si="3"/>
        <v>1933.2226004034501</v>
      </c>
      <c r="K12" s="2">
        <f t="shared" si="2"/>
        <v>1855.89369638731</v>
      </c>
      <c r="L12" s="2">
        <f t="shared" si="2"/>
        <v>1565.9103063267901</v>
      </c>
      <c r="M12" s="2">
        <f t="shared" si="2"/>
        <v>1391.9202722904799</v>
      </c>
      <c r="N12" s="18">
        <v>0.91</v>
      </c>
      <c r="O12" s="16">
        <f t="shared" si="1"/>
        <v>57.996678012103501</v>
      </c>
      <c r="S12" s="2">
        <v>31.536000000000001</v>
      </c>
      <c r="T12" s="22"/>
      <c r="AB12" s="2" t="s">
        <v>44</v>
      </c>
      <c r="AC12" s="2" t="s">
        <v>45</v>
      </c>
      <c r="AD12" s="2" t="s">
        <v>27</v>
      </c>
      <c r="AE12" s="2" t="s">
        <v>28</v>
      </c>
    </row>
    <row r="13" spans="2:36" s="2" customFormat="1" ht="13.15" x14ac:dyDescent="0.45">
      <c r="B13" s="2" t="str">
        <f t="shared" si="0"/>
        <v>SBIORGAS01</v>
      </c>
      <c r="C13" s="2" t="str">
        <f t="shared" si="0"/>
        <v>Biogas production from Grass -Anaerobic digester</v>
      </c>
      <c r="D13" s="2" t="s">
        <v>32</v>
      </c>
      <c r="E13" s="2" t="s">
        <v>99</v>
      </c>
      <c r="F13" s="2">
        <v>2012</v>
      </c>
      <c r="G13" s="2">
        <v>20</v>
      </c>
      <c r="H13" s="2">
        <v>0.89</v>
      </c>
      <c r="I13" s="2">
        <v>1000</v>
      </c>
      <c r="N13" s="18">
        <v>0.91</v>
      </c>
      <c r="O13" s="16">
        <f t="shared" si="1"/>
        <v>30</v>
      </c>
      <c r="S13" s="2">
        <v>31.536000000000001</v>
      </c>
      <c r="T13" s="22"/>
      <c r="AB13" s="2" t="s">
        <v>46</v>
      </c>
      <c r="AC13" s="2" t="s">
        <v>47</v>
      </c>
      <c r="AD13" s="2" t="s">
        <v>27</v>
      </c>
      <c r="AE13" s="2" t="s">
        <v>28</v>
      </c>
    </row>
    <row r="14" spans="2:36" s="2" customFormat="1" ht="13.15" x14ac:dyDescent="0.45">
      <c r="B14" s="2" t="str">
        <f t="shared" si="0"/>
        <v>SBIORGAS02</v>
      </c>
      <c r="C14" s="2" t="str">
        <f t="shared" si="0"/>
        <v>Biogas production from Woody Biomass</v>
      </c>
      <c r="D14" s="2" t="s">
        <v>120</v>
      </c>
      <c r="E14" s="2" t="s">
        <v>100</v>
      </c>
      <c r="F14" s="2">
        <v>2012</v>
      </c>
      <c r="G14" s="2">
        <v>20</v>
      </c>
      <c r="H14" s="2">
        <v>0.89</v>
      </c>
      <c r="I14" s="2">
        <v>1500</v>
      </c>
      <c r="N14" s="18">
        <v>0.91</v>
      </c>
      <c r="O14" s="16">
        <f t="shared" si="1"/>
        <v>45</v>
      </c>
      <c r="S14" s="2">
        <v>31.536000000000001</v>
      </c>
      <c r="T14" s="22"/>
      <c r="AB14" s="2" t="s">
        <v>48</v>
      </c>
      <c r="AC14" s="2" t="s">
        <v>49</v>
      </c>
      <c r="AD14" s="2" t="s">
        <v>27</v>
      </c>
      <c r="AE14" s="2" t="s">
        <v>28</v>
      </c>
      <c r="AJ14" s="2" t="s">
        <v>50</v>
      </c>
    </row>
    <row r="15" spans="2:36" s="2" customFormat="1" ht="13.15" x14ac:dyDescent="0.45">
      <c r="B15" s="2" t="str">
        <f t="shared" si="0"/>
        <v>SBIORGAS03</v>
      </c>
      <c r="C15" s="2" t="str">
        <f t="shared" si="0"/>
        <v>Biogas production from BMSW</v>
      </c>
      <c r="D15" s="2" t="s">
        <v>117</v>
      </c>
      <c r="E15" s="2" t="s">
        <v>100</v>
      </c>
      <c r="F15" s="2">
        <v>2012</v>
      </c>
      <c r="G15" s="2">
        <v>20</v>
      </c>
      <c r="H15" s="2">
        <v>0.89</v>
      </c>
      <c r="I15" s="17">
        <v>2777.7777777777801</v>
      </c>
      <c r="N15" s="18">
        <v>0.91</v>
      </c>
      <c r="O15" s="16">
        <f t="shared" si="1"/>
        <v>83.3333333333334</v>
      </c>
      <c r="S15" s="2">
        <v>31.536000000000001</v>
      </c>
      <c r="T15" s="22"/>
      <c r="AB15" s="2" t="s">
        <v>51</v>
      </c>
      <c r="AC15" s="2" t="s">
        <v>52</v>
      </c>
      <c r="AD15" s="2" t="s">
        <v>27</v>
      </c>
      <c r="AE15" s="2" t="s">
        <v>28</v>
      </c>
      <c r="AJ15" s="2" t="s">
        <v>53</v>
      </c>
    </row>
    <row r="16" spans="2:36" s="2" customFormat="1" ht="13.15" x14ac:dyDescent="0.45">
      <c r="B16" s="2" t="str">
        <f t="shared" si="0"/>
        <v>SBIORGAS04</v>
      </c>
      <c r="C16" s="2" t="str">
        <f t="shared" si="0"/>
        <v>Biogas production from Industrial Food Waste</v>
      </c>
      <c r="D16" s="2" t="s">
        <v>114</v>
      </c>
      <c r="E16" s="2" t="s">
        <v>100</v>
      </c>
      <c r="F16" s="2">
        <v>2012</v>
      </c>
      <c r="G16" s="2">
        <v>20</v>
      </c>
      <c r="H16" s="2">
        <v>0.89</v>
      </c>
      <c r="I16" s="17">
        <f>I15</f>
        <v>2777.7777777777801</v>
      </c>
      <c r="N16" s="18">
        <v>0.91</v>
      </c>
      <c r="O16" s="16">
        <f t="shared" si="1"/>
        <v>83.3333333333334</v>
      </c>
      <c r="S16" s="2">
        <v>31.536000000000001</v>
      </c>
      <c r="T16" s="22"/>
      <c r="AB16" s="2" t="s">
        <v>54</v>
      </c>
      <c r="AC16" s="2" t="s">
        <v>55</v>
      </c>
      <c r="AD16" s="2" t="s">
        <v>27</v>
      </c>
      <c r="AE16" s="2" t="s">
        <v>28</v>
      </c>
      <c r="AJ16" s="2" t="s">
        <v>56</v>
      </c>
    </row>
    <row r="17" spans="2:31" s="2" customFormat="1" ht="13.15" x14ac:dyDescent="0.45">
      <c r="B17" s="2" t="str">
        <f t="shared" si="0"/>
        <v>SBIORGAS05</v>
      </c>
      <c r="C17" s="2" t="str">
        <f t="shared" si="0"/>
        <v>Biogas production from Cattle Waste</v>
      </c>
      <c r="D17" s="2" t="s">
        <v>118</v>
      </c>
      <c r="E17" s="2" t="s">
        <v>99</v>
      </c>
      <c r="F17" s="2">
        <v>2012</v>
      </c>
      <c r="G17" s="2">
        <v>20</v>
      </c>
      <c r="H17" s="2">
        <v>0.89</v>
      </c>
      <c r="I17" s="17">
        <f>I15</f>
        <v>2777.7777777777801</v>
      </c>
      <c r="N17" s="18">
        <v>0.91</v>
      </c>
      <c r="O17" s="16">
        <f t="shared" si="1"/>
        <v>83.3333333333334</v>
      </c>
      <c r="S17" s="2">
        <v>31.536000000000001</v>
      </c>
      <c r="T17" s="22"/>
      <c r="AB17" s="2" t="s">
        <v>57</v>
      </c>
      <c r="AC17" s="2" t="s">
        <v>58</v>
      </c>
      <c r="AD17" s="2" t="s">
        <v>27</v>
      </c>
      <c r="AE17" s="2" t="s">
        <v>28</v>
      </c>
    </row>
    <row r="18" spans="2:31" s="2" customFormat="1" ht="13.15" x14ac:dyDescent="0.45">
      <c r="B18" s="2" t="str">
        <f t="shared" si="0"/>
        <v>SBIORGAS06</v>
      </c>
      <c r="C18" s="2" t="str">
        <f t="shared" si="0"/>
        <v>Biogas production from Pig Waste</v>
      </c>
      <c r="D18" s="2" t="s">
        <v>119</v>
      </c>
      <c r="E18" s="2" t="s">
        <v>99</v>
      </c>
      <c r="F18" s="2">
        <v>2012</v>
      </c>
      <c r="G18" s="2">
        <v>20</v>
      </c>
      <c r="H18" s="2">
        <v>0.89</v>
      </c>
      <c r="I18" s="17">
        <f>I15</f>
        <v>2777.7777777777801</v>
      </c>
      <c r="N18" s="18">
        <v>0.91</v>
      </c>
      <c r="O18" s="16">
        <f t="shared" si="1"/>
        <v>83.3333333333334</v>
      </c>
      <c r="S18" s="2">
        <v>31.536000000000001</v>
      </c>
      <c r="T18" s="22"/>
      <c r="AB18" s="2" t="s">
        <v>59</v>
      </c>
      <c r="AC18" s="2" t="s">
        <v>60</v>
      </c>
      <c r="AD18" s="2" t="s">
        <v>27</v>
      </c>
      <c r="AE18" s="2" t="s">
        <v>28</v>
      </c>
    </row>
    <row r="19" spans="2:31" s="2" customFormat="1" ht="13.15" x14ac:dyDescent="0.45">
      <c r="B19" s="2" t="str">
        <f t="shared" si="0"/>
        <v>SBWOO2WPE</v>
      </c>
      <c r="C19" s="2" t="str">
        <f t="shared" si="0"/>
        <v>Pellets production from biomass</v>
      </c>
      <c r="D19" s="2" t="s">
        <v>123</v>
      </c>
      <c r="E19" s="2" t="s">
        <v>113</v>
      </c>
      <c r="F19" s="2">
        <v>2012</v>
      </c>
      <c r="G19" s="2">
        <v>20</v>
      </c>
      <c r="H19" s="2">
        <v>1</v>
      </c>
      <c r="AB19" s="2" t="s">
        <v>111</v>
      </c>
      <c r="AC19" s="2" t="s">
        <v>112</v>
      </c>
      <c r="AD19" s="2" t="s">
        <v>27</v>
      </c>
      <c r="AE19" s="2" t="s">
        <v>28</v>
      </c>
    </row>
    <row r="20" spans="2:31" s="2" customFormat="1" ht="13.15" x14ac:dyDescent="0.45"/>
    <row r="21" spans="2:31" s="2" customFormat="1" ht="13.15" x14ac:dyDescent="0.45">
      <c r="B21" s="2" t="str">
        <f>AB21</f>
        <v>SBIORDST06</v>
      </c>
      <c r="C21" s="2" t="str">
        <f>AC21</f>
        <v>Hydrotreated Vegetable Oils</v>
      </c>
      <c r="D21" s="2" t="s">
        <v>120</v>
      </c>
      <c r="E21" s="2" t="s">
        <v>98</v>
      </c>
      <c r="AB21" s="20" t="s">
        <v>122</v>
      </c>
      <c r="AC21" s="20" t="s">
        <v>121</v>
      </c>
    </row>
    <row r="22" spans="2:31" s="2" customFormat="1" ht="13.15" x14ac:dyDescent="0.45">
      <c r="B22" s="2" t="str">
        <f>AB23</f>
        <v>SWtE</v>
      </c>
    </row>
    <row r="23" spans="2:31" s="2" customFormat="1" ht="13.15" x14ac:dyDescent="0.45">
      <c r="AB23" s="2" t="s">
        <v>61</v>
      </c>
      <c r="AC23" s="2" t="s">
        <v>110</v>
      </c>
    </row>
    <row r="24" spans="2:31" s="2" customFormat="1" ht="13.15" x14ac:dyDescent="0.45"/>
    <row r="25" spans="2:31" s="2" customFormat="1" ht="13.15" x14ac:dyDescent="0.45"/>
    <row r="26" spans="2:31" s="2" customFormat="1" ht="13.15" x14ac:dyDescent="0.45"/>
    <row r="27" spans="2:31" s="2" customFormat="1" ht="13.15" x14ac:dyDescent="0.45">
      <c r="B27" s="2" t="s">
        <v>62</v>
      </c>
      <c r="S27" s="2" t="s">
        <v>68</v>
      </c>
      <c r="T27" s="2" t="s">
        <v>69</v>
      </c>
      <c r="X27" s="2">
        <v>2005</v>
      </c>
      <c r="Y27" s="2">
        <v>2010</v>
      </c>
      <c r="Z27" s="2">
        <v>2015</v>
      </c>
      <c r="AA27" s="2">
        <v>2020</v>
      </c>
      <c r="AB27" s="2">
        <v>2025</v>
      </c>
      <c r="AC27" s="2">
        <v>2030</v>
      </c>
    </row>
    <row r="28" spans="2:31" s="2" customFormat="1" ht="13.15" x14ac:dyDescent="0.45">
      <c r="T28" s="2" t="s">
        <v>71</v>
      </c>
      <c r="Y28" s="2">
        <v>230.230769230769</v>
      </c>
      <c r="Z28" s="2">
        <v>230.230769230769</v>
      </c>
      <c r="AA28" s="2">
        <v>230.230769230769</v>
      </c>
      <c r="AB28" s="2">
        <v>230.230769230769</v>
      </c>
      <c r="AC28" s="2">
        <v>230.230769230769</v>
      </c>
    </row>
    <row r="29" spans="2:31" s="2" customFormat="1" ht="13.15" x14ac:dyDescent="0.45">
      <c r="T29" s="2" t="s">
        <v>72</v>
      </c>
      <c r="Y29" s="2">
        <v>611.11111111111097</v>
      </c>
    </row>
    <row r="30" spans="2:31" s="2" customFormat="1" ht="13.15" x14ac:dyDescent="0.45">
      <c r="T30" s="2" t="s">
        <v>73</v>
      </c>
      <c r="Y30" s="2">
        <v>944.444444444444</v>
      </c>
    </row>
    <row r="31" spans="2:31" s="2" customFormat="1" ht="13.15" x14ac:dyDescent="0.45">
      <c r="T31" s="2" t="s">
        <v>74</v>
      </c>
      <c r="Y31" s="2">
        <v>644.444444444444</v>
      </c>
    </row>
    <row r="32" spans="2:31" s="2" customFormat="1" ht="13.15" x14ac:dyDescent="0.45">
      <c r="T32" s="2" t="s">
        <v>75</v>
      </c>
      <c r="Y32" s="2">
        <v>555.555555555556</v>
      </c>
    </row>
    <row r="33" spans="20:35" s="2" customFormat="1" ht="13.15" x14ac:dyDescent="0.45">
      <c r="T33" s="2" t="s">
        <v>76</v>
      </c>
      <c r="Y33" s="2">
        <v>555.555555555556</v>
      </c>
    </row>
    <row r="34" spans="20:35" x14ac:dyDescent="0.45">
      <c r="T34" s="15" t="s">
        <v>77</v>
      </c>
      <c r="Y34" s="15">
        <v>819.63228250401301</v>
      </c>
      <c r="Z34" s="15">
        <v>748.35991011236001</v>
      </c>
      <c r="AA34" s="15">
        <v>677.087537720706</v>
      </c>
      <c r="AB34" s="15">
        <v>614.72421187801001</v>
      </c>
      <c r="AC34" s="15">
        <v>570.17897913322599</v>
      </c>
    </row>
    <row r="35" spans="20:35" x14ac:dyDescent="0.45">
      <c r="T35" s="15" t="s">
        <v>78</v>
      </c>
      <c r="AC35" s="15">
        <v>568</v>
      </c>
    </row>
    <row r="36" spans="20:35" x14ac:dyDescent="0.45">
      <c r="T36" s="15" t="s">
        <v>79</v>
      </c>
      <c r="Y36" s="15">
        <v>606.57977528089896</v>
      </c>
      <c r="Z36" s="15">
        <v>553.833707865169</v>
      </c>
      <c r="AA36" s="15">
        <v>501.08764044943803</v>
      </c>
      <c r="AB36" s="15">
        <v>454.93483146067399</v>
      </c>
      <c r="AC36" s="15">
        <v>421.96853932584298</v>
      </c>
    </row>
    <row r="37" spans="20:35" x14ac:dyDescent="0.45">
      <c r="T37" s="15" t="s">
        <v>80</v>
      </c>
      <c r="X37" s="15">
        <v>1000</v>
      </c>
    </row>
    <row r="38" spans="20:35" x14ac:dyDescent="0.45">
      <c r="T38" s="15" t="s">
        <v>81</v>
      </c>
      <c r="Y38" s="15">
        <v>165.711957104558</v>
      </c>
      <c r="Z38" s="15">
        <v>157.25726541554999</v>
      </c>
      <c r="AA38" s="15">
        <v>150.49351206434301</v>
      </c>
      <c r="AB38" s="15">
        <v>145.420697050938</v>
      </c>
      <c r="AC38" s="15">
        <v>143.72975871313699</v>
      </c>
    </row>
    <row r="39" spans="20:35" x14ac:dyDescent="0.45">
      <c r="T39" s="15" t="s">
        <v>82</v>
      </c>
      <c r="X39" s="15">
        <v>2777.7777777777801</v>
      </c>
    </row>
    <row r="40" spans="20:35" x14ac:dyDescent="0.45">
      <c r="T40" s="15" t="s">
        <v>83</v>
      </c>
      <c r="Y40" s="15">
        <v>1933.2226004034501</v>
      </c>
      <c r="AA40" s="15">
        <v>1855.89369638731</v>
      </c>
      <c r="AB40" s="15">
        <v>1565.9103063267901</v>
      </c>
      <c r="AC40" s="15">
        <v>1391.9202722904799</v>
      </c>
    </row>
    <row r="41" spans="20:35" x14ac:dyDescent="0.45">
      <c r="T41" s="15" t="s">
        <v>84</v>
      </c>
      <c r="Y41" s="15">
        <v>3045.7846153846099</v>
      </c>
      <c r="AA41" s="15">
        <v>2923.9532307692298</v>
      </c>
      <c r="AB41" s="15">
        <v>2436.6276923076898</v>
      </c>
      <c r="AC41" s="15">
        <v>2071.13353846154</v>
      </c>
    </row>
    <row r="42" spans="20:35" x14ac:dyDescent="0.45">
      <c r="T42" s="15" t="s">
        <v>85</v>
      </c>
      <c r="Y42" s="15">
        <v>2366.8422255639098</v>
      </c>
      <c r="AA42" s="15">
        <v>2272.16853654135</v>
      </c>
      <c r="AB42" s="15">
        <v>1917.1422027067699</v>
      </c>
      <c r="AC42" s="15">
        <v>1704.1264024060099</v>
      </c>
    </row>
    <row r="43" spans="20:35" x14ac:dyDescent="0.45">
      <c r="T43" s="15" t="s">
        <v>86</v>
      </c>
      <c r="Y43" s="15">
        <v>1500</v>
      </c>
    </row>
    <row r="44" spans="20:35" x14ac:dyDescent="0.45">
      <c r="T44" s="15" t="s">
        <v>87</v>
      </c>
      <c r="X44" s="15">
        <v>84.348046676813794</v>
      </c>
      <c r="AC44" s="15">
        <v>28.5388127853881</v>
      </c>
    </row>
    <row r="45" spans="20:35" x14ac:dyDescent="0.45">
      <c r="T45" s="15" t="s">
        <v>88</v>
      </c>
      <c r="AC45" s="15">
        <v>16.806189751395198</v>
      </c>
    </row>
    <row r="46" spans="20:35" x14ac:dyDescent="0.45">
      <c r="T46" s="15" t="s">
        <v>89</v>
      </c>
      <c r="Y46" s="15">
        <v>1933.2226004034501</v>
      </c>
      <c r="AA46" s="15">
        <v>1855.89369638731</v>
      </c>
      <c r="AB46" s="15">
        <v>1565.9103063267901</v>
      </c>
      <c r="AC46" s="15">
        <v>1391.9202722904799</v>
      </c>
    </row>
    <row r="48" spans="20:35" x14ac:dyDescent="0.45">
      <c r="V48" s="15" t="s">
        <v>68</v>
      </c>
      <c r="W48" s="15" t="s">
        <v>102</v>
      </c>
      <c r="X48" s="15" t="s">
        <v>102</v>
      </c>
      <c r="Y48" s="15" t="s">
        <v>102</v>
      </c>
      <c r="Z48" s="15" t="s">
        <v>70</v>
      </c>
      <c r="AA48" s="15" t="s">
        <v>70</v>
      </c>
      <c r="AB48" s="15" t="s">
        <v>70</v>
      </c>
      <c r="AC48" s="15" t="s">
        <v>70</v>
      </c>
      <c r="AD48" s="15" t="s">
        <v>70</v>
      </c>
      <c r="AE48" s="15" t="s">
        <v>70</v>
      </c>
      <c r="AF48" s="15" t="s">
        <v>70</v>
      </c>
      <c r="AG48" s="15" t="s">
        <v>103</v>
      </c>
      <c r="AH48" s="15" t="s">
        <v>103</v>
      </c>
      <c r="AI48" s="15" t="s">
        <v>103</v>
      </c>
    </row>
    <row r="49" spans="19:35" x14ac:dyDescent="0.45">
      <c r="S49" s="15" t="s">
        <v>69</v>
      </c>
      <c r="W49" s="15">
        <v>2005</v>
      </c>
      <c r="X49" s="15">
        <v>2010</v>
      </c>
      <c r="Y49" s="15">
        <v>2030</v>
      </c>
      <c r="Z49" s="15">
        <v>2001</v>
      </c>
      <c r="AA49" s="15">
        <v>2005</v>
      </c>
      <c r="AB49" s="15">
        <v>2010</v>
      </c>
      <c r="AC49" s="15">
        <v>2015</v>
      </c>
      <c r="AD49" s="15">
        <v>2020</v>
      </c>
      <c r="AE49" s="15">
        <v>2025</v>
      </c>
      <c r="AF49" s="15">
        <v>2030</v>
      </c>
      <c r="AG49" s="15">
        <v>2005</v>
      </c>
      <c r="AH49" s="15">
        <v>2010</v>
      </c>
      <c r="AI49" s="15">
        <v>2030</v>
      </c>
    </row>
    <row r="50" spans="19:35" x14ac:dyDescent="0.45">
      <c r="S50" s="15" t="s">
        <v>71</v>
      </c>
      <c r="W50" s="15">
        <v>1.4214743589743599</v>
      </c>
      <c r="Z50" s="15">
        <v>230.230769230769</v>
      </c>
      <c r="AB50" s="15">
        <v>230.230769230769</v>
      </c>
      <c r="AC50" s="15">
        <v>230.230769230769</v>
      </c>
      <c r="AD50" s="15">
        <v>230.230769230769</v>
      </c>
      <c r="AE50" s="15">
        <v>230.230769230769</v>
      </c>
      <c r="AF50" s="15">
        <v>230.230769230769</v>
      </c>
      <c r="AG50" s="15">
        <v>14.942538461538501</v>
      </c>
    </row>
    <row r="51" spans="19:35" x14ac:dyDescent="0.45">
      <c r="S51" s="15" t="s">
        <v>72</v>
      </c>
      <c r="X51" s="15">
        <v>0.49382716049382802</v>
      </c>
      <c r="AB51" s="15">
        <v>611.11111111111097</v>
      </c>
      <c r="AH51" s="15">
        <v>12.2222222222222</v>
      </c>
    </row>
    <row r="52" spans="19:35" x14ac:dyDescent="0.45">
      <c r="S52" s="15" t="s">
        <v>73</v>
      </c>
      <c r="X52" s="15">
        <v>0.58641975308641903</v>
      </c>
      <c r="AB52" s="15">
        <v>944.444444444444</v>
      </c>
      <c r="AH52" s="15">
        <v>18.8888888888889</v>
      </c>
    </row>
    <row r="53" spans="19:35" x14ac:dyDescent="0.45">
      <c r="S53" s="15" t="s">
        <v>74</v>
      </c>
      <c r="X53" s="15">
        <v>0.52469135802469202</v>
      </c>
      <c r="AB53" s="15">
        <v>644.444444444444</v>
      </c>
      <c r="AH53" s="15">
        <v>12.8888888888889</v>
      </c>
    </row>
    <row r="54" spans="19:35" x14ac:dyDescent="0.45">
      <c r="S54" s="15" t="s">
        <v>75</v>
      </c>
      <c r="X54" s="15">
        <v>0.46296296296296402</v>
      </c>
      <c r="AB54" s="15">
        <v>555.555555555556</v>
      </c>
      <c r="AH54" s="15">
        <v>11.1111111111111</v>
      </c>
    </row>
    <row r="55" spans="19:35" x14ac:dyDescent="0.45">
      <c r="S55" s="15" t="s">
        <v>76</v>
      </c>
      <c r="X55" s="15">
        <v>0.49382716049382802</v>
      </c>
      <c r="AB55" s="15">
        <v>555.555555555556</v>
      </c>
      <c r="AH55" s="15">
        <v>11.1111111111111</v>
      </c>
    </row>
    <row r="56" spans="19:35" x14ac:dyDescent="0.45">
      <c r="S56" s="15" t="s">
        <v>77</v>
      </c>
      <c r="W56" s="15">
        <v>6.93</v>
      </c>
      <c r="Z56" s="15">
        <v>890.904654895666</v>
      </c>
      <c r="AB56" s="15">
        <v>819.63228250401301</v>
      </c>
      <c r="AC56" s="15">
        <v>748.35991011236001</v>
      </c>
      <c r="AD56" s="15">
        <v>677.087537720706</v>
      </c>
      <c r="AE56" s="15">
        <v>614.72421187801001</v>
      </c>
      <c r="AF56" s="15">
        <v>570.17897913322599</v>
      </c>
      <c r="AG56" s="15">
        <v>93.661919999999995</v>
      </c>
    </row>
    <row r="57" spans="19:35" x14ac:dyDescent="0.45">
      <c r="S57" s="15" t="s">
        <v>78</v>
      </c>
      <c r="W57" s="15">
        <v>0.01</v>
      </c>
      <c r="AF57" s="15">
        <v>568</v>
      </c>
      <c r="AI57" s="15">
        <v>21.13</v>
      </c>
    </row>
    <row r="58" spans="19:35" x14ac:dyDescent="0.45">
      <c r="S58" s="15" t="s">
        <v>79</v>
      </c>
      <c r="W58" s="15">
        <v>6.09</v>
      </c>
      <c r="Z58" s="15">
        <v>659.32584269662902</v>
      </c>
      <c r="AB58" s="15">
        <v>606.57977528089896</v>
      </c>
      <c r="AC58" s="15">
        <v>553.833707865169</v>
      </c>
      <c r="AD58" s="15">
        <v>501.08764044943803</v>
      </c>
      <c r="AE58" s="15">
        <v>454.93483146067399</v>
      </c>
      <c r="AF58" s="15">
        <v>421.96853932584298</v>
      </c>
      <c r="AG58" s="15">
        <v>82.308959999999999</v>
      </c>
    </row>
    <row r="59" spans="19:35" x14ac:dyDescent="0.45">
      <c r="S59" s="15" t="s">
        <v>80</v>
      </c>
      <c r="W59" s="15">
        <v>0.46296296296296402</v>
      </c>
      <c r="AA59" s="15">
        <v>1000</v>
      </c>
      <c r="AG59" s="15">
        <v>20</v>
      </c>
    </row>
    <row r="60" spans="19:35" x14ac:dyDescent="0.45">
      <c r="S60" s="15" t="s">
        <v>81</v>
      </c>
      <c r="W60" s="15">
        <v>1.6206434316353899</v>
      </c>
      <c r="Z60" s="15">
        <v>169.09383378016099</v>
      </c>
      <c r="AB60" s="15">
        <v>165.711957104558</v>
      </c>
      <c r="AC60" s="15">
        <v>157.25726541554999</v>
      </c>
      <c r="AD60" s="15">
        <v>150.49351206434301</v>
      </c>
      <c r="AE60" s="15">
        <v>145.420697050938</v>
      </c>
      <c r="AF60" s="15">
        <v>143.72975871313699</v>
      </c>
      <c r="AG60" s="15">
        <v>17.036203753351199</v>
      </c>
    </row>
    <row r="61" spans="19:35" x14ac:dyDescent="0.45">
      <c r="S61" s="15" t="s">
        <v>82</v>
      </c>
      <c r="W61" s="15">
        <v>1.04938271604938</v>
      </c>
      <c r="AA61" s="15">
        <v>2777.7777777777801</v>
      </c>
      <c r="AG61" s="15">
        <v>55.5555555555556</v>
      </c>
    </row>
    <row r="62" spans="19:35" x14ac:dyDescent="0.45">
      <c r="S62" s="15" t="s">
        <v>83</v>
      </c>
      <c r="X62" s="15">
        <v>3.0393574495180999</v>
      </c>
      <c r="AB62" s="15">
        <v>1933.2226004034501</v>
      </c>
      <c r="AD62" s="15">
        <v>1855.89369638731</v>
      </c>
      <c r="AE62" s="15">
        <v>1565.9103063267901</v>
      </c>
      <c r="AF62" s="15">
        <v>1391.9202722904799</v>
      </c>
      <c r="AH62" s="15">
        <v>118.73853211677999</v>
      </c>
    </row>
    <row r="63" spans="19:35" x14ac:dyDescent="0.45">
      <c r="S63" s="15" t="s">
        <v>84</v>
      </c>
      <c r="X63" s="15">
        <v>2.6108049348960201</v>
      </c>
      <c r="AB63" s="15">
        <v>3045.7846153846099</v>
      </c>
      <c r="AD63" s="15">
        <v>2923.9532307692298</v>
      </c>
      <c r="AE63" s="15">
        <v>2436.6276923076898</v>
      </c>
      <c r="AF63" s="15">
        <v>2071.13353846154</v>
      </c>
      <c r="AH63" s="15">
        <v>233.53014055624399</v>
      </c>
    </row>
    <row r="64" spans="19:35" x14ac:dyDescent="0.45">
      <c r="S64" s="15" t="s">
        <v>85</v>
      </c>
      <c r="X64" s="15">
        <v>3.7210818602060698</v>
      </c>
      <c r="AB64" s="15">
        <v>2366.8422255639098</v>
      </c>
      <c r="AD64" s="15">
        <v>2272.16853654135</v>
      </c>
      <c r="AE64" s="15">
        <v>1917.1422027067699</v>
      </c>
      <c r="AF64" s="15">
        <v>1704.1264024060099</v>
      </c>
      <c r="AH64" s="15">
        <v>145.37144949413499</v>
      </c>
    </row>
    <row r="65" spans="19:35" x14ac:dyDescent="0.45">
      <c r="S65" s="15" t="s">
        <v>86</v>
      </c>
      <c r="X65" s="15">
        <v>0.55555555555555602</v>
      </c>
      <c r="AB65" s="15">
        <v>1500</v>
      </c>
      <c r="AH65" s="15">
        <v>30</v>
      </c>
    </row>
    <row r="66" spans="19:35" x14ac:dyDescent="0.45">
      <c r="S66" s="15" t="s">
        <v>87</v>
      </c>
      <c r="W66" s="15">
        <v>0</v>
      </c>
      <c r="Y66" s="15">
        <v>0</v>
      </c>
      <c r="AA66" s="15">
        <v>84.348046676813794</v>
      </c>
      <c r="AF66" s="15">
        <v>28.5388127853881</v>
      </c>
      <c r="AG66" s="15">
        <v>5.9043632673769704</v>
      </c>
      <c r="AI66" s="15">
        <v>1.7123287671232901</v>
      </c>
    </row>
    <row r="67" spans="19:35" x14ac:dyDescent="0.45">
      <c r="S67" s="15" t="s">
        <v>88</v>
      </c>
      <c r="Y67" s="15">
        <v>0</v>
      </c>
      <c r="AF67" s="15">
        <v>16.806189751395198</v>
      </c>
      <c r="AI67" s="15">
        <v>1.0083713850837099</v>
      </c>
    </row>
    <row r="68" spans="19:35" x14ac:dyDescent="0.45">
      <c r="S68" s="15" t="s">
        <v>89</v>
      </c>
      <c r="X68" s="15">
        <v>3.0393574495180999</v>
      </c>
      <c r="AB68" s="15">
        <v>1933.2226004034501</v>
      </c>
      <c r="AD68" s="15">
        <v>1855.89369638731</v>
      </c>
      <c r="AE68" s="15">
        <v>1565.9103063267901</v>
      </c>
      <c r="AF68" s="15">
        <v>1391.9202722904799</v>
      </c>
      <c r="AH68" s="15">
        <v>118.73853211677999</v>
      </c>
    </row>
  </sheetData>
  <mergeCells count="1">
    <mergeCell ref="T5:T18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935B8855D2CD4A84AB51A7B8A3B83B" ma:contentTypeVersion="6" ma:contentTypeDescription="Create a new document." ma:contentTypeScope="" ma:versionID="6046aa80c6137ea7cd300941e6de6139">
  <xsd:schema xmlns:xsd="http://www.w3.org/2001/XMLSchema" xmlns:xs="http://www.w3.org/2001/XMLSchema" xmlns:p="http://schemas.microsoft.com/office/2006/metadata/properties" xmlns:ns2="795b6ce3-4d29-4fa5-96ed-ea1b36830f13" xmlns:ns3="424ab569-3a9e-4e02-994b-fd1ed8ea43ac" targetNamespace="http://schemas.microsoft.com/office/2006/metadata/properties" ma:root="true" ma:fieldsID="8866ff8f472ea66287faba2f38092fc5" ns2:_="" ns3:_="">
    <xsd:import namespace="795b6ce3-4d29-4fa5-96ed-ea1b36830f13"/>
    <xsd:import namespace="424ab569-3a9e-4e02-994b-fd1ed8ea43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b6ce3-4d29-4fa5-96ed-ea1b36830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4ab569-3a9e-4e02-994b-fd1ed8ea43a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2A4F12-3B07-4959-8935-8642D5174C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D59BF8C-6907-4EAF-ABDC-6D2FDB9756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5b6ce3-4d29-4fa5-96ed-ea1b36830f13"/>
    <ds:schemaRef ds:uri="424ab569-3a9e-4e02-994b-fd1ed8ea43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18CF5E1-8050-4E4C-B498-87D94C52341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SUP_BioRefineries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Olex</cp:lastModifiedBy>
  <dcterms:created xsi:type="dcterms:W3CDTF">2017-01-18T16:51:09Z</dcterms:created>
  <dcterms:modified xsi:type="dcterms:W3CDTF">2020-10-21T11:49:15Z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0x010100F4935B8855D2CD4A84AB51A7B8A3B83B</vt:lpwstr>
  </property>
  <property fmtid="{D5CDD505-2E9C-101B-9397-08002B2CF9AE}" pid="3" name="SaveCode">
    <vt:r8>463646531105041</vt:r8>
  </property>
</Properties>
</file>