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5122FF5-59C3-4833-907E-5676998CD4CF}" xr6:coauthVersionLast="45" xr6:coauthVersionMax="46" xr10:uidLastSave="{00000000-0000-0000-0000-000000000000}"/>
  <bookViews>
    <workbookView xWindow="-120" yWindow="-16320" windowWidth="29040" windowHeight="15840" activeTab="4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6" i="35" l="1"/>
  <c r="H56" i="35"/>
  <c r="I56" i="35"/>
  <c r="F56" i="35"/>
  <c r="G53" i="35"/>
  <c r="H53" i="35"/>
  <c r="I53" i="35"/>
  <c r="F53" i="35"/>
  <c r="G51" i="35"/>
  <c r="H51" i="35"/>
  <c r="I51" i="35"/>
  <c r="F51" i="35"/>
  <c r="G46" i="35"/>
  <c r="H46" i="35"/>
  <c r="I46" i="35"/>
  <c r="F46" i="35"/>
  <c r="G44" i="35"/>
  <c r="H44" i="35"/>
  <c r="I44" i="35"/>
  <c r="F44" i="35"/>
  <c r="G38" i="35"/>
  <c r="H38" i="35"/>
  <c r="I38" i="35"/>
  <c r="F38" i="35"/>
  <c r="G35" i="35"/>
  <c r="H35" i="35"/>
  <c r="I35" i="35"/>
  <c r="F35" i="35"/>
  <c r="G33" i="35"/>
  <c r="H33" i="35"/>
  <c r="I33" i="35"/>
  <c r="F33" i="35"/>
  <c r="G28" i="35"/>
  <c r="H28" i="35"/>
  <c r="I28" i="35"/>
  <c r="F28" i="35"/>
  <c r="G26" i="35"/>
  <c r="H26" i="35"/>
  <c r="I26" i="35"/>
  <c r="F26" i="35"/>
  <c r="G20" i="35"/>
  <c r="H20" i="35"/>
  <c r="I20" i="35"/>
  <c r="F20" i="35"/>
  <c r="G17" i="35"/>
  <c r="H17" i="35"/>
  <c r="I17" i="35"/>
  <c r="F17" i="35"/>
  <c r="G15" i="35"/>
  <c r="H15" i="35"/>
  <c r="I15" i="35"/>
  <c r="F15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55" i="35"/>
  <c r="H55" i="35"/>
  <c r="G55" i="35"/>
  <c r="F55" i="35"/>
  <c r="I52" i="35"/>
  <c r="H52" i="35"/>
  <c r="G52" i="35"/>
  <c r="F52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7" i="35"/>
  <c r="H37" i="35"/>
  <c r="G37" i="35"/>
  <c r="F37" i="35"/>
  <c r="I34" i="35"/>
  <c r="H34" i="35"/>
  <c r="G34" i="35"/>
  <c r="F34" i="35"/>
  <c r="I32" i="35"/>
  <c r="H32" i="35"/>
  <c r="G32" i="35"/>
  <c r="F32" i="35"/>
  <c r="I30" i="35"/>
  <c r="H30" i="35"/>
  <c r="G30" i="35"/>
  <c r="F30" i="35"/>
  <c r="I29" i="35"/>
  <c r="H29" i="35"/>
  <c r="G29" i="35"/>
  <c r="F29" i="35"/>
  <c r="I27" i="35"/>
  <c r="H27" i="35"/>
  <c r="G27" i="35"/>
  <c r="F27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9" i="35"/>
  <c r="H19" i="35"/>
  <c r="G19" i="35"/>
  <c r="F19" i="35"/>
  <c r="I16" i="35"/>
  <c r="H16" i="35"/>
  <c r="G16" i="35"/>
  <c r="F16" i="35"/>
  <c r="I14" i="35"/>
  <c r="H14" i="35"/>
  <c r="G14" i="35"/>
  <c r="F14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<sst xmlns="http://schemas.openxmlformats.org/spreadsheetml/2006/main" count="4868" uniqueCount="403">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</sst>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23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171" fontId="75" fillId="41" borderId="0" xfId="34379" applyNumberFormat="1" applyFont="1" applyFill="1" applyAlignment="1">
      <alignment vertical="center"/>
    </xf>
    <xf numFmtId="43" fontId="64" fillId="39" borderId="28" xfId="34395" applyFont="1" applyFill="1" applyBorder="1" applyAlignment="1">
      <alignment horizontal="left" vertical="center" wrapText="1" indent="5"/>
    </xf>
    <xf numFmtId="43" fontId="64" fillId="39" borderId="28" xfId="34395" applyFont="1" applyFill="1" applyBorder="1" applyAlignment="1">
      <alignment horizontal="left" vertical="center" wrapText="1" indent="4"/>
    </xf>
    <xf numFmtId="43" fontId="64" fillId="39" borderId="28" xfId="34395" applyFont="1" applyFill="1" applyBorder="1" applyAlignment="1">
      <alignment horizontal="left" vertical="center" wrapText="1" indent="3"/>
    </xf>
    <xf numFmtId="0" fontId="67" fillId="47" borderId="12" xfId="0" applyFont="1" applyFill="1" applyBorder="1" applyAlignment="1">
      <alignment vertical="center"/>
    </xf>
    <xf numFmtId="10" fontId="67" fillId="37" borderId="0" xfId="34379" applyNumberFormat="1" applyFont="1" applyFill="1" applyAlignment="1">
      <alignment horizontal="left" vertical="center"/>
    </xf>
    <xf numFmtId="10" fontId="67" fillId="37" borderId="29" xfId="34379" applyNumberFormat="1" applyFont="1" applyFill="1" applyBorder="1" applyAlignment="1">
      <alignment horizontal="left" vertical="center"/>
    </xf>
    <xf numFmtId="0" fontId="67" fillId="47" borderId="0" xfId="0" applyFont="1" applyFill="1" applyBorder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56"/>
  <sheetViews>
    <sheetView tabSelected="1" topLeftCell="A23" workbookViewId="0">
      <selection activeCell="F56" sqref="F56:I56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6384" width="9.140625" style="24"/>
  </cols>
  <sheetData>
    <row r="1" spans="2:10" ht="21">
      <c r="B1" s="97" t="s">
        <v>327</v>
      </c>
    </row>
    <row r="3" spans="2:10">
      <c r="B3" s="20" t="s">
        <v>319</v>
      </c>
    </row>
    <row r="4" spans="2:1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98" t="s">
        <v>326</v>
      </c>
    </row>
    <row r="6" spans="2:1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305</v>
      </c>
      <c r="C10" s="24" t="s">
        <v>328</v>
      </c>
      <c r="D10" s="24" t="s">
        <v>325</v>
      </c>
      <c r="E10" s="24" t="s">
        <v>146</v>
      </c>
      <c r="F10" s="99">
        <f>MAX(0,1-(1/AVERAGEIFS(COP!$L$2:$L$500,COP!$C$2:$C$500,'Ambient Heat'!$B10,COP!$G$2:$G$500,'Ambient Heat'!F$4,COP!$D$2:$D$500,"RSDWH*")))</f>
        <v>0.53469700563837708</v>
      </c>
      <c r="G10" s="99">
        <f>MAX(0,1-(1/AVERAGEIFS(COP!$L$2:$L$500,COP!$C$2:$C$500,'Ambient Heat'!$B10,COP!$G$2:$G$500,'Ambient Heat'!G$4,COP!$D$2:$D$500,"RSDWH*")))</f>
        <v>0.57699727785307009</v>
      </c>
      <c r="H10" s="99">
        <f>MAX(0,1-(1/AVERAGEIFS(COP!$L$2:$L$500,COP!$C$2:$C$500,'Ambient Heat'!$B10,COP!$G$2:$G$500,'Ambient Heat'!H$4,COP!$D$2:$D$500,"RSDWH*")))</f>
        <v>0.6227273018689542</v>
      </c>
      <c r="I10" s="99">
        <f>MAX(0,1-(1/AVERAGEIFS(COP!$L$2:$L$500,COP!$C$2:$C$500,'Ambient Heat'!$B10,COP!$G$2:$G$500,'Ambient Heat'!I$4,COP!$D$2:$D$500,"RSDWH*")))</f>
        <v>0.65102275422878275</v>
      </c>
      <c r="J10" s="24">
        <v>5</v>
      </c>
    </row>
    <row r="11" spans="2:1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10">
      <c r="B13" s="98" t="s">
        <v>323</v>
      </c>
      <c r="F13" s="99"/>
      <c r="G13" s="99"/>
      <c r="H13" s="99"/>
      <c r="I13" s="99"/>
    </row>
    <row r="14" spans="2:1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1.9933100969138584E-2</v>
      </c>
      <c r="I14" s="99">
        <f>MAX(0,1-(1/AVERAGEIFS(COP!$L$2:$L$500,COP!$C$2:$C$500,'Ambient Heat'!$B14,COP!$G$2:$G$500,'Ambient Heat'!I$4,COP!$D$2:$D$500,"RSDSH*")))</f>
        <v>1.9933100969138584E-2</v>
      </c>
      <c r="J14" s="24">
        <v>5</v>
      </c>
    </row>
    <row r="15" spans="2:10">
      <c r="B15" s="24" t="s">
        <v>307</v>
      </c>
      <c r="C15" s="24" t="s">
        <v>328</v>
      </c>
      <c r="D15" s="24" t="s">
        <v>325</v>
      </c>
      <c r="E15" s="24" t="s">
        <v>146</v>
      </c>
      <c r="F15" s="99">
        <f>MAX(0,1-(1/AVERAGEIFS(COP!$L$2:$L$500,COP!$C$2:$C$500,'Ambient Heat'!$B15,COP!$G$2:$G$500,'Ambient Heat'!F$4,COP!$D$2:$D$500,"RSDWH*")))</f>
        <v>0</v>
      </c>
      <c r="G15" s="99">
        <f>MAX(0,1-(1/AVERAGEIFS(COP!$L$2:$L$500,COP!$C$2:$C$500,'Ambient Heat'!$B15,COP!$G$2:$G$500,'Ambient Heat'!G$4,COP!$D$2:$D$500,"RSDWH*")))</f>
        <v>0</v>
      </c>
      <c r="H15" s="99">
        <f>MAX(0,1-(1/AVERAGEIFS(COP!$L$2:$L$500,COP!$C$2:$C$500,'Ambient Heat'!$B15,COP!$G$2:$G$500,'Ambient Heat'!H$4,COP!$D$2:$D$500,"RSDWH*")))</f>
        <v>0</v>
      </c>
      <c r="I15" s="99">
        <f>MAX(0,1-(1/AVERAGEIFS(COP!$L$2:$L$500,COP!$C$2:$C$500,'Ambient Heat'!$B15,COP!$G$2:$G$500,'Ambient Heat'!I$4,COP!$D$2:$D$500,"RSDWH*")))</f>
        <v>0</v>
      </c>
      <c r="J15" s="24">
        <v>5</v>
      </c>
    </row>
    <row r="16" spans="2:1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24" t="s">
        <v>308</v>
      </c>
      <c r="C17" s="24" t="s">
        <v>328</v>
      </c>
      <c r="D17" s="24" t="s">
        <v>325</v>
      </c>
      <c r="E17" s="24" t="s">
        <v>146</v>
      </c>
      <c r="F17" s="99">
        <f>MAX(0,1-(1/AVERAGEIFS(COP!$L$2:$L$500,COP!$C$2:$C$500,'Ambient Heat'!$B17,COP!$G$2:$G$500,'Ambient Heat'!F$4,COP!$D$2:$D$500,"RSDWH*")))</f>
        <v>0</v>
      </c>
      <c r="G17" s="99">
        <f>MAX(0,1-(1/AVERAGEIFS(COP!$L$2:$L$500,COP!$C$2:$C$500,'Ambient Heat'!$B17,COP!$G$2:$G$500,'Ambient Heat'!G$4,COP!$D$2:$D$500,"RSDWH*")))</f>
        <v>0</v>
      </c>
      <c r="H17" s="99">
        <f>MAX(0,1-(1/AVERAGEIFS(COP!$L$2:$L$500,COP!$C$2:$C$500,'Ambient Heat'!$B17,COP!$G$2:$G$500,'Ambient Heat'!H$4,COP!$D$2:$D$500,"RSDWH*")))</f>
        <v>0</v>
      </c>
      <c r="I17" s="99">
        <f>MAX(0,1-(1/AVERAGEIFS(COP!$L$2:$L$500,COP!$C$2:$C$500,'Ambient Heat'!$B17,COP!$G$2:$G$500,'Ambient Heat'!I$4,COP!$D$2:$D$500,"RSDWH*")))</f>
        <v>0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</v>
      </c>
      <c r="G19" s="99">
        <f>MAX(0,1-(1/AVERAGEIFS(COP!$L$2:$L$500,COP!$C$2:$C$500,'Ambient Heat'!$B19,COP!$G$2:$G$500,'Ambient Heat'!G$4,COP!$D$2:$D$500,"RSDSH*")))</f>
        <v>0</v>
      </c>
      <c r="H19" s="99">
        <f>MAX(0,1-(1/AVERAGEIFS(COP!$L$2:$L$500,COP!$C$2:$C$500,'Ambient Heat'!$B19,COP!$G$2:$G$500,'Ambient Heat'!H$4,COP!$D$2:$D$500,"RSDSH*")))</f>
        <v>0</v>
      </c>
      <c r="I19" s="99">
        <f>MAX(0,1-(1/AVERAGEIFS(COP!$L$2:$L$500,COP!$C$2:$C$500,'Ambient Heat'!$B19,COP!$G$2:$G$500,'Ambient Heat'!I$4,COP!$D$2:$D$500,"RSDSH*")))</f>
        <v>0</v>
      </c>
      <c r="J19" s="24">
        <v>5</v>
      </c>
    </row>
    <row r="20" spans="2:10">
      <c r="B20" s="24" t="s">
        <v>306</v>
      </c>
      <c r="C20" s="24" t="s">
        <v>328</v>
      </c>
      <c r="D20" s="24" t="s">
        <v>325</v>
      </c>
      <c r="E20" s="24" t="s">
        <v>146</v>
      </c>
      <c r="F20" s="99">
        <f>MAX(0,1-(1/AVERAGEIFS(COP!$L$2:$L$500,COP!$C$2:$C$500,'Ambient Heat'!$B20,COP!$G$2:$G$500,'Ambient Heat'!F$4,COP!$D$2:$D$500,"RSDWH*")))</f>
        <v>0</v>
      </c>
      <c r="G20" s="99">
        <f>MAX(0,1-(1/AVERAGEIFS(COP!$L$2:$L$500,COP!$C$2:$C$500,'Ambient Heat'!$B20,COP!$G$2:$G$500,'Ambient Heat'!G$4,COP!$D$2:$D$500,"RSDWH*")))</f>
        <v>0</v>
      </c>
      <c r="H20" s="99">
        <f>MAX(0,1-(1/AVERAGEIFS(COP!$L$2:$L$500,COP!$C$2:$C$500,'Ambient Heat'!$B20,COP!$G$2:$G$500,'Ambient Heat'!H$4,COP!$D$2:$D$500,"RSDWH*")))</f>
        <v>0</v>
      </c>
      <c r="I20" s="99">
        <f>MAX(0,1-(1/AVERAGEIFS(COP!$L$2:$L$500,COP!$C$2:$C$500,'Ambient Heat'!$B20,COP!$G$2:$G$500,'Ambient Heat'!I$4,COP!$D$2:$D$500,"RSDWH*")))</f>
        <v>0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309</v>
      </c>
      <c r="C26" s="24" t="s">
        <v>328</v>
      </c>
      <c r="D26" s="24" t="s">
        <v>325</v>
      </c>
      <c r="E26" s="24" t="s">
        <v>224</v>
      </c>
      <c r="F26" s="99">
        <f>MAX(0,1-(1/AVERAGEIFS(COP!$L$2:$L$500,COP!$C$2:$C$500,'Ambient Heat'!$B26,COP!$G$2:$G$500,'Ambient Heat'!F$4,COP!$D$2:$D$500,"RSDWH*")))</f>
        <v>0.5415018534204743</v>
      </c>
      <c r="G26" s="99">
        <f>MAX(0,1-(1/AVERAGEIFS(COP!$L$2:$L$500,COP!$C$2:$C$500,'Ambient Heat'!$B26,COP!$G$2:$G$500,'Ambient Heat'!G$4,COP!$D$2:$D$500,"RSDWH*")))</f>
        <v>0.58318350310952205</v>
      </c>
      <c r="H26" s="99">
        <f>MAX(0,1-(1/AVERAGEIFS(COP!$L$2:$L$500,COP!$C$2:$C$500,'Ambient Heat'!$B26,COP!$G$2:$G$500,'Ambient Heat'!H$4,COP!$D$2:$D$500,"RSDWH*")))</f>
        <v>0.62824474601660063</v>
      </c>
      <c r="I26" s="99">
        <f>MAX(0,1-(1/AVERAGEIFS(COP!$L$2:$L$500,COP!$C$2:$C$500,'Ambient Heat'!$B26,COP!$G$2:$G$500,'Ambient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310</v>
      </c>
      <c r="C28" s="24" t="s">
        <v>328</v>
      </c>
      <c r="D28" s="24" t="s">
        <v>325</v>
      </c>
      <c r="E28" s="24" t="s">
        <v>224</v>
      </c>
      <c r="F28" s="99">
        <f>MAX(0,1-(1/AVERAGEIFS(COP!$L$2:$L$500,COP!$C$2:$C$500,'Ambient Heat'!$B28,COP!$G$2:$G$500,'Ambient Heat'!F$4,COP!$D$2:$D$500,"RSDWH*")))</f>
        <v>0.5415018534204743</v>
      </c>
      <c r="G28" s="99">
        <f>MAX(0,1-(1/AVERAGEIFS(COP!$L$2:$L$500,COP!$C$2:$C$500,'Ambient Heat'!$B28,COP!$G$2:$G$500,'Ambient Heat'!G$4,COP!$D$2:$D$500,"RSDWH*")))</f>
        <v>0.586938606685112</v>
      </c>
      <c r="H28" s="99">
        <f>MAX(0,1-(1/AVERAGEIFS(COP!$L$2:$L$500,COP!$C$2:$C$500,'Ambient Heat'!$B28,COP!$G$2:$G$500,'Ambient Heat'!H$4,COP!$D$2:$D$500,"RSDWH*")))</f>
        <v>0.61470743984913812</v>
      </c>
      <c r="I28" s="99">
        <f>MAX(0,1-(1/AVERAGEIFS(COP!$L$2:$L$500,COP!$C$2:$C$500,'Ambient Heat'!$B28,COP!$G$2:$G$500,'Ambient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223</v>
      </c>
      <c r="F32" s="99">
        <f>MAX(0,1-(1/AVERAGEIFS(COP!$L$2:$L$500,COP!$C$2:$C$500,'Ambient Heat'!$B32,COP!$G$2:$G$500,'Ambient Heat'!F$4,COP!$D$2:$D$500,"RSDSH*")))</f>
        <v>0</v>
      </c>
      <c r="G32" s="99">
        <f>MAX(0,1-(1/AVERAGEIFS(COP!$L$2:$L$500,COP!$C$2:$C$500,'Ambient Heat'!$B32,COP!$G$2:$G$500,'Ambient Heat'!G$4,COP!$D$2:$D$500,"RSDSH*")))</f>
        <v>0</v>
      </c>
      <c r="H32" s="99">
        <f>MAX(0,1-(1/AVERAGEIFS(COP!$L$2:$L$500,COP!$C$2:$C$500,'Ambient Heat'!$B32,COP!$G$2:$G$500,'Ambient Heat'!H$4,COP!$D$2:$D$500,"RSDSH*")))</f>
        <v>2.8357564416295444E-2</v>
      </c>
      <c r="I32" s="99">
        <f>MAX(0,1-(1/AVERAGEIFS(COP!$L$2:$L$500,COP!$C$2:$C$500,'Ambient Heat'!$B32,COP!$G$2:$G$500,'Ambient Heat'!I$4,COP!$D$2:$D$500,"RSDSH*")))</f>
        <v>2.8357564416295444E-2</v>
      </c>
      <c r="J32" s="24">
        <v>5</v>
      </c>
    </row>
    <row r="33" spans="2:10">
      <c r="B33" s="24" t="s">
        <v>312</v>
      </c>
      <c r="C33" s="24" t="s">
        <v>328</v>
      </c>
      <c r="D33" s="24" t="s">
        <v>325</v>
      </c>
      <c r="E33" s="24" t="s">
        <v>224</v>
      </c>
      <c r="F33" s="99">
        <f>MAX(0,1-(1/AVERAGEIFS(COP!$L$2:$L$500,COP!$C$2:$C$500,'Ambient Heat'!$B33,COP!$G$2:$G$500,'Ambient Heat'!F$4,COP!$D$2:$D$500,"RSDWH*")))</f>
        <v>0</v>
      </c>
      <c r="G33" s="99">
        <f>MAX(0,1-(1/AVERAGEIFS(COP!$L$2:$L$500,COP!$C$2:$C$500,'Ambient Heat'!$B33,COP!$G$2:$G$500,'Ambient Heat'!G$4,COP!$D$2:$D$500,"RSDWH*")))</f>
        <v>0</v>
      </c>
      <c r="H33" s="99">
        <f>MAX(0,1-(1/AVERAGEIFS(COP!$L$2:$L$500,COP!$C$2:$C$500,'Ambient Heat'!$B33,COP!$G$2:$G$500,'Ambient Heat'!H$4,COP!$D$2:$D$500,"RSDWH*")))</f>
        <v>0</v>
      </c>
      <c r="I33" s="99">
        <f>MAX(0,1-(1/AVERAGEIFS(COP!$L$2:$L$500,COP!$C$2:$C$500,'Ambient Heat'!$B33,COP!$G$2:$G$500,'Ambient Heat'!I$4,COP!$D$2:$D$500,"RSDWH*")))</f>
        <v>0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223</v>
      </c>
      <c r="F34" s="99">
        <f>MAX(0,1-(1/AVERAGEIFS(COP!$L$2:$L$500,COP!$C$2:$C$500,'Ambient Heat'!$B34,COP!$G$2:$G$500,'Ambient Heat'!F$4,COP!$D$2:$D$500,"RSDSH*")))</f>
        <v>0</v>
      </c>
      <c r="G34" s="99">
        <f>MAX(0,1-(1/AVERAGEIFS(COP!$L$2:$L$500,COP!$C$2:$C$500,'Ambient Heat'!$B34,COP!$G$2:$G$500,'Ambient Heat'!G$4,COP!$D$2:$D$500,"RSDSH*")))</f>
        <v>0</v>
      </c>
      <c r="H34" s="99">
        <f>MAX(0,1-(1/AVERAGEIFS(COP!$L$2:$L$500,COP!$C$2:$C$500,'Ambient Heat'!$B34,COP!$G$2:$G$500,'Ambient Heat'!H$4,COP!$D$2:$D$500,"RSDSH*")))</f>
        <v>0</v>
      </c>
      <c r="I34" s="99">
        <f>MAX(0,1-(1/AVERAGEIFS(COP!$L$2:$L$500,COP!$C$2:$C$500,'Ambient Heat'!$B34,COP!$G$2:$G$500,'Ambient Heat'!I$4,COP!$D$2:$D$500,"RSDSH*")))</f>
        <v>0</v>
      </c>
      <c r="J34" s="24">
        <v>5</v>
      </c>
    </row>
    <row r="35" spans="2:10">
      <c r="B35" s="24" t="s">
        <v>313</v>
      </c>
      <c r="C35" s="24" t="s">
        <v>328</v>
      </c>
      <c r="D35" s="24" t="s">
        <v>325</v>
      </c>
      <c r="E35" s="24" t="s">
        <v>224</v>
      </c>
      <c r="F35" s="99">
        <f>MAX(0,1-(1/AVERAGEIFS(COP!$L$2:$L$500,COP!$C$2:$C$500,'Ambient Heat'!$B35,COP!$G$2:$G$500,'Ambient Heat'!F$4,COP!$D$2:$D$500,"RSDWH*")))</f>
        <v>0</v>
      </c>
      <c r="G35" s="99">
        <f>MAX(0,1-(1/AVERAGEIFS(COP!$L$2:$L$500,COP!$C$2:$C$500,'Ambient Heat'!$B35,COP!$G$2:$G$500,'Ambient Heat'!G$4,COP!$D$2:$D$500,"RSDWH*")))</f>
        <v>0</v>
      </c>
      <c r="H35" s="99">
        <f>MAX(0,1-(1/AVERAGEIFS(COP!$L$2:$L$500,COP!$C$2:$C$500,'Ambient Heat'!$B35,COP!$G$2:$G$500,'Ambient Heat'!H$4,COP!$D$2:$D$500,"RSDWH*")))</f>
        <v>0</v>
      </c>
      <c r="I35" s="99">
        <f>MAX(0,1-(1/AVERAGEIFS(COP!$L$2:$L$500,COP!$C$2:$C$500,'Ambient Heat'!$B35,COP!$G$2:$G$500,'Ambient Heat'!I$4,COP!$D$2:$D$500,"RSDWH*")))</f>
        <v>0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</v>
      </c>
      <c r="G37" s="99">
        <f>MAX(0,1-(1/AVERAGEIFS(COP!$L$2:$L$500,COP!$C$2:$C$500,'Ambient Heat'!$B37,COP!$G$2:$G$500,'Ambient Heat'!G$4,COP!$D$2:$D$500,"RSDSH*")))</f>
        <v>0</v>
      </c>
      <c r="H37" s="99">
        <f>MAX(0,1-(1/AVERAGEIFS(COP!$L$2:$L$500,COP!$C$2:$C$500,'Ambient Heat'!$B37,COP!$G$2:$G$500,'Ambient Heat'!H$4,COP!$D$2:$D$500,"RSDSH*")))</f>
        <v>0</v>
      </c>
      <c r="I37" s="99">
        <f>MAX(0,1-(1/AVERAGEIFS(COP!$L$2:$L$500,COP!$C$2:$C$500,'Ambient Heat'!$B37,COP!$G$2:$G$500,'Ambient Heat'!I$4,COP!$D$2:$D$500,"RSDSH*")))</f>
        <v>0</v>
      </c>
      <c r="J37" s="24">
        <v>5</v>
      </c>
    </row>
    <row r="38" spans="2:10">
      <c r="B38" s="24" t="s">
        <v>311</v>
      </c>
      <c r="C38" s="24" t="s">
        <v>328</v>
      </c>
      <c r="D38" s="24" t="s">
        <v>325</v>
      </c>
      <c r="E38" s="24" t="s">
        <v>224</v>
      </c>
      <c r="F38" s="99">
        <f>MAX(0,1-(1/AVERAGEIFS(COP!$L$2:$L$500,COP!$C$2:$C$500,'Ambient Heat'!$B38,COP!$G$2:$G$500,'Ambient Heat'!F$4,COP!$D$2:$D$500,"RSDWH*")))</f>
        <v>0</v>
      </c>
      <c r="G38" s="99">
        <f>MAX(0,1-(1/AVERAGEIFS(COP!$L$2:$L$500,COP!$C$2:$C$500,'Ambient Heat'!$B38,COP!$G$2:$G$500,'Ambient Heat'!G$4,COP!$D$2:$D$500,"RSDWH*")))</f>
        <v>0</v>
      </c>
      <c r="H38" s="99">
        <f>MAX(0,1-(1/AVERAGEIFS(COP!$L$2:$L$500,COP!$C$2:$C$500,'Ambient Heat'!$B38,COP!$G$2:$G$500,'Ambient Heat'!H$4,COP!$D$2:$D$500,"RSDWH*")))</f>
        <v>0</v>
      </c>
      <c r="I38" s="99">
        <f>MAX(0,1-(1/AVERAGEIFS(COP!$L$2:$L$500,COP!$C$2:$C$500,'Ambient Heat'!$B38,COP!$G$2:$G$500,'Ambient Heat'!I$4,COP!$D$2:$D$500,"RSDWH*")))</f>
        <v>0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314</v>
      </c>
      <c r="C44" s="24" t="s">
        <v>328</v>
      </c>
      <c r="D44" s="24" t="s">
        <v>325</v>
      </c>
      <c r="E44" s="24" t="s">
        <v>254</v>
      </c>
      <c r="F44" s="99">
        <f>MAX(0,1-(1/AVERAGEIFS(COP!$L$2:$L$500,COP!$C$2:$C$500,'Ambient Heat'!$B44,COP!$G$2:$G$500,'Ambient Heat'!F$4,COP!$D$2:$D$500,"RSDWH*")))</f>
        <v>0.53764679714190677</v>
      </c>
      <c r="G44" s="99">
        <f>MAX(0,1-(1/AVERAGEIFS(COP!$L$2:$L$500,COP!$C$2:$C$500,'Ambient Heat'!$B44,COP!$G$2:$G$500,'Ambient Heat'!G$4,COP!$D$2:$D$500,"RSDWH*")))</f>
        <v>0.57967890649264264</v>
      </c>
      <c r="H44" s="99">
        <f>MAX(0,1-(1/AVERAGEIFS(COP!$L$2:$L$500,COP!$C$2:$C$500,'Ambient Heat'!$B44,COP!$G$2:$G$500,'Ambient Heat'!H$4,COP!$D$2:$D$500,"RSDWH*")))</f>
        <v>0.62511902470965408</v>
      </c>
      <c r="I44" s="99">
        <f>MAX(0,1-(1/AVERAGEIFS(COP!$L$2:$L$500,COP!$C$2:$C$500,'Ambient Heat'!$B44,COP!$G$2:$G$500,'Ambient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315</v>
      </c>
      <c r="C46" s="24" t="s">
        <v>328</v>
      </c>
      <c r="D46" s="24" t="s">
        <v>325</v>
      </c>
      <c r="E46" s="24" t="s">
        <v>254</v>
      </c>
      <c r="F46" s="99">
        <f>MAX(0,1-(1/AVERAGEIFS(COP!$L$2:$L$500,COP!$C$2:$C$500,'Ambient Heat'!$B46,COP!$G$2:$G$500,'Ambient Heat'!F$4,COP!$D$2:$D$500,"RSDWH*")))</f>
        <v>0.53764679714190677</v>
      </c>
      <c r="G46" s="99">
        <f>MAX(0,1-(1/AVERAGEIFS(COP!$L$2:$L$500,COP!$C$2:$C$500,'Ambient Heat'!$B46,COP!$G$2:$G$500,'Ambient Heat'!G$4,COP!$D$2:$D$500,"RSDWH*")))</f>
        <v>0.58346558301072693</v>
      </c>
      <c r="H46" s="99">
        <f>MAX(0,1-(1/AVERAGEIFS(COP!$L$2:$L$500,COP!$C$2:$C$500,'Ambient Heat'!$B46,COP!$G$2:$G$500,'Ambient Heat'!H$4,COP!$D$2:$D$500,"RSDWH*")))</f>
        <v>0.61146789675790492</v>
      </c>
      <c r="I46" s="99">
        <f>MAX(0,1-(1/AVERAGEIFS(COP!$L$2:$L$500,COP!$C$2:$C$500,'Ambient Heat'!$B46,COP!$G$2:$G$500,'Ambient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</v>
      </c>
      <c r="G50" s="99">
        <f>MAX(0,1-(1/AVERAGEIFS(COP!$L$2:$L$500,COP!$C$2:$C$500,'Ambient Heat'!$B50,COP!$G$2:$G$500,'Ambient Heat'!G$4,COP!$D$2:$D$500,"RSDSH*")))</f>
        <v>0</v>
      </c>
      <c r="H50" s="99">
        <f>MAX(0,1-(1/AVERAGEIFS(COP!$L$2:$L$500,COP!$C$2:$C$500,'Ambient Heat'!$B50,COP!$G$2:$G$500,'Ambient Heat'!H$4,COP!$D$2:$D$500,"RSDSH*")))</f>
        <v>4.0094805451313498E-2</v>
      </c>
      <c r="I50" s="99">
        <f>MAX(0,1-(1/AVERAGEIFS(COP!$L$2:$L$500,COP!$C$2:$C$500,'Ambient Heat'!$B50,COP!$G$2:$G$500,'Ambient Heat'!I$4,COP!$D$2:$D$500,"RSDSH*")))</f>
        <v>4.0094805451313498E-2</v>
      </c>
      <c r="J50" s="24">
        <v>5</v>
      </c>
    </row>
    <row r="51" spans="2:10">
      <c r="B51" s="24" t="s">
        <v>317</v>
      </c>
      <c r="C51" s="24" t="s">
        <v>328</v>
      </c>
      <c r="D51" s="24" t="s">
        <v>325</v>
      </c>
      <c r="E51" s="24" t="s">
        <v>254</v>
      </c>
      <c r="F51" s="99">
        <f>MAX(0,1-(1/AVERAGEIFS(COP!$L$2:$L$500,COP!$C$2:$C$500,'Ambient Heat'!$B51,COP!$G$2:$G$500,'Ambient Heat'!F$4,COP!$D$2:$D$500,"RSDWH*")))</f>
        <v>0</v>
      </c>
      <c r="G51" s="99">
        <f>MAX(0,1-(1/AVERAGEIFS(COP!$L$2:$L$500,COP!$C$2:$C$500,'Ambient Heat'!$B51,COP!$G$2:$G$500,'Ambient Heat'!G$4,COP!$D$2:$D$500,"RSDWH*")))</f>
        <v>0</v>
      </c>
      <c r="H51" s="99">
        <f>MAX(0,1-(1/AVERAGEIFS(COP!$L$2:$L$500,COP!$C$2:$C$500,'Ambient Heat'!$B51,COP!$G$2:$G$500,'Ambient Heat'!H$4,COP!$D$2:$D$500,"RSDWH*")))</f>
        <v>0</v>
      </c>
      <c r="I51" s="99">
        <f>MAX(0,1-(1/AVERAGEIFS(COP!$L$2:$L$500,COP!$C$2:$C$500,'Ambient Heat'!$B51,COP!$G$2:$G$500,'Ambient Heat'!I$4,COP!$D$2:$D$500,"RSDWH*")))</f>
        <v>0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</v>
      </c>
      <c r="G52" s="99">
        <f>MAX(0,1-(1/AVERAGEIFS(COP!$L$2:$L$500,COP!$C$2:$C$500,'Ambient Heat'!$B52,COP!$G$2:$G$500,'Ambient Heat'!G$4,COP!$D$2:$D$500,"RSDSH*")))</f>
        <v>0</v>
      </c>
      <c r="H52" s="99">
        <f>MAX(0,1-(1/AVERAGEIFS(COP!$L$2:$L$500,COP!$C$2:$C$500,'Ambient Heat'!$B52,COP!$G$2:$G$500,'Ambient Heat'!H$4,COP!$D$2:$D$500,"RSDSH*")))</f>
        <v>0</v>
      </c>
      <c r="I52" s="99">
        <f>MAX(0,1-(1/AVERAGEIFS(COP!$L$2:$L$500,COP!$C$2:$C$500,'Ambient Heat'!$B52,COP!$G$2:$G$500,'Ambient Heat'!I$4,COP!$D$2:$D$500,"RSDSH*")))</f>
        <v>0</v>
      </c>
      <c r="J52" s="24">
        <v>5</v>
      </c>
    </row>
    <row r="53" spans="2:10">
      <c r="B53" s="24" t="s">
        <v>318</v>
      </c>
      <c r="C53" s="24" t="s">
        <v>328</v>
      </c>
      <c r="D53" s="24" t="s">
        <v>325</v>
      </c>
      <c r="E53" s="24" t="s">
        <v>254</v>
      </c>
      <c r="F53" s="99">
        <f>MAX(0,1-(1/AVERAGEIFS(COP!$L$2:$L$500,COP!$C$2:$C$500,'Ambient Heat'!$B53,COP!$G$2:$G$500,'Ambient Heat'!F$4,COP!$D$2:$D$500,"RSDWH*")))</f>
        <v>0</v>
      </c>
      <c r="G53" s="99">
        <f>MAX(0,1-(1/AVERAGEIFS(COP!$L$2:$L$500,COP!$C$2:$C$500,'Ambient Heat'!$B53,COP!$G$2:$G$500,'Ambient Heat'!G$4,COP!$D$2:$D$500,"RSDWH*")))</f>
        <v>0</v>
      </c>
      <c r="H53" s="99">
        <f>MAX(0,1-(1/AVERAGEIFS(COP!$L$2:$L$500,COP!$C$2:$C$500,'Ambient Heat'!$B53,COP!$G$2:$G$500,'Ambient Heat'!H$4,COP!$D$2:$D$500,"RSDWH*")))</f>
        <v>0</v>
      </c>
      <c r="I53" s="99">
        <f>MAX(0,1-(1/AVERAGEIFS(COP!$L$2:$L$500,COP!$C$2:$C$500,'Ambient Heat'!$B53,COP!$G$2:$G$500,'Ambient Heat'!I$4,COP!$D$2:$D$500,"RSDWH*")))</f>
        <v>0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</v>
      </c>
      <c r="G55" s="99">
        <f>MAX(0,1-(1/AVERAGEIFS(COP!$L$2:$L$500,COP!$C$2:$C$500,'Ambient Heat'!$B55,COP!$G$2:$G$500,'Ambient Heat'!G$4,COP!$D$2:$D$500,"RSDSH*")))</f>
        <v>0</v>
      </c>
      <c r="H55" s="99">
        <f>MAX(0,1-(1/AVERAGEIFS(COP!$L$2:$L$500,COP!$C$2:$C$500,'Ambient Heat'!$B55,COP!$G$2:$G$500,'Ambient Heat'!H$4,COP!$D$2:$D$500,"RSDSH*")))</f>
        <v>0</v>
      </c>
      <c r="I55" s="99">
        <f>MAX(0,1-(1/AVERAGEIFS(COP!$L$2:$L$500,COP!$C$2:$C$500,'Ambient Heat'!$B55,COP!$G$2:$G$500,'Ambient Heat'!I$4,COP!$D$2:$D$500,"RSDSH*")))</f>
        <v>0</v>
      </c>
      <c r="J55" s="24">
        <v>5</v>
      </c>
    </row>
    <row r="56" spans="2:10">
      <c r="B56" s="24" t="s">
        <v>316</v>
      </c>
      <c r="C56" s="24" t="s">
        <v>328</v>
      </c>
      <c r="D56" s="24" t="s">
        <v>325</v>
      </c>
      <c r="E56" s="24" t="s">
        <v>254</v>
      </c>
      <c r="F56" s="99">
        <f>MAX(0,1-(1/AVERAGEIFS(COP!$L$2:$L$500,COP!$C$2:$C$500,'Ambient Heat'!$B56,COP!$G$2:$G$500,'Ambient Heat'!F$4,COP!$D$2:$D$500,"RSDWH*")))</f>
        <v>0</v>
      </c>
      <c r="G56" s="99">
        <f>MAX(0,1-(1/AVERAGEIFS(COP!$L$2:$L$500,COP!$C$2:$C$500,'Ambient Heat'!$B56,COP!$G$2:$G$500,'Ambient Heat'!G$4,COP!$D$2:$D$500,"RSDWH*")))</f>
        <v>0</v>
      </c>
      <c r="H56" s="99">
        <f>MAX(0,1-(1/AVERAGEIFS(COP!$L$2:$L$500,COP!$C$2:$C$500,'Ambient Heat'!$B56,COP!$G$2:$G$500,'Ambient Heat'!H$4,COP!$D$2:$D$500,"RSDWH*")))</f>
        <v>0</v>
      </c>
      <c r="I56" s="99">
        <f>MAX(0,1-(1/AVERAGEIFS(COP!$L$2:$L$500,COP!$C$2:$C$500,'Ambient Heat'!$B56,COP!$G$2:$G$500,'Ambient Heat'!I$4,COP!$D$2:$D$500,"RSDWH*")))</f>
        <v>0</v>
      </c>
      <c r="J56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271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22" t="s">
        <v>260</v>
      </c>
      <c r="Z7" s="122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3" zoomScale="60" zoomScaleNormal="60" workbookViewId="0">
      <selection activeCell="A6" sqref="A6:XFD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22" t="s">
        <v>399</v>
      </c>
      <c r="Z13" s="122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zoomScale="60" zoomScaleNormal="60" workbookViewId="0">
      <selection activeCell="U10" sqref="U1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  <c r="AG3" s="119"/>
      <c r="AH3" s="119"/>
      <c r="AI3" s="119"/>
    </row>
    <row r="4" spans="1:35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0.13498839849197442</v>
      </c>
      <c r="M6" s="47">
        <f>IF($D6=0,"",MIN($D6*(1+$S$4)^($M$5-$D$5),T6))</f>
        <v>0.13498839849197442</v>
      </c>
      <c r="N6" s="47">
        <f>IF($D6=0,"",MIN($D6*(1+$S$4)^($N$5-$D$5),T6))</f>
        <v>0.13498839849197442</v>
      </c>
      <c r="O6" s="47">
        <f>IF($D6=0,"",MIN($D6*(1+$S$4)^($O$5-$D$5),T6))</f>
        <v>0.13498839849197442</v>
      </c>
      <c r="P6" s="47">
        <f>IF($D6=0,"",MIN($D6*(1+$S$4)^($P$5-$D$5),T6))</f>
        <v>0.13498839849197442</v>
      </c>
      <c r="Q6" s="47">
        <f>IF($D6=0,"",MIN($D6*(1+$S$4)^($Q$5-$D$5),T6))</f>
        <v>0.13498839849197442</v>
      </c>
      <c r="S6" s="81">
        <v>0</v>
      </c>
      <c r="T6" s="81">
        <f>D6*Z14</f>
        <v>0.13498839849197442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22" t="s">
        <v>399</v>
      </c>
      <c r="Z12" s="122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1.03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22" t="s">
        <v>400</v>
      </c>
      <c r="Z15" s="122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2.8192117906020487E-2</v>
      </c>
      <c r="M21" s="47">
        <f>IF($D21=0,"",MIN($D21*(1+$S$4)^($M$5-$D$5),T21))</f>
        <v>2.8192117906020487E-2</v>
      </c>
      <c r="N21" s="47">
        <f>IF($D21=0,"",MIN($D21*(1+$S$4)^($N$5-$D$5),T21))</f>
        <v>2.8192117906020487E-2</v>
      </c>
      <c r="O21" s="47">
        <f>IF($D21=0,"",MIN($D21*(1+$S$4)^($O$5-$D$5),T21))</f>
        <v>2.8192117906020487E-2</v>
      </c>
      <c r="P21" s="47">
        <f>IF($D21=0,"",MIN($D21*(1+$S$4)^($P$5-$D$5),T21))</f>
        <v>2.8192117906020487E-2</v>
      </c>
      <c r="Q21" s="47">
        <f>IF($D21=0,"",MIN($D21*(1+$S$4)^($Q$5-$D$5),T21))</f>
        <v>2.8192117906020487E-2</v>
      </c>
      <c r="S21" s="81">
        <v>0</v>
      </c>
      <c r="T21" s="81">
        <f>D21*Z14</f>
        <v>2.8192117906020487E-2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-0.13498839849197442</v>
      </c>
      <c r="K68" s="34">
        <f t="shared" si="42"/>
        <v>-0.13498839849197442</v>
      </c>
      <c r="L68" s="34">
        <f t="shared" si="42"/>
        <v>-0.13498839849197442</v>
      </c>
      <c r="M68" s="34">
        <f t="shared" si="42"/>
        <v>-0.13498839849197442</v>
      </c>
      <c r="N68" s="34">
        <f t="shared" si="42"/>
        <v>-0.13498839849197442</v>
      </c>
      <c r="O68" s="34">
        <f t="shared" si="42"/>
        <v>-0.13498839849197442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zoomScale="60" zoomScaleNormal="60" workbookViewId="0">
      <selection activeCell="Y15" sqref="Y15: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</row>
    <row r="4" spans="1:32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7.5758543849072962E-2</v>
      </c>
      <c r="M6" s="47">
        <f>IF($D6=0,"",MIN($D6*(1+$S$4)^($M$5-$D$5),T6))</f>
        <v>7.5758543849072962E-2</v>
      </c>
      <c r="N6" s="47">
        <f>IF($D6=0,"",MIN($D6*(1+$S$4)^($N$5-$D$5),T6))</f>
        <v>7.5758543849072962E-2</v>
      </c>
      <c r="O6" s="47">
        <f>IF($D6=0,"",MIN($D6*(1+$S$4)^($O$5-$D$5),T6))</f>
        <v>7.5758543849072962E-2</v>
      </c>
      <c r="P6" s="47">
        <f>IF($D6=0,"",MIN($D6*(1+$S$4)^($P$5-$D$5),T6))</f>
        <v>7.5758543849072962E-2</v>
      </c>
      <c r="Q6" s="47">
        <f>IF($D6=0,"",MIN($D6*(1+$S$4)^($Q$5-$D$5),T6))</f>
        <v>7.5758543849072962E-2</v>
      </c>
      <c r="S6" s="81">
        <v>0</v>
      </c>
      <c r="T6" s="81">
        <f>D6*Z14</f>
        <v>7.5758543849072962E-2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22" t="s">
        <v>399</v>
      </c>
      <c r="Z12" s="122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1.03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22" t="s">
        <v>400</v>
      </c>
      <c r="Z15" s="122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21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1.2180829870254341E-2</v>
      </c>
      <c r="M21" s="47">
        <f>IF($D21=0,"",MIN($D21*(1+$S$4)^($M$5-$D$5),T21))</f>
        <v>1.2180829870254341E-2</v>
      </c>
      <c r="N21" s="47">
        <f>IF($D21=0,"",MIN($D21*(1+$S$4)^($N$5-$D$5),T21))</f>
        <v>1.2180829870254341E-2</v>
      </c>
      <c r="O21" s="47">
        <f>IF($D21=0,"",MIN($D21*(1+$S$4)^($O$5-$D$5),T21))</f>
        <v>1.2180829870254341E-2</v>
      </c>
      <c r="P21" s="47">
        <f>IF($D21=0,"",MIN($D21*(1+$S$4)^($P$5-$D$5),T21))</f>
        <v>1.2180829870254341E-2</v>
      </c>
      <c r="Q21" s="47">
        <f>IF($D21=0,"",MIN($D21*(1+$S$4)^($Q$5-$D$5),T21))</f>
        <v>1.2180829870254341E-2</v>
      </c>
      <c r="S21" s="81">
        <v>0</v>
      </c>
      <c r="T21" s="111">
        <f>D21*Z14</f>
        <v>1.2180829870254341E-2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-7.5758543849072962E-2</v>
      </c>
      <c r="K80" s="34">
        <f t="shared" si="48"/>
        <v>-7.5758543849072962E-2</v>
      </c>
      <c r="L80" s="34">
        <f t="shared" si="48"/>
        <v>-7.5758543849072962E-2</v>
      </c>
      <c r="M80" s="34">
        <f t="shared" si="48"/>
        <v>-7.5758543849072962E-2</v>
      </c>
      <c r="N80" s="34">
        <f t="shared" si="48"/>
        <v>-7.5758543849072962E-2</v>
      </c>
      <c r="O80" s="34">
        <f t="shared" si="48"/>
        <v>-7.5758543849072962E-2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-1.2180829870254341E-2</v>
      </c>
      <c r="K92" s="34">
        <f t="shared" ref="K92:K98" si="57">IF(M21="","",-M21)</f>
        <v>-1.2180829870254341E-2</v>
      </c>
      <c r="L92" s="34">
        <f t="shared" ref="L92:L98" si="58">IF(N21="","",-N21)</f>
        <v>-1.2180829870254341E-2</v>
      </c>
      <c r="M92" s="34">
        <f t="shared" ref="M92:M98" si="59">IF(O21="","",-O21)</f>
        <v>-1.2180829870254341E-2</v>
      </c>
      <c r="N92" s="34">
        <f t="shared" ref="N92:N98" si="60">IF(P21="","",-P21)</f>
        <v>-1.2180829870254341E-2</v>
      </c>
      <c r="O92" s="34">
        <f t="shared" ref="O92:O98" si="61">IF(Q21="","",-Q21)</f>
        <v>-1.2180829870254341E-2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2021-04-16T07:28:52Z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213726222515106</vt:r8>
  </property>
</Properties>
</file>