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4140BED-6509-4556-81D9-2A1C94CA19D4}" xr6:coauthVersionLast="45" xr6:coauthVersionMax="45" xr10:uidLastSave="{00000000-0000-0000-0000-000000000000}"/>
  <bookViews>
    <workbookView xWindow="-120" yWindow="-16320" windowWidth="29040" windowHeight="15840" tabRatio="766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" i="23" l="1"/>
  <c r="E39" i="34" l="1"/>
  <c r="K21" i="23"/>
  <c r="L21" i="23" s="1"/>
  <c r="M21" i="23" s="1"/>
  <c r="N21" i="23" s="1"/>
  <c r="O21" i="23" s="1"/>
  <c r="P21" i="23" s="1"/>
  <c r="Q21" i="23" s="1"/>
  <c r="R21" i="23" s="1"/>
  <c r="S21" i="23" s="1"/>
  <c r="T21" i="23" s="1"/>
  <c r="K22" i="23"/>
  <c r="L22" i="23" s="1"/>
  <c r="M22" i="23" s="1"/>
  <c r="N22" i="23" s="1"/>
  <c r="O22" i="23" s="1"/>
  <c r="P22" i="23" s="1"/>
  <c r="Q22" i="23" s="1"/>
  <c r="R22" i="23" s="1"/>
  <c r="S22" i="23" s="1"/>
  <c r="T22" i="23" s="1"/>
  <c r="K23" i="23"/>
  <c r="L23" i="23" s="1"/>
  <c r="M23" i="23" s="1"/>
  <c r="N23" i="23" s="1"/>
  <c r="O23" i="23" s="1"/>
  <c r="P23" i="23" s="1"/>
  <c r="Q23" i="23" s="1"/>
  <c r="R23" i="23" s="1"/>
  <c r="S23" i="23" s="1"/>
  <c r="T23" i="23" s="1"/>
  <c r="J23" i="23"/>
  <c r="J22" i="23"/>
  <c r="J21" i="23"/>
  <c r="I23" i="23"/>
  <c r="I22" i="23"/>
  <c r="I21" i="23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O7" i="34" s="1"/>
  <c r="L3" i="33"/>
  <c r="P5" i="31"/>
  <c r="T3" i="33"/>
  <c r="X5" i="31"/>
  <c r="G5" i="34" l="1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S22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W28" i="34" l="1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<sst xmlns="http://schemas.openxmlformats.org/spreadsheetml/2006/main" count="698" uniqueCount="248">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</sst>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166</v>
      </c>
      <c r="C5" s="43" t="s">
        <v>162</v>
      </c>
      <c r="D5" s="43" t="s">
        <v>167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168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169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170</v>
      </c>
      <c r="B10" s="44" t="s">
        <v>171</v>
      </c>
    </row>
    <row r="11" spans="1:30" x14ac:dyDescent="0.2">
      <c r="A11" s="45" t="s">
        <v>172</v>
      </c>
      <c r="B11" s="45" t="s">
        <v>173</v>
      </c>
    </row>
    <row r="12" spans="1:30" x14ac:dyDescent="0.2">
      <c r="A12" s="46" t="s">
        <v>174</v>
      </c>
      <c r="B12" s="46" t="s">
        <v>175</v>
      </c>
    </row>
    <row r="13" spans="1:30" x14ac:dyDescent="0.2">
      <c r="A13" s="46" t="s">
        <v>176</v>
      </c>
      <c r="B13" s="46" t="s">
        <v>177</v>
      </c>
    </row>
    <row r="14" spans="1:30" x14ac:dyDescent="0.2">
      <c r="A14" s="46" t="s">
        <v>178</v>
      </c>
      <c r="B14" s="46" t="s">
        <v>179</v>
      </c>
    </row>
    <row r="15" spans="1:30" x14ac:dyDescent="0.2">
      <c r="A15" s="46" t="s">
        <v>180</v>
      </c>
      <c r="B15" s="46" t="s">
        <v>181</v>
      </c>
    </row>
    <row r="16" spans="1:30" x14ac:dyDescent="0.2">
      <c r="A16" s="46" t="s">
        <v>182</v>
      </c>
      <c r="B16" s="46" t="s">
        <v>183</v>
      </c>
    </row>
    <row r="17" spans="1:2" x14ac:dyDescent="0.2">
      <c r="A17" s="46" t="s">
        <v>184</v>
      </c>
      <c r="B17" s="46" t="s">
        <v>185</v>
      </c>
    </row>
    <row r="18" spans="1:2" x14ac:dyDescent="0.2">
      <c r="A18" s="46" t="s">
        <v>186</v>
      </c>
      <c r="B18" s="46" t="s">
        <v>187</v>
      </c>
    </row>
    <row r="19" spans="1:2" x14ac:dyDescent="0.2">
      <c r="A19" s="46" t="s">
        <v>188</v>
      </c>
      <c r="B19" s="46" t="s">
        <v>189</v>
      </c>
    </row>
    <row r="20" spans="1:2" x14ac:dyDescent="0.2">
      <c r="A20" s="46" t="s">
        <v>190</v>
      </c>
      <c r="B20" s="46" t="s">
        <v>191</v>
      </c>
    </row>
    <row r="21" spans="1:2" x14ac:dyDescent="0.2">
      <c r="A21" s="46" t="s">
        <v>192</v>
      </c>
      <c r="B21" s="46" t="s">
        <v>193</v>
      </c>
    </row>
    <row r="22" spans="1:2" x14ac:dyDescent="0.2">
      <c r="A22" s="46" t="s">
        <v>194</v>
      </c>
      <c r="B22" s="46" t="s">
        <v>195</v>
      </c>
    </row>
    <row r="23" spans="1:2" x14ac:dyDescent="0.2">
      <c r="A23" s="46" t="s">
        <v>196</v>
      </c>
      <c r="B23" s="46" t="s">
        <v>197</v>
      </c>
    </row>
    <row r="24" spans="1:2" x14ac:dyDescent="0.2">
      <c r="A24" s="46" t="s">
        <v>198</v>
      </c>
      <c r="B24" s="46" t="s">
        <v>199</v>
      </c>
    </row>
    <row r="25" spans="1:2" x14ac:dyDescent="0.2">
      <c r="A25" s="46" t="s">
        <v>200</v>
      </c>
      <c r="B25" s="46" t="s">
        <v>201</v>
      </c>
    </row>
    <row r="26" spans="1:2" x14ac:dyDescent="0.2">
      <c r="A26" s="46" t="s">
        <v>202</v>
      </c>
      <c r="B26" s="46" t="s">
        <v>203</v>
      </c>
    </row>
    <row r="27" spans="1:2" x14ac:dyDescent="0.2">
      <c r="A27" s="46" t="s">
        <v>204</v>
      </c>
      <c r="B27" s="46" t="s">
        <v>205</v>
      </c>
    </row>
    <row r="28" spans="1:2" x14ac:dyDescent="0.2">
      <c r="A28" s="46" t="s">
        <v>206</v>
      </c>
      <c r="B28" s="46" t="s">
        <v>207</v>
      </c>
    </row>
    <row r="29" spans="1:2" x14ac:dyDescent="0.2">
      <c r="A29" s="46" t="s">
        <v>208</v>
      </c>
      <c r="B29" s="46" t="s">
        <v>209</v>
      </c>
    </row>
    <row r="30" spans="1:2" x14ac:dyDescent="0.2">
      <c r="A30" s="46" t="s">
        <v>210</v>
      </c>
      <c r="B30" s="46" t="s">
        <v>211</v>
      </c>
    </row>
    <row r="31" spans="1:2" x14ac:dyDescent="0.2">
      <c r="A31" s="46" t="s">
        <v>212</v>
      </c>
      <c r="B31" s="46" t="s">
        <v>213</v>
      </c>
    </row>
    <row r="32" spans="1:2" x14ac:dyDescent="0.2">
      <c r="A32" s="46" t="s">
        <v>214</v>
      </c>
      <c r="B32" s="46" t="s">
        <v>215</v>
      </c>
    </row>
    <row r="33" spans="1:2" x14ac:dyDescent="0.2">
      <c r="A33" s="46" t="s">
        <v>216</v>
      </c>
      <c r="B33" s="46" t="s">
        <v>217</v>
      </c>
    </row>
    <row r="34" spans="1:2" x14ac:dyDescent="0.2">
      <c r="A34" s="46" t="s">
        <v>218</v>
      </c>
      <c r="B34" s="46" t="s">
        <v>219</v>
      </c>
    </row>
    <row r="35" spans="1:2" x14ac:dyDescent="0.2">
      <c r="A35" s="46" t="s">
        <v>220</v>
      </c>
      <c r="B35" s="46" t="s">
        <v>221</v>
      </c>
    </row>
    <row r="36" spans="1:2" x14ac:dyDescent="0.2">
      <c r="A36" s="46" t="s">
        <v>222</v>
      </c>
      <c r="B36" s="46" t="s">
        <v>223</v>
      </c>
    </row>
    <row r="37" spans="1:2" ht="15" x14ac:dyDescent="0.25">
      <c r="A37" s="47" t="s">
        <v>224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151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151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153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153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155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155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247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247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225</v>
      </c>
    </row>
    <row r="16" spans="2:33" ht="15.75" thickBot="1" x14ac:dyDescent="0.25">
      <c r="B16" s="49" t="s">
        <v>226</v>
      </c>
      <c r="C16" s="49">
        <v>2018</v>
      </c>
      <c r="D16" s="49">
        <v>2050</v>
      </c>
    </row>
    <row r="17" spans="2:8" x14ac:dyDescent="0.2">
      <c r="B17" s="41" t="s">
        <v>151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153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155</v>
      </c>
      <c r="C19" s="64">
        <v>1</v>
      </c>
      <c r="D19" s="64">
        <v>1.5</v>
      </c>
    </row>
    <row r="20" spans="2:8" x14ac:dyDescent="0.2">
      <c r="B20" s="53" t="s">
        <v>247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227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243</v>
      </c>
      <c r="C10" s="10" t="s">
        <v>244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7"/>
  <sheetViews>
    <sheetView tabSelected="1" zoomScaleNormal="100" workbookViewId="0">
      <selection activeCell="I18" sqref="I18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165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245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151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153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155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247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1.411707806586</v>
      </c>
      <c r="J14" s="51">
        <f t="shared" ref="J14:T14" si="5">I14*(1+$V$5)^(J$4-I$4)</f>
        <v>1.4258601773470243</v>
      </c>
      <c r="K14" s="51">
        <f t="shared" si="5"/>
        <v>1.4618649336105261</v>
      </c>
      <c r="L14" s="51">
        <f t="shared" si="5"/>
        <v>1.4987788550882539</v>
      </c>
      <c r="M14" s="51">
        <f t="shared" si="5"/>
        <v>1.5366248993411675</v>
      </c>
      <c r="N14" s="51">
        <f t="shared" si="5"/>
        <v>1.5754266036374096</v>
      </c>
      <c r="O14" s="51">
        <f t="shared" si="5"/>
        <v>1.6152080995906388</v>
      </c>
      <c r="P14" s="51">
        <f t="shared" si="5"/>
        <v>1.6559941281679984</v>
      </c>
      <c r="Q14" s="51">
        <f t="shared" si="5"/>
        <v>1.6978100550770558</v>
      </c>
      <c r="R14" s="51">
        <f t="shared" si="5"/>
        <v>1.740681886541281</v>
      </c>
      <c r="S14" s="51">
        <f t="shared" si="5"/>
        <v>1.7846362854738755</v>
      </c>
      <c r="T14" s="51">
        <f t="shared" si="5"/>
        <v>1.8297005880600117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2.0517341103298801</v>
      </c>
      <c r="J15" s="51">
        <f t="shared" ref="J15:T15" si="6">I15*(1+$V$5)^(J$4-I$4)</f>
        <v>2.0723027447859366</v>
      </c>
      <c r="K15" s="51">
        <f t="shared" si="6"/>
        <v>2.1246309859526327</v>
      </c>
      <c r="L15" s="51">
        <f t="shared" si="6"/>
        <v>2.1782805807827788</v>
      </c>
      <c r="M15" s="51">
        <f t="shared" si="6"/>
        <v>2.233284895112202</v>
      </c>
      <c r="N15" s="51">
        <f t="shared" si="6"/>
        <v>2.2896781373058963</v>
      </c>
      <c r="O15" s="51">
        <f t="shared" si="6"/>
        <v>2.3474953795329392</v>
      </c>
      <c r="P15" s="51">
        <f t="shared" si="6"/>
        <v>2.4067725795786274</v>
      </c>
      <c r="Q15" s="51">
        <f t="shared" si="6"/>
        <v>2.4675466032073956</v>
      </c>
      <c r="R15" s="51">
        <f t="shared" si="6"/>
        <v>2.5298552470904285</v>
      </c>
      <c r="S15" s="51">
        <f t="shared" si="6"/>
        <v>2.5937372623122221</v>
      </c>
      <c r="T15" s="51">
        <f t="shared" si="6"/>
        <v>2.6592323784707159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1.10232379053225</v>
      </c>
      <c r="J16" s="51">
        <f t="shared" ref="J16:T16" si="7">I16*(1+$V$5)^(J$4-I$4)</f>
        <v>1.1133745865323355</v>
      </c>
      <c r="K16" s="51">
        <f t="shared" si="7"/>
        <v>1.1414886900432841</v>
      </c>
      <c r="L16" s="51">
        <f t="shared" si="7"/>
        <v>1.170312709898458</v>
      </c>
      <c r="M16" s="51">
        <f t="shared" si="7"/>
        <v>1.1998645723751649</v>
      </c>
      <c r="N16" s="51">
        <f t="shared" si="7"/>
        <v>1.2301626564116785</v>
      </c>
      <c r="O16" s="51">
        <f t="shared" si="7"/>
        <v>1.2612258050374954</v>
      </c>
      <c r="P16" s="51">
        <f t="shared" si="7"/>
        <v>1.2930733370922194</v>
      </c>
      <c r="Q16" s="51">
        <f t="shared" si="7"/>
        <v>1.3257250592403633</v>
      </c>
      <c r="R16" s="51">
        <f t="shared" si="7"/>
        <v>1.3592012782895391</v>
      </c>
      <c r="S16" s="51">
        <f t="shared" si="7"/>
        <v>1.3935228138196982</v>
      </c>
      <c r="T16" s="51">
        <f t="shared" si="7"/>
        <v>1.4287110111312753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1.7147299705762999</v>
      </c>
      <c r="J17" s="51">
        <f t="shared" ref="J17:T17" si="8">I17*(1+$V$5)^(J$4-I$4)</f>
        <v>1.731920138531327</v>
      </c>
      <c r="K17" s="51">
        <f t="shared" si="8"/>
        <v>1.7756532923470774</v>
      </c>
      <c r="L17" s="51">
        <f t="shared" si="8"/>
        <v>1.8204907630999205</v>
      </c>
      <c r="M17" s="51">
        <f t="shared" si="8"/>
        <v>1.8664604361763686</v>
      </c>
      <c r="N17" s="51">
        <f t="shared" si="8"/>
        <v>1.9135909011038872</v>
      </c>
      <c r="O17" s="51">
        <f t="shared" si="8"/>
        <v>1.9619114693313366</v>
      </c>
      <c r="P17" s="51">
        <f t="shared" si="8"/>
        <v>2.0114521924583921</v>
      </c>
      <c r="Q17" s="51">
        <f t="shared" si="8"/>
        <v>2.0622438809252794</v>
      </c>
      <c r="R17" s="51">
        <f t="shared" si="8"/>
        <v>2.1143181231744488</v>
      </c>
      <c r="S17" s="51">
        <f t="shared" si="8"/>
        <v>2.1677073052961071</v>
      </c>
      <c r="T17" s="51">
        <f t="shared" si="8"/>
        <v>2.2224446311698229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1.1862012348846001</v>
      </c>
      <c r="J18" s="51">
        <f t="shared" ref="J18:T18" si="9">I18*(1+$V$5)^(J$4-I$4)</f>
        <v>1.1980929022643179</v>
      </c>
      <c r="K18" s="51">
        <f t="shared" si="9"/>
        <v>1.2283462494104032</v>
      </c>
      <c r="L18" s="51">
        <f t="shared" si="9"/>
        <v>1.2593635314832472</v>
      </c>
      <c r="M18" s="51">
        <f t="shared" si="9"/>
        <v>1.2911640387970591</v>
      </c>
      <c r="N18" s="51">
        <f t="shared" si="9"/>
        <v>1.3237675487706548</v>
      </c>
      <c r="O18" s="51">
        <f t="shared" si="9"/>
        <v>1.3571943382274592</v>
      </c>
      <c r="P18" s="51">
        <f t="shared" si="9"/>
        <v>1.3914651960060977</v>
      </c>
      <c r="Q18" s="51">
        <f t="shared" si="9"/>
        <v>1.4266014358894226</v>
      </c>
      <c r="R18" s="51">
        <f t="shared" si="9"/>
        <v>1.4626249098600117</v>
      </c>
      <c r="S18" s="51">
        <f t="shared" si="9"/>
        <v>1.4995580216903865</v>
      </c>
      <c r="T18" s="51">
        <f t="shared" si="9"/>
        <v>1.5374237408763995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10.352794328441099</v>
      </c>
      <c r="J19" s="51">
        <f t="shared" ref="J19:T19" si="10">I19*(1+$V$5)^(J$4-I$4)</f>
        <v>10.456581091583718</v>
      </c>
      <c r="K19" s="51">
        <f t="shared" si="10"/>
        <v>10.720622867582055</v>
      </c>
      <c r="L19" s="51">
        <f t="shared" si="10"/>
        <v>10.991332029302525</v>
      </c>
      <c r="M19" s="51">
        <f t="shared" si="10"/>
        <v>11.268876936589701</v>
      </c>
      <c r="N19" s="51">
        <f t="shared" si="10"/>
        <v>11.553430200585208</v>
      </c>
      <c r="O19" s="51">
        <f t="shared" si="10"/>
        <v>11.845168791078299</v>
      </c>
      <c r="P19" s="51">
        <f t="shared" si="10"/>
        <v>12.144274146567174</v>
      </c>
      <c r="Q19" s="51">
        <f t="shared" si="10"/>
        <v>12.450932287099475</v>
      </c>
      <c r="R19" s="51">
        <f t="shared" si="10"/>
        <v>12.765333929962157</v>
      </c>
      <c r="S19" s="51">
        <f>R19*(1+$V$5)^(S$4-R$4)</f>
        <v>13.087674608292664</v>
      </c>
      <c r="T19" s="51">
        <f t="shared" si="10"/>
        <v>13.418154792685185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127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129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131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133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135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137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139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141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143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145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147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149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38" t="s">
        <v>92</v>
      </c>
      <c r="I36" s="6">
        <f>'BY-Demands'!J37</f>
        <v>0</v>
      </c>
      <c r="J36" s="39">
        <f t="shared" ref="J36:T36" si="27">I36*(1+$V$5)^(J$4-I$4)</f>
        <v>0</v>
      </c>
      <c r="K36" s="39">
        <f t="shared" si="27"/>
        <v>0</v>
      </c>
      <c r="L36" s="39">
        <f t="shared" si="27"/>
        <v>0</v>
      </c>
      <c r="M36" s="39">
        <f t="shared" si="27"/>
        <v>0</v>
      </c>
      <c r="N36" s="39">
        <f t="shared" si="27"/>
        <v>0</v>
      </c>
      <c r="O36" s="39">
        <f t="shared" si="27"/>
        <v>0</v>
      </c>
      <c r="P36" s="39">
        <f t="shared" si="27"/>
        <v>0</v>
      </c>
      <c r="Q36" s="39">
        <f t="shared" si="27"/>
        <v>0</v>
      </c>
      <c r="R36" s="39">
        <f t="shared" si="27"/>
        <v>0</v>
      </c>
      <c r="S36" s="39">
        <f t="shared" si="27"/>
        <v>0</v>
      </c>
      <c r="T36" s="39">
        <f t="shared" si="27"/>
        <v>0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8">I37*(1+$V$5)^(J$4-I$4)</f>
        <v>0</v>
      </c>
      <c r="K37" s="39">
        <f t="shared" si="28"/>
        <v>0</v>
      </c>
      <c r="L37" s="39">
        <f t="shared" si="28"/>
        <v>0</v>
      </c>
      <c r="M37" s="39">
        <f t="shared" si="28"/>
        <v>0</v>
      </c>
      <c r="N37" s="39">
        <f t="shared" si="28"/>
        <v>0</v>
      </c>
      <c r="O37" s="39">
        <f t="shared" si="28"/>
        <v>0</v>
      </c>
      <c r="P37" s="39">
        <f t="shared" si="28"/>
        <v>0</v>
      </c>
      <c r="Q37" s="39">
        <f t="shared" si="28"/>
        <v>0</v>
      </c>
      <c r="R37" s="39">
        <f t="shared" si="28"/>
        <v>0</v>
      </c>
      <c r="S37" s="39">
        <f t="shared" si="28"/>
        <v>0</v>
      </c>
      <c r="T37" s="39">
        <f t="shared" si="28"/>
        <v>0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97</v>
      </c>
      <c r="I38" s="6">
        <f>'BY-Demands'!J39</f>
        <v>0</v>
      </c>
      <c r="J38" s="39">
        <f t="shared" ref="J38:T38" si="29">I38*(1+$V$5)^(J$4-I$4)</f>
        <v>0</v>
      </c>
      <c r="K38" s="39">
        <f t="shared" si="29"/>
        <v>0</v>
      </c>
      <c r="L38" s="39">
        <f t="shared" si="29"/>
        <v>0</v>
      </c>
      <c r="M38" s="39">
        <f t="shared" si="29"/>
        <v>0</v>
      </c>
      <c r="N38" s="39">
        <f t="shared" si="29"/>
        <v>0</v>
      </c>
      <c r="O38" s="39">
        <f t="shared" si="29"/>
        <v>0</v>
      </c>
      <c r="P38" s="39">
        <f t="shared" si="29"/>
        <v>0</v>
      </c>
      <c r="Q38" s="39">
        <f t="shared" si="29"/>
        <v>0</v>
      </c>
      <c r="R38" s="39">
        <f t="shared" si="29"/>
        <v>0</v>
      </c>
      <c r="S38" s="39">
        <f t="shared" si="29"/>
        <v>0</v>
      </c>
      <c r="T38" s="39">
        <f t="shared" si="29"/>
        <v>0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38" t="s">
        <v>99</v>
      </c>
      <c r="I39" s="6">
        <f>'BY-Demands'!J40</f>
        <v>17.133327376888499</v>
      </c>
      <c r="J39" s="51">
        <f t="shared" ref="J39:T39" si="30">I39*(1+$V$5)^(J$4-I$4)</f>
        <v>17.305088983841802</v>
      </c>
      <c r="K39" s="51">
        <f t="shared" si="30"/>
        <v>17.742064166177503</v>
      </c>
      <c r="L39" s="51">
        <f t="shared" si="30"/>
        <v>18.190073519453072</v>
      </c>
      <c r="M39" s="51">
        <f t="shared" si="30"/>
        <v>18.649395670311971</v>
      </c>
      <c r="N39" s="51">
        <f t="shared" si="30"/>
        <v>19.120316281069563</v>
      </c>
      <c r="O39" s="51">
        <f t="shared" si="30"/>
        <v>19.603128227372643</v>
      </c>
      <c r="P39" s="51">
        <f t="shared" si="30"/>
        <v>20.098131780345106</v>
      </c>
      <c r="Q39" s="51">
        <f t="shared" si="30"/>
        <v>20.605634793332996</v>
      </c>
      <c r="R39" s="51">
        <f t="shared" si="30"/>
        <v>21.125952893365131</v>
      </c>
      <c r="S39" s="51">
        <f t="shared" si="30"/>
        <v>21.65940967744832</v>
      </c>
      <c r="T39" s="51">
        <f t="shared" si="30"/>
        <v>22.20633691381931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101</v>
      </c>
      <c r="I40" s="6">
        <f>'BY-Demands'!J41</f>
        <v>0</v>
      </c>
      <c r="J40" s="39">
        <f t="shared" ref="J40:T40" si="31">I40*(1+$V$5)^(J$4-I$4)</f>
        <v>0</v>
      </c>
      <c r="K40" s="39">
        <f t="shared" si="31"/>
        <v>0</v>
      </c>
      <c r="L40" s="39">
        <f t="shared" si="31"/>
        <v>0</v>
      </c>
      <c r="M40" s="39">
        <f t="shared" si="31"/>
        <v>0</v>
      </c>
      <c r="N40" s="39">
        <f t="shared" si="31"/>
        <v>0</v>
      </c>
      <c r="O40" s="39">
        <f t="shared" si="31"/>
        <v>0</v>
      </c>
      <c r="P40" s="39">
        <f t="shared" si="31"/>
        <v>0</v>
      </c>
      <c r="Q40" s="39">
        <f t="shared" si="31"/>
        <v>0</v>
      </c>
      <c r="R40" s="39">
        <f t="shared" si="31"/>
        <v>0</v>
      </c>
      <c r="S40" s="39">
        <f t="shared" si="31"/>
        <v>0</v>
      </c>
      <c r="T40" s="39">
        <f t="shared" si="31"/>
        <v>0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103</v>
      </c>
      <c r="I41" s="6">
        <f>'BY-Demands'!J42</f>
        <v>0</v>
      </c>
      <c r="J41" s="39">
        <f t="shared" ref="J41:T41" si="32">I41*(1+$V$5)^(J$4-I$4)</f>
        <v>0</v>
      </c>
      <c r="K41" s="39">
        <f t="shared" si="32"/>
        <v>0</v>
      </c>
      <c r="L41" s="39">
        <f t="shared" si="32"/>
        <v>0</v>
      </c>
      <c r="M41" s="39">
        <f t="shared" si="32"/>
        <v>0</v>
      </c>
      <c r="N41" s="39">
        <f t="shared" si="32"/>
        <v>0</v>
      </c>
      <c r="O41" s="39">
        <f t="shared" si="32"/>
        <v>0</v>
      </c>
      <c r="P41" s="39">
        <f t="shared" si="32"/>
        <v>0</v>
      </c>
      <c r="Q41" s="39">
        <f t="shared" si="32"/>
        <v>0</v>
      </c>
      <c r="R41" s="39">
        <f t="shared" si="32"/>
        <v>0</v>
      </c>
      <c r="S41" s="39">
        <f t="shared" si="32"/>
        <v>0</v>
      </c>
      <c r="T41" s="39">
        <f t="shared" si="32"/>
        <v>0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105</v>
      </c>
      <c r="I42" s="6">
        <f>'BY-Demands'!J43</f>
        <v>9.6435880892013799</v>
      </c>
      <c r="J42" s="51">
        <f t="shared" ref="J42:T42" si="33">I42*(1+$V$5)^(J$4-I$4)</f>
        <v>9.7402650597956217</v>
      </c>
      <c r="K42" s="51">
        <f t="shared" si="33"/>
        <v>9.9862189583555452</v>
      </c>
      <c r="L42" s="51">
        <f t="shared" si="33"/>
        <v>10.238383501065853</v>
      </c>
      <c r="M42" s="51">
        <f t="shared" si="33"/>
        <v>10.496915514474077</v>
      </c>
      <c r="N42" s="51">
        <f t="shared" si="33"/>
        <v>10.761975785194595</v>
      </c>
      <c r="O42" s="51">
        <f t="shared" si="33"/>
        <v>11.033729159905286</v>
      </c>
      <c r="P42" s="51">
        <f t="shared" si="33"/>
        <v>11.312344647869219</v>
      </c>
      <c r="Q42" s="51">
        <f t="shared" si="33"/>
        <v>11.597995526045144</v>
      </c>
      <c r="R42" s="51">
        <f t="shared" si="33"/>
        <v>11.890859446852161</v>
      </c>
      <c r="S42" s="51">
        <f t="shared" si="33"/>
        <v>12.191118548655572</v>
      </c>
      <c r="T42" s="51">
        <f t="shared" si="33"/>
        <v>12.498959569042643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107</v>
      </c>
      <c r="I43" s="6">
        <f>'BY-Demands'!J44</f>
        <v>4</v>
      </c>
      <c r="J43" s="51">
        <f t="shared" ref="J43:T43" si="34">I43*(1+$V$5)^(J$4-I$4)</f>
        <v>4.0400999999999989</v>
      </c>
      <c r="K43" s="51">
        <f t="shared" si="34"/>
        <v>4.1421175877629333</v>
      </c>
      <c r="L43" s="51">
        <f t="shared" si="34"/>
        <v>4.2467112474579904</v>
      </c>
      <c r="M43" s="51">
        <f t="shared" si="34"/>
        <v>4.3539460281296041</v>
      </c>
      <c r="N43" s="51">
        <f t="shared" si="34"/>
        <v>4.4638886213920959</v>
      </c>
      <c r="O43" s="51">
        <f t="shared" si="34"/>
        <v>4.576607402906621</v>
      </c>
      <c r="P43" s="51">
        <f t="shared" si="34"/>
        <v>4.6921724749054627</v>
      </c>
      <c r="Q43" s="51">
        <f t="shared" si="34"/>
        <v>4.810655709790117</v>
      </c>
      <c r="R43" s="51">
        <f t="shared" si="34"/>
        <v>4.9321307948302833</v>
      </c>
      <c r="S43" s="51">
        <f t="shared" si="34"/>
        <v>5.0566732779915586</v>
      </c>
      <c r="T43" s="51">
        <f t="shared" si="34"/>
        <v>5.1843606149203447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109</v>
      </c>
      <c r="I44" s="6">
        <f>'BY-Demands'!J45</f>
        <v>0.3</v>
      </c>
      <c r="J44" s="51">
        <f t="shared" ref="J44:T44" si="35">I44*(1+$V$5)^(J$4-I$4)</f>
        <v>0.30300749999999993</v>
      </c>
      <c r="K44" s="51">
        <f t="shared" si="35"/>
        <v>0.31065881908221998</v>
      </c>
      <c r="L44" s="51">
        <f t="shared" si="35"/>
        <v>0.31850334355934923</v>
      </c>
      <c r="M44" s="51">
        <f t="shared" si="35"/>
        <v>0.32654595210972026</v>
      </c>
      <c r="N44" s="51">
        <f t="shared" si="35"/>
        <v>0.33479164660440713</v>
      </c>
      <c r="O44" s="51">
        <f t="shared" si="35"/>
        <v>0.34324555521799649</v>
      </c>
      <c r="P44" s="51">
        <f t="shared" si="35"/>
        <v>0.35191293561790965</v>
      </c>
      <c r="Q44" s="51">
        <f t="shared" si="35"/>
        <v>0.36079917823425872</v>
      </c>
      <c r="R44" s="51">
        <f t="shared" si="35"/>
        <v>0.36990980961227116</v>
      </c>
      <c r="S44" s="51">
        <f t="shared" si="35"/>
        <v>0.37925049584936682</v>
      </c>
      <c r="T44" s="51">
        <f t="shared" si="35"/>
        <v>0.3888270461190258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111</v>
      </c>
      <c r="I45" s="6">
        <f>'BY-Demands'!J46</f>
        <v>0</v>
      </c>
      <c r="J45" s="39">
        <f t="shared" ref="J45:T45" si="36">I45*(1+$V$5)^(J$4-I$4)</f>
        <v>0</v>
      </c>
      <c r="K45" s="39">
        <f t="shared" si="36"/>
        <v>0</v>
      </c>
      <c r="L45" s="39">
        <f t="shared" si="36"/>
        <v>0</v>
      </c>
      <c r="M45" s="39">
        <f t="shared" si="36"/>
        <v>0</v>
      </c>
      <c r="N45" s="39">
        <f t="shared" si="36"/>
        <v>0</v>
      </c>
      <c r="O45" s="39">
        <f t="shared" si="36"/>
        <v>0</v>
      </c>
      <c r="P45" s="39">
        <f t="shared" si="36"/>
        <v>0</v>
      </c>
      <c r="Q45" s="39">
        <f t="shared" si="36"/>
        <v>0</v>
      </c>
      <c r="R45" s="39">
        <f t="shared" si="36"/>
        <v>0</v>
      </c>
      <c r="S45" s="39">
        <f t="shared" si="36"/>
        <v>0</v>
      </c>
      <c r="T45" s="39">
        <f t="shared" si="36"/>
        <v>0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113</v>
      </c>
      <c r="I46" s="6">
        <f>'BY-Demands'!J47</f>
        <v>0</v>
      </c>
      <c r="J46" s="39">
        <f t="shared" ref="J46:T46" si="37">I46*(1+$V$5)^(J$4-I$4)</f>
        <v>0</v>
      </c>
      <c r="K46" s="39">
        <f t="shared" si="37"/>
        <v>0</v>
      </c>
      <c r="L46" s="39">
        <f t="shared" si="37"/>
        <v>0</v>
      </c>
      <c r="M46" s="39">
        <f t="shared" si="37"/>
        <v>0</v>
      </c>
      <c r="N46" s="39">
        <f t="shared" si="37"/>
        <v>0</v>
      </c>
      <c r="O46" s="39">
        <f t="shared" si="37"/>
        <v>0</v>
      </c>
      <c r="P46" s="39">
        <f t="shared" si="37"/>
        <v>0</v>
      </c>
      <c r="Q46" s="39">
        <f t="shared" si="37"/>
        <v>0</v>
      </c>
      <c r="R46" s="39">
        <f t="shared" si="37"/>
        <v>0</v>
      </c>
      <c r="S46" s="39">
        <f t="shared" si="37"/>
        <v>0</v>
      </c>
      <c r="T46" s="39">
        <f t="shared" si="37"/>
        <v>0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115</v>
      </c>
      <c r="I47" s="6">
        <f>'BY-Demands'!J48</f>
        <v>3.00326037480112</v>
      </c>
      <c r="J47" s="51">
        <f t="shared" ref="J47:T47" si="38">I47*(1+$V$5)^(J$4-I$4)</f>
        <v>3.0333680600585002</v>
      </c>
      <c r="K47" s="51">
        <f t="shared" si="38"/>
        <v>3.1099644047738044</v>
      </c>
      <c r="L47" s="51">
        <f t="shared" si="38"/>
        <v>3.1884949031782037</v>
      </c>
      <c r="M47" s="51">
        <f t="shared" si="38"/>
        <v>3.2690083950760904</v>
      </c>
      <c r="N47" s="51">
        <f t="shared" si="38"/>
        <v>3.3515549535381197</v>
      </c>
      <c r="O47" s="51">
        <f t="shared" si="38"/>
        <v>3.4361859160427293</v>
      </c>
      <c r="P47" s="51">
        <f t="shared" si="38"/>
        <v>3.5229539164040196</v>
      </c>
      <c r="Q47" s="51">
        <f t="shared" si="38"/>
        <v>3.6119129175058537</v>
      </c>
      <c r="R47" s="51">
        <f t="shared" si="38"/>
        <v>3.7031182448625355</v>
      </c>
      <c r="S47" s="51">
        <f t="shared" si="38"/>
        <v>3.7966266210269342</v>
      </c>
      <c r="T47" s="51">
        <f t="shared" si="38"/>
        <v>3.89249620086746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117</v>
      </c>
      <c r="I48" s="6">
        <f>'BY-Demands'!J49</f>
        <v>0.2</v>
      </c>
      <c r="J48" s="51">
        <f t="shared" ref="J48:T48" si="39">I48*(1+$V$5)^(J$4-I$4)</f>
        <v>0.20200499999999996</v>
      </c>
      <c r="K48" s="51">
        <f t="shared" si="39"/>
        <v>0.20710587938814667</v>
      </c>
      <c r="L48" s="51">
        <f t="shared" si="39"/>
        <v>0.21233556237289952</v>
      </c>
      <c r="M48" s="51">
        <f t="shared" si="39"/>
        <v>0.21769730140648019</v>
      </c>
      <c r="N48" s="51">
        <f t="shared" si="39"/>
        <v>0.22319443106960477</v>
      </c>
      <c r="O48" s="51">
        <f t="shared" si="39"/>
        <v>0.228830370145331</v>
      </c>
      <c r="P48" s="51">
        <f t="shared" si="39"/>
        <v>0.23460862374527311</v>
      </c>
      <c r="Q48" s="51">
        <f t="shared" si="39"/>
        <v>0.24053278548950585</v>
      </c>
      <c r="R48" s="51">
        <f t="shared" si="39"/>
        <v>0.24660653974151414</v>
      </c>
      <c r="S48" s="51">
        <f t="shared" si="39"/>
        <v>0.2528336638995779</v>
      </c>
      <c r="T48" s="51">
        <f t="shared" si="39"/>
        <v>0.25921803074601718</v>
      </c>
    </row>
    <row r="49" spans="2:20" x14ac:dyDescent="0.2">
      <c r="B49" s="41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119</v>
      </c>
      <c r="I49" s="6">
        <f>'BY-Demands'!J50</f>
        <v>0</v>
      </c>
      <c r="J49" s="39">
        <f t="shared" ref="J49:T49" si="40">I49*(1+$V$5)^(J$4-I$4)</f>
        <v>0</v>
      </c>
      <c r="K49" s="39">
        <f t="shared" si="40"/>
        <v>0</v>
      </c>
      <c r="L49" s="39">
        <f t="shared" si="40"/>
        <v>0</v>
      </c>
      <c r="M49" s="39">
        <f t="shared" si="40"/>
        <v>0</v>
      </c>
      <c r="N49" s="39">
        <f t="shared" si="40"/>
        <v>0</v>
      </c>
      <c r="O49" s="39">
        <f t="shared" si="40"/>
        <v>0</v>
      </c>
      <c r="P49" s="39">
        <f t="shared" si="40"/>
        <v>0</v>
      </c>
      <c r="Q49" s="39">
        <f t="shared" si="40"/>
        <v>0</v>
      </c>
      <c r="R49" s="39">
        <f t="shared" si="40"/>
        <v>0</v>
      </c>
      <c r="S49" s="39">
        <f t="shared" si="40"/>
        <v>0</v>
      </c>
      <c r="T49" s="39">
        <f t="shared" si="40"/>
        <v>0</v>
      </c>
    </row>
    <row r="50" spans="2:20" x14ac:dyDescent="0.2">
      <c r="B50" s="41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121</v>
      </c>
      <c r="I50" s="6">
        <f>'BY-Demands'!J51</f>
        <v>47.590844488534202</v>
      </c>
      <c r="J50" s="51">
        <f t="shared" ref="J50:T50" si="41">I50*(1+$V$5)^(J$4-I$4)</f>
        <v>48.067942704531745</v>
      </c>
      <c r="K50" s="51">
        <f t="shared" si="41"/>
        <v>49.281718493112045</v>
      </c>
      <c r="L50" s="51">
        <f t="shared" si="41"/>
        <v>50.526143641370574</v>
      </c>
      <c r="M50" s="51">
        <f t="shared" si="41"/>
        <v>51.80199208404678</v>
      </c>
      <c r="N50" s="51">
        <f t="shared" si="41"/>
        <v>53.110057298702131</v>
      </c>
      <c r="O50" s="51">
        <f t="shared" si="41"/>
        <v>54.451152799200834</v>
      </c>
      <c r="P50" s="51">
        <f t="shared" si="41"/>
        <v>55.826112641651619</v>
      </c>
      <c r="Q50" s="51">
        <f t="shared" si="41"/>
        <v>57.235791943125136</v>
      </c>
      <c r="R50" s="51">
        <f t="shared" si="41"/>
        <v>58.681067413469641</v>
      </c>
      <c r="S50" s="51">
        <f t="shared" si="41"/>
        <v>60.162837900555679</v>
      </c>
      <c r="T50" s="51">
        <f t="shared" si="41"/>
        <v>61.682024949288909</v>
      </c>
    </row>
    <row r="51" spans="2:20" x14ac:dyDescent="0.2">
      <c r="B51" s="41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123</v>
      </c>
      <c r="I51" s="6">
        <f>'BY-Demands'!J52</f>
        <v>0</v>
      </c>
      <c r="J51" s="39">
        <f t="shared" ref="J51:T51" si="42">I51*(1+$V$5)^(J$4-I$4)</f>
        <v>0</v>
      </c>
      <c r="K51" s="39">
        <f t="shared" si="42"/>
        <v>0</v>
      </c>
      <c r="L51" s="39">
        <f t="shared" si="42"/>
        <v>0</v>
      </c>
      <c r="M51" s="39">
        <f t="shared" si="42"/>
        <v>0</v>
      </c>
      <c r="N51" s="39">
        <f t="shared" si="42"/>
        <v>0</v>
      </c>
      <c r="O51" s="39">
        <f t="shared" si="42"/>
        <v>0</v>
      </c>
      <c r="P51" s="39">
        <f t="shared" si="42"/>
        <v>0</v>
      </c>
      <c r="Q51" s="39">
        <f t="shared" si="42"/>
        <v>0</v>
      </c>
      <c r="R51" s="39">
        <f t="shared" si="42"/>
        <v>0</v>
      </c>
      <c r="S51" s="39">
        <f t="shared" si="42"/>
        <v>0</v>
      </c>
      <c r="T51" s="39">
        <f t="shared" si="42"/>
        <v>0</v>
      </c>
    </row>
    <row r="52" spans="2:20" x14ac:dyDescent="0.2">
      <c r="B52" s="41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125</v>
      </c>
      <c r="I52" s="6">
        <f>'BY-Demands'!J53</f>
        <v>9.7255883662200109</v>
      </c>
      <c r="J52" s="51">
        <f t="shared" ref="J52:T52" si="43">I52*(1+$V$5)^(J$4-I$4)</f>
        <v>9.8230873895913646</v>
      </c>
      <c r="K52" s="51">
        <f t="shared" si="43"/>
        <v>10.07113265576562</v>
      </c>
      <c r="L52" s="51">
        <f t="shared" si="43"/>
        <v>10.325441375743274</v>
      </c>
      <c r="M52" s="51">
        <f t="shared" si="43"/>
        <v>10.586171709581775</v>
      </c>
      <c r="N52" s="51">
        <f t="shared" si="43"/>
        <v>10.853485811078212</v>
      </c>
      <c r="O52" s="51">
        <f t="shared" si="43"/>
        <v>11.127549928616251</v>
      </c>
      <c r="P52" s="51">
        <f t="shared" si="43"/>
        <v>11.40853450855958</v>
      </c>
      <c r="Q52" s="51">
        <f t="shared" si="43"/>
        <v>11.696614301256156</v>
      </c>
      <c r="R52" s="51">
        <f t="shared" si="43"/>
        <v>11.991968469719213</v>
      </c>
      <c r="S52" s="51">
        <f t="shared" si="43"/>
        <v>12.294780701052577</v>
      </c>
      <c r="T52" s="51">
        <f t="shared" si="43"/>
        <v>12.605239320689632</v>
      </c>
    </row>
    <row r="57" spans="2:20" x14ac:dyDescent="0.2">
      <c r="I57" s="25"/>
      <c r="J57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topLeftCell="C1" workbookViewId="0">
      <selection activeCell="J32" sqref="J32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246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3"/>
  <sheetViews>
    <sheetView workbookViewId="0">
      <selection activeCell="L17" sqref="L17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158</v>
      </c>
      <c r="E4" s="25"/>
      <c r="F4" s="25"/>
      <c r="G4" s="25"/>
      <c r="H4" s="25"/>
      <c r="I4" s="25"/>
    </row>
    <row r="5" spans="3:37" ht="15.75" thickBot="1" x14ac:dyDescent="0.3">
      <c r="C5" s="29" t="s">
        <v>163</v>
      </c>
      <c r="D5" s="26" t="s">
        <v>159</v>
      </c>
      <c r="E5" s="22" t="s">
        <v>0</v>
      </c>
      <c r="F5" s="22" t="s">
        <v>1</v>
      </c>
      <c r="G5" s="22" t="s">
        <v>2</v>
      </c>
      <c r="H5" s="22" t="s">
        <v>160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164</v>
      </c>
      <c r="D6" s="32" t="s">
        <v>161</v>
      </c>
      <c r="E6" s="20"/>
      <c r="F6" s="20"/>
      <c r="G6" s="28" t="s">
        <v>4</v>
      </c>
      <c r="H6" s="20">
        <v>2018</v>
      </c>
      <c r="I6" s="13" t="s">
        <v>151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164</v>
      </c>
      <c r="D7" s="32" t="s">
        <v>161</v>
      </c>
      <c r="G7" s="28" t="s">
        <v>4</v>
      </c>
      <c r="H7" s="20">
        <v>2018</v>
      </c>
      <c r="I7" s="13" t="s">
        <v>153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164</v>
      </c>
      <c r="D8" s="32" t="s">
        <v>161</v>
      </c>
      <c r="G8" s="28" t="s">
        <v>4</v>
      </c>
      <c r="H8" s="20">
        <v>2018</v>
      </c>
      <c r="I8" s="13" t="s">
        <v>155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164</v>
      </c>
      <c r="D9" s="9" t="s">
        <v>161</v>
      </c>
      <c r="G9" s="28" t="s">
        <v>4</v>
      </c>
      <c r="H9" s="20">
        <v>2018</v>
      </c>
      <c r="I9" s="13" t="s">
        <v>247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164</v>
      </c>
      <c r="D10" s="9" t="s">
        <v>161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164</v>
      </c>
      <c r="D11" s="9" t="s">
        <v>161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164</v>
      </c>
      <c r="D12" s="9" t="s">
        <v>161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164</v>
      </c>
      <c r="D13" s="9" t="s">
        <v>161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164</v>
      </c>
      <c r="D14" s="9" t="s">
        <v>161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164</v>
      </c>
      <c r="D15" s="9" t="s">
        <v>161</v>
      </c>
      <c r="G15" s="28" t="s">
        <v>4</v>
      </c>
      <c r="H15" s="20">
        <v>2018</v>
      </c>
      <c r="I15" t="s">
        <v>43</v>
      </c>
      <c r="J15" s="30">
        <v>1.411707806586</v>
      </c>
      <c r="K15">
        <v>1.4117078000000001</v>
      </c>
    </row>
    <row r="16" spans="3:37" ht="15" x14ac:dyDescent="0.25">
      <c r="C16" t="s">
        <v>164</v>
      </c>
      <c r="D16" s="9" t="s">
        <v>161</v>
      </c>
      <c r="G16" s="28" t="s">
        <v>4</v>
      </c>
      <c r="H16" s="20">
        <v>2018</v>
      </c>
      <c r="I16" t="s">
        <v>45</v>
      </c>
      <c r="J16" s="30">
        <v>2.0517341103298801</v>
      </c>
      <c r="K16">
        <v>2.0517341103298801</v>
      </c>
    </row>
    <row r="17" spans="3:11" ht="15" x14ac:dyDescent="0.25">
      <c r="C17" t="s">
        <v>164</v>
      </c>
      <c r="D17" s="9" t="s">
        <v>161</v>
      </c>
      <c r="G17" s="28" t="s">
        <v>4</v>
      </c>
      <c r="H17" s="20">
        <v>2018</v>
      </c>
      <c r="I17" t="s">
        <v>47</v>
      </c>
      <c r="J17" s="30">
        <v>1.10232379053225</v>
      </c>
      <c r="K17">
        <v>1.10232379053225</v>
      </c>
    </row>
    <row r="18" spans="3:11" ht="15" x14ac:dyDescent="0.25">
      <c r="C18" t="s">
        <v>164</v>
      </c>
      <c r="D18" s="9" t="s">
        <v>161</v>
      </c>
      <c r="G18" s="28" t="s">
        <v>4</v>
      </c>
      <c r="H18" s="20">
        <v>2018</v>
      </c>
      <c r="I18" t="s">
        <v>49</v>
      </c>
      <c r="J18" s="30">
        <v>1.7147299705762999</v>
      </c>
      <c r="K18">
        <v>1.7147299705762999</v>
      </c>
    </row>
    <row r="19" spans="3:11" ht="15" x14ac:dyDescent="0.25">
      <c r="C19" t="s">
        <v>164</v>
      </c>
      <c r="D19" s="9" t="s">
        <v>161</v>
      </c>
      <c r="G19" s="28" t="s">
        <v>4</v>
      </c>
      <c r="H19" s="20">
        <v>2018</v>
      </c>
      <c r="I19" t="s">
        <v>51</v>
      </c>
      <c r="J19" s="30">
        <v>1.1862012348846001</v>
      </c>
      <c r="K19">
        <v>1.1862012348846001</v>
      </c>
    </row>
    <row r="20" spans="3:11" ht="15" x14ac:dyDescent="0.25">
      <c r="C20" t="s">
        <v>164</v>
      </c>
      <c r="D20" s="9" t="s">
        <v>161</v>
      </c>
      <c r="G20" s="28" t="s">
        <v>4</v>
      </c>
      <c r="H20" s="20">
        <v>2018</v>
      </c>
      <c r="I20" t="s">
        <v>53</v>
      </c>
      <c r="J20" s="30">
        <v>10.352794328441099</v>
      </c>
      <c r="K20">
        <v>10.352794328441099</v>
      </c>
    </row>
    <row r="21" spans="3:11" ht="15" x14ac:dyDescent="0.25">
      <c r="C21" t="s">
        <v>164</v>
      </c>
      <c r="D21" s="9" t="s">
        <v>161</v>
      </c>
      <c r="G21" s="28" t="s">
        <v>4</v>
      </c>
      <c r="H21" s="20">
        <v>2018</v>
      </c>
      <c r="I21" t="s">
        <v>55</v>
      </c>
      <c r="J21" s="30">
        <v>0</v>
      </c>
      <c r="K21">
        <v>0</v>
      </c>
    </row>
    <row r="22" spans="3:11" ht="15" x14ac:dyDescent="0.25">
      <c r="C22" t="s">
        <v>164</v>
      </c>
      <c r="D22" s="33" t="s">
        <v>161</v>
      </c>
      <c r="G22" s="28" t="s">
        <v>4</v>
      </c>
      <c r="H22" s="20">
        <v>2018</v>
      </c>
      <c r="I22" t="s">
        <v>57</v>
      </c>
      <c r="J22" s="31">
        <v>206.79888500000001</v>
      </c>
      <c r="K22">
        <v>206.79888500000001</v>
      </c>
    </row>
    <row r="23" spans="3:11" ht="15" x14ac:dyDescent="0.25">
      <c r="C23" t="s">
        <v>164</v>
      </c>
      <c r="D23" s="33" t="s">
        <v>161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164</v>
      </c>
      <c r="D24" s="33" t="s">
        <v>161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164</v>
      </c>
      <c r="D25" s="9" t="s">
        <v>161</v>
      </c>
      <c r="G25" s="28" t="s">
        <v>4</v>
      </c>
      <c r="H25" s="20">
        <v>2018</v>
      </c>
      <c r="I25" t="s">
        <v>127</v>
      </c>
      <c r="J25" s="30">
        <v>14.9399735840377</v>
      </c>
      <c r="K25">
        <v>14.9399735840377</v>
      </c>
    </row>
    <row r="26" spans="3:11" ht="15" x14ac:dyDescent="0.25">
      <c r="C26" t="s">
        <v>164</v>
      </c>
      <c r="D26" s="9" t="s">
        <v>161</v>
      </c>
      <c r="G26" s="28" t="s">
        <v>4</v>
      </c>
      <c r="H26" s="20">
        <v>2018</v>
      </c>
      <c r="I26" t="s">
        <v>129</v>
      </c>
      <c r="J26" s="30">
        <v>12.334695394352201</v>
      </c>
      <c r="K26">
        <v>12.334695394352201</v>
      </c>
    </row>
    <row r="27" spans="3:11" ht="15" x14ac:dyDescent="0.25">
      <c r="C27" t="s">
        <v>164</v>
      </c>
      <c r="D27" s="9" t="s">
        <v>161</v>
      </c>
      <c r="G27" s="28" t="s">
        <v>4</v>
      </c>
      <c r="H27" s="20">
        <v>2018</v>
      </c>
      <c r="I27" t="s">
        <v>131</v>
      </c>
      <c r="J27" s="30">
        <v>5.9239600161508799</v>
      </c>
      <c r="K27">
        <v>5.9239600161508799</v>
      </c>
    </row>
    <row r="28" spans="3:11" ht="15" x14ac:dyDescent="0.25">
      <c r="D28" s="27" t="s">
        <v>161</v>
      </c>
      <c r="G28" s="28" t="s">
        <v>4</v>
      </c>
      <c r="H28" s="20">
        <v>2018</v>
      </c>
      <c r="I28" t="s">
        <v>133</v>
      </c>
      <c r="J28" s="30">
        <v>2.3392558619616</v>
      </c>
      <c r="K28">
        <v>2.3392558619616</v>
      </c>
    </row>
    <row r="29" spans="3:11" ht="15" x14ac:dyDescent="0.25">
      <c r="D29" s="27" t="s">
        <v>161</v>
      </c>
      <c r="G29" s="28" t="s">
        <v>4</v>
      </c>
      <c r="H29" s="20">
        <v>2018</v>
      </c>
      <c r="I29" t="s">
        <v>135</v>
      </c>
      <c r="J29" s="30">
        <v>1.52795684913554</v>
      </c>
      <c r="K29">
        <v>1.52795684913554</v>
      </c>
    </row>
    <row r="30" spans="3:11" ht="15" x14ac:dyDescent="0.25">
      <c r="D30" s="27" t="s">
        <v>161</v>
      </c>
      <c r="G30" s="28" t="s">
        <v>4</v>
      </c>
      <c r="H30" s="20">
        <v>2018</v>
      </c>
      <c r="I30" t="s">
        <v>137</v>
      </c>
      <c r="J30" s="30">
        <v>1.32924900232905</v>
      </c>
      <c r="K30">
        <v>1.32924900232905</v>
      </c>
    </row>
    <row r="31" spans="3:11" ht="15" x14ac:dyDescent="0.25">
      <c r="D31" s="27" t="s">
        <v>161</v>
      </c>
      <c r="G31" s="28" t="s">
        <v>4</v>
      </c>
      <c r="H31" s="20">
        <v>2018</v>
      </c>
      <c r="I31" t="s">
        <v>139</v>
      </c>
      <c r="J31" s="30">
        <v>22.658222246043199</v>
      </c>
      <c r="K31">
        <v>22.658222246043199</v>
      </c>
    </row>
    <row r="32" spans="3:11" ht="15" x14ac:dyDescent="0.25">
      <c r="D32" s="27" t="s">
        <v>161</v>
      </c>
      <c r="G32" s="28" t="s">
        <v>4</v>
      </c>
      <c r="H32" s="20">
        <v>2018</v>
      </c>
      <c r="I32" t="s">
        <v>141</v>
      </c>
      <c r="J32" s="30">
        <v>1.0121675156415799</v>
      </c>
      <c r="K32">
        <v>1.0121675156415799</v>
      </c>
    </row>
    <row r="33" spans="4:11" ht="15" x14ac:dyDescent="0.25">
      <c r="D33" s="27" t="s">
        <v>161</v>
      </c>
      <c r="G33" s="28" t="s">
        <v>4</v>
      </c>
      <c r="H33" s="20">
        <v>2018</v>
      </c>
      <c r="I33" t="s">
        <v>143</v>
      </c>
      <c r="J33" s="30">
        <v>1.63362258706646</v>
      </c>
      <c r="K33">
        <v>1.63362258706646</v>
      </c>
    </row>
    <row r="34" spans="4:11" ht="15" x14ac:dyDescent="0.25">
      <c r="D34" s="27" t="s">
        <v>161</v>
      </c>
      <c r="G34" s="28" t="s">
        <v>4</v>
      </c>
      <c r="H34" s="20">
        <v>2018</v>
      </c>
      <c r="I34" t="s">
        <v>145</v>
      </c>
      <c r="J34" s="30">
        <v>0.62101142059626402</v>
      </c>
      <c r="K34">
        <v>0.62101142059626402</v>
      </c>
    </row>
    <row r="35" spans="4:11" ht="15" x14ac:dyDescent="0.25">
      <c r="D35" s="27" t="s">
        <v>161</v>
      </c>
      <c r="G35" s="28" t="s">
        <v>4</v>
      </c>
      <c r="H35" s="20">
        <v>2018</v>
      </c>
      <c r="I35" t="s">
        <v>147</v>
      </c>
      <c r="J35" s="30">
        <v>10.1146748592937</v>
      </c>
      <c r="K35">
        <v>10.1146748592937</v>
      </c>
    </row>
    <row r="36" spans="4:11" ht="15" x14ac:dyDescent="0.25">
      <c r="D36" s="27" t="s">
        <v>161</v>
      </c>
      <c r="G36" s="28" t="s">
        <v>4</v>
      </c>
      <c r="H36" s="20">
        <v>2018</v>
      </c>
      <c r="I36" t="s">
        <v>149</v>
      </c>
      <c r="J36" s="31"/>
    </row>
    <row r="37" spans="4:11" ht="15" x14ac:dyDescent="0.25">
      <c r="D37" s="27" t="s">
        <v>161</v>
      </c>
      <c r="G37" s="28" t="s">
        <v>4</v>
      </c>
      <c r="H37" s="20">
        <v>2018</v>
      </c>
      <c r="I37" t="s">
        <v>92</v>
      </c>
      <c r="J37" s="31"/>
    </row>
    <row r="38" spans="4:11" ht="15" x14ac:dyDescent="0.25">
      <c r="D38" s="27" t="s">
        <v>161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161</v>
      </c>
      <c r="G39" s="28" t="s">
        <v>4</v>
      </c>
      <c r="H39" s="20">
        <v>2018</v>
      </c>
      <c r="I39" t="s">
        <v>97</v>
      </c>
      <c r="J39" s="31"/>
    </row>
    <row r="40" spans="4:11" ht="15" x14ac:dyDescent="0.25">
      <c r="D40" s="27" t="s">
        <v>161</v>
      </c>
      <c r="G40" s="28" t="s">
        <v>4</v>
      </c>
      <c r="H40" s="20">
        <v>2018</v>
      </c>
      <c r="I40" t="s">
        <v>99</v>
      </c>
      <c r="J40" s="30">
        <v>17.133327376888499</v>
      </c>
      <c r="K40">
        <v>17.133327376888499</v>
      </c>
    </row>
    <row r="41" spans="4:11" ht="15" x14ac:dyDescent="0.25">
      <c r="D41" s="27" t="s">
        <v>161</v>
      </c>
      <c r="G41" s="28" t="s">
        <v>4</v>
      </c>
      <c r="H41" s="20">
        <v>2018</v>
      </c>
      <c r="I41" t="s">
        <v>101</v>
      </c>
      <c r="J41" s="31"/>
    </row>
    <row r="42" spans="4:11" ht="15" x14ac:dyDescent="0.25">
      <c r="D42" s="27" t="s">
        <v>161</v>
      </c>
      <c r="G42" s="28" t="s">
        <v>4</v>
      </c>
      <c r="H42" s="20">
        <v>2018</v>
      </c>
      <c r="I42" t="s">
        <v>103</v>
      </c>
      <c r="J42" s="31"/>
    </row>
    <row r="43" spans="4:11" ht="15" x14ac:dyDescent="0.25">
      <c r="D43" s="27" t="s">
        <v>161</v>
      </c>
      <c r="G43" s="28" t="s">
        <v>4</v>
      </c>
      <c r="H43" s="20">
        <v>2018</v>
      </c>
      <c r="I43" t="s">
        <v>105</v>
      </c>
      <c r="J43" s="30">
        <v>9.6435880892013799</v>
      </c>
      <c r="K43">
        <v>9.6435880892013799</v>
      </c>
    </row>
    <row r="44" spans="4:11" ht="15" x14ac:dyDescent="0.25">
      <c r="D44" s="27" t="s">
        <v>161</v>
      </c>
      <c r="G44" s="28" t="s">
        <v>4</v>
      </c>
      <c r="H44" s="20">
        <v>2018</v>
      </c>
      <c r="I44" t="s">
        <v>107</v>
      </c>
      <c r="J44" s="30">
        <v>4</v>
      </c>
      <c r="K44">
        <v>4</v>
      </c>
    </row>
    <row r="45" spans="4:11" ht="15" x14ac:dyDescent="0.25">
      <c r="D45" s="27" t="s">
        <v>161</v>
      </c>
      <c r="G45" s="28" t="s">
        <v>4</v>
      </c>
      <c r="H45" s="20">
        <v>2018</v>
      </c>
      <c r="I45" t="s">
        <v>109</v>
      </c>
      <c r="J45" s="30">
        <v>0.3</v>
      </c>
      <c r="K45">
        <v>0.3</v>
      </c>
    </row>
    <row r="46" spans="4:11" ht="15" x14ac:dyDescent="0.25">
      <c r="D46" s="27" t="s">
        <v>161</v>
      </c>
      <c r="G46" s="28" t="s">
        <v>4</v>
      </c>
      <c r="H46" s="20">
        <v>2018</v>
      </c>
      <c r="I46" t="s">
        <v>111</v>
      </c>
      <c r="J46" s="30">
        <v>0</v>
      </c>
      <c r="K46">
        <v>0</v>
      </c>
    </row>
    <row r="47" spans="4:11" ht="15" x14ac:dyDescent="0.25">
      <c r="D47" s="27" t="s">
        <v>161</v>
      </c>
      <c r="G47" s="28" t="s">
        <v>4</v>
      </c>
      <c r="H47" s="20">
        <v>2018</v>
      </c>
      <c r="I47" t="s">
        <v>113</v>
      </c>
      <c r="J47" s="30">
        <v>0</v>
      </c>
      <c r="K47">
        <v>0</v>
      </c>
    </row>
    <row r="48" spans="4:11" ht="15" x14ac:dyDescent="0.25">
      <c r="D48" s="27" t="s">
        <v>161</v>
      </c>
      <c r="G48" s="28" t="s">
        <v>4</v>
      </c>
      <c r="H48" s="20">
        <v>2018</v>
      </c>
      <c r="I48" t="s">
        <v>115</v>
      </c>
      <c r="J48" s="30">
        <v>3.00326037480112</v>
      </c>
      <c r="K48">
        <v>3.00326037480112</v>
      </c>
    </row>
    <row r="49" spans="4:11" ht="15" x14ac:dyDescent="0.25">
      <c r="D49" s="27" t="s">
        <v>161</v>
      </c>
      <c r="G49" s="28" t="s">
        <v>4</v>
      </c>
      <c r="H49" s="20">
        <v>2018</v>
      </c>
      <c r="I49" t="s">
        <v>117</v>
      </c>
      <c r="J49" s="30">
        <v>0.2</v>
      </c>
      <c r="K49">
        <v>0.2</v>
      </c>
    </row>
    <row r="50" spans="4:11" ht="15" x14ac:dyDescent="0.25">
      <c r="D50" s="27" t="s">
        <v>161</v>
      </c>
      <c r="G50" s="28" t="s">
        <v>4</v>
      </c>
      <c r="H50" s="20">
        <v>2018</v>
      </c>
      <c r="I50" t="s">
        <v>119</v>
      </c>
      <c r="J50" s="31"/>
    </row>
    <row r="51" spans="4:11" ht="15" x14ac:dyDescent="0.25">
      <c r="D51" s="27" t="s">
        <v>161</v>
      </c>
      <c r="G51" s="28" t="s">
        <v>4</v>
      </c>
      <c r="H51" s="20">
        <v>2018</v>
      </c>
      <c r="I51" t="s">
        <v>121</v>
      </c>
      <c r="J51" s="30">
        <v>47.590844488534202</v>
      </c>
      <c r="K51">
        <v>47.590844488534202</v>
      </c>
    </row>
    <row r="52" spans="4:11" ht="15" x14ac:dyDescent="0.25">
      <c r="D52" s="27" t="s">
        <v>161</v>
      </c>
      <c r="G52" s="28" t="s">
        <v>4</v>
      </c>
      <c r="H52" s="20">
        <v>2018</v>
      </c>
      <c r="I52" t="s">
        <v>123</v>
      </c>
      <c r="J52" s="31"/>
    </row>
    <row r="53" spans="4:11" ht="15" x14ac:dyDescent="0.25">
      <c r="D53" s="27" t="s">
        <v>161</v>
      </c>
      <c r="G53" s="28" t="s">
        <v>4</v>
      </c>
      <c r="H53" s="20">
        <v>2018</v>
      </c>
      <c r="I53" t="s">
        <v>125</v>
      </c>
      <c r="J53" s="30">
        <v>9.7255883662200109</v>
      </c>
      <c r="K53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151</v>
      </c>
      <c r="D7" s="14" t="s">
        <v>152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153</v>
      </c>
      <c r="D8" s="14" t="s">
        <v>154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155</v>
      </c>
      <c r="D9" s="14" t="s">
        <v>156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247</v>
      </c>
      <c r="D10" s="13" t="s">
        <v>30</v>
      </c>
      <c r="E10" s="13" t="s">
        <v>157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231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232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233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234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235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236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237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238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239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240</v>
      </c>
      <c r="D28" s="39"/>
      <c r="F28" s="7">
        <v>0.2</v>
      </c>
    </row>
    <row r="29" spans="3:18" x14ac:dyDescent="0.2">
      <c r="C29" s="10" t="s">
        <v>241</v>
      </c>
      <c r="D29" s="39"/>
      <c r="E29" s="39"/>
      <c r="F29" s="7">
        <v>0.43</v>
      </c>
    </row>
    <row r="30" spans="3:18" x14ac:dyDescent="0.2">
      <c r="C30" s="10" t="s">
        <v>242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160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228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229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230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127</v>
      </c>
      <c r="D5" t="s">
        <v>128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129</v>
      </c>
      <c r="D6" t="s">
        <v>130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131</v>
      </c>
      <c r="D7" t="s">
        <v>132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133</v>
      </c>
      <c r="D8" t="s">
        <v>134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135</v>
      </c>
      <c r="D9" t="s">
        <v>136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137</v>
      </c>
      <c r="D10" t="s">
        <v>138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139</v>
      </c>
      <c r="D11" t="s">
        <v>140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141</v>
      </c>
      <c r="D12" t="s">
        <v>142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143</v>
      </c>
      <c r="D13" t="s">
        <v>144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145</v>
      </c>
      <c r="D14" t="s">
        <v>146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147</v>
      </c>
      <c r="D15" t="s">
        <v>148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149</v>
      </c>
      <c r="D16" t="s">
        <v>150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92</v>
      </c>
      <c r="D5" t="s">
        <v>93</v>
      </c>
      <c r="E5" t="s">
        <v>94</v>
      </c>
    </row>
    <row r="6" spans="3:18" x14ac:dyDescent="0.2">
      <c r="C6" t="s">
        <v>95</v>
      </c>
      <c r="D6" t="s">
        <v>96</v>
      </c>
      <c r="E6" t="s">
        <v>94</v>
      </c>
    </row>
    <row r="7" spans="3:18" x14ac:dyDescent="0.2">
      <c r="C7" t="s">
        <v>97</v>
      </c>
      <c r="D7" t="s">
        <v>98</v>
      </c>
      <c r="E7" t="s">
        <v>94</v>
      </c>
    </row>
    <row r="8" spans="3:18" x14ac:dyDescent="0.2">
      <c r="C8" t="s">
        <v>99</v>
      </c>
      <c r="D8" t="s">
        <v>100</v>
      </c>
      <c r="E8" t="s">
        <v>42</v>
      </c>
    </row>
    <row r="9" spans="3:18" x14ac:dyDescent="0.2">
      <c r="C9" t="s">
        <v>101</v>
      </c>
      <c r="D9" t="s">
        <v>102</v>
      </c>
      <c r="E9" t="s">
        <v>94</v>
      </c>
    </row>
    <row r="10" spans="3:18" x14ac:dyDescent="0.2">
      <c r="C10" t="s">
        <v>103</v>
      </c>
      <c r="D10" t="s">
        <v>104</v>
      </c>
      <c r="E10" t="s">
        <v>94</v>
      </c>
    </row>
    <row r="11" spans="3:18" x14ac:dyDescent="0.2">
      <c r="C11" t="s">
        <v>105</v>
      </c>
      <c r="D11" t="s">
        <v>106</v>
      </c>
      <c r="E11" t="s">
        <v>42</v>
      </c>
      <c r="F11" s="12"/>
    </row>
    <row r="12" spans="3:18" x14ac:dyDescent="0.2">
      <c r="C12" t="s">
        <v>107</v>
      </c>
      <c r="D12" t="s">
        <v>108</v>
      </c>
      <c r="E12" t="s">
        <v>94</v>
      </c>
    </row>
    <row r="13" spans="3:18" x14ac:dyDescent="0.2">
      <c r="C13" t="s">
        <v>109</v>
      </c>
      <c r="D13" t="s">
        <v>110</v>
      </c>
      <c r="E13" t="s">
        <v>94</v>
      </c>
    </row>
    <row r="14" spans="3:18" x14ac:dyDescent="0.2">
      <c r="C14" t="s">
        <v>111</v>
      </c>
      <c r="D14" t="s">
        <v>112</v>
      </c>
      <c r="E14" t="s">
        <v>94</v>
      </c>
    </row>
    <row r="15" spans="3:18" x14ac:dyDescent="0.2">
      <c r="C15" t="s">
        <v>113</v>
      </c>
      <c r="D15" t="s">
        <v>114</v>
      </c>
      <c r="E15" t="s">
        <v>94</v>
      </c>
    </row>
    <row r="16" spans="3:18" x14ac:dyDescent="0.2">
      <c r="C16" t="s">
        <v>115</v>
      </c>
      <c r="D16" t="s">
        <v>116</v>
      </c>
      <c r="E16" t="s">
        <v>42</v>
      </c>
    </row>
    <row r="17" spans="3:5" x14ac:dyDescent="0.2">
      <c r="C17" t="s">
        <v>117</v>
      </c>
      <c r="D17" t="s">
        <v>118</v>
      </c>
      <c r="E17" t="s">
        <v>94</v>
      </c>
    </row>
    <row r="18" spans="3:5" x14ac:dyDescent="0.2">
      <c r="C18" t="s">
        <v>119</v>
      </c>
      <c r="D18" t="s">
        <v>120</v>
      </c>
      <c r="E18" t="s">
        <v>94</v>
      </c>
    </row>
    <row r="19" spans="3:5" x14ac:dyDescent="0.2">
      <c r="C19" t="s">
        <v>121</v>
      </c>
      <c r="D19" t="s">
        <v>122</v>
      </c>
      <c r="E19" t="s">
        <v>42</v>
      </c>
    </row>
    <row r="20" spans="3:5" x14ac:dyDescent="0.2">
      <c r="C20" t="s">
        <v>123</v>
      </c>
      <c r="D20" t="s">
        <v>124</v>
      </c>
      <c r="E20" t="s">
        <v>42</v>
      </c>
    </row>
    <row r="21" spans="3:5" x14ac:dyDescent="0.2">
      <c r="C21" t="s">
        <v>125</v>
      </c>
      <c r="D21" t="s">
        <v>126</v>
      </c>
      <c r="E21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2021-01-25T09:49:05Z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14782130718231</vt:r8>
  </property>
</Properties>
</file>