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143C422-0731-4879-9C51-E04ED9592FDC}" xr6:coauthVersionLast="45" xr6:coauthVersionMax="45" xr10:uidLastSave="{00000000-0000-0000-0000-000000000000}"/>
  <bookViews>
    <workbookView xWindow="6165" yWindow="-16320" windowWidth="29040" windowHeight="15840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FR" sheetId="6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D7" i="15"/>
  <c r="C7" i="15"/>
  <c r="AA6" i="15"/>
  <c r="Z6" i="15"/>
  <c r="Y6" i="15"/>
  <c r="X6" i="15"/>
  <c r="S6" i="15"/>
  <c r="R6" i="15"/>
  <c r="Q6" i="15"/>
  <c r="P6" i="15"/>
  <c r="K6" i="15"/>
  <c r="J6" i="15"/>
  <c r="I6" i="15"/>
  <c r="H6" i="15"/>
  <c r="D6" i="15"/>
  <c r="C6" i="15"/>
  <c r="AD5" i="15"/>
  <c r="AD7" i="15" s="1"/>
  <c r="AC5" i="15"/>
  <c r="AC7" i="15" s="1"/>
  <c r="AB5" i="15"/>
  <c r="AB7" i="15" s="1"/>
  <c r="AA5" i="15"/>
  <c r="AA7" i="15" s="1"/>
  <c r="Z5" i="15"/>
  <c r="Z7" i="15" s="1"/>
  <c r="Y5" i="15"/>
  <c r="Y7" i="15" s="1"/>
  <c r="X5" i="15"/>
  <c r="X7" i="15" s="1"/>
  <c r="W5" i="15"/>
  <c r="W6" i="15" s="1"/>
  <c r="V5" i="15"/>
  <c r="V7" i="15" s="1"/>
  <c r="U5" i="15"/>
  <c r="U7" i="15" s="1"/>
  <c r="T5" i="15"/>
  <c r="T7" i="15" s="1"/>
  <c r="S5" i="15"/>
  <c r="S7" i="15" s="1"/>
  <c r="R5" i="15"/>
  <c r="R7" i="15" s="1"/>
  <c r="Q5" i="15"/>
  <c r="Q7" i="15" s="1"/>
  <c r="P5" i="15"/>
  <c r="P7" i="15" s="1"/>
  <c r="O5" i="15"/>
  <c r="O6" i="15" s="1"/>
  <c r="N5" i="15"/>
  <c r="N7" i="15" s="1"/>
  <c r="M5" i="15"/>
  <c r="M6" i="15" s="1"/>
  <c r="L5" i="15"/>
  <c r="L7" i="15" s="1"/>
  <c r="K5" i="15"/>
  <c r="K7" i="15" s="1"/>
  <c r="J5" i="15"/>
  <c r="J7" i="15" s="1"/>
  <c r="I5" i="15"/>
  <c r="I7" i="15" s="1"/>
  <c r="H5" i="15"/>
  <c r="H7" i="15" s="1"/>
  <c r="G5" i="15"/>
  <c r="G6" i="15" s="1"/>
  <c r="F5" i="15"/>
  <c r="F7" i="15" s="1"/>
  <c r="E5" i="15"/>
  <c r="E7" i="15" s="1"/>
  <c r="AA3" i="15" a="1"/>
  <c r="AA3" i="15" s="1"/>
  <c r="Z3" i="15"/>
  <c r="Z3" i="15" a="1"/>
  <c r="Y3" i="15" a="1"/>
  <c r="Y3" i="15" s="1"/>
  <c r="X3" i="15" a="1"/>
  <c r="X3" i="15" s="1"/>
  <c r="W3" i="15" a="1"/>
  <c r="W3" i="15" s="1"/>
  <c r="S3" i="15" a="1"/>
  <c r="S3" i="15" s="1"/>
  <c r="R3" i="15"/>
  <c r="R3" i="15" a="1"/>
  <c r="Q3" i="15" a="1"/>
  <c r="Q3" i="15" s="1"/>
  <c r="P3" i="15" a="1"/>
  <c r="P3" i="15" s="1"/>
  <c r="O3" i="15" a="1"/>
  <c r="O3" i="15" s="1"/>
  <c r="K3" i="15" a="1"/>
  <c r="K3" i="15" s="1"/>
  <c r="J3" i="15"/>
  <c r="J3" i="15" a="1"/>
  <c r="I3" i="15" a="1"/>
  <c r="I3" i="15" s="1"/>
  <c r="H3" i="15" a="1"/>
  <c r="H3" i="15" s="1"/>
  <c r="G3" i="15" a="1"/>
  <c r="G3" i="15" s="1"/>
  <c r="D3" i="15" a="1"/>
  <c r="D3" i="15" s="1"/>
  <c r="C3" i="15" a="1"/>
  <c r="C3" i="15" s="1"/>
  <c r="M7" i="15" l="1"/>
  <c r="L3" i="15" a="1"/>
  <c r="L3" i="15" s="1"/>
  <c r="T3" i="15" a="1"/>
  <c r="T3" i="15" s="1"/>
  <c r="AB3" i="15" a="1"/>
  <c r="AB3" i="15" s="1"/>
  <c r="G7" i="15"/>
  <c r="O7" i="15"/>
  <c r="W7" i="15"/>
  <c r="L6" i="15"/>
  <c r="T6" i="15"/>
  <c r="AB6" i="15"/>
  <c r="E3" i="15" a="1"/>
  <c r="E3" i="15" s="1"/>
  <c r="M3" i="15" a="1"/>
  <c r="M3" i="15" s="1"/>
  <c r="U3" i="15" a="1"/>
  <c r="U3" i="15" s="1"/>
  <c r="AC3" i="15" a="1"/>
  <c r="AC3" i="15" s="1"/>
  <c r="E6" i="15"/>
  <c r="U6" i="15"/>
  <c r="AC6" i="15"/>
  <c r="F6" i="15"/>
  <c r="N6" i="15"/>
  <c r="V6" i="15"/>
  <c r="AD6" i="15"/>
  <c r="F3" i="15" a="1"/>
  <c r="F3" i="15" s="1"/>
  <c r="N3" i="15" a="1"/>
  <c r="N3" i="15" s="1"/>
  <c r="V3" i="15" a="1"/>
  <c r="V3" i="15" s="1"/>
  <c r="AD3" i="15" a="1"/>
  <c r="AD3" i="15" s="1"/>
  <c r="U21" i="6"/>
  <c r="O21" i="6"/>
  <c r="S21" i="6"/>
  <c r="L39" i="6"/>
  <c r="B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B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B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B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B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B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B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B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B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B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B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B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U22" i="6"/>
  <c r="U23" i="6"/>
  <c r="U24" i="6"/>
  <c r="U25" i="6"/>
  <c r="U26" i="6"/>
  <c r="U27" i="6"/>
  <c r="U28" i="6"/>
  <c r="U29" i="6"/>
  <c r="U30" i="6"/>
  <c r="U31" i="6"/>
  <c r="U32" i="6"/>
  <c r="S39" i="6"/>
  <c r="O28" i="6"/>
  <c r="S28" i="6"/>
  <c r="M44" i="6"/>
  <c r="Q39" i="6"/>
  <c r="O26" i="6"/>
  <c r="S26" i="6"/>
  <c r="M45" i="6"/>
  <c r="R39" i="6"/>
  <c r="O27" i="6"/>
  <c r="S27" i="6"/>
  <c r="M46" i="6"/>
  <c r="L47" i="6"/>
  <c r="M43" i="6"/>
  <c r="O51" i="6"/>
  <c r="O52" i="6"/>
  <c r="O39" i="6"/>
  <c r="O24" i="6"/>
  <c r="S24" i="6"/>
  <c r="O53" i="6"/>
  <c r="T39" i="6"/>
  <c r="O29" i="6"/>
  <c r="S29" i="6"/>
  <c r="O54" i="6"/>
  <c r="M47" i="6"/>
  <c r="U39" i="6"/>
  <c r="O30" i="6"/>
  <c r="S30" i="6"/>
  <c r="P39" i="6"/>
  <c r="O25" i="6"/>
  <c r="S25" i="6"/>
  <c r="W39" i="6"/>
  <c r="O32" i="6"/>
  <c r="S32" i="6"/>
  <c r="V39" i="6"/>
  <c r="O31" i="6"/>
  <c r="S31" i="6"/>
  <c r="N39" i="6"/>
  <c r="O23" i="6"/>
  <c r="S23" i="6"/>
  <c r="M39" i="6"/>
  <c r="O22" i="6"/>
  <c r="S2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J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K50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<sst xmlns="http://schemas.openxmlformats.org/spreadsheetml/2006/main" count="324" uniqueCount="153">
  <si>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</si>
  <si>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</si>
  <si>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</si>
  <si>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</si>
  <si>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</si>
  <si>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</si>
  <si>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</si>
  <si>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</si>
  <si>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</si>
  <si>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</si>
  <si>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</si>
  <si>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</si>
  <si>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</si>
  <si>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</si>
  <si>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</si>
  <si>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</si>
  <si>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</si>
  <si>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</si>
  <si>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</si>
  <si>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</si>
  <si>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</si>
  <si>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</si>
  <si>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</si>
  <si>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</si>
  <si>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</si>
  <si>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</si>
  <si>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</si>
  <si>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</si>
  <si>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</si>
  <si>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</si>
  <si>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</si>
  <si>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</si>
  <si>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</si>
  <si>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</si>
  <si>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</si>
  <si>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</si>
  <si>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Cset_SET</t>
  </si>
  <si>
    <t>DEM</t>
  </si>
  <si>
    <t>Transport Demand*</t>
  </si>
  <si>
    <t>COM_FR</t>
  </si>
  <si>
    <t>2018-0</t>
  </si>
  <si>
    <t>FD</t>
  </si>
  <si>
    <t>FN</t>
  </si>
  <si>
    <t>FP</t>
  </si>
  <si>
    <t>RD</t>
  </si>
  <si>
    <t>RN</t>
  </si>
  <si>
    <t>RP</t>
  </si>
  <si>
    <t>SD</t>
  </si>
  <si>
    <t>SN</t>
  </si>
  <si>
    <t>SP</t>
  </si>
  <si>
    <t>WD</t>
  </si>
  <si>
    <t>WN</t>
  </si>
  <si>
    <t>WP</t>
  </si>
  <si>
    <t>Season</t>
  </si>
  <si>
    <t>Weekly</t>
  </si>
  <si>
    <t>DayNite</t>
  </si>
  <si>
    <t>S</t>
  </si>
  <si>
    <t>D</t>
  </si>
  <si>
    <t>F</t>
  </si>
  <si>
    <t>N</t>
  </si>
  <si>
    <t>W</t>
  </si>
  <si>
    <t>P</t>
  </si>
  <si>
    <t>R</t>
  </si>
  <si>
    <t>TS names</t>
  </si>
  <si>
    <t>Source for national: JRC model</t>
  </si>
  <si>
    <t>YRFR</t>
  </si>
  <si>
    <t>Time slices</t>
  </si>
  <si>
    <t>Spring Day</t>
  </si>
  <si>
    <t>Spring Night</t>
  </si>
  <si>
    <t>Spring Peak</t>
  </si>
  <si>
    <t>Summer Day</t>
  </si>
  <si>
    <t>Summer Night</t>
  </si>
  <si>
    <t>Summer Peak</t>
  </si>
  <si>
    <t>Fall Day</t>
  </si>
  <si>
    <t>Fall Night</t>
  </si>
  <si>
    <t>Fall Peak</t>
  </si>
  <si>
    <t>Winter Day</t>
  </si>
  <si>
    <t>Winter Night</t>
  </si>
  <si>
    <t>Winter Peak</t>
  </si>
  <si>
    <t>Seasons</t>
  </si>
  <si>
    <t>N. of Days</t>
  </si>
  <si>
    <t>Fraction</t>
  </si>
  <si>
    <t>DD/MM</t>
  </si>
  <si>
    <t>15/03-31/05</t>
  </si>
  <si>
    <t>01/06-30/08</t>
  </si>
  <si>
    <t>31/08-15/11</t>
  </si>
  <si>
    <t xml:space="preserve">W </t>
  </si>
  <si>
    <t>16/11-14/03</t>
  </si>
  <si>
    <t>Time of day</t>
  </si>
  <si>
    <t>TFM_INS</t>
  </si>
  <si>
    <t>TimeSlices</t>
  </si>
  <si>
    <t>Load regions</t>
  </si>
  <si>
    <t>Load curves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</si>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</sst>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4A365913-E6A6-48A3-8F48-B6BCCDFAB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Dem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1C79-67D0-4788-9E2B-7EDF4F915007}">
  <dimension ref="A3:AD37"/>
  <sheetViews>
    <sheetView tabSelected="1" zoomScaleNormal="100" workbookViewId="0">
      <selection activeCell="K23" sqref="K23"/>
    </sheetView>
  </sheetViews>
  <sheetFormatPr defaultRowHeight="14.25" x14ac:dyDescent="0.45"/>
  <cols>
    <col min="1" max="1" width="12.1328125" customWidth="1"/>
    <col min="2" max="2" width="11.6640625" customWidth="1"/>
    <col min="3" max="3" width="3.1328125" bestFit="1" customWidth="1"/>
    <col min="4" max="4" width="8.53125" bestFit="1" customWidth="1"/>
    <col min="5" max="5" width="6.46484375" bestFit="1" customWidth="1"/>
    <col min="6" max="6" width="4.9296875" bestFit="1" customWidth="1"/>
    <col min="7" max="7" width="5.73046875" bestFit="1" customWidth="1"/>
    <col min="8" max="8" width="5.86328125" bestFit="1" customWidth="1"/>
    <col min="9" max="9" width="5.46484375" bestFit="1" customWidth="1"/>
    <col min="10" max="11" width="5.73046875" bestFit="1" customWidth="1"/>
    <col min="12" max="12" width="6.59765625" bestFit="1" customWidth="1"/>
    <col min="13" max="13" width="6.06640625" bestFit="1" customWidth="1"/>
    <col min="14" max="14" width="6.6640625" bestFit="1" customWidth="1"/>
    <col min="15" max="15" width="6.53125" bestFit="1" customWidth="1"/>
    <col min="16" max="16" width="7.19921875" bestFit="1" customWidth="1"/>
    <col min="17" max="17" width="5.6640625" bestFit="1" customWidth="1"/>
    <col min="18" max="18" width="6.06640625" bestFit="1" customWidth="1"/>
    <col min="19" max="19" width="5.796875" bestFit="1" customWidth="1"/>
    <col min="20" max="20" width="5.59765625" bestFit="1" customWidth="1"/>
    <col min="21" max="21" width="5.86328125" bestFit="1" customWidth="1"/>
    <col min="22" max="22" width="6.6640625" bestFit="1" customWidth="1"/>
    <col min="23" max="23" width="4.9296875" bestFit="1" customWidth="1"/>
    <col min="24" max="24" width="7.53125" customWidth="1"/>
    <col min="25" max="25" width="6.73046875" bestFit="1" customWidth="1"/>
    <col min="26" max="26" width="6.06640625" bestFit="1" customWidth="1"/>
    <col min="27" max="28" width="6" bestFit="1" customWidth="1"/>
    <col min="29" max="29" width="5.73046875" bestFit="1" customWidth="1"/>
    <col min="30" max="30" width="6.6640625" bestFit="1" customWidth="1"/>
  </cols>
  <sheetData>
    <row r="3" spans="1:30" x14ac:dyDescent="0.4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45">
      <c r="A4">
        <v>1</v>
      </c>
    </row>
    <row r="5" spans="1:30" x14ac:dyDescent="0.45">
      <c r="A5" t="s">
        <v>93</v>
      </c>
      <c r="C5" s="2" t="s">
        <v>94</v>
      </c>
      <c r="D5" s="2" t="s">
        <v>95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45">
      <c r="A6" t="s">
        <v>96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45">
      <c r="A7" t="s">
        <v>97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4.65" thickBot="1" x14ac:dyDescent="0.5">
      <c r="A10" s="3" t="s">
        <v>98</v>
      </c>
      <c r="B10" s="3" t="s">
        <v>99</v>
      </c>
    </row>
    <row r="11" spans="1:30" x14ac:dyDescent="0.45">
      <c r="A11" s="4" t="s">
        <v>100</v>
      </c>
      <c r="B11" s="4" t="s">
        <v>101</v>
      </c>
    </row>
    <row r="12" spans="1:30" x14ac:dyDescent="0.45">
      <c r="A12" s="5" t="s">
        <v>102</v>
      </c>
      <c r="B12" s="5" t="s">
        <v>103</v>
      </c>
    </row>
    <row r="13" spans="1:30" x14ac:dyDescent="0.45">
      <c r="A13" s="5" t="s">
        <v>104</v>
      </c>
      <c r="B13" s="5" t="s">
        <v>105</v>
      </c>
    </row>
    <row r="14" spans="1:30" x14ac:dyDescent="0.45">
      <c r="A14" s="5" t="s">
        <v>106</v>
      </c>
      <c r="B14" s="5" t="s">
        <v>107</v>
      </c>
    </row>
    <row r="15" spans="1:30" x14ac:dyDescent="0.45">
      <c r="A15" s="5" t="s">
        <v>108</v>
      </c>
      <c r="B15" s="5" t="s">
        <v>109</v>
      </c>
    </row>
    <row r="16" spans="1:30" x14ac:dyDescent="0.45">
      <c r="A16" s="5" t="s">
        <v>110</v>
      </c>
      <c r="B16" s="5" t="s">
        <v>111</v>
      </c>
    </row>
    <row r="17" spans="1:2" x14ac:dyDescent="0.45">
      <c r="A17" s="5" t="s">
        <v>112</v>
      </c>
      <c r="B17" s="5" t="s">
        <v>113</v>
      </c>
    </row>
    <row r="18" spans="1:2" x14ac:dyDescent="0.45">
      <c r="A18" s="5" t="s">
        <v>114</v>
      </c>
      <c r="B18" s="5" t="s">
        <v>115</v>
      </c>
    </row>
    <row r="19" spans="1:2" x14ac:dyDescent="0.45">
      <c r="A19" s="5" t="s">
        <v>116</v>
      </c>
      <c r="B19" s="5" t="s">
        <v>117</v>
      </c>
    </row>
    <row r="20" spans="1:2" x14ac:dyDescent="0.45">
      <c r="A20" s="5" t="s">
        <v>118</v>
      </c>
      <c r="B20" s="5" t="s">
        <v>119</v>
      </c>
    </row>
    <row r="21" spans="1:2" x14ac:dyDescent="0.45">
      <c r="A21" s="5" t="s">
        <v>120</v>
      </c>
      <c r="B21" s="5" t="s">
        <v>121</v>
      </c>
    </row>
    <row r="22" spans="1:2" x14ac:dyDescent="0.45">
      <c r="A22" s="5" t="s">
        <v>122</v>
      </c>
      <c r="B22" s="5" t="s">
        <v>123</v>
      </c>
    </row>
    <row r="23" spans="1:2" x14ac:dyDescent="0.45">
      <c r="A23" s="5" t="s">
        <v>124</v>
      </c>
      <c r="B23" s="5" t="s">
        <v>125</v>
      </c>
    </row>
    <row r="24" spans="1:2" x14ac:dyDescent="0.45">
      <c r="A24" s="5" t="s">
        <v>126</v>
      </c>
      <c r="B24" s="5" t="s">
        <v>127</v>
      </c>
    </row>
    <row r="25" spans="1:2" x14ac:dyDescent="0.45">
      <c r="A25" s="5" t="s">
        <v>128</v>
      </c>
      <c r="B25" s="5" t="s">
        <v>129</v>
      </c>
    </row>
    <row r="26" spans="1:2" x14ac:dyDescent="0.45">
      <c r="A26" s="5" t="s">
        <v>130</v>
      </c>
      <c r="B26" s="5" t="s">
        <v>131</v>
      </c>
    </row>
    <row r="27" spans="1:2" x14ac:dyDescent="0.45">
      <c r="A27" s="5" t="s">
        <v>132</v>
      </c>
      <c r="B27" s="5" t="s">
        <v>133</v>
      </c>
    </row>
    <row r="28" spans="1:2" x14ac:dyDescent="0.45">
      <c r="A28" s="5" t="s">
        <v>134</v>
      </c>
      <c r="B28" s="5" t="s">
        <v>135</v>
      </c>
    </row>
    <row r="29" spans="1:2" x14ac:dyDescent="0.45">
      <c r="A29" s="5" t="s">
        <v>136</v>
      </c>
      <c r="B29" s="5" t="s">
        <v>137</v>
      </c>
    </row>
    <row r="30" spans="1:2" x14ac:dyDescent="0.45">
      <c r="A30" s="5" t="s">
        <v>138</v>
      </c>
      <c r="B30" s="5" t="s">
        <v>139</v>
      </c>
    </row>
    <row r="31" spans="1:2" x14ac:dyDescent="0.45">
      <c r="A31" s="5" t="s">
        <v>140</v>
      </c>
      <c r="B31" s="5" t="s">
        <v>141</v>
      </c>
    </row>
    <row r="32" spans="1:2" x14ac:dyDescent="0.45">
      <c r="A32" s="5" t="s">
        <v>142</v>
      </c>
      <c r="B32" s="5" t="s">
        <v>143</v>
      </c>
    </row>
    <row r="33" spans="1:2" x14ac:dyDescent="0.45">
      <c r="A33" s="5" t="s">
        <v>144</v>
      </c>
      <c r="B33" s="5" t="s">
        <v>145</v>
      </c>
    </row>
    <row r="34" spans="1:2" x14ac:dyDescent="0.45">
      <c r="A34" s="5" t="s">
        <v>146</v>
      </c>
      <c r="B34" s="5" t="s">
        <v>147</v>
      </c>
    </row>
    <row r="35" spans="1:2" x14ac:dyDescent="0.45">
      <c r="A35" s="5" t="s">
        <v>148</v>
      </c>
      <c r="B35" s="5" t="s">
        <v>149</v>
      </c>
    </row>
    <row r="36" spans="1:2" x14ac:dyDescent="0.45">
      <c r="A36" s="5" t="s">
        <v>150</v>
      </c>
      <c r="B36" s="5" t="s">
        <v>151</v>
      </c>
    </row>
    <row r="37" spans="1:2" x14ac:dyDescent="0.45">
      <c r="A37" s="6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topLeftCell="A4" workbookViewId="0">
      <selection activeCell="E35" sqref="E35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5" width="10.6640625" customWidth="1"/>
    <col min="36" max="36" width="8.6640625" bestFit="1" customWidth="1"/>
    <col min="37" max="38" width="8.46484375" bestFit="1" customWidth="1"/>
    <col min="39" max="39" width="7.53125" bestFit="1" customWidth="1"/>
    <col min="40" max="40" width="8.53125" bestFit="1" customWidth="1"/>
    <col min="41" max="41" width="8.6640625" bestFit="1" customWidth="1"/>
    <col min="42" max="43" width="8.46484375" bestFit="1" customWidth="1"/>
  </cols>
  <sheetData>
    <row r="1" spans="1:43" x14ac:dyDescent="0.45">
      <c r="A1" t="s">
        <v>34</v>
      </c>
    </row>
    <row r="2" spans="1:43" x14ac:dyDescent="0.45">
      <c r="B2" t="s">
        <v>16</v>
      </c>
    </row>
    <row r="3" spans="1:43" ht="14.65" thickBot="1" x14ac:dyDescent="0.5">
      <c r="B3" t="s">
        <v>17</v>
      </c>
      <c r="C3" t="s">
        <v>12</v>
      </c>
      <c r="D3" t="s">
        <v>11</v>
      </c>
      <c r="E3" t="s">
        <v>3</v>
      </c>
      <c r="F3" t="s">
        <v>22</v>
      </c>
      <c r="G3" t="s">
        <v>23</v>
      </c>
      <c r="H3" t="s">
        <v>18</v>
      </c>
      <c r="I3" t="str">
        <f>Regions!C$3</f>
        <v>IE</v>
      </c>
      <c r="J3" t="str">
        <f>Regions!E$3</f>
        <v>IE-CW</v>
      </c>
      <c r="K3" t="str">
        <f>Regions!F$3</f>
        <v>IE-D</v>
      </c>
      <c r="L3" t="str">
        <f>Regions!G$3</f>
        <v>IE-KE</v>
      </c>
      <c r="M3" t="str">
        <f>Regions!H$3</f>
        <v>IE-KK</v>
      </c>
      <c r="N3" t="str">
        <f>Regions!I$3</f>
        <v>IE-LS</v>
      </c>
      <c r="O3" t="str">
        <f>Regions!J$3</f>
        <v>IE-LD</v>
      </c>
      <c r="P3" t="str">
        <f>Regions!K$3</f>
        <v>IE-LH</v>
      </c>
      <c r="Q3" t="str">
        <f>Regions!L$3</f>
        <v>IE-MH</v>
      </c>
      <c r="R3" t="str">
        <f>Regions!M$3</f>
        <v>IE-OY</v>
      </c>
      <c r="S3" t="str">
        <f>Regions!N$3</f>
        <v>IE-WH</v>
      </c>
      <c r="T3" t="str">
        <f>Regions!O$3</f>
        <v>IE-WX</v>
      </c>
      <c r="U3" t="str">
        <f>Regions!P$3</f>
        <v>IE-WW</v>
      </c>
      <c r="V3" t="str">
        <f>Regions!Q$3</f>
        <v>IE-CE</v>
      </c>
      <c r="W3" t="str">
        <f>Regions!R$3</f>
        <v>IE-CO</v>
      </c>
      <c r="X3" t="str">
        <f>Regions!S$3</f>
        <v>IE-KY</v>
      </c>
      <c r="Y3" t="str">
        <f>Regions!T$3</f>
        <v>IE-LK</v>
      </c>
      <c r="Z3" t="str">
        <f>Regions!U$3</f>
        <v>IE-TA</v>
      </c>
      <c r="AA3" t="str">
        <f>Regions!V$3</f>
        <v>IE-WD</v>
      </c>
      <c r="AB3" t="str">
        <f>Regions!W$3</f>
        <v>IE-G</v>
      </c>
      <c r="AC3" t="str">
        <f>Regions!X$3</f>
        <v>IE-LM</v>
      </c>
      <c r="AD3" t="str">
        <f>Regions!Y$3</f>
        <v>IE-MO</v>
      </c>
      <c r="AE3" t="str">
        <f>Regions!Z$3</f>
        <v>IE-RN</v>
      </c>
      <c r="AF3" t="str">
        <f>Regions!AA$3</f>
        <v>IE-SO</v>
      </c>
      <c r="AG3" t="str">
        <f>Regions!AB$3</f>
        <v>IE-CN</v>
      </c>
      <c r="AH3" t="str">
        <f>Regions!AC$3</f>
        <v>IE-DL</v>
      </c>
      <c r="AI3" t="str">
        <f>Regions!AD$3</f>
        <v>IE-MN</v>
      </c>
      <c r="AJ3" t="s">
        <v>5</v>
      </c>
      <c r="AK3" t="s">
        <v>4</v>
      </c>
      <c r="AL3" t="s">
        <v>19</v>
      </c>
      <c r="AM3" t="s">
        <v>2</v>
      </c>
      <c r="AN3" t="s">
        <v>7</v>
      </c>
      <c r="AO3" t="s">
        <v>20</v>
      </c>
      <c r="AP3" t="s">
        <v>6</v>
      </c>
      <c r="AQ3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N3" workbookViewId="0">
      <selection activeCell="I3" sqref="I3:AI3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5" width="10.6640625" customWidth="1"/>
    <col min="36" max="36" width="8.6640625" bestFit="1" customWidth="1"/>
    <col min="37" max="38" width="8.46484375" bestFit="1" customWidth="1"/>
    <col min="39" max="39" width="7.53125" bestFit="1" customWidth="1"/>
    <col min="40" max="40" width="8.53125" bestFit="1" customWidth="1"/>
    <col min="41" max="41" width="8.6640625" bestFit="1" customWidth="1"/>
    <col min="42" max="43" width="8.46484375" bestFit="1" customWidth="1"/>
  </cols>
  <sheetData>
    <row r="1" spans="1:43" x14ac:dyDescent="0.45">
      <c r="A1" t="s">
        <v>35</v>
      </c>
    </row>
    <row r="2" spans="1:43" x14ac:dyDescent="0.45">
      <c r="B2" t="s">
        <v>24</v>
      </c>
    </row>
    <row r="3" spans="1:43" x14ac:dyDescent="0.45">
      <c r="B3" t="s">
        <v>17</v>
      </c>
      <c r="C3" t="s">
        <v>12</v>
      </c>
      <c r="D3" t="s">
        <v>11</v>
      </c>
      <c r="E3" t="s">
        <v>3</v>
      </c>
      <c r="F3" t="s">
        <v>22</v>
      </c>
      <c r="G3" t="s">
        <v>23</v>
      </c>
      <c r="H3" t="s">
        <v>18</v>
      </c>
      <c r="I3" t="str">
        <f>Regions!C$3</f>
        <v>IE</v>
      </c>
      <c r="J3" t="str">
        <f>Regions!E$3</f>
        <v>IE-CW</v>
      </c>
      <c r="K3" t="str">
        <f>Regions!F$3</f>
        <v>IE-D</v>
      </c>
      <c r="L3" t="str">
        <f>Regions!G$3</f>
        <v>IE-KE</v>
      </c>
      <c r="M3" t="str">
        <f>Regions!H$3</f>
        <v>IE-KK</v>
      </c>
      <c r="N3" t="str">
        <f>Regions!I$3</f>
        <v>IE-LS</v>
      </c>
      <c r="O3" t="str">
        <f>Regions!J$3</f>
        <v>IE-LD</v>
      </c>
      <c r="P3" t="str">
        <f>Regions!K$3</f>
        <v>IE-LH</v>
      </c>
      <c r="Q3" t="str">
        <f>Regions!L$3</f>
        <v>IE-MH</v>
      </c>
      <c r="R3" t="str">
        <f>Regions!M$3</f>
        <v>IE-OY</v>
      </c>
      <c r="S3" t="str">
        <f>Regions!N$3</f>
        <v>IE-WH</v>
      </c>
      <c r="T3" t="str">
        <f>Regions!O$3</f>
        <v>IE-WX</v>
      </c>
      <c r="U3" t="str">
        <f>Regions!P$3</f>
        <v>IE-WW</v>
      </c>
      <c r="V3" t="str">
        <f>Regions!Q$3</f>
        <v>IE-CE</v>
      </c>
      <c r="W3" t="str">
        <f>Regions!R$3</f>
        <v>IE-CO</v>
      </c>
      <c r="X3" t="str">
        <f>Regions!S$3</f>
        <v>IE-KY</v>
      </c>
      <c r="Y3" t="str">
        <f>Regions!T$3</f>
        <v>IE-LK</v>
      </c>
      <c r="Z3" t="str">
        <f>Regions!U$3</f>
        <v>IE-TA</v>
      </c>
      <c r="AA3" t="str">
        <f>Regions!V$3</f>
        <v>IE-WD</v>
      </c>
      <c r="AB3" t="str">
        <f>Regions!W$3</f>
        <v>IE-G</v>
      </c>
      <c r="AC3" t="str">
        <f>Regions!X$3</f>
        <v>IE-LM</v>
      </c>
      <c r="AD3" t="str">
        <f>Regions!Y$3</f>
        <v>IE-MO</v>
      </c>
      <c r="AE3" t="str">
        <f>Regions!Z$3</f>
        <v>IE-RN</v>
      </c>
      <c r="AF3" t="str">
        <f>Regions!AA$3</f>
        <v>IE-SO</v>
      </c>
      <c r="AG3" t="str">
        <f>Regions!AB$3</f>
        <v>IE-CN</v>
      </c>
      <c r="AH3" t="str">
        <f>Regions!AC$3</f>
        <v>IE-DL</v>
      </c>
      <c r="AI3" t="str">
        <f>Regions!AD$3</f>
        <v>IE-MN</v>
      </c>
      <c r="AJ3" t="s">
        <v>5</v>
      </c>
      <c r="AK3" t="s">
        <v>4</v>
      </c>
      <c r="AL3" t="s">
        <v>19</v>
      </c>
      <c r="AM3" t="s">
        <v>2</v>
      </c>
      <c r="AN3" t="s">
        <v>7</v>
      </c>
      <c r="AO3" t="s">
        <v>20</v>
      </c>
      <c r="AP3" t="s">
        <v>6</v>
      </c>
      <c r="AQ3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2" bestFit="1" customWidth="1"/>
  </cols>
  <sheetData>
    <row r="1" spans="1:15" x14ac:dyDescent="0.45">
      <c r="A1" t="s">
        <v>25</v>
      </c>
    </row>
    <row r="2" spans="1:15" x14ac:dyDescent="0.45">
      <c r="B2" t="s">
        <v>0</v>
      </c>
    </row>
    <row r="3" spans="1:15" x14ac:dyDescent="0.45">
      <c r="B3" t="s">
        <v>13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30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2" bestFit="1" customWidth="1"/>
  </cols>
  <sheetData>
    <row r="1" spans="1:15" x14ac:dyDescent="0.45">
      <c r="A1" t="s">
        <v>27</v>
      </c>
    </row>
    <row r="2" spans="1:15" x14ac:dyDescent="0.45">
      <c r="B2" t="s">
        <v>0</v>
      </c>
    </row>
    <row r="3" spans="1:15" x14ac:dyDescent="0.45">
      <c r="B3" t="s">
        <v>26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31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0.6640625" bestFit="1" customWidth="1"/>
  </cols>
  <sheetData>
    <row r="1" spans="1:15" x14ac:dyDescent="0.45">
      <c r="A1" t="s">
        <v>28</v>
      </c>
    </row>
    <row r="2" spans="1:15" x14ac:dyDescent="0.45">
      <c r="B2" t="s">
        <v>15</v>
      </c>
    </row>
    <row r="3" spans="1:15" x14ac:dyDescent="0.45">
      <c r="B3" t="s">
        <v>13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32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25" x14ac:dyDescent="0.45"/>
  <cols>
    <col min="13" max="13" width="10.53125" bestFit="1" customWidth="1"/>
  </cols>
  <sheetData>
    <row r="1" spans="1:15" x14ac:dyDescent="0.45">
      <c r="A1" t="s">
        <v>29</v>
      </c>
    </row>
    <row r="2" spans="1:15" x14ac:dyDescent="0.45">
      <c r="B2" t="s">
        <v>15</v>
      </c>
    </row>
    <row r="3" spans="1:15" x14ac:dyDescent="0.45">
      <c r="B3" t="s">
        <v>26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33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3:AG54"/>
  <sheetViews>
    <sheetView zoomScale="70" zoomScaleNormal="70" workbookViewId="0">
      <selection activeCell="G4" sqref="G4:AG4"/>
    </sheetView>
  </sheetViews>
  <sheetFormatPr defaultRowHeight="14.25" x14ac:dyDescent="0.45"/>
  <cols>
    <col min="4" max="4" width="19.19921875" customWidth="1"/>
  </cols>
  <sheetData>
    <row r="3" spans="2:33" x14ac:dyDescent="0.45">
      <c r="B3" t="s">
        <v>16</v>
      </c>
    </row>
    <row r="4" spans="2:33" x14ac:dyDescent="0.45">
      <c r="B4" t="s">
        <v>17</v>
      </c>
      <c r="C4" t="s">
        <v>36</v>
      </c>
      <c r="D4" t="s">
        <v>21</v>
      </c>
      <c r="E4" t="s">
        <v>11</v>
      </c>
      <c r="F4" t="s">
        <v>3</v>
      </c>
      <c r="G4" t="str">
        <f>Regions!C$3</f>
        <v>IE</v>
      </c>
      <c r="H4" t="str">
        <f>Regions!E$3</f>
        <v>IE-CW</v>
      </c>
      <c r="I4" t="str">
        <f>Regions!F$3</f>
        <v>IE-D</v>
      </c>
      <c r="J4" t="str">
        <f>Regions!G$3</f>
        <v>IE-KE</v>
      </c>
      <c r="K4" t="str">
        <f>Regions!H$3</f>
        <v>IE-KK</v>
      </c>
      <c r="L4" t="str">
        <f>Regions!I$3</f>
        <v>IE-LS</v>
      </c>
      <c r="M4" t="str">
        <f>Regions!J$3</f>
        <v>IE-LD</v>
      </c>
      <c r="N4" t="str">
        <f>Regions!K$3</f>
        <v>IE-LH</v>
      </c>
      <c r="O4" t="str">
        <f>Regions!L$3</f>
        <v>IE-MH</v>
      </c>
      <c r="P4" t="str">
        <f>Regions!M$3</f>
        <v>IE-OY</v>
      </c>
      <c r="Q4" t="str">
        <f>Regions!N$3</f>
        <v>IE-WH</v>
      </c>
      <c r="R4" t="str">
        <f>Regions!O$3</f>
        <v>IE-WX</v>
      </c>
      <c r="S4" t="str">
        <f>Regions!P$3</f>
        <v>IE-WW</v>
      </c>
      <c r="T4" t="str">
        <f>Regions!Q$3</f>
        <v>IE-CE</v>
      </c>
      <c r="U4" t="str">
        <f>Regions!R$3</f>
        <v>IE-CO</v>
      </c>
      <c r="V4" t="str">
        <f>Regions!S$3</f>
        <v>IE-KY</v>
      </c>
      <c r="W4" t="str">
        <f>Regions!T$3</f>
        <v>IE-LK</v>
      </c>
      <c r="X4" t="str">
        <f>Regions!U$3</f>
        <v>IE-TA</v>
      </c>
      <c r="Y4" t="str">
        <f>Regions!V$3</f>
        <v>IE-WD</v>
      </c>
      <c r="Z4" t="str">
        <f>Regions!W$3</f>
        <v>IE-G</v>
      </c>
      <c r="AA4" t="str">
        <f>Regions!X$3</f>
        <v>IE-LM</v>
      </c>
      <c r="AB4" t="str">
        <f>Regions!Y$3</f>
        <v>IE-MO</v>
      </c>
      <c r="AC4" t="str">
        <f>Regions!Z$3</f>
        <v>IE-RN</v>
      </c>
      <c r="AD4" t="str">
        <f>Regions!AA$3</f>
        <v>IE-SO</v>
      </c>
      <c r="AE4" t="str">
        <f>Regions!AB$3</f>
        <v>IE-CN</v>
      </c>
      <c r="AF4" t="str">
        <f>Regions!AC$3</f>
        <v>IE-DL</v>
      </c>
      <c r="AG4" t="str">
        <f>Regions!AD$3</f>
        <v>IE-MN</v>
      </c>
    </row>
    <row r="5" spans="2:33" x14ac:dyDescent="0.45">
      <c r="B5" t="str">
        <f>K21</f>
        <v>RD</v>
      </c>
      <c r="C5" t="s">
        <v>37</v>
      </c>
      <c r="D5" t="s">
        <v>38</v>
      </c>
      <c r="E5" t="s">
        <v>39</v>
      </c>
      <c r="F5" t="s">
        <v>40</v>
      </c>
      <c r="G5">
        <v>9.6689497716894904E-2</v>
      </c>
      <c r="H5">
        <f t="shared" ref="H5:H16" si="0">G5</f>
        <v>9.6689497716894904E-2</v>
      </c>
      <c r="I5">
        <f t="shared" ref="I5:AG15" si="1">H5</f>
        <v>9.6689497716894904E-2</v>
      </c>
      <c r="J5">
        <f t="shared" si="1"/>
        <v>9.6689497716894904E-2</v>
      </c>
      <c r="K5">
        <f t="shared" si="1"/>
        <v>9.6689497716894904E-2</v>
      </c>
      <c r="L5">
        <f t="shared" si="1"/>
        <v>9.6689497716894904E-2</v>
      </c>
      <c r="M5">
        <f t="shared" si="1"/>
        <v>9.6689497716894904E-2</v>
      </c>
      <c r="N5">
        <f t="shared" si="1"/>
        <v>9.6689497716894904E-2</v>
      </c>
      <c r="O5">
        <f t="shared" si="1"/>
        <v>9.6689497716894904E-2</v>
      </c>
      <c r="P5">
        <f t="shared" si="1"/>
        <v>9.6689497716894904E-2</v>
      </c>
      <c r="Q5">
        <f t="shared" si="1"/>
        <v>9.6689497716894904E-2</v>
      </c>
      <c r="R5">
        <f t="shared" si="1"/>
        <v>9.6689497716894904E-2</v>
      </c>
      <c r="S5">
        <f t="shared" si="1"/>
        <v>9.6689497716894904E-2</v>
      </c>
      <c r="T5">
        <f t="shared" si="1"/>
        <v>9.6689497716894904E-2</v>
      </c>
      <c r="U5">
        <f t="shared" si="1"/>
        <v>9.6689497716894904E-2</v>
      </c>
      <c r="V5">
        <f t="shared" si="1"/>
        <v>9.6689497716894904E-2</v>
      </c>
      <c r="W5">
        <f t="shared" si="1"/>
        <v>9.6689497716894904E-2</v>
      </c>
      <c r="X5">
        <f t="shared" si="1"/>
        <v>9.6689497716894904E-2</v>
      </c>
      <c r="Y5">
        <f t="shared" si="1"/>
        <v>9.6689497716894904E-2</v>
      </c>
      <c r="Z5">
        <f t="shared" si="1"/>
        <v>9.6689497716894904E-2</v>
      </c>
      <c r="AA5">
        <f t="shared" si="1"/>
        <v>9.6689497716894904E-2</v>
      </c>
      <c r="AB5">
        <f t="shared" si="1"/>
        <v>9.6689497716894904E-2</v>
      </c>
      <c r="AC5">
        <f t="shared" si="1"/>
        <v>9.6689497716894904E-2</v>
      </c>
      <c r="AD5">
        <f t="shared" si="1"/>
        <v>9.6689497716894904E-2</v>
      </c>
      <c r="AE5">
        <f t="shared" si="1"/>
        <v>9.6689497716894904E-2</v>
      </c>
      <c r="AF5">
        <f t="shared" si="1"/>
        <v>9.6689497716894904E-2</v>
      </c>
      <c r="AG5">
        <f t="shared" si="1"/>
        <v>9.6689497716894904E-2</v>
      </c>
    </row>
    <row r="6" spans="2:33" x14ac:dyDescent="0.45">
      <c r="B6" t="str">
        <f t="shared" ref="B6:B16" si="2">K22</f>
        <v>RN</v>
      </c>
      <c r="C6" t="s">
        <v>37</v>
      </c>
      <c r="D6" t="s">
        <v>38</v>
      </c>
      <c r="E6" t="s">
        <v>39</v>
      </c>
      <c r="F6" t="s">
        <v>40</v>
      </c>
      <c r="G6">
        <v>0.1054794520547952</v>
      </c>
      <c r="H6">
        <f t="shared" si="0"/>
        <v>0.1054794520547952</v>
      </c>
      <c r="I6">
        <f t="shared" ref="I6:W6" si="3">H6</f>
        <v>0.1054794520547952</v>
      </c>
      <c r="J6">
        <f t="shared" si="3"/>
        <v>0.1054794520547952</v>
      </c>
      <c r="K6">
        <f t="shared" si="3"/>
        <v>0.1054794520547952</v>
      </c>
      <c r="L6">
        <f t="shared" si="3"/>
        <v>0.1054794520547952</v>
      </c>
      <c r="M6">
        <f t="shared" si="3"/>
        <v>0.1054794520547952</v>
      </c>
      <c r="N6">
        <f t="shared" si="3"/>
        <v>0.1054794520547952</v>
      </c>
      <c r="O6">
        <f t="shared" si="3"/>
        <v>0.1054794520547952</v>
      </c>
      <c r="P6">
        <f t="shared" si="3"/>
        <v>0.1054794520547952</v>
      </c>
      <c r="Q6">
        <f t="shared" si="3"/>
        <v>0.1054794520547952</v>
      </c>
      <c r="R6">
        <f t="shared" si="3"/>
        <v>0.1054794520547952</v>
      </c>
      <c r="S6">
        <f t="shared" si="3"/>
        <v>0.1054794520547952</v>
      </c>
      <c r="T6">
        <f t="shared" si="3"/>
        <v>0.1054794520547952</v>
      </c>
      <c r="U6">
        <f t="shared" si="3"/>
        <v>0.1054794520547952</v>
      </c>
      <c r="V6">
        <f t="shared" si="3"/>
        <v>0.1054794520547952</v>
      </c>
      <c r="W6">
        <f t="shared" si="3"/>
        <v>0.1054794520547952</v>
      </c>
      <c r="X6">
        <f t="shared" si="1"/>
        <v>0.1054794520547952</v>
      </c>
      <c r="Y6">
        <f t="shared" si="1"/>
        <v>0.1054794520547952</v>
      </c>
      <c r="Z6">
        <f t="shared" si="1"/>
        <v>0.1054794520547952</v>
      </c>
      <c r="AA6">
        <f t="shared" si="1"/>
        <v>0.1054794520547952</v>
      </c>
      <c r="AB6">
        <f t="shared" si="1"/>
        <v>0.1054794520547952</v>
      </c>
      <c r="AC6">
        <f t="shared" si="1"/>
        <v>0.1054794520547952</v>
      </c>
      <c r="AD6">
        <f t="shared" si="1"/>
        <v>0.1054794520547952</v>
      </c>
      <c r="AE6">
        <f t="shared" si="1"/>
        <v>0.1054794520547952</v>
      </c>
      <c r="AF6">
        <f t="shared" si="1"/>
        <v>0.1054794520547952</v>
      </c>
      <c r="AG6">
        <f t="shared" si="1"/>
        <v>0.1054794520547952</v>
      </c>
    </row>
    <row r="7" spans="2:33" x14ac:dyDescent="0.45">
      <c r="B7" t="str">
        <f t="shared" si="2"/>
        <v>RP</v>
      </c>
      <c r="C7" t="s">
        <v>37</v>
      </c>
      <c r="D7" t="s">
        <v>38</v>
      </c>
      <c r="E7" t="s">
        <v>39</v>
      </c>
      <c r="F7" t="s">
        <v>40</v>
      </c>
      <c r="G7">
        <v>8.7899543378995634E-3</v>
      </c>
      <c r="H7">
        <f t="shared" si="0"/>
        <v>8.7899543378995634E-3</v>
      </c>
      <c r="I7">
        <f t="shared" si="1"/>
        <v>8.7899543378995634E-3</v>
      </c>
      <c r="J7">
        <f t="shared" si="1"/>
        <v>8.7899543378995634E-3</v>
      </c>
      <c r="K7">
        <f t="shared" si="1"/>
        <v>8.7899543378995634E-3</v>
      </c>
      <c r="L7">
        <f t="shared" si="1"/>
        <v>8.7899543378995634E-3</v>
      </c>
      <c r="M7">
        <f t="shared" si="1"/>
        <v>8.7899543378995634E-3</v>
      </c>
      <c r="N7">
        <f t="shared" si="1"/>
        <v>8.7899543378995634E-3</v>
      </c>
      <c r="O7">
        <f t="shared" si="1"/>
        <v>8.7899543378995634E-3</v>
      </c>
      <c r="P7">
        <f t="shared" si="1"/>
        <v>8.7899543378995634E-3</v>
      </c>
      <c r="Q7">
        <f t="shared" si="1"/>
        <v>8.7899543378995634E-3</v>
      </c>
      <c r="R7">
        <f t="shared" si="1"/>
        <v>8.7899543378995634E-3</v>
      </c>
      <c r="S7">
        <f t="shared" si="1"/>
        <v>8.7899543378995634E-3</v>
      </c>
      <c r="T7">
        <f t="shared" si="1"/>
        <v>8.7899543378995634E-3</v>
      </c>
      <c r="U7">
        <f t="shared" si="1"/>
        <v>8.7899543378995634E-3</v>
      </c>
      <c r="V7">
        <f t="shared" si="1"/>
        <v>8.7899543378995634E-3</v>
      </c>
      <c r="W7">
        <f t="shared" si="1"/>
        <v>8.7899543378995634E-3</v>
      </c>
      <c r="X7">
        <f t="shared" si="1"/>
        <v>8.7899543378995634E-3</v>
      </c>
      <c r="Y7">
        <f t="shared" si="1"/>
        <v>8.7899543378995634E-3</v>
      </c>
      <c r="Z7">
        <f t="shared" si="1"/>
        <v>8.7899543378995634E-3</v>
      </c>
      <c r="AA7">
        <f t="shared" si="1"/>
        <v>8.7899543378995634E-3</v>
      </c>
      <c r="AB7">
        <f t="shared" si="1"/>
        <v>8.7899543378995634E-3</v>
      </c>
      <c r="AC7">
        <f t="shared" si="1"/>
        <v>8.7899543378995634E-3</v>
      </c>
      <c r="AD7">
        <f t="shared" si="1"/>
        <v>8.7899543378995634E-3</v>
      </c>
      <c r="AE7">
        <f t="shared" si="1"/>
        <v>8.7899543378995634E-3</v>
      </c>
      <c r="AF7">
        <f t="shared" si="1"/>
        <v>8.7899543378995634E-3</v>
      </c>
      <c r="AG7">
        <f t="shared" si="1"/>
        <v>8.7899543378995634E-3</v>
      </c>
    </row>
    <row r="8" spans="2:33" x14ac:dyDescent="0.45">
      <c r="B8" t="str">
        <f t="shared" si="2"/>
        <v>SD</v>
      </c>
      <c r="C8" t="s">
        <v>37</v>
      </c>
      <c r="D8" t="s">
        <v>38</v>
      </c>
      <c r="E8" t="s">
        <v>39</v>
      </c>
      <c r="F8" t="s">
        <v>40</v>
      </c>
      <c r="G8">
        <v>9.6689497716894862E-2</v>
      </c>
      <c r="H8">
        <f t="shared" si="0"/>
        <v>9.6689497716894862E-2</v>
      </c>
      <c r="I8">
        <f t="shared" si="1"/>
        <v>9.6689497716894862E-2</v>
      </c>
      <c r="J8">
        <f t="shared" si="1"/>
        <v>9.6689497716894862E-2</v>
      </c>
      <c r="K8">
        <f t="shared" si="1"/>
        <v>9.6689497716894862E-2</v>
      </c>
      <c r="L8">
        <f t="shared" si="1"/>
        <v>9.6689497716894862E-2</v>
      </c>
      <c r="M8">
        <f t="shared" si="1"/>
        <v>9.6689497716894862E-2</v>
      </c>
      <c r="N8">
        <f t="shared" si="1"/>
        <v>9.6689497716894862E-2</v>
      </c>
      <c r="O8">
        <f t="shared" si="1"/>
        <v>9.6689497716894862E-2</v>
      </c>
      <c r="P8">
        <f t="shared" si="1"/>
        <v>9.6689497716894862E-2</v>
      </c>
      <c r="Q8">
        <f t="shared" si="1"/>
        <v>9.6689497716894862E-2</v>
      </c>
      <c r="R8">
        <f t="shared" si="1"/>
        <v>9.6689497716894862E-2</v>
      </c>
      <c r="S8">
        <f t="shared" si="1"/>
        <v>9.6689497716894862E-2</v>
      </c>
      <c r="T8">
        <f t="shared" si="1"/>
        <v>9.6689497716894862E-2</v>
      </c>
      <c r="U8">
        <f t="shared" si="1"/>
        <v>9.6689497716894862E-2</v>
      </c>
      <c r="V8">
        <f t="shared" si="1"/>
        <v>9.6689497716894862E-2</v>
      </c>
      <c r="W8">
        <f t="shared" si="1"/>
        <v>9.6689497716894862E-2</v>
      </c>
      <c r="X8">
        <f t="shared" si="1"/>
        <v>9.6689497716894862E-2</v>
      </c>
      <c r="Y8">
        <f t="shared" si="1"/>
        <v>9.6689497716894862E-2</v>
      </c>
      <c r="Z8">
        <f t="shared" si="1"/>
        <v>9.6689497716894862E-2</v>
      </c>
      <c r="AA8">
        <f t="shared" si="1"/>
        <v>9.6689497716894862E-2</v>
      </c>
      <c r="AB8">
        <f t="shared" si="1"/>
        <v>9.6689497716894862E-2</v>
      </c>
      <c r="AC8">
        <f t="shared" si="1"/>
        <v>9.6689497716894862E-2</v>
      </c>
      <c r="AD8">
        <f t="shared" si="1"/>
        <v>9.6689497716894862E-2</v>
      </c>
      <c r="AE8">
        <f t="shared" si="1"/>
        <v>9.6689497716894862E-2</v>
      </c>
      <c r="AF8">
        <f t="shared" si="1"/>
        <v>9.6689497716894862E-2</v>
      </c>
      <c r="AG8">
        <f t="shared" si="1"/>
        <v>9.6689497716894862E-2</v>
      </c>
    </row>
    <row r="9" spans="2:33" x14ac:dyDescent="0.45">
      <c r="B9" t="str">
        <f t="shared" si="2"/>
        <v>SN</v>
      </c>
      <c r="C9" t="s">
        <v>37</v>
      </c>
      <c r="D9" t="s">
        <v>38</v>
      </c>
      <c r="E9" t="s">
        <v>39</v>
      </c>
      <c r="F9" t="s">
        <v>40</v>
      </c>
      <c r="G9">
        <v>0.1054794520547952</v>
      </c>
      <c r="H9">
        <f t="shared" si="0"/>
        <v>0.1054794520547952</v>
      </c>
      <c r="I9">
        <f t="shared" si="1"/>
        <v>0.1054794520547952</v>
      </c>
      <c r="J9">
        <f t="shared" si="1"/>
        <v>0.1054794520547952</v>
      </c>
      <c r="K9">
        <f t="shared" si="1"/>
        <v>0.1054794520547952</v>
      </c>
      <c r="L9">
        <f t="shared" si="1"/>
        <v>0.1054794520547952</v>
      </c>
      <c r="M9">
        <f t="shared" si="1"/>
        <v>0.1054794520547952</v>
      </c>
      <c r="N9">
        <f t="shared" si="1"/>
        <v>0.1054794520547952</v>
      </c>
      <c r="O9">
        <f t="shared" si="1"/>
        <v>0.1054794520547952</v>
      </c>
      <c r="P9">
        <f t="shared" si="1"/>
        <v>0.1054794520547952</v>
      </c>
      <c r="Q9">
        <f t="shared" si="1"/>
        <v>0.1054794520547952</v>
      </c>
      <c r="R9">
        <f t="shared" si="1"/>
        <v>0.1054794520547952</v>
      </c>
      <c r="S9">
        <f t="shared" si="1"/>
        <v>0.1054794520547952</v>
      </c>
      <c r="T9">
        <f t="shared" si="1"/>
        <v>0.1054794520547952</v>
      </c>
      <c r="U9">
        <f t="shared" si="1"/>
        <v>0.1054794520547952</v>
      </c>
      <c r="V9">
        <f t="shared" si="1"/>
        <v>0.1054794520547952</v>
      </c>
      <c r="W9">
        <f t="shared" si="1"/>
        <v>0.1054794520547952</v>
      </c>
      <c r="X9">
        <f t="shared" si="1"/>
        <v>0.1054794520547952</v>
      </c>
      <c r="Y9">
        <f t="shared" si="1"/>
        <v>0.1054794520547952</v>
      </c>
      <c r="Z9">
        <f t="shared" si="1"/>
        <v>0.1054794520547952</v>
      </c>
      <c r="AA9">
        <f t="shared" si="1"/>
        <v>0.1054794520547952</v>
      </c>
      <c r="AB9">
        <f t="shared" si="1"/>
        <v>0.1054794520547952</v>
      </c>
      <c r="AC9">
        <f t="shared" si="1"/>
        <v>0.1054794520547952</v>
      </c>
      <c r="AD9">
        <f t="shared" si="1"/>
        <v>0.1054794520547952</v>
      </c>
      <c r="AE9">
        <f t="shared" si="1"/>
        <v>0.1054794520547952</v>
      </c>
      <c r="AF9">
        <f t="shared" si="1"/>
        <v>0.1054794520547952</v>
      </c>
      <c r="AG9">
        <f t="shared" si="1"/>
        <v>0.1054794520547952</v>
      </c>
    </row>
    <row r="10" spans="2:33" x14ac:dyDescent="0.45">
      <c r="B10" t="str">
        <f t="shared" si="2"/>
        <v>SP</v>
      </c>
      <c r="C10" t="s">
        <v>37</v>
      </c>
      <c r="D10" t="s">
        <v>38</v>
      </c>
      <c r="E10" t="s">
        <v>39</v>
      </c>
      <c r="F10" t="s">
        <v>40</v>
      </c>
      <c r="G10">
        <v>8.7899543378995634E-3</v>
      </c>
      <c r="H10">
        <f t="shared" si="0"/>
        <v>8.7899543378995634E-3</v>
      </c>
      <c r="I10">
        <f t="shared" si="1"/>
        <v>8.7899543378995634E-3</v>
      </c>
      <c r="J10">
        <f t="shared" si="1"/>
        <v>8.7899543378995634E-3</v>
      </c>
      <c r="K10">
        <f t="shared" si="1"/>
        <v>8.7899543378995634E-3</v>
      </c>
      <c r="L10">
        <f t="shared" si="1"/>
        <v>8.7899543378995634E-3</v>
      </c>
      <c r="M10">
        <f t="shared" si="1"/>
        <v>8.7899543378995634E-3</v>
      </c>
      <c r="N10">
        <f t="shared" si="1"/>
        <v>8.7899543378995634E-3</v>
      </c>
      <c r="O10">
        <f t="shared" si="1"/>
        <v>8.7899543378995634E-3</v>
      </c>
      <c r="P10">
        <f t="shared" si="1"/>
        <v>8.7899543378995634E-3</v>
      </c>
      <c r="Q10">
        <f t="shared" si="1"/>
        <v>8.7899543378995634E-3</v>
      </c>
      <c r="R10">
        <f t="shared" si="1"/>
        <v>8.7899543378995634E-3</v>
      </c>
      <c r="S10">
        <f t="shared" si="1"/>
        <v>8.7899543378995634E-3</v>
      </c>
      <c r="T10">
        <f t="shared" si="1"/>
        <v>8.7899543378995634E-3</v>
      </c>
      <c r="U10">
        <f t="shared" si="1"/>
        <v>8.7899543378995634E-3</v>
      </c>
      <c r="V10">
        <f t="shared" si="1"/>
        <v>8.7899543378995634E-3</v>
      </c>
      <c r="W10">
        <f t="shared" si="1"/>
        <v>8.7899543378995634E-3</v>
      </c>
      <c r="X10">
        <f t="shared" si="1"/>
        <v>8.7899543378995634E-3</v>
      </c>
      <c r="Y10">
        <f t="shared" si="1"/>
        <v>8.7899543378995634E-3</v>
      </c>
      <c r="Z10">
        <f t="shared" si="1"/>
        <v>8.7899543378995634E-3</v>
      </c>
      <c r="AA10">
        <f t="shared" si="1"/>
        <v>8.7899543378995634E-3</v>
      </c>
      <c r="AB10">
        <f t="shared" si="1"/>
        <v>8.7899543378995634E-3</v>
      </c>
      <c r="AC10">
        <f t="shared" si="1"/>
        <v>8.7899543378995634E-3</v>
      </c>
      <c r="AD10">
        <f t="shared" si="1"/>
        <v>8.7899543378995634E-3</v>
      </c>
      <c r="AE10">
        <f t="shared" si="1"/>
        <v>8.7899543378995634E-3</v>
      </c>
      <c r="AF10">
        <f t="shared" si="1"/>
        <v>8.7899543378995634E-3</v>
      </c>
      <c r="AG10">
        <f t="shared" si="1"/>
        <v>8.7899543378995634E-3</v>
      </c>
    </row>
    <row r="11" spans="2:33" x14ac:dyDescent="0.45">
      <c r="B11" t="str">
        <f t="shared" si="2"/>
        <v>FD</v>
      </c>
      <c r="C11" t="s">
        <v>37</v>
      </c>
      <c r="D11" t="s">
        <v>38</v>
      </c>
      <c r="E11" t="s">
        <v>39</v>
      </c>
      <c r="F11" t="s">
        <v>40</v>
      </c>
      <c r="G11">
        <v>0.11426940639269406</v>
      </c>
      <c r="H11">
        <f t="shared" si="0"/>
        <v>0.11426940639269406</v>
      </c>
      <c r="I11">
        <f t="shared" si="1"/>
        <v>0.11426940639269406</v>
      </c>
      <c r="J11">
        <f t="shared" si="1"/>
        <v>0.11426940639269406</v>
      </c>
      <c r="K11">
        <f t="shared" si="1"/>
        <v>0.11426940639269406</v>
      </c>
      <c r="L11">
        <f t="shared" si="1"/>
        <v>0.11426940639269406</v>
      </c>
      <c r="M11">
        <f t="shared" si="1"/>
        <v>0.11426940639269406</v>
      </c>
      <c r="N11">
        <f t="shared" si="1"/>
        <v>0.11426940639269406</v>
      </c>
      <c r="O11">
        <f t="shared" si="1"/>
        <v>0.11426940639269406</v>
      </c>
      <c r="P11">
        <f t="shared" si="1"/>
        <v>0.11426940639269406</v>
      </c>
      <c r="Q11">
        <f t="shared" si="1"/>
        <v>0.11426940639269406</v>
      </c>
      <c r="R11">
        <f t="shared" si="1"/>
        <v>0.11426940639269406</v>
      </c>
      <c r="S11">
        <f t="shared" si="1"/>
        <v>0.11426940639269406</v>
      </c>
      <c r="T11">
        <f t="shared" si="1"/>
        <v>0.11426940639269406</v>
      </c>
      <c r="U11">
        <f t="shared" si="1"/>
        <v>0.11426940639269406</v>
      </c>
      <c r="V11">
        <f t="shared" si="1"/>
        <v>0.11426940639269406</v>
      </c>
      <c r="W11">
        <f t="shared" si="1"/>
        <v>0.11426940639269406</v>
      </c>
      <c r="X11">
        <f t="shared" si="1"/>
        <v>0.11426940639269406</v>
      </c>
      <c r="Y11">
        <f t="shared" si="1"/>
        <v>0.11426940639269406</v>
      </c>
      <c r="Z11">
        <f t="shared" si="1"/>
        <v>0.11426940639269406</v>
      </c>
      <c r="AA11">
        <f t="shared" si="1"/>
        <v>0.11426940639269406</v>
      </c>
      <c r="AB11">
        <f t="shared" si="1"/>
        <v>0.11426940639269406</v>
      </c>
      <c r="AC11">
        <f t="shared" si="1"/>
        <v>0.11426940639269406</v>
      </c>
      <c r="AD11">
        <f t="shared" si="1"/>
        <v>0.11426940639269406</v>
      </c>
      <c r="AE11">
        <f t="shared" si="1"/>
        <v>0.11426940639269406</v>
      </c>
      <c r="AF11">
        <f t="shared" si="1"/>
        <v>0.11426940639269406</v>
      </c>
      <c r="AG11">
        <f t="shared" si="1"/>
        <v>0.11426940639269406</v>
      </c>
    </row>
    <row r="12" spans="2:33" x14ac:dyDescent="0.45">
      <c r="B12" t="str">
        <f t="shared" si="2"/>
        <v>FN</v>
      </c>
      <c r="C12" t="s">
        <v>37</v>
      </c>
      <c r="D12" t="s">
        <v>38</v>
      </c>
      <c r="E12" t="s">
        <v>39</v>
      </c>
      <c r="F12" t="s">
        <v>40</v>
      </c>
      <c r="G12">
        <v>0.12465753424657509</v>
      </c>
      <c r="H12">
        <f t="shared" si="0"/>
        <v>0.12465753424657509</v>
      </c>
      <c r="I12">
        <f t="shared" si="1"/>
        <v>0.12465753424657509</v>
      </c>
      <c r="J12">
        <f t="shared" si="1"/>
        <v>0.12465753424657509</v>
      </c>
      <c r="K12">
        <f t="shared" si="1"/>
        <v>0.12465753424657509</v>
      </c>
      <c r="L12">
        <f t="shared" si="1"/>
        <v>0.12465753424657509</v>
      </c>
      <c r="M12">
        <f t="shared" si="1"/>
        <v>0.12465753424657509</v>
      </c>
      <c r="N12">
        <f t="shared" si="1"/>
        <v>0.12465753424657509</v>
      </c>
      <c r="O12">
        <f t="shared" si="1"/>
        <v>0.12465753424657509</v>
      </c>
      <c r="P12">
        <f t="shared" si="1"/>
        <v>0.12465753424657509</v>
      </c>
      <c r="Q12">
        <f t="shared" si="1"/>
        <v>0.12465753424657509</v>
      </c>
      <c r="R12">
        <f t="shared" si="1"/>
        <v>0.12465753424657509</v>
      </c>
      <c r="S12">
        <f t="shared" si="1"/>
        <v>0.12465753424657509</v>
      </c>
      <c r="T12">
        <f t="shared" si="1"/>
        <v>0.12465753424657509</v>
      </c>
      <c r="U12">
        <f t="shared" si="1"/>
        <v>0.12465753424657509</v>
      </c>
      <c r="V12">
        <f t="shared" si="1"/>
        <v>0.12465753424657509</v>
      </c>
      <c r="W12">
        <f t="shared" si="1"/>
        <v>0.12465753424657509</v>
      </c>
      <c r="X12">
        <f t="shared" si="1"/>
        <v>0.12465753424657509</v>
      </c>
      <c r="Y12">
        <f t="shared" si="1"/>
        <v>0.12465753424657509</v>
      </c>
      <c r="Z12">
        <f t="shared" si="1"/>
        <v>0.12465753424657509</v>
      </c>
      <c r="AA12">
        <f t="shared" si="1"/>
        <v>0.12465753424657509</v>
      </c>
      <c r="AB12">
        <f t="shared" si="1"/>
        <v>0.12465753424657509</v>
      </c>
      <c r="AC12">
        <f t="shared" si="1"/>
        <v>0.12465753424657509</v>
      </c>
      <c r="AD12">
        <f t="shared" si="1"/>
        <v>0.12465753424657509</v>
      </c>
      <c r="AE12">
        <f t="shared" si="1"/>
        <v>0.12465753424657509</v>
      </c>
      <c r="AF12">
        <f t="shared" si="1"/>
        <v>0.12465753424657509</v>
      </c>
      <c r="AG12">
        <f t="shared" si="1"/>
        <v>0.12465753424657509</v>
      </c>
    </row>
    <row r="13" spans="2:33" x14ac:dyDescent="0.45">
      <c r="B13" t="str">
        <f t="shared" si="2"/>
        <v>FP</v>
      </c>
      <c r="C13" t="s">
        <v>37</v>
      </c>
      <c r="D13" t="s">
        <v>38</v>
      </c>
      <c r="E13" t="s">
        <v>39</v>
      </c>
      <c r="F13" t="s">
        <v>40</v>
      </c>
      <c r="G13">
        <v>1.0388127853881303E-2</v>
      </c>
      <c r="H13">
        <f t="shared" si="0"/>
        <v>1.0388127853881303E-2</v>
      </c>
      <c r="I13">
        <f t="shared" si="1"/>
        <v>1.0388127853881303E-2</v>
      </c>
      <c r="J13">
        <f t="shared" si="1"/>
        <v>1.0388127853881303E-2</v>
      </c>
      <c r="K13">
        <f t="shared" si="1"/>
        <v>1.0388127853881303E-2</v>
      </c>
      <c r="L13">
        <f t="shared" si="1"/>
        <v>1.0388127853881303E-2</v>
      </c>
      <c r="M13">
        <f t="shared" si="1"/>
        <v>1.0388127853881303E-2</v>
      </c>
      <c r="N13">
        <f t="shared" si="1"/>
        <v>1.0388127853881303E-2</v>
      </c>
      <c r="O13">
        <f t="shared" si="1"/>
        <v>1.0388127853881303E-2</v>
      </c>
      <c r="P13">
        <f t="shared" si="1"/>
        <v>1.0388127853881303E-2</v>
      </c>
      <c r="Q13">
        <f t="shared" si="1"/>
        <v>1.0388127853881303E-2</v>
      </c>
      <c r="R13">
        <f t="shared" si="1"/>
        <v>1.0388127853881303E-2</v>
      </c>
      <c r="S13">
        <f t="shared" si="1"/>
        <v>1.0388127853881303E-2</v>
      </c>
      <c r="T13">
        <f t="shared" si="1"/>
        <v>1.0388127853881303E-2</v>
      </c>
      <c r="U13">
        <f t="shared" si="1"/>
        <v>1.0388127853881303E-2</v>
      </c>
      <c r="V13">
        <f t="shared" si="1"/>
        <v>1.0388127853881303E-2</v>
      </c>
      <c r="W13">
        <f t="shared" si="1"/>
        <v>1.0388127853881303E-2</v>
      </c>
      <c r="X13">
        <f t="shared" si="1"/>
        <v>1.0388127853881303E-2</v>
      </c>
      <c r="Y13">
        <f t="shared" si="1"/>
        <v>1.0388127853881303E-2</v>
      </c>
      <c r="Z13">
        <f t="shared" si="1"/>
        <v>1.0388127853881303E-2</v>
      </c>
      <c r="AA13">
        <f t="shared" si="1"/>
        <v>1.0388127853881303E-2</v>
      </c>
      <c r="AB13">
        <f t="shared" si="1"/>
        <v>1.0388127853881303E-2</v>
      </c>
      <c r="AC13">
        <f t="shared" si="1"/>
        <v>1.0388127853881303E-2</v>
      </c>
      <c r="AD13">
        <f t="shared" si="1"/>
        <v>1.0388127853881303E-2</v>
      </c>
      <c r="AE13">
        <f t="shared" si="1"/>
        <v>1.0388127853881303E-2</v>
      </c>
      <c r="AF13">
        <f t="shared" si="1"/>
        <v>1.0388127853881303E-2</v>
      </c>
      <c r="AG13">
        <f t="shared" si="1"/>
        <v>1.0388127853881303E-2</v>
      </c>
    </row>
    <row r="14" spans="2:33" x14ac:dyDescent="0.45">
      <c r="B14" t="str">
        <f t="shared" si="2"/>
        <v>WD</v>
      </c>
      <c r="C14" t="s">
        <v>37</v>
      </c>
      <c r="D14" t="s">
        <v>38</v>
      </c>
      <c r="E14" t="s">
        <v>39</v>
      </c>
      <c r="F14" t="s">
        <v>40</v>
      </c>
      <c r="G14">
        <v>0.15068493150684903</v>
      </c>
      <c r="H14">
        <f t="shared" si="0"/>
        <v>0.15068493150684903</v>
      </c>
      <c r="I14">
        <f t="shared" si="1"/>
        <v>0.15068493150684903</v>
      </c>
      <c r="J14">
        <f t="shared" si="1"/>
        <v>0.15068493150684903</v>
      </c>
      <c r="K14">
        <f t="shared" si="1"/>
        <v>0.15068493150684903</v>
      </c>
      <c r="L14">
        <f t="shared" si="1"/>
        <v>0.15068493150684903</v>
      </c>
      <c r="M14">
        <f t="shared" si="1"/>
        <v>0.15068493150684903</v>
      </c>
      <c r="N14">
        <f t="shared" si="1"/>
        <v>0.15068493150684903</v>
      </c>
      <c r="O14">
        <f t="shared" si="1"/>
        <v>0.15068493150684903</v>
      </c>
      <c r="P14">
        <f t="shared" si="1"/>
        <v>0.15068493150684903</v>
      </c>
      <c r="Q14">
        <f t="shared" si="1"/>
        <v>0.15068493150684903</v>
      </c>
      <c r="R14">
        <f t="shared" si="1"/>
        <v>0.15068493150684903</v>
      </c>
      <c r="S14">
        <f t="shared" si="1"/>
        <v>0.15068493150684903</v>
      </c>
      <c r="T14">
        <f t="shared" si="1"/>
        <v>0.15068493150684903</v>
      </c>
      <c r="U14">
        <f t="shared" si="1"/>
        <v>0.15068493150684903</v>
      </c>
      <c r="V14">
        <f t="shared" si="1"/>
        <v>0.15068493150684903</v>
      </c>
      <c r="W14">
        <f t="shared" si="1"/>
        <v>0.15068493150684903</v>
      </c>
      <c r="X14">
        <f t="shared" si="1"/>
        <v>0.15068493150684903</v>
      </c>
      <c r="Y14">
        <f t="shared" si="1"/>
        <v>0.15068493150684903</v>
      </c>
      <c r="Z14">
        <f t="shared" si="1"/>
        <v>0.15068493150684903</v>
      </c>
      <c r="AA14">
        <f t="shared" si="1"/>
        <v>0.15068493150684903</v>
      </c>
      <c r="AB14">
        <f t="shared" si="1"/>
        <v>0.15068493150684903</v>
      </c>
      <c r="AC14">
        <f t="shared" si="1"/>
        <v>0.15068493150684903</v>
      </c>
      <c r="AD14">
        <f t="shared" si="1"/>
        <v>0.15068493150684903</v>
      </c>
      <c r="AE14">
        <f t="shared" si="1"/>
        <v>0.15068493150684903</v>
      </c>
      <c r="AF14">
        <f t="shared" si="1"/>
        <v>0.15068493150684903</v>
      </c>
      <c r="AG14">
        <f t="shared" si="1"/>
        <v>0.15068493150684903</v>
      </c>
    </row>
    <row r="15" spans="2:33" x14ac:dyDescent="0.45">
      <c r="B15" t="str">
        <f t="shared" si="2"/>
        <v>WN</v>
      </c>
      <c r="C15" t="s">
        <v>37</v>
      </c>
      <c r="D15" t="s">
        <v>38</v>
      </c>
      <c r="E15" t="s">
        <v>39</v>
      </c>
      <c r="F15" t="s">
        <v>40</v>
      </c>
      <c r="G15">
        <v>0.16438356164383594</v>
      </c>
      <c r="H15">
        <f t="shared" si="0"/>
        <v>0.16438356164383594</v>
      </c>
      <c r="I15">
        <f t="shared" si="1"/>
        <v>0.16438356164383594</v>
      </c>
      <c r="J15">
        <f t="shared" si="1"/>
        <v>0.16438356164383594</v>
      </c>
      <c r="K15">
        <f t="shared" si="1"/>
        <v>0.16438356164383594</v>
      </c>
      <c r="L15">
        <f t="shared" si="1"/>
        <v>0.16438356164383594</v>
      </c>
      <c r="M15">
        <f t="shared" si="1"/>
        <v>0.16438356164383594</v>
      </c>
      <c r="N15">
        <f t="shared" si="1"/>
        <v>0.16438356164383594</v>
      </c>
      <c r="O15">
        <f t="shared" si="1"/>
        <v>0.16438356164383594</v>
      </c>
      <c r="P15">
        <f t="shared" si="1"/>
        <v>0.16438356164383594</v>
      </c>
      <c r="Q15">
        <f t="shared" si="1"/>
        <v>0.16438356164383594</v>
      </c>
      <c r="R15">
        <f t="shared" si="1"/>
        <v>0.16438356164383594</v>
      </c>
      <c r="S15">
        <f t="shared" si="1"/>
        <v>0.16438356164383594</v>
      </c>
      <c r="T15">
        <f t="shared" si="1"/>
        <v>0.16438356164383594</v>
      </c>
      <c r="U15">
        <f t="shared" si="1"/>
        <v>0.16438356164383594</v>
      </c>
      <c r="V15">
        <f t="shared" si="1"/>
        <v>0.16438356164383594</v>
      </c>
      <c r="W15">
        <f t="shared" si="1"/>
        <v>0.16438356164383594</v>
      </c>
      <c r="X15">
        <f t="shared" si="1"/>
        <v>0.16438356164383594</v>
      </c>
      <c r="Y15">
        <f t="shared" si="1"/>
        <v>0.16438356164383594</v>
      </c>
      <c r="Z15">
        <f t="shared" si="1"/>
        <v>0.16438356164383594</v>
      </c>
      <c r="AA15">
        <f t="shared" si="1"/>
        <v>0.16438356164383594</v>
      </c>
      <c r="AB15">
        <f t="shared" si="1"/>
        <v>0.16438356164383594</v>
      </c>
      <c r="AC15">
        <f t="shared" ref="I15:AG16" si="4">AB15</f>
        <v>0.16438356164383594</v>
      </c>
      <c r="AD15">
        <f t="shared" si="4"/>
        <v>0.16438356164383594</v>
      </c>
      <c r="AE15">
        <f t="shared" si="4"/>
        <v>0.16438356164383594</v>
      </c>
      <c r="AF15">
        <f t="shared" si="4"/>
        <v>0.16438356164383594</v>
      </c>
      <c r="AG15">
        <f t="shared" si="4"/>
        <v>0.16438356164383594</v>
      </c>
    </row>
    <row r="16" spans="2:33" x14ac:dyDescent="0.45">
      <c r="B16" t="str">
        <f t="shared" si="2"/>
        <v>WP</v>
      </c>
      <c r="C16" t="s">
        <v>37</v>
      </c>
      <c r="D16" t="s">
        <v>38</v>
      </c>
      <c r="E16" t="s">
        <v>39</v>
      </c>
      <c r="F16" t="s">
        <v>40</v>
      </c>
      <c r="G16">
        <v>1.3698630136986321E-2</v>
      </c>
      <c r="H16">
        <f t="shared" si="0"/>
        <v>1.3698630136986321E-2</v>
      </c>
      <c r="I16">
        <f t="shared" si="4"/>
        <v>1.3698630136986321E-2</v>
      </c>
      <c r="J16">
        <f t="shared" si="4"/>
        <v>1.3698630136986321E-2</v>
      </c>
      <c r="K16">
        <f t="shared" si="4"/>
        <v>1.3698630136986321E-2</v>
      </c>
      <c r="L16">
        <f t="shared" si="4"/>
        <v>1.3698630136986321E-2</v>
      </c>
      <c r="M16">
        <f t="shared" si="4"/>
        <v>1.3698630136986321E-2</v>
      </c>
      <c r="N16">
        <f t="shared" si="4"/>
        <v>1.3698630136986321E-2</v>
      </c>
      <c r="O16">
        <f t="shared" si="4"/>
        <v>1.3698630136986321E-2</v>
      </c>
      <c r="P16">
        <f t="shared" si="4"/>
        <v>1.3698630136986321E-2</v>
      </c>
      <c r="Q16">
        <f t="shared" si="4"/>
        <v>1.3698630136986321E-2</v>
      </c>
      <c r="R16">
        <f t="shared" si="4"/>
        <v>1.3698630136986321E-2</v>
      </c>
      <c r="S16">
        <f t="shared" si="4"/>
        <v>1.3698630136986321E-2</v>
      </c>
      <c r="T16">
        <f t="shared" si="4"/>
        <v>1.3698630136986321E-2</v>
      </c>
      <c r="U16">
        <f t="shared" si="4"/>
        <v>1.3698630136986321E-2</v>
      </c>
      <c r="V16">
        <f t="shared" si="4"/>
        <v>1.3698630136986321E-2</v>
      </c>
      <c r="W16">
        <f t="shared" si="4"/>
        <v>1.3698630136986321E-2</v>
      </c>
      <c r="X16">
        <f t="shared" si="4"/>
        <v>1.3698630136986321E-2</v>
      </c>
      <c r="Y16">
        <f t="shared" si="4"/>
        <v>1.3698630136986321E-2</v>
      </c>
      <c r="Z16">
        <f t="shared" si="4"/>
        <v>1.3698630136986321E-2</v>
      </c>
      <c r="AA16">
        <f t="shared" si="4"/>
        <v>1.3698630136986321E-2</v>
      </c>
      <c r="AB16">
        <f t="shared" si="4"/>
        <v>1.3698630136986321E-2</v>
      </c>
      <c r="AC16">
        <f t="shared" si="4"/>
        <v>1.3698630136986321E-2</v>
      </c>
      <c r="AD16">
        <f t="shared" si="4"/>
        <v>1.3698630136986321E-2</v>
      </c>
      <c r="AE16">
        <f t="shared" si="4"/>
        <v>1.3698630136986321E-2</v>
      </c>
      <c r="AF16">
        <f t="shared" si="4"/>
        <v>1.3698630136986321E-2</v>
      </c>
      <c r="AG16">
        <f t="shared" si="4"/>
        <v>1.3698630136986321E-2</v>
      </c>
    </row>
    <row r="18" spans="3:21" x14ac:dyDescent="0.45">
      <c r="G18" t="s">
        <v>64</v>
      </c>
    </row>
    <row r="19" spans="3:21" x14ac:dyDescent="0.45">
      <c r="E19" t="s">
        <v>90</v>
      </c>
      <c r="K19" t="s">
        <v>89</v>
      </c>
    </row>
    <row r="20" spans="3:21" ht="14.65" thickBot="1" x14ac:dyDescent="0.5">
      <c r="C20" t="s">
        <v>63</v>
      </c>
      <c r="E20" t="s">
        <v>53</v>
      </c>
      <c r="F20" t="s">
        <v>54</v>
      </c>
      <c r="G20" t="s">
        <v>55</v>
      </c>
      <c r="K20" t="s">
        <v>17</v>
      </c>
      <c r="L20" t="s">
        <v>12</v>
      </c>
      <c r="M20" t="s">
        <v>11</v>
      </c>
      <c r="N20" t="s">
        <v>3</v>
      </c>
      <c r="O20" t="s">
        <v>18</v>
      </c>
      <c r="S20" t="s">
        <v>91</v>
      </c>
      <c r="U20" t="s">
        <v>92</v>
      </c>
    </row>
    <row r="21" spans="3:21" x14ac:dyDescent="0.45">
      <c r="C21" t="s">
        <v>41</v>
      </c>
      <c r="E21" t="s">
        <v>56</v>
      </c>
      <c r="G21" t="s">
        <v>57</v>
      </c>
      <c r="K21" t="s">
        <v>44</v>
      </c>
      <c r="M21" t="s">
        <v>65</v>
      </c>
      <c r="O21">
        <f>L39</f>
        <v>9.417808219178081E-2</v>
      </c>
      <c r="S21">
        <f>O21</f>
        <v>9.417808219178081E-2</v>
      </c>
      <c r="U21">
        <f>G5</f>
        <v>9.6689497716894904E-2</v>
      </c>
    </row>
    <row r="22" spans="3:21" x14ac:dyDescent="0.45">
      <c r="C22" t="s">
        <v>42</v>
      </c>
      <c r="E22" t="s">
        <v>58</v>
      </c>
      <c r="G22" t="s">
        <v>59</v>
      </c>
      <c r="K22" t="s">
        <v>45</v>
      </c>
      <c r="M22" t="s">
        <v>65</v>
      </c>
      <c r="O22">
        <f>M39</f>
        <v>0.10273972602739725</v>
      </c>
      <c r="S22">
        <f t="shared" ref="S22:S32" si="5">O22</f>
        <v>0.10273972602739725</v>
      </c>
      <c r="U22">
        <f t="shared" ref="U22:U32" si="6">G6</f>
        <v>0.1054794520547952</v>
      </c>
    </row>
    <row r="23" spans="3:21" x14ac:dyDescent="0.45">
      <c r="C23" t="s">
        <v>43</v>
      </c>
      <c r="E23" t="s">
        <v>60</v>
      </c>
      <c r="G23" t="s">
        <v>61</v>
      </c>
      <c r="K23" t="s">
        <v>46</v>
      </c>
      <c r="M23" t="s">
        <v>65</v>
      </c>
      <c r="O23">
        <f>N39</f>
        <v>8.5616438356164379E-3</v>
      </c>
      <c r="S23">
        <f t="shared" si="5"/>
        <v>8.5616438356164379E-3</v>
      </c>
      <c r="U23">
        <f t="shared" si="6"/>
        <v>8.7899543378995634E-3</v>
      </c>
    </row>
    <row r="24" spans="3:21" x14ac:dyDescent="0.45">
      <c r="C24" t="s">
        <v>44</v>
      </c>
      <c r="E24" t="s">
        <v>62</v>
      </c>
      <c r="K24" t="s">
        <v>47</v>
      </c>
      <c r="M24" t="s">
        <v>65</v>
      </c>
      <c r="O24">
        <f>O39</f>
        <v>0.12682648401826482</v>
      </c>
      <c r="S24">
        <f t="shared" si="5"/>
        <v>0.12682648401826482</v>
      </c>
      <c r="U24">
        <f t="shared" si="6"/>
        <v>9.6689497716894862E-2</v>
      </c>
    </row>
    <row r="25" spans="3:21" x14ac:dyDescent="0.45">
      <c r="C25" t="s">
        <v>45</v>
      </c>
      <c r="K25" t="s">
        <v>48</v>
      </c>
      <c r="M25" t="s">
        <v>65</v>
      </c>
      <c r="O25">
        <f>P39</f>
        <v>0.13835616438356163</v>
      </c>
      <c r="S25">
        <f t="shared" si="5"/>
        <v>0.13835616438356163</v>
      </c>
      <c r="U25">
        <f t="shared" si="6"/>
        <v>0.1054794520547952</v>
      </c>
    </row>
    <row r="26" spans="3:21" x14ac:dyDescent="0.45">
      <c r="C26" t="s">
        <v>46</v>
      </c>
      <c r="K26" t="s">
        <v>49</v>
      </c>
      <c r="M26" t="s">
        <v>65</v>
      </c>
      <c r="O26">
        <f>Q39</f>
        <v>1.1529680365296802E-2</v>
      </c>
      <c r="S26">
        <f t="shared" si="5"/>
        <v>1.1529680365296802E-2</v>
      </c>
      <c r="U26">
        <f t="shared" si="6"/>
        <v>8.7899543378995634E-3</v>
      </c>
    </row>
    <row r="27" spans="3:21" x14ac:dyDescent="0.45">
      <c r="C27" t="s">
        <v>47</v>
      </c>
      <c r="K27" t="s">
        <v>41</v>
      </c>
      <c r="M27" t="s">
        <v>65</v>
      </c>
      <c r="O27">
        <f>R39</f>
        <v>9.9200913242009123E-2</v>
      </c>
      <c r="S27">
        <f t="shared" si="5"/>
        <v>9.9200913242009123E-2</v>
      </c>
      <c r="U27">
        <f t="shared" si="6"/>
        <v>0.11426940639269406</v>
      </c>
    </row>
    <row r="28" spans="3:21" x14ac:dyDescent="0.45">
      <c r="C28" t="s">
        <v>48</v>
      </c>
      <c r="K28" t="s">
        <v>42</v>
      </c>
      <c r="M28" t="s">
        <v>65</v>
      </c>
      <c r="O28">
        <f>S39</f>
        <v>0.10821917808219178</v>
      </c>
      <c r="S28">
        <f t="shared" si="5"/>
        <v>0.10821917808219178</v>
      </c>
      <c r="U28">
        <f t="shared" si="6"/>
        <v>0.12465753424657509</v>
      </c>
    </row>
    <row r="29" spans="3:21" x14ac:dyDescent="0.45">
      <c r="C29" t="s">
        <v>49</v>
      </c>
      <c r="K29" t="s">
        <v>43</v>
      </c>
      <c r="M29" t="s">
        <v>65</v>
      </c>
      <c r="O29">
        <f>T39</f>
        <v>9.0182648401826472E-3</v>
      </c>
      <c r="S29">
        <f t="shared" si="5"/>
        <v>9.0182648401826472E-3</v>
      </c>
      <c r="U29">
        <f t="shared" si="6"/>
        <v>1.0388127853881303E-2</v>
      </c>
    </row>
    <row r="30" spans="3:21" x14ac:dyDescent="0.45">
      <c r="C30" t="s">
        <v>50</v>
      </c>
      <c r="K30" t="s">
        <v>50</v>
      </c>
      <c r="M30" t="s">
        <v>65</v>
      </c>
      <c r="O30">
        <f>U39</f>
        <v>0.13812785388127852</v>
      </c>
      <c r="S30">
        <f t="shared" si="5"/>
        <v>0.13812785388127852</v>
      </c>
      <c r="U30">
        <f t="shared" si="6"/>
        <v>0.15068493150684903</v>
      </c>
    </row>
    <row r="31" spans="3:21" x14ac:dyDescent="0.45">
      <c r="C31" t="s">
        <v>51</v>
      </c>
      <c r="K31" t="s">
        <v>51</v>
      </c>
      <c r="M31" t="s">
        <v>65</v>
      </c>
      <c r="O31">
        <f>V39</f>
        <v>0.15068493150684931</v>
      </c>
      <c r="S31">
        <f t="shared" si="5"/>
        <v>0.15068493150684931</v>
      </c>
      <c r="U31">
        <f t="shared" si="6"/>
        <v>0.16438356164383594</v>
      </c>
    </row>
    <row r="32" spans="3:21" x14ac:dyDescent="0.45">
      <c r="C32" t="s">
        <v>52</v>
      </c>
      <c r="K32" t="s">
        <v>52</v>
      </c>
      <c r="M32" t="s">
        <v>65</v>
      </c>
      <c r="O32">
        <f>W39</f>
        <v>1.2557077625570776E-2</v>
      </c>
      <c r="S32">
        <f t="shared" si="5"/>
        <v>1.2557077625570776E-2</v>
      </c>
      <c r="U32">
        <f t="shared" si="6"/>
        <v>1.3698630136986321E-2</v>
      </c>
    </row>
    <row r="35" spans="11:23" x14ac:dyDescent="0.45">
      <c r="K35" t="s">
        <v>66</v>
      </c>
    </row>
    <row r="37" spans="11:23" x14ac:dyDescent="0.45">
      <c r="K37" t="s">
        <v>11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41</v>
      </c>
      <c r="S37" t="s">
        <v>42</v>
      </c>
      <c r="T37" t="s">
        <v>43</v>
      </c>
      <c r="U37" t="s">
        <v>50</v>
      </c>
      <c r="V37" t="s">
        <v>51</v>
      </c>
      <c r="W37" t="s">
        <v>52</v>
      </c>
    </row>
    <row r="38" spans="11:23" x14ac:dyDescent="0.45">
      <c r="L38" t="s">
        <v>67</v>
      </c>
      <c r="M38" t="s">
        <v>68</v>
      </c>
      <c r="N38" t="s">
        <v>69</v>
      </c>
      <c r="O38" t="s">
        <v>70</v>
      </c>
      <c r="P38" t="s">
        <v>71</v>
      </c>
      <c r="Q38" t="s">
        <v>72</v>
      </c>
      <c r="R38" t="s">
        <v>73</v>
      </c>
      <c r="S38" t="s">
        <v>74</v>
      </c>
      <c r="T38" t="s">
        <v>75</v>
      </c>
      <c r="U38" t="s">
        <v>76</v>
      </c>
      <c r="V38" t="s">
        <v>77</v>
      </c>
      <c r="W38" t="s">
        <v>78</v>
      </c>
    </row>
    <row r="39" spans="11:23" x14ac:dyDescent="0.45">
      <c r="K39" t="s">
        <v>65</v>
      </c>
      <c r="L39">
        <f>L51/O51*M43</f>
        <v>9.417808219178081E-2</v>
      </c>
      <c r="M39">
        <f>M51/O51*M43</f>
        <v>0.10273972602739725</v>
      </c>
      <c r="N39">
        <f>N51/O51*M43</f>
        <v>8.5616438356164379E-3</v>
      </c>
      <c r="O39">
        <f>L52/O52*M44</f>
        <v>0.12682648401826482</v>
      </c>
      <c r="P39">
        <f>M52/O52*M44</f>
        <v>0.13835616438356163</v>
      </c>
      <c r="Q39">
        <f>N52/O52*M44</f>
        <v>1.1529680365296802E-2</v>
      </c>
      <c r="R39">
        <f>L53/O53*M45</f>
        <v>9.9200913242009123E-2</v>
      </c>
      <c r="S39">
        <f>M53/O53*M45</f>
        <v>0.10821917808219178</v>
      </c>
      <c r="T39">
        <f>N53/O53*M45</f>
        <v>9.0182648401826472E-3</v>
      </c>
      <c r="U39">
        <f>L54/O54*M46</f>
        <v>0.13812785388127852</v>
      </c>
      <c r="V39">
        <f>M54/O54*M46</f>
        <v>0.15068493150684931</v>
      </c>
      <c r="W39">
        <f>N54/O54*M46</f>
        <v>1.2557077625570776E-2</v>
      </c>
    </row>
    <row r="42" spans="11:23" ht="14.65" thickBot="1" x14ac:dyDescent="0.5">
      <c r="K42" t="s">
        <v>79</v>
      </c>
      <c r="L42" t="s">
        <v>80</v>
      </c>
      <c r="M42" t="s">
        <v>81</v>
      </c>
      <c r="N42" t="s">
        <v>82</v>
      </c>
    </row>
    <row r="43" spans="11:23" x14ac:dyDescent="0.45">
      <c r="K43" t="s">
        <v>62</v>
      </c>
      <c r="L43">
        <v>75</v>
      </c>
      <c r="M43">
        <f>L43/L47</f>
        <v>0.20547945205479451</v>
      </c>
      <c r="N43" t="s">
        <v>83</v>
      </c>
    </row>
    <row r="44" spans="11:23" x14ac:dyDescent="0.45">
      <c r="K44" t="s">
        <v>56</v>
      </c>
      <c r="L44">
        <v>101</v>
      </c>
      <c r="M44">
        <f>L44/L47</f>
        <v>0.27671232876712326</v>
      </c>
      <c r="N44" t="s">
        <v>84</v>
      </c>
    </row>
    <row r="45" spans="11:23" x14ac:dyDescent="0.45">
      <c r="K45" t="s">
        <v>58</v>
      </c>
      <c r="L45">
        <v>79</v>
      </c>
      <c r="M45">
        <f>L45/L47</f>
        <v>0.21643835616438356</v>
      </c>
      <c r="N45" t="s">
        <v>85</v>
      </c>
    </row>
    <row r="46" spans="11:23" x14ac:dyDescent="0.45">
      <c r="K46" t="s">
        <v>86</v>
      </c>
      <c r="L46">
        <v>110</v>
      </c>
      <c r="M46">
        <f>L46/L47</f>
        <v>0.30136986301369861</v>
      </c>
      <c r="N46" t="s">
        <v>87</v>
      </c>
    </row>
    <row r="47" spans="11:23" x14ac:dyDescent="0.45">
      <c r="L47">
        <f>SUM(L43:L46)</f>
        <v>365</v>
      </c>
      <c r="M47">
        <f>SUM(M43:M46)</f>
        <v>0.99999999999999989</v>
      </c>
    </row>
    <row r="50" spans="11:15" ht="14.65" thickBot="1" x14ac:dyDescent="0.5">
      <c r="K50" t="s">
        <v>88</v>
      </c>
      <c r="L50" t="s">
        <v>57</v>
      </c>
      <c r="M50" t="s">
        <v>59</v>
      </c>
      <c r="N50" t="s">
        <v>61</v>
      </c>
    </row>
    <row r="51" spans="11:15" x14ac:dyDescent="0.45">
      <c r="K51" t="s">
        <v>62</v>
      </c>
      <c r="L51">
        <v>11</v>
      </c>
      <c r="M51">
        <v>12</v>
      </c>
      <c r="N51">
        <v>1</v>
      </c>
      <c r="O51">
        <f>SUM(L51:N51)</f>
        <v>24</v>
      </c>
    </row>
    <row r="52" spans="11:15" x14ac:dyDescent="0.45">
      <c r="K52" t="s">
        <v>56</v>
      </c>
      <c r="L52">
        <v>11</v>
      </c>
      <c r="M52">
        <v>12</v>
      </c>
      <c r="N52">
        <v>1</v>
      </c>
      <c r="O52">
        <f>SUM(L52:N52)</f>
        <v>24</v>
      </c>
    </row>
    <row r="53" spans="11:15" x14ac:dyDescent="0.45">
      <c r="K53" t="s">
        <v>58</v>
      </c>
      <c r="L53">
        <v>11</v>
      </c>
      <c r="M53">
        <v>12</v>
      </c>
      <c r="N53">
        <v>1</v>
      </c>
      <c r="O53">
        <f>SUM(L53:N53)</f>
        <v>24</v>
      </c>
    </row>
    <row r="54" spans="11:15" x14ac:dyDescent="0.45">
      <c r="K54" t="s">
        <v>86</v>
      </c>
      <c r="L54">
        <v>11</v>
      </c>
      <c r="M54">
        <v>12</v>
      </c>
      <c r="N54">
        <v>1</v>
      </c>
      <c r="O54">
        <f>SUM(L54:N54)</f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COM_FR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2020-10-20T16:27:10Z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104320764541625</vt:r8>
  </property>
</Properties>
</file>