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4SMA-7\Documents\E4SMA Collaborazioni\UCC\2021.02-03_IND mitigation\"/>
    </mc:Choice>
  </mc:AlternateContent>
  <xr:revisionPtr revIDLastSave="0" documentId="13_ncr:1_{CB453989-3EF2-4E6C-8216-0BEE417A6A22}" xr6:coauthVersionLast="46" xr6:coauthVersionMax="46" xr10:uidLastSave="{00000000-0000-0000-0000-000000000000}"/>
  <bookViews>
    <workbookView xWindow="-120" yWindow="-120" windowWidth="29040" windowHeight="15840" activeTab="1" xr2:uid="{00000000-000D-0000-FFFF-FFFF00000000}"/>
  </bookViews>
  <sheets>
    <sheet name="Regions" sheetId="2" r:id="rId1"/>
    <sheet name="Emissions" sheetId="11" r:id="rId2"/>
  </sheets>
  <definedNames>
    <definedName name="__123Graph_AEUMILKPN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10" i="11" l="1"/>
  <c r="F109" i="11"/>
  <c r="F108" i="11"/>
  <c r="F107" i="11"/>
  <c r="F106" i="11"/>
  <c r="F105" i="11"/>
  <c r="G105" i="11" s="1"/>
  <c r="F104" i="11"/>
  <c r="G104" i="11" s="1"/>
  <c r="F103" i="11"/>
  <c r="G103" i="11" s="1"/>
  <c r="F102" i="11"/>
  <c r="F101" i="11"/>
  <c r="F100" i="11"/>
  <c r="F99" i="11"/>
  <c r="F98" i="11"/>
  <c r="F97" i="11"/>
  <c r="G97" i="11" s="1"/>
  <c r="F96" i="11"/>
  <c r="G96" i="11" s="1"/>
  <c r="F95" i="11"/>
  <c r="G95" i="11" s="1"/>
  <c r="F94" i="11"/>
  <c r="F93" i="11"/>
  <c r="F92" i="11"/>
  <c r="F91" i="11"/>
  <c r="F90" i="11"/>
  <c r="F89" i="11"/>
  <c r="G89" i="11" s="1"/>
  <c r="F88" i="11"/>
  <c r="G88" i="11" s="1"/>
  <c r="F87" i="11"/>
  <c r="G87" i="11" s="1"/>
  <c r="F86" i="11"/>
  <c r="F85" i="11"/>
  <c r="F84" i="11"/>
  <c r="F83" i="11"/>
  <c r="F82" i="11"/>
  <c r="F81" i="11"/>
  <c r="G81" i="11" s="1"/>
  <c r="F80" i="11"/>
  <c r="G80" i="11" s="1"/>
  <c r="F79" i="11"/>
  <c r="G79" i="11" s="1"/>
  <c r="F78" i="11"/>
  <c r="F77" i="11"/>
  <c r="F76" i="11"/>
  <c r="G110" i="11"/>
  <c r="G109" i="11"/>
  <c r="G108" i="11"/>
  <c r="G107" i="11"/>
  <c r="G106" i="11"/>
  <c r="G102" i="11"/>
  <c r="G101" i="11"/>
  <c r="G100" i="11"/>
  <c r="G99" i="11"/>
  <c r="G98" i="11"/>
  <c r="G94" i="11"/>
  <c r="G93" i="11"/>
  <c r="G92" i="11"/>
  <c r="G91" i="11"/>
  <c r="G90" i="11"/>
  <c r="G86" i="11"/>
  <c r="G85" i="11"/>
  <c r="G84" i="11"/>
  <c r="G83" i="11"/>
  <c r="G82" i="11"/>
  <c r="G78" i="11"/>
  <c r="G77" i="11"/>
  <c r="G76" i="11"/>
  <c r="F75" i="11"/>
  <c r="F74" i="11"/>
  <c r="G74" i="11" s="1"/>
  <c r="F73" i="11"/>
  <c r="G73" i="11" s="1"/>
  <c r="F72" i="11"/>
  <c r="G72" i="11" s="1"/>
  <c r="F71" i="11"/>
  <c r="F70" i="11"/>
  <c r="F69" i="11"/>
  <c r="F68" i="11"/>
  <c r="F67" i="11"/>
  <c r="F66" i="11"/>
  <c r="G66" i="11" s="1"/>
  <c r="F65" i="11"/>
  <c r="G65" i="11" s="1"/>
  <c r="F64" i="11"/>
  <c r="G64" i="11" s="1"/>
  <c r="F63" i="11"/>
  <c r="F62" i="11"/>
  <c r="F61" i="11"/>
  <c r="F60" i="11"/>
  <c r="F59" i="11"/>
  <c r="F58" i="11"/>
  <c r="G58" i="11" s="1"/>
  <c r="F57" i="11"/>
  <c r="G57" i="11" s="1"/>
  <c r="F56" i="11"/>
  <c r="G56" i="11" s="1"/>
  <c r="F55" i="11"/>
  <c r="F54" i="11"/>
  <c r="F53" i="11"/>
  <c r="F52" i="11"/>
  <c r="F51" i="11"/>
  <c r="F50" i="11"/>
  <c r="G50" i="11" s="1"/>
  <c r="F49" i="11"/>
  <c r="G49" i="11" s="1"/>
  <c r="F48" i="11"/>
  <c r="G48" i="11" s="1"/>
  <c r="F47" i="11"/>
  <c r="F46" i="11"/>
  <c r="F45" i="11"/>
  <c r="F44" i="11"/>
  <c r="F43" i="11"/>
  <c r="F42" i="11"/>
  <c r="G42" i="11" s="1"/>
  <c r="F41" i="11"/>
  <c r="G41" i="11" s="1"/>
  <c r="G75" i="11"/>
  <c r="G71" i="11"/>
  <c r="G70" i="11"/>
  <c r="G69" i="11"/>
  <c r="G68" i="11"/>
  <c r="G67" i="11"/>
  <c r="G63" i="11"/>
  <c r="G62" i="11"/>
  <c r="G61" i="11"/>
  <c r="G60" i="11"/>
  <c r="G59" i="11"/>
  <c r="G55" i="11"/>
  <c r="G54" i="11"/>
  <c r="G53" i="11"/>
  <c r="G52" i="11"/>
  <c r="G51" i="11"/>
  <c r="G47" i="11"/>
  <c r="G46" i="11"/>
  <c r="G45" i="11"/>
  <c r="G44" i="11"/>
  <c r="G43" i="11"/>
  <c r="G6" i="11"/>
  <c r="G7" i="11"/>
  <c r="G8" i="11"/>
  <c r="G9" i="11"/>
  <c r="G10" i="11"/>
  <c r="G11" i="11"/>
  <c r="G12" i="11"/>
  <c r="G13" i="11"/>
  <c r="G14" i="11"/>
  <c r="G15" i="11"/>
  <c r="G16" i="11"/>
  <c r="G17" i="11"/>
  <c r="G18" i="11"/>
  <c r="G19" i="11"/>
  <c r="G20" i="11"/>
  <c r="G21" i="11"/>
  <c r="G22" i="11"/>
  <c r="G23" i="11"/>
  <c r="G24" i="11"/>
  <c r="G25" i="11"/>
  <c r="G26" i="11"/>
  <c r="G27" i="11"/>
  <c r="G28" i="11"/>
  <c r="G29" i="11"/>
  <c r="G30" i="11"/>
  <c r="G31" i="11"/>
  <c r="G32" i="11"/>
  <c r="G33" i="11"/>
  <c r="G34" i="11"/>
  <c r="G35" i="11"/>
  <c r="G36" i="11"/>
  <c r="G37" i="11"/>
  <c r="G38" i="11"/>
  <c r="G39" i="11"/>
  <c r="G5" i="11"/>
  <c r="G3" i="11"/>
  <c r="F3" i="11"/>
  <c r="D7" i="2" l="1"/>
  <c r="C7" i="2"/>
  <c r="AC6" i="2"/>
  <c r="N6" i="2"/>
  <c r="M6" i="2"/>
  <c r="D6" i="2"/>
  <c r="C6" i="2"/>
  <c r="AD5" i="2"/>
  <c r="AD7" i="2" s="1"/>
  <c r="AC5" i="2"/>
  <c r="AC7" i="2" s="1"/>
  <c r="AB5" i="2"/>
  <c r="AB7" i="2" s="1"/>
  <c r="AA5" i="2"/>
  <c r="AA7" i="2" s="1"/>
  <c r="Z5" i="2"/>
  <c r="Z7" i="2" s="1"/>
  <c r="Y5" i="2"/>
  <c r="Y7" i="2" s="1"/>
  <c r="X5" i="2"/>
  <c r="X6" i="2" s="1"/>
  <c r="W5" i="2"/>
  <c r="W6" i="2" s="1"/>
  <c r="V5" i="2"/>
  <c r="V7" i="2" s="1"/>
  <c r="U5" i="2"/>
  <c r="U7" i="2" s="1"/>
  <c r="T5" i="2"/>
  <c r="T7" i="2" s="1"/>
  <c r="S5" i="2"/>
  <c r="S7" i="2" s="1"/>
  <c r="R5" i="2"/>
  <c r="R7" i="2" s="1"/>
  <c r="Q5" i="2"/>
  <c r="Q7" i="2" s="1"/>
  <c r="P5" i="2"/>
  <c r="P6" i="2" s="1"/>
  <c r="O5" i="2"/>
  <c r="O6" i="2" s="1"/>
  <c r="N5" i="2"/>
  <c r="N7" i="2" s="1"/>
  <c r="M5" i="2"/>
  <c r="M7" i="2" s="1"/>
  <c r="L5" i="2"/>
  <c r="L7" i="2" s="1"/>
  <c r="K5" i="2"/>
  <c r="K7" i="2" s="1"/>
  <c r="J5" i="2"/>
  <c r="J7" i="2" s="1"/>
  <c r="I5" i="2"/>
  <c r="I7" i="2" s="1"/>
  <c r="H5" i="2"/>
  <c r="H6" i="2" s="1"/>
  <c r="G5" i="2"/>
  <c r="G6" i="2" s="1"/>
  <c r="F5" i="2"/>
  <c r="F7" i="2" s="1"/>
  <c r="E5" i="2"/>
  <c r="E7" i="2" s="1"/>
  <c r="AD3" i="2" a="1"/>
  <c r="AD3" i="2" s="1"/>
  <c r="AC3" i="2" a="1"/>
  <c r="AC3" i="2" s="1"/>
  <c r="AB3" i="2" a="1"/>
  <c r="AB3" i="2" s="1"/>
  <c r="AA3" i="2" a="1"/>
  <c r="AA3" i="2" s="1"/>
  <c r="Z3" i="2" a="1"/>
  <c r="Z3" i="2" s="1"/>
  <c r="Y3" i="2" a="1"/>
  <c r="Y3" i="2" s="1"/>
  <c r="X3" i="2" a="1"/>
  <c r="X3" i="2" s="1"/>
  <c r="W3" i="2" a="1"/>
  <c r="W3" i="2" s="1"/>
  <c r="V3" i="2" a="1"/>
  <c r="V3" i="2" s="1"/>
  <c r="U3" i="2" a="1"/>
  <c r="U3" i="2" s="1"/>
  <c r="T3" i="2" a="1"/>
  <c r="T3" i="2" s="1"/>
  <c r="S3" i="2" a="1"/>
  <c r="S3" i="2" s="1"/>
  <c r="R3" i="2" a="1"/>
  <c r="R3" i="2" s="1"/>
  <c r="Q3" i="2" a="1"/>
  <c r="Q3" i="2" s="1"/>
  <c r="P3" i="2" a="1"/>
  <c r="P3" i="2" s="1"/>
  <c r="O3" i="2" a="1"/>
  <c r="O3" i="2" s="1"/>
  <c r="N3" i="2" a="1"/>
  <c r="N3" i="2" s="1"/>
  <c r="M3" i="2" a="1"/>
  <c r="M3" i="2" s="1"/>
  <c r="L3" i="2" a="1"/>
  <c r="L3" i="2" s="1"/>
  <c r="K3" i="2" a="1"/>
  <c r="K3" i="2" s="1"/>
  <c r="J3" i="2" a="1"/>
  <c r="J3" i="2" s="1"/>
  <c r="I3" i="2" a="1"/>
  <c r="I3" i="2" s="1"/>
  <c r="H3" i="2" a="1"/>
  <c r="H3" i="2" s="1"/>
  <c r="G3" i="2" a="1"/>
  <c r="G3" i="2" s="1"/>
  <c r="F3" i="2" a="1"/>
  <c r="F3" i="2" s="1"/>
  <c r="E3" i="2" a="1"/>
  <c r="E3" i="2" s="1"/>
  <c r="D3" i="2" a="1"/>
  <c r="D3" i="2" s="1"/>
  <c r="C3" i="2" a="1"/>
  <c r="C3" i="2" s="1"/>
  <c r="U6" i="2" l="1"/>
  <c r="V6" i="2"/>
  <c r="AD6" i="2"/>
  <c r="E6" i="2"/>
  <c r="F6" i="2"/>
  <c r="I6" i="2"/>
  <c r="Q6" i="2"/>
  <c r="Y6" i="2"/>
  <c r="J6" i="2"/>
  <c r="R6" i="2"/>
  <c r="Z6" i="2"/>
  <c r="K6" i="2"/>
  <c r="S6" i="2"/>
  <c r="AA6" i="2"/>
  <c r="G7" i="2"/>
  <c r="O7" i="2"/>
  <c r="W7" i="2"/>
  <c r="L6" i="2"/>
  <c r="T6" i="2"/>
  <c r="AB6" i="2"/>
  <c r="H7" i="2"/>
  <c r="P7" i="2"/>
  <c r="X7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<sst xmlns="http://schemas.openxmlformats.org/spreadsheetml/2006/main" count="493" uniqueCount="78">
  <si>
    <t>Development</t>
  </si>
  <si>
    <t>IE</t>
  </si>
  <si>
    <t>National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</si>
  <si>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</si>
  <si>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</si>
  <si>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</si>
  <si>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</si>
  <si>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</si>
  <si>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</si>
  <si>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</si>
  <si>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</si>
  <si>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</si>
  <si>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</si>
  <si>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</si>
  <si>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</si>
  <si>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</si>
  <si>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</si>
  <si>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</si>
  <si>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</si>
  <si>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</si>
  <si>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</si>
  <si>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</si>
  <si>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</si>
  <si>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</si>
  <si>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</si>
  <si>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</si>
  <si>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</si>
  <si>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</si>
  <si>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</si>
  <si>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</si>
  <si>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</si>
  <si>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</si>
  <si>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</si>
  <si>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</si>
  <si>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</si>
  <si>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</si>
  <si>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</si>
  <si>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</si>
  <si>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</si>
  <si>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</si>
  <si>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</si>
  <si>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</si>
  <si>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</si>
  <si>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</si>
  <si>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</si>
  <si>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</si>
  <si>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</si>
  <si>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</si>
  <si>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</si>
  <si>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</si>
  <si>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</si>
  <si>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</si>
  <si>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</si>
  <si>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</si>
  <si>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</si>
  <si>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</si>
  <si>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</si>
  <si>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</si>
  <si>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</si>
  <si>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</si>
  <si>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>LimType</t>
  </si>
  <si>
    <t>INDCO2P</t>
  </si>
  <si>
    <t>I-DMD-ONM-E0</t>
  </si>
  <si>
    <t>ACT</t>
  </si>
  <si>
    <t>kt/PJ</t>
  </si>
  <si>
    <t>~TFM_INS</t>
  </si>
  <si>
    <t>TimeSlice</t>
  </si>
  <si>
    <t>Attribute</t>
  </si>
  <si>
    <t>Year</t>
  </si>
  <si>
    <t>Cset_CN</t>
  </si>
  <si>
    <t>Other_indexes</t>
  </si>
  <si>
    <t>*Unit</t>
  </si>
  <si>
    <t>Pset_PN</t>
  </si>
  <si>
    <t>FLO_EMIS</t>
  </si>
  <si>
    <t>I-DMD-ONM-N1</t>
  </si>
  <si>
    <t>*CCS option</t>
  </si>
  <si>
    <t>Capture rate</t>
  </si>
  <si>
    <t>INDCO2S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</si>
</sst>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Te\x\t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rgb="FFFFFFFF"/>
      <name val="Calibri"/>
      <family val="2"/>
    </font>
    <font>
      <sz val="11"/>
      <color rgb="FF1F497D"/>
      <name val="Calibr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000000"/>
      <name val="Arial"/>
      <family val="2"/>
    </font>
    <font>
      <sz val="8"/>
      <name val="Calibri"/>
      <family val="2"/>
      <scheme val="minor"/>
    </font>
    <font>
      <b/>
      <sz val="1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1F497D"/>
        <bgColor rgb="FF000000"/>
      </patternFill>
    </fill>
    <fill>
      <patternFill patternType="solid">
        <fgColor theme="4"/>
      </patternFill>
    </fill>
    <fill>
      <patternFill patternType="solid">
        <fgColor rgb="FFC2D69A"/>
        <bgColor indexed="64"/>
      </patternFill>
    </fill>
    <fill>
      <patternFill patternType="solid">
        <fgColor rgb="FFD8E3F4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rgb="FFFFFFFF"/>
      </top>
      <bottom style="medium">
        <color rgb="FFFFFFFF"/>
      </bottom>
      <diagonal/>
    </border>
  </borders>
  <cellStyleXfs count="4">
    <xf numFmtId="0" fontId="0" fillId="0" borderId="0"/>
    <xf numFmtId="0" fontId="6" fillId="6" borderId="0" applyNumberFormat="0" applyBorder="0" applyAlignment="0" applyProtection="0"/>
    <xf numFmtId="0" fontId="5" fillId="7" borderId="0" applyNumberFormat="0" applyFont="0" applyBorder="0" applyAlignment="0" applyProtection="0"/>
    <xf numFmtId="0" fontId="2" fillId="9" borderId="7">
      <alignment horizontal="center" vertical="center" wrapText="1"/>
    </xf>
  </cellStyleXfs>
  <cellXfs count="27">
    <xf numFmtId="0" fontId="0" fillId="0" borderId="0" xfId="0"/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 applyProtection="1">
      <alignment horizontal="left" vertical="center"/>
      <protection locked="0"/>
    </xf>
    <xf numFmtId="0" fontId="1" fillId="3" borderId="2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4" fillId="4" borderId="0" xfId="0" applyFont="1" applyFill="1"/>
    <xf numFmtId="2" fontId="0" fillId="0" borderId="0" xfId="0" applyNumberFormat="1"/>
    <xf numFmtId="0" fontId="0" fillId="0" borderId="1" xfId="0" applyBorder="1"/>
    <xf numFmtId="0" fontId="4" fillId="0" borderId="0" xfId="0" applyFont="1" applyFill="1"/>
    <xf numFmtId="164" fontId="0" fillId="0" borderId="0" xfId="0" applyNumberFormat="1"/>
    <xf numFmtId="164" fontId="3" fillId="5" borderId="8" xfId="0" applyNumberFormat="1" applyFont="1" applyFill="1" applyBorder="1" applyAlignment="1">
      <alignment horizontal="left" vertical="center"/>
    </xf>
    <xf numFmtId="0" fontId="7" fillId="8" borderId="6" xfId="3" applyFont="1" applyFill="1" applyBorder="1">
      <alignment horizontal="center" vertical="center" wrapText="1"/>
    </xf>
    <xf numFmtId="164" fontId="3" fillId="0" borderId="8" xfId="0" applyNumberFormat="1" applyFont="1" applyFill="1" applyBorder="1" applyAlignment="1">
      <alignment horizontal="left" vertical="center"/>
    </xf>
    <xf numFmtId="164" fontId="6" fillId="0" borderId="0" xfId="1" applyNumberFormat="1" applyFill="1" applyAlignment="1">
      <alignment vertical="center"/>
    </xf>
    <xf numFmtId="0" fontId="3" fillId="0" borderId="8" xfId="0" applyFont="1" applyFill="1" applyBorder="1" applyAlignment="1">
      <alignment horizontal="left" vertical="center"/>
    </xf>
    <xf numFmtId="0" fontId="0" fillId="0" borderId="0" xfId="0" applyFill="1"/>
    <xf numFmtId="0" fontId="9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/>
    <xf numFmtId="0" fontId="4" fillId="0" borderId="1" xfId="0" applyFont="1" applyFill="1" applyBorder="1"/>
    <xf numFmtId="2" fontId="0" fillId="0" borderId="1" xfId="0" applyNumberFormat="1" applyBorder="1"/>
    <xf numFmtId="0" fontId="4" fillId="4" borderId="1" xfId="0" applyFont="1" applyFill="1" applyBorder="1"/>
    <xf numFmtId="0" fontId="0" fillId="0" borderId="1" xfId="0" applyBorder="1" applyAlignment="1">
      <alignment horizontal="center" vertical="center"/>
    </xf>
    <xf numFmtId="9" fontId="0" fillId="10" borderId="0" xfId="0" applyNumberFormat="1" applyFill="1"/>
  </cellXfs>
  <cellStyles count="4">
    <cellStyle name="a_Calc_Outputs" xfId="2" xr:uid="{BDC6809B-EE47-49A8-B3E8-0AF2A0A5AA06}"/>
    <cellStyle name="Accent1" xfId="1" builtinId="29"/>
    <cellStyle name="Attrib" xfId="3" xr:uid="{9C616ED1-7ED2-4CE1-9FE6-B65086E33A11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28575</xdr:colOff>
          <xdr:row>3</xdr:row>
          <xdr:rowOff>0</xdr:rowOff>
        </xdr:to>
        <xdr:sp macro="" textlink="">
          <xdr:nvSpPr>
            <xdr:cNvPr id="1025" name="Drop Dow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F3F7C-BFBC-4340-9D7B-B6BFDABDF79E}">
  <sheetPr codeName="Sheet2"/>
  <dimension ref="A3:AD37"/>
  <sheetViews>
    <sheetView zoomScaleNormal="100" workbookViewId="0">
      <selection activeCell="J29" sqref="J29"/>
    </sheetView>
  </sheetViews>
  <sheetFormatPr defaultColWidth="9" defaultRowHeight="15" x14ac:dyDescent="0.25"/>
  <cols>
    <col min="1" max="1" width="12.140625" style="1" customWidth="1"/>
    <col min="2" max="2" width="11.7109375" style="1" customWidth="1"/>
    <col min="3" max="3" width="3.140625" style="1" bestFit="1" customWidth="1"/>
    <col min="4" max="4" width="8.5703125" style="1" bestFit="1" customWidth="1"/>
    <col min="5" max="5" width="6.42578125" style="1" bestFit="1" customWidth="1"/>
    <col min="6" max="6" width="5" style="1" bestFit="1" customWidth="1"/>
    <col min="7" max="7" width="5.7109375" style="1" bestFit="1" customWidth="1"/>
    <col min="8" max="8" width="5.85546875" style="1" bestFit="1" customWidth="1"/>
    <col min="9" max="9" width="5.42578125" style="1" bestFit="1" customWidth="1"/>
    <col min="10" max="11" width="5.7109375" style="1" bestFit="1" customWidth="1"/>
    <col min="12" max="12" width="6.5703125" style="1" bestFit="1" customWidth="1"/>
    <col min="13" max="13" width="6" style="1" bestFit="1" customWidth="1"/>
    <col min="14" max="14" width="6.7109375" style="1" bestFit="1" customWidth="1"/>
    <col min="15" max="15" width="6.5703125" style="1" bestFit="1" customWidth="1"/>
    <col min="16" max="16" width="7.140625" style="1" bestFit="1" customWidth="1"/>
    <col min="17" max="17" width="5.7109375" style="1" bestFit="1" customWidth="1"/>
    <col min="18" max="18" width="6" style="1" bestFit="1" customWidth="1"/>
    <col min="19" max="19" width="5.85546875" style="1" bestFit="1" customWidth="1"/>
    <col min="20" max="20" width="5.5703125" style="1" bestFit="1" customWidth="1"/>
    <col min="21" max="21" width="5.85546875" style="1" bestFit="1" customWidth="1"/>
    <col min="22" max="22" width="6.7109375" style="1" bestFit="1" customWidth="1"/>
    <col min="23" max="23" width="5" style="1" bestFit="1" customWidth="1"/>
    <col min="24" max="24" width="7.5703125" style="1" customWidth="1"/>
    <col min="25" max="25" width="6.7109375" style="1" bestFit="1" customWidth="1"/>
    <col min="26" max="28" width="6" style="1" bestFit="1" customWidth="1"/>
    <col min="29" max="29" width="5.7109375" style="1" bestFit="1" customWidth="1"/>
    <col min="30" max="30" width="6.7109375" style="1" bestFit="1" customWidth="1"/>
    <col min="31" max="16384" width="9" style="1"/>
  </cols>
  <sheetData>
    <row r="3" spans="1:30" x14ac:dyDescent="0.25">
      <c r="C3" s="2" t="str" cm="1">
        <f t="array" ref="C3">INDEX(C5:C7,$A$4)</f>
        <v>IE</v>
      </c>
      <c r="D3" s="2" t="str" cm="1">
        <f t="array" ref="D3">INDEX(D5:D7,$A$4)</f>
        <v>National</v>
      </c>
      <c r="E3" s="2" t="str" cm="1">
        <f t="array" ref="E3">INDEX(E5:E7,$A$4)</f>
        <v>IE-CW</v>
      </c>
      <c r="F3" s="2" t="str" cm="1">
        <f t="array" ref="F3">INDEX(F5:F7,$A$4)</f>
        <v>IE-D</v>
      </c>
      <c r="G3" s="2" t="str" cm="1">
        <f t="array" ref="G3">INDEX(G5:G7,$A$4)</f>
        <v>IE-KE</v>
      </c>
      <c r="H3" s="2" t="str" cm="1">
        <f t="array" ref="H3">INDEX(H5:H7,$A$4)</f>
        <v>IE-KK</v>
      </c>
      <c r="I3" s="2" t="str" cm="1">
        <f t="array" ref="I3">INDEX(I5:I7,$A$4)</f>
        <v>IE-LS</v>
      </c>
      <c r="J3" s="2" t="str" cm="1">
        <f t="array" ref="J3">INDEX(J5:J7,$A$4)</f>
        <v>IE-LD</v>
      </c>
      <c r="K3" s="2" t="str" cm="1">
        <f t="array" ref="K3">INDEX(K5:K7,$A$4)</f>
        <v>IE-LH</v>
      </c>
      <c r="L3" s="2" t="str" cm="1">
        <f t="array" ref="L3">INDEX(L5:L7,$A$4)</f>
        <v>IE-MH</v>
      </c>
      <c r="M3" s="2" t="str" cm="1">
        <f t="array" ref="M3">INDEX(M5:M7,$A$4)</f>
        <v>IE-OY</v>
      </c>
      <c r="N3" s="2" t="str" cm="1">
        <f t="array" ref="N3">INDEX(N5:N7,$A$4)</f>
        <v>IE-WH</v>
      </c>
      <c r="O3" s="2" t="str" cm="1">
        <f t="array" ref="O3">INDEX(O5:O7,$A$4)</f>
        <v>IE-WX</v>
      </c>
      <c r="P3" s="2" t="str" cm="1">
        <f t="array" ref="P3">INDEX(P5:P7,$A$4)</f>
        <v>IE-WW</v>
      </c>
      <c r="Q3" s="2" t="str" cm="1">
        <f t="array" ref="Q3">INDEX(Q5:Q7,$A$4)</f>
        <v>IE-CE</v>
      </c>
      <c r="R3" s="2" t="str" cm="1">
        <f t="array" ref="R3">INDEX(R5:R7,$A$4)</f>
        <v>IE-CO</v>
      </c>
      <c r="S3" s="2" t="str" cm="1">
        <f t="array" ref="S3">INDEX(S5:S7,$A$4)</f>
        <v>IE-KY</v>
      </c>
      <c r="T3" s="2" t="str" cm="1">
        <f t="array" ref="T3">INDEX(T5:T7,$A$4)</f>
        <v>IE-LK</v>
      </c>
      <c r="U3" s="2" t="str" cm="1">
        <f t="array" ref="U3">INDEX(U5:U7,$A$4)</f>
        <v>IE-TA</v>
      </c>
      <c r="V3" s="2" t="str" cm="1">
        <f t="array" ref="V3">INDEX(V5:V7,$A$4)</f>
        <v>IE-WD</v>
      </c>
      <c r="W3" s="2" t="str" cm="1">
        <f t="array" ref="W3">INDEX(W5:W7,$A$4)</f>
        <v>IE-G</v>
      </c>
      <c r="X3" s="2" t="str" cm="1">
        <f t="array" ref="X3">INDEX(X5:X7,$A$4)</f>
        <v>IE-LM</v>
      </c>
      <c r="Y3" s="2" t="str" cm="1">
        <f t="array" ref="Y3">INDEX(Y5:Y7,$A$4)</f>
        <v>IE-MO</v>
      </c>
      <c r="Z3" s="2" t="str" cm="1">
        <f t="array" ref="Z3">INDEX(Z5:Z7,$A$4)</f>
        <v>IE-RN</v>
      </c>
      <c r="AA3" s="2" t="str" cm="1">
        <f t="array" ref="AA3">INDEX(AA5:AA7,$A$4)</f>
        <v>IE-SO</v>
      </c>
      <c r="AB3" s="2" t="str" cm="1">
        <f t="array" ref="AB3">INDEX(AB5:AB7,$A$4)</f>
        <v>IE-CN</v>
      </c>
      <c r="AC3" s="2" t="str" cm="1">
        <f t="array" ref="AC3">INDEX(AC5:AC7,$A$4)</f>
        <v>IE-DL</v>
      </c>
      <c r="AD3" s="2" t="str" cm="1">
        <f t="array" ref="AD3">INDEX(AD5:AD7,$A$4)</f>
        <v>IE-MN</v>
      </c>
    </row>
    <row r="4" spans="1:30" x14ac:dyDescent="0.25">
      <c r="A4" s="1">
        <v>1</v>
      </c>
    </row>
    <row r="5" spans="1:30" x14ac:dyDescent="0.25">
      <c r="A5" s="1" t="s">
        <v>0</v>
      </c>
      <c r="C5" s="3" t="s">
        <v>1</v>
      </c>
      <c r="D5" s="3" t="s">
        <v>2</v>
      </c>
      <c r="E5" s="2" t="str">
        <f>A11</f>
        <v>IE-CW</v>
      </c>
      <c r="F5" s="2" t="str">
        <f>A16</f>
        <v>IE-D</v>
      </c>
      <c r="G5" s="2" t="str">
        <f>A19</f>
        <v>IE-KE</v>
      </c>
      <c r="H5" s="2" t="str">
        <f>A20</f>
        <v>IE-KK</v>
      </c>
      <c r="I5" s="2" t="str">
        <f>A21</f>
        <v>IE-LS</v>
      </c>
      <c r="J5" s="2" t="str">
        <f>A24</f>
        <v>IE-LD</v>
      </c>
      <c r="K5" s="2" t="str">
        <f>A25</f>
        <v>IE-LH</v>
      </c>
      <c r="L5" s="2" t="str">
        <f>A27</f>
        <v>IE-MH</v>
      </c>
      <c r="M5" s="2" t="str">
        <f>A29</f>
        <v>IE-OY</v>
      </c>
      <c r="N5" s="2" t="str">
        <f>A34</f>
        <v>IE-WH</v>
      </c>
      <c r="O5" s="2" t="str">
        <f>A35</f>
        <v>IE-WX</v>
      </c>
      <c r="P5" s="2" t="str">
        <f>A36</f>
        <v>IE-WW</v>
      </c>
      <c r="Q5" s="2" t="str">
        <f>A13</f>
        <v>IE-CE</v>
      </c>
      <c r="R5" s="2" t="str">
        <f>A14</f>
        <v>IE-CO</v>
      </c>
      <c r="S5" s="2" t="str">
        <f>A18</f>
        <v>IE-KY</v>
      </c>
      <c r="T5" s="2" t="str">
        <f>A23</f>
        <v>IE-LK</v>
      </c>
      <c r="U5" s="2" t="str">
        <f>A32</f>
        <v>IE-TA</v>
      </c>
      <c r="V5" s="2" t="str">
        <f>A33</f>
        <v>IE-WD</v>
      </c>
      <c r="W5" s="2" t="str">
        <f>A17</f>
        <v>IE-G</v>
      </c>
      <c r="X5" s="2" t="str">
        <f>A22</f>
        <v>IE-LM</v>
      </c>
      <c r="Y5" s="2" t="str">
        <f>A26</f>
        <v>IE-MO</v>
      </c>
      <c r="Z5" s="2" t="str">
        <f>A30</f>
        <v>IE-RN</v>
      </c>
      <c r="AA5" s="2" t="str">
        <f>A31</f>
        <v>IE-SO</v>
      </c>
      <c r="AB5" s="2" t="str">
        <f>A12</f>
        <v>IE-CN</v>
      </c>
      <c r="AC5" s="2" t="str">
        <f>A15</f>
        <v>IE-DL</v>
      </c>
      <c r="AD5" s="2" t="str">
        <f>A28</f>
        <v>IE-MN</v>
      </c>
    </row>
    <row r="6" spans="1:30" x14ac:dyDescent="0.25">
      <c r="A6" s="1" t="s">
        <v>3</v>
      </c>
      <c r="C6" s="2" t="str">
        <f>C5</f>
        <v>IE</v>
      </c>
      <c r="D6" s="2" t="str">
        <f>"*"&amp;D5</f>
        <v>*National</v>
      </c>
      <c r="E6" s="2" t="str">
        <f>"*"&amp;E5</f>
        <v>*IE-CW</v>
      </c>
      <c r="F6" s="2" t="str">
        <f t="shared" ref="F6:AD6" si="0">"*"&amp;F5</f>
        <v>*IE-D</v>
      </c>
      <c r="G6" s="2" t="str">
        <f t="shared" si="0"/>
        <v>*IE-KE</v>
      </c>
      <c r="H6" s="2" t="str">
        <f t="shared" si="0"/>
        <v>*IE-KK</v>
      </c>
      <c r="I6" s="2" t="str">
        <f t="shared" si="0"/>
        <v>*IE-LS</v>
      </c>
      <c r="J6" s="2" t="str">
        <f t="shared" si="0"/>
        <v>*IE-LD</v>
      </c>
      <c r="K6" s="2" t="str">
        <f t="shared" si="0"/>
        <v>*IE-LH</v>
      </c>
      <c r="L6" s="2" t="str">
        <f t="shared" si="0"/>
        <v>*IE-MH</v>
      </c>
      <c r="M6" s="2" t="str">
        <f t="shared" si="0"/>
        <v>*IE-OY</v>
      </c>
      <c r="N6" s="2" t="str">
        <f t="shared" si="0"/>
        <v>*IE-WH</v>
      </c>
      <c r="O6" s="2" t="str">
        <f t="shared" si="0"/>
        <v>*IE-WX</v>
      </c>
      <c r="P6" s="2" t="str">
        <f t="shared" si="0"/>
        <v>*IE-WW</v>
      </c>
      <c r="Q6" s="2" t="str">
        <f t="shared" si="0"/>
        <v>*IE-CE</v>
      </c>
      <c r="R6" s="2" t="str">
        <f t="shared" si="0"/>
        <v>*IE-CO</v>
      </c>
      <c r="S6" s="2" t="str">
        <f t="shared" si="0"/>
        <v>*IE-KY</v>
      </c>
      <c r="T6" s="2" t="str">
        <f t="shared" si="0"/>
        <v>*IE-LK</v>
      </c>
      <c r="U6" s="2" t="str">
        <f t="shared" si="0"/>
        <v>*IE-TA</v>
      </c>
      <c r="V6" s="2" t="str">
        <f t="shared" si="0"/>
        <v>*IE-WD</v>
      </c>
      <c r="W6" s="2" t="str">
        <f t="shared" si="0"/>
        <v>*IE-G</v>
      </c>
      <c r="X6" s="2" t="str">
        <f t="shared" si="0"/>
        <v>*IE-LM</v>
      </c>
      <c r="Y6" s="2" t="str">
        <f t="shared" si="0"/>
        <v>*IE-MO</v>
      </c>
      <c r="Z6" s="2" t="str">
        <f t="shared" si="0"/>
        <v>*IE-RN</v>
      </c>
      <c r="AA6" s="2" t="str">
        <f t="shared" si="0"/>
        <v>*IE-SO</v>
      </c>
      <c r="AB6" s="2" t="str">
        <f t="shared" si="0"/>
        <v>*IE-CN</v>
      </c>
      <c r="AC6" s="2" t="str">
        <f t="shared" si="0"/>
        <v>*IE-DL</v>
      </c>
      <c r="AD6" s="2" t="str">
        <f t="shared" si="0"/>
        <v>*IE-MN</v>
      </c>
    </row>
    <row r="7" spans="1:30" x14ac:dyDescent="0.25">
      <c r="A7" s="1" t="s">
        <v>4</v>
      </c>
      <c r="C7" s="2" t="str">
        <f>"*"&amp;C5</f>
        <v>*IE</v>
      </c>
      <c r="D7" s="2" t="str">
        <f>D5</f>
        <v>National</v>
      </c>
      <c r="E7" s="2" t="str">
        <f t="shared" ref="E7:AD7" si="1">E5</f>
        <v>IE-CW</v>
      </c>
      <c r="F7" s="2" t="str">
        <f t="shared" si="1"/>
        <v>IE-D</v>
      </c>
      <c r="G7" s="2" t="str">
        <f t="shared" si="1"/>
        <v>IE-KE</v>
      </c>
      <c r="H7" s="2" t="str">
        <f t="shared" si="1"/>
        <v>IE-KK</v>
      </c>
      <c r="I7" s="2" t="str">
        <f t="shared" si="1"/>
        <v>IE-LS</v>
      </c>
      <c r="J7" s="2" t="str">
        <f t="shared" si="1"/>
        <v>IE-LD</v>
      </c>
      <c r="K7" s="2" t="str">
        <f t="shared" si="1"/>
        <v>IE-LH</v>
      </c>
      <c r="L7" s="2" t="str">
        <f t="shared" si="1"/>
        <v>IE-MH</v>
      </c>
      <c r="M7" s="2" t="str">
        <f t="shared" si="1"/>
        <v>IE-OY</v>
      </c>
      <c r="N7" s="2" t="str">
        <f t="shared" si="1"/>
        <v>IE-WH</v>
      </c>
      <c r="O7" s="2" t="str">
        <f t="shared" si="1"/>
        <v>IE-WX</v>
      </c>
      <c r="P7" s="2" t="str">
        <f t="shared" si="1"/>
        <v>IE-WW</v>
      </c>
      <c r="Q7" s="2" t="str">
        <f t="shared" si="1"/>
        <v>IE-CE</v>
      </c>
      <c r="R7" s="2" t="str">
        <f t="shared" si="1"/>
        <v>IE-CO</v>
      </c>
      <c r="S7" s="2" t="str">
        <f t="shared" si="1"/>
        <v>IE-KY</v>
      </c>
      <c r="T7" s="2" t="str">
        <f t="shared" si="1"/>
        <v>IE-LK</v>
      </c>
      <c r="U7" s="2" t="str">
        <f t="shared" si="1"/>
        <v>IE-TA</v>
      </c>
      <c r="V7" s="2" t="str">
        <f t="shared" si="1"/>
        <v>IE-WD</v>
      </c>
      <c r="W7" s="2" t="str">
        <f t="shared" si="1"/>
        <v>IE-G</v>
      </c>
      <c r="X7" s="2" t="str">
        <f t="shared" si="1"/>
        <v>IE-LM</v>
      </c>
      <c r="Y7" s="2" t="str">
        <f t="shared" si="1"/>
        <v>IE-MO</v>
      </c>
      <c r="Z7" s="2" t="str">
        <f t="shared" si="1"/>
        <v>IE-RN</v>
      </c>
      <c r="AA7" s="2" t="str">
        <f t="shared" si="1"/>
        <v>IE-SO</v>
      </c>
      <c r="AB7" s="2" t="str">
        <f t="shared" si="1"/>
        <v>IE-CN</v>
      </c>
      <c r="AC7" s="2" t="str">
        <f t="shared" si="1"/>
        <v>IE-DL</v>
      </c>
      <c r="AD7" s="2" t="str">
        <f t="shared" si="1"/>
        <v>IE-MN</v>
      </c>
    </row>
    <row r="10" spans="1:30" ht="15.75" thickBot="1" x14ac:dyDescent="0.3">
      <c r="A10" s="4" t="s">
        <v>5</v>
      </c>
      <c r="B10" s="4" t="s">
        <v>6</v>
      </c>
    </row>
    <row r="11" spans="1:30" x14ac:dyDescent="0.25">
      <c r="A11" s="5" t="s">
        <v>7</v>
      </c>
      <c r="B11" s="5" t="s">
        <v>8</v>
      </c>
    </row>
    <row r="12" spans="1:30" x14ac:dyDescent="0.25">
      <c r="A12" s="6" t="s">
        <v>9</v>
      </c>
      <c r="B12" s="6" t="s">
        <v>10</v>
      </c>
    </row>
    <row r="13" spans="1:30" x14ac:dyDescent="0.25">
      <c r="A13" s="6" t="s">
        <v>11</v>
      </c>
      <c r="B13" s="6" t="s">
        <v>12</v>
      </c>
    </row>
    <row r="14" spans="1:30" x14ac:dyDescent="0.25">
      <c r="A14" s="6" t="s">
        <v>13</v>
      </c>
      <c r="B14" s="6" t="s">
        <v>14</v>
      </c>
    </row>
    <row r="15" spans="1:30" x14ac:dyDescent="0.25">
      <c r="A15" s="6" t="s">
        <v>15</v>
      </c>
      <c r="B15" s="6" t="s">
        <v>16</v>
      </c>
    </row>
    <row r="16" spans="1:30" x14ac:dyDescent="0.25">
      <c r="A16" s="6" t="s">
        <v>17</v>
      </c>
      <c r="B16" s="6" t="s">
        <v>18</v>
      </c>
    </row>
    <row r="17" spans="1:2" x14ac:dyDescent="0.25">
      <c r="A17" s="6" t="s">
        <v>19</v>
      </c>
      <c r="B17" s="6" t="s">
        <v>20</v>
      </c>
    </row>
    <row r="18" spans="1:2" x14ac:dyDescent="0.25">
      <c r="A18" s="6" t="s">
        <v>21</v>
      </c>
      <c r="B18" s="6" t="s">
        <v>22</v>
      </c>
    </row>
    <row r="19" spans="1:2" x14ac:dyDescent="0.25">
      <c r="A19" s="6" t="s">
        <v>23</v>
      </c>
      <c r="B19" s="6" t="s">
        <v>24</v>
      </c>
    </row>
    <row r="20" spans="1:2" x14ac:dyDescent="0.25">
      <c r="A20" s="6" t="s">
        <v>25</v>
      </c>
      <c r="B20" s="6" t="s">
        <v>26</v>
      </c>
    </row>
    <row r="21" spans="1:2" x14ac:dyDescent="0.25">
      <c r="A21" s="6" t="s">
        <v>27</v>
      </c>
      <c r="B21" s="6" t="s">
        <v>28</v>
      </c>
    </row>
    <row r="22" spans="1:2" x14ac:dyDescent="0.25">
      <c r="A22" s="6" t="s">
        <v>29</v>
      </c>
      <c r="B22" s="6" t="s">
        <v>30</v>
      </c>
    </row>
    <row r="23" spans="1:2" x14ac:dyDescent="0.25">
      <c r="A23" s="6" t="s">
        <v>31</v>
      </c>
      <c r="B23" s="6" t="s">
        <v>32</v>
      </c>
    </row>
    <row r="24" spans="1:2" x14ac:dyDescent="0.25">
      <c r="A24" s="6" t="s">
        <v>33</v>
      </c>
      <c r="B24" s="6" t="s">
        <v>34</v>
      </c>
    </row>
    <row r="25" spans="1:2" x14ac:dyDescent="0.25">
      <c r="A25" s="6" t="s">
        <v>35</v>
      </c>
      <c r="B25" s="6" t="s">
        <v>36</v>
      </c>
    </row>
    <row r="26" spans="1:2" x14ac:dyDescent="0.25">
      <c r="A26" s="6" t="s">
        <v>37</v>
      </c>
      <c r="B26" s="6" t="s">
        <v>38</v>
      </c>
    </row>
    <row r="27" spans="1:2" x14ac:dyDescent="0.25">
      <c r="A27" s="6" t="s">
        <v>39</v>
      </c>
      <c r="B27" s="6" t="s">
        <v>40</v>
      </c>
    </row>
    <row r="28" spans="1:2" x14ac:dyDescent="0.25">
      <c r="A28" s="6" t="s">
        <v>41</v>
      </c>
      <c r="B28" s="6" t="s">
        <v>42</v>
      </c>
    </row>
    <row r="29" spans="1:2" x14ac:dyDescent="0.25">
      <c r="A29" s="6" t="s">
        <v>43</v>
      </c>
      <c r="B29" s="6" t="s">
        <v>44</v>
      </c>
    </row>
    <row r="30" spans="1:2" x14ac:dyDescent="0.25">
      <c r="A30" s="6" t="s">
        <v>45</v>
      </c>
      <c r="B30" s="6" t="s">
        <v>46</v>
      </c>
    </row>
    <row r="31" spans="1:2" x14ac:dyDescent="0.25">
      <c r="A31" s="6" t="s">
        <v>47</v>
      </c>
      <c r="B31" s="6" t="s">
        <v>48</v>
      </c>
    </row>
    <row r="32" spans="1:2" x14ac:dyDescent="0.25">
      <c r="A32" s="6" t="s">
        <v>49</v>
      </c>
      <c r="B32" s="6" t="s">
        <v>50</v>
      </c>
    </row>
    <row r="33" spans="1:2" x14ac:dyDescent="0.25">
      <c r="A33" s="6" t="s">
        <v>51</v>
      </c>
      <c r="B33" s="6" t="s">
        <v>52</v>
      </c>
    </row>
    <row r="34" spans="1:2" x14ac:dyDescent="0.25">
      <c r="A34" s="6" t="s">
        <v>53</v>
      </c>
      <c r="B34" s="6" t="s">
        <v>54</v>
      </c>
    </row>
    <row r="35" spans="1:2" x14ac:dyDescent="0.25">
      <c r="A35" s="6" t="s">
        <v>55</v>
      </c>
      <c r="B35" s="6" t="s">
        <v>56</v>
      </c>
    </row>
    <row r="36" spans="1:2" x14ac:dyDescent="0.25">
      <c r="A36" s="6" t="s">
        <v>57</v>
      </c>
      <c r="B36" s="6" t="s">
        <v>58</v>
      </c>
    </row>
    <row r="37" spans="1:2" x14ac:dyDescent="0.25">
      <c r="A37" s="7" t="s">
        <v>59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28575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B24379-873C-4F8C-A76D-60FB935DBEAA}">
  <dimension ref="B1:O110"/>
  <sheetViews>
    <sheetView tabSelected="1" topLeftCell="A22" workbookViewId="0">
      <selection activeCell="I68" sqref="I68"/>
    </sheetView>
  </sheetViews>
  <sheetFormatPr defaultRowHeight="15" x14ac:dyDescent="0.25"/>
  <cols>
    <col min="2" max="2" width="10.7109375" bestFit="1" customWidth="1"/>
    <col min="3" max="3" width="21.42578125" bestFit="1" customWidth="1"/>
    <col min="4" max="4" width="9.5703125" bestFit="1" customWidth="1"/>
    <col min="5" max="5" width="5.140625" bestFit="1" customWidth="1"/>
    <col min="8" max="8" width="14.7109375" bestFit="1" customWidth="1"/>
    <col min="9" max="9" width="9" bestFit="1" customWidth="1"/>
    <col min="10" max="10" width="14.28515625" bestFit="1" customWidth="1"/>
  </cols>
  <sheetData>
    <row r="1" spans="2:15" s="1" customFormat="1" ht="15.75" thickBot="1" x14ac:dyDescent="0.3">
      <c r="C1" s="12"/>
      <c r="D1" s="15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</row>
    <row r="2" spans="2:15" s="1" customFormat="1" ht="15.75" thickBot="1" x14ac:dyDescent="0.3">
      <c r="B2" s="13" t="s">
        <v>65</v>
      </c>
      <c r="G2" s="19"/>
      <c r="H2" s="19"/>
      <c r="I2" s="19"/>
    </row>
    <row r="3" spans="2:15" s="1" customFormat="1" x14ac:dyDescent="0.25">
      <c r="B3" s="14" t="s">
        <v>66</v>
      </c>
      <c r="C3" s="14" t="s">
        <v>60</v>
      </c>
      <c r="D3" s="14" t="s">
        <v>67</v>
      </c>
      <c r="E3" s="14" t="s">
        <v>68</v>
      </c>
      <c r="F3" s="14" t="str">
        <f>IF(Regions!C3&lt;&gt;"",Regions!C3,"*")</f>
        <v>IE</v>
      </c>
      <c r="G3" s="14" t="str">
        <f>IF(Regions!D3&lt;&gt;"",Regions!D3,"*")</f>
        <v>National</v>
      </c>
      <c r="H3" s="14" t="s">
        <v>72</v>
      </c>
      <c r="I3" s="14" t="s">
        <v>69</v>
      </c>
      <c r="J3" s="14" t="s">
        <v>70</v>
      </c>
      <c r="L3"/>
    </row>
    <row r="4" spans="2:15" s="1" customFormat="1" x14ac:dyDescent="0.25">
      <c r="B4" s="10" t="s">
        <v>71</v>
      </c>
      <c r="C4" s="10"/>
      <c r="D4" s="10"/>
      <c r="E4" s="10"/>
      <c r="F4" s="10" t="s">
        <v>64</v>
      </c>
      <c r="G4" s="10" t="s">
        <v>64</v>
      </c>
      <c r="H4" s="10"/>
      <c r="I4" s="10"/>
      <c r="J4" s="10"/>
    </row>
    <row r="5" spans="2:15" s="1" customFormat="1" x14ac:dyDescent="0.25">
      <c r="D5" s="1" t="s">
        <v>73</v>
      </c>
      <c r="E5" s="1">
        <v>2018</v>
      </c>
      <c r="F5" s="9">
        <v>117.800046108687</v>
      </c>
      <c r="G5" s="9">
        <f>F5</f>
        <v>117.800046108687</v>
      </c>
      <c r="H5" s="8" t="s">
        <v>62</v>
      </c>
      <c r="I5" s="11" t="s">
        <v>61</v>
      </c>
      <c r="J5" s="20" t="s">
        <v>63</v>
      </c>
    </row>
    <row r="6" spans="2:15" s="1" customFormat="1" x14ac:dyDescent="0.25">
      <c r="D6" s="1" t="s">
        <v>73</v>
      </c>
      <c r="E6" s="1">
        <v>2019</v>
      </c>
      <c r="F6" s="9">
        <v>110.80311540720299</v>
      </c>
      <c r="G6" s="9">
        <f t="shared" ref="G6:G39" si="0">F6</f>
        <v>110.80311540720299</v>
      </c>
      <c r="H6" s="8" t="s">
        <v>62</v>
      </c>
      <c r="I6" s="11" t="s">
        <v>61</v>
      </c>
      <c r="J6" s="20" t="s">
        <v>63</v>
      </c>
    </row>
    <row r="7" spans="2:15" s="1" customFormat="1" x14ac:dyDescent="0.25">
      <c r="D7" s="1" t="s">
        <v>73</v>
      </c>
      <c r="E7" s="1">
        <v>2020</v>
      </c>
      <c r="F7" s="9">
        <v>126.74335956141699</v>
      </c>
      <c r="G7" s="9">
        <f t="shared" si="0"/>
        <v>126.74335956141699</v>
      </c>
      <c r="H7" s="8" t="s">
        <v>62</v>
      </c>
      <c r="I7" s="11" t="s">
        <v>61</v>
      </c>
      <c r="J7" s="20" t="s">
        <v>63</v>
      </c>
    </row>
    <row r="8" spans="2:15" s="1" customFormat="1" x14ac:dyDescent="0.25">
      <c r="D8" s="1" t="s">
        <v>73</v>
      </c>
      <c r="E8" s="1">
        <v>2021</v>
      </c>
      <c r="F8" s="9">
        <v>131.32952614296801</v>
      </c>
      <c r="G8" s="9">
        <f t="shared" si="0"/>
        <v>131.32952614296801</v>
      </c>
      <c r="H8" s="8" t="s">
        <v>62</v>
      </c>
      <c r="I8" s="11" t="s">
        <v>61</v>
      </c>
      <c r="J8" s="20" t="s">
        <v>63</v>
      </c>
    </row>
    <row r="9" spans="2:15" s="1" customFormat="1" x14ac:dyDescent="0.25">
      <c r="D9" s="1" t="s">
        <v>73</v>
      </c>
      <c r="E9" s="1">
        <v>2022</v>
      </c>
      <c r="F9" s="9">
        <v>133.78292023519899</v>
      </c>
      <c r="G9" s="9">
        <f t="shared" si="0"/>
        <v>133.78292023519899</v>
      </c>
      <c r="H9" s="8" t="s">
        <v>62</v>
      </c>
      <c r="I9" s="11" t="s">
        <v>61</v>
      </c>
      <c r="J9" s="20" t="s">
        <v>63</v>
      </c>
    </row>
    <row r="10" spans="2:15" s="1" customFormat="1" x14ac:dyDescent="0.25">
      <c r="D10" s="1" t="s">
        <v>73</v>
      </c>
      <c r="E10" s="1">
        <v>2023</v>
      </c>
      <c r="F10" s="9">
        <v>130.22967768858501</v>
      </c>
      <c r="G10" s="9">
        <f t="shared" si="0"/>
        <v>130.22967768858501</v>
      </c>
      <c r="H10" s="8" t="s">
        <v>62</v>
      </c>
      <c r="I10" s="11" t="s">
        <v>61</v>
      </c>
      <c r="J10" s="20" t="s">
        <v>63</v>
      </c>
    </row>
    <row r="11" spans="2:15" s="1" customFormat="1" x14ac:dyDescent="0.25">
      <c r="D11" s="1" t="s">
        <v>73</v>
      </c>
      <c r="E11" s="1">
        <v>2024</v>
      </c>
      <c r="F11" s="9">
        <v>126.872149955296</v>
      </c>
      <c r="G11" s="9">
        <f t="shared" si="0"/>
        <v>126.872149955296</v>
      </c>
      <c r="H11" s="8" t="s">
        <v>62</v>
      </c>
      <c r="I11" s="11" t="s">
        <v>61</v>
      </c>
      <c r="J11" s="20" t="s">
        <v>63</v>
      </c>
    </row>
    <row r="12" spans="2:15" s="1" customFormat="1" x14ac:dyDescent="0.25">
      <c r="D12" s="1" t="s">
        <v>73</v>
      </c>
      <c r="E12" s="1">
        <v>2025</v>
      </c>
      <c r="F12" s="9">
        <v>124.572173649753</v>
      </c>
      <c r="G12" s="9">
        <f t="shared" si="0"/>
        <v>124.572173649753</v>
      </c>
      <c r="H12" s="8" t="s">
        <v>62</v>
      </c>
      <c r="I12" s="11" t="s">
        <v>61</v>
      </c>
      <c r="J12" s="20" t="s">
        <v>63</v>
      </c>
    </row>
    <row r="13" spans="2:15" s="1" customFormat="1" x14ac:dyDescent="0.25">
      <c r="D13" s="1" t="s">
        <v>73</v>
      </c>
      <c r="E13" s="1">
        <v>2026</v>
      </c>
      <c r="F13" s="9">
        <v>122.710157691915</v>
      </c>
      <c r="G13" s="9">
        <f t="shared" si="0"/>
        <v>122.710157691915</v>
      </c>
      <c r="H13" s="8" t="s">
        <v>62</v>
      </c>
      <c r="I13" s="11" t="s">
        <v>61</v>
      </c>
      <c r="J13" s="20" t="s">
        <v>63</v>
      </c>
    </row>
    <row r="14" spans="2:15" x14ac:dyDescent="0.25">
      <c r="B14" s="1"/>
      <c r="D14" s="1" t="s">
        <v>73</v>
      </c>
      <c r="E14" s="1">
        <v>2027</v>
      </c>
      <c r="F14" s="9">
        <v>121.183584264556</v>
      </c>
      <c r="G14" s="9">
        <f t="shared" si="0"/>
        <v>121.183584264556</v>
      </c>
      <c r="H14" s="8" t="s">
        <v>62</v>
      </c>
      <c r="I14" s="11" t="s">
        <v>61</v>
      </c>
      <c r="J14" s="20" t="s">
        <v>63</v>
      </c>
    </row>
    <row r="15" spans="2:15" x14ac:dyDescent="0.25">
      <c r="B15" s="1"/>
      <c r="D15" s="1" t="s">
        <v>73</v>
      </c>
      <c r="E15" s="1">
        <v>2028</v>
      </c>
      <c r="F15" s="9">
        <v>119.89401052824</v>
      </c>
      <c r="G15" s="9">
        <f t="shared" si="0"/>
        <v>119.89401052824</v>
      </c>
      <c r="H15" s="8" t="s">
        <v>62</v>
      </c>
      <c r="I15" s="11" t="s">
        <v>61</v>
      </c>
      <c r="J15" s="20" t="s">
        <v>63</v>
      </c>
    </row>
    <row r="16" spans="2:15" x14ac:dyDescent="0.25">
      <c r="B16" s="1"/>
      <c r="C16" s="16"/>
      <c r="D16" s="1" t="s">
        <v>73</v>
      </c>
      <c r="E16" s="1">
        <v>2029</v>
      </c>
      <c r="F16" s="9">
        <v>118.610081505191</v>
      </c>
      <c r="G16" s="9">
        <f t="shared" si="0"/>
        <v>118.610081505191</v>
      </c>
      <c r="H16" s="8" t="s">
        <v>62</v>
      </c>
      <c r="I16" s="11" t="s">
        <v>61</v>
      </c>
      <c r="J16" s="20" t="s">
        <v>63</v>
      </c>
    </row>
    <row r="17" spans="2:10" ht="15.75" thickBot="1" x14ac:dyDescent="0.3">
      <c r="B17" s="1"/>
      <c r="C17" s="17"/>
      <c r="D17" s="1" t="s">
        <v>73</v>
      </c>
      <c r="E17" s="1">
        <v>2030</v>
      </c>
      <c r="F17" s="9">
        <v>117.334875899358</v>
      </c>
      <c r="G17" s="9">
        <f t="shared" si="0"/>
        <v>117.334875899358</v>
      </c>
      <c r="H17" s="8" t="s">
        <v>62</v>
      </c>
      <c r="I17" s="11" t="s">
        <v>61</v>
      </c>
      <c r="J17" s="20" t="s">
        <v>63</v>
      </c>
    </row>
    <row r="18" spans="2:10" x14ac:dyDescent="0.25">
      <c r="B18" s="1"/>
      <c r="C18" s="18"/>
      <c r="D18" s="1" t="s">
        <v>73</v>
      </c>
      <c r="E18" s="1">
        <v>2031</v>
      </c>
      <c r="F18" s="9">
        <v>121.17397734867301</v>
      </c>
      <c r="G18" s="9">
        <f t="shared" si="0"/>
        <v>121.17397734867301</v>
      </c>
      <c r="H18" s="8" t="s">
        <v>62</v>
      </c>
      <c r="I18" s="11" t="s">
        <v>61</v>
      </c>
      <c r="J18" s="20" t="s">
        <v>63</v>
      </c>
    </row>
    <row r="19" spans="2:10" x14ac:dyDescent="0.25">
      <c r="B19" s="1"/>
      <c r="C19" s="11"/>
      <c r="D19" s="1" t="s">
        <v>73</v>
      </c>
      <c r="E19" s="1">
        <v>2032</v>
      </c>
      <c r="F19" s="9">
        <v>116.745861664527</v>
      </c>
      <c r="G19" s="9">
        <f t="shared" si="0"/>
        <v>116.745861664527</v>
      </c>
      <c r="H19" s="8" t="s">
        <v>62</v>
      </c>
      <c r="I19" s="11" t="s">
        <v>61</v>
      </c>
      <c r="J19" s="20" t="s">
        <v>63</v>
      </c>
    </row>
    <row r="20" spans="2:10" x14ac:dyDescent="0.25">
      <c r="B20" s="1"/>
      <c r="C20" s="11"/>
      <c r="D20" s="1" t="s">
        <v>73</v>
      </c>
      <c r="E20" s="1">
        <v>2033</v>
      </c>
      <c r="F20" s="9">
        <v>115.60127093743201</v>
      </c>
      <c r="G20" s="9">
        <f t="shared" si="0"/>
        <v>115.60127093743201</v>
      </c>
      <c r="H20" s="8" t="s">
        <v>62</v>
      </c>
      <c r="I20" s="11" t="s">
        <v>61</v>
      </c>
      <c r="J20" s="20" t="s">
        <v>63</v>
      </c>
    </row>
    <row r="21" spans="2:10" x14ac:dyDescent="0.25">
      <c r="B21" s="1"/>
      <c r="C21" s="11"/>
      <c r="D21" s="1" t="s">
        <v>73</v>
      </c>
      <c r="E21" s="1">
        <v>2034</v>
      </c>
      <c r="F21" s="9">
        <v>114.476272392634</v>
      </c>
      <c r="G21" s="9">
        <f t="shared" si="0"/>
        <v>114.476272392634</v>
      </c>
      <c r="H21" s="8" t="s">
        <v>62</v>
      </c>
      <c r="I21" s="11" t="s">
        <v>61</v>
      </c>
      <c r="J21" s="20" t="s">
        <v>63</v>
      </c>
    </row>
    <row r="22" spans="2:10" x14ac:dyDescent="0.25">
      <c r="B22" s="1"/>
      <c r="C22" s="11"/>
      <c r="D22" s="1" t="s">
        <v>73</v>
      </c>
      <c r="E22" s="1">
        <v>2035</v>
      </c>
      <c r="F22" s="9">
        <v>113.30440775510201</v>
      </c>
      <c r="G22" s="9">
        <f t="shared" si="0"/>
        <v>113.30440775510201</v>
      </c>
      <c r="H22" s="8" t="s">
        <v>62</v>
      </c>
      <c r="I22" s="11" t="s">
        <v>61</v>
      </c>
      <c r="J22" s="20" t="s">
        <v>63</v>
      </c>
    </row>
    <row r="23" spans="2:10" x14ac:dyDescent="0.25">
      <c r="B23" s="1"/>
      <c r="C23" s="11"/>
      <c r="D23" s="1" t="s">
        <v>73</v>
      </c>
      <c r="E23" s="1">
        <v>2036</v>
      </c>
      <c r="F23" s="9">
        <v>112.115589608116</v>
      </c>
      <c r="G23" s="9">
        <f t="shared" si="0"/>
        <v>112.115589608116</v>
      </c>
      <c r="H23" s="8" t="s">
        <v>62</v>
      </c>
      <c r="I23" s="11" t="s">
        <v>61</v>
      </c>
      <c r="J23" s="20" t="s">
        <v>63</v>
      </c>
    </row>
    <row r="24" spans="2:10" x14ac:dyDescent="0.25">
      <c r="B24" s="1"/>
      <c r="C24" s="11"/>
      <c r="D24" s="1" t="s">
        <v>73</v>
      </c>
      <c r="E24" s="1">
        <v>2037</v>
      </c>
      <c r="F24" s="9">
        <v>110.90861963304999</v>
      </c>
      <c r="G24" s="9">
        <f t="shared" si="0"/>
        <v>110.90861963304999</v>
      </c>
      <c r="H24" s="8" t="s">
        <v>62</v>
      </c>
      <c r="I24" s="11" t="s">
        <v>61</v>
      </c>
      <c r="J24" s="20" t="s">
        <v>63</v>
      </c>
    </row>
    <row r="25" spans="2:10" x14ac:dyDescent="0.25">
      <c r="B25" s="1"/>
      <c r="C25" s="11"/>
      <c r="D25" s="1" t="s">
        <v>73</v>
      </c>
      <c r="E25" s="1">
        <v>2038</v>
      </c>
      <c r="F25" s="9">
        <v>109.69584548578101</v>
      </c>
      <c r="G25" s="9">
        <f t="shared" si="0"/>
        <v>109.69584548578101</v>
      </c>
      <c r="H25" s="8" t="s">
        <v>62</v>
      </c>
      <c r="I25" s="11" t="s">
        <v>61</v>
      </c>
      <c r="J25" s="20" t="s">
        <v>63</v>
      </c>
    </row>
    <row r="26" spans="2:10" x14ac:dyDescent="0.25">
      <c r="B26" s="1"/>
      <c r="C26" s="11"/>
      <c r="D26" s="1" t="s">
        <v>73</v>
      </c>
      <c r="E26" s="1">
        <v>2039</v>
      </c>
      <c r="F26" s="9">
        <v>108.44802744818701</v>
      </c>
      <c r="G26" s="9">
        <f t="shared" si="0"/>
        <v>108.44802744818701</v>
      </c>
      <c r="H26" s="8" t="s">
        <v>62</v>
      </c>
      <c r="I26" s="11" t="s">
        <v>61</v>
      </c>
      <c r="J26" s="20" t="s">
        <v>63</v>
      </c>
    </row>
    <row r="27" spans="2:10" x14ac:dyDescent="0.25">
      <c r="B27" s="1"/>
      <c r="C27" s="11"/>
      <c r="D27" s="1" t="s">
        <v>73</v>
      </c>
      <c r="E27" s="1">
        <v>2040</v>
      </c>
      <c r="F27" s="9">
        <v>107.187641299863</v>
      </c>
      <c r="G27" s="9">
        <f t="shared" si="0"/>
        <v>107.187641299863</v>
      </c>
      <c r="H27" s="8" t="s">
        <v>62</v>
      </c>
      <c r="I27" s="11" t="s">
        <v>61</v>
      </c>
      <c r="J27" s="20" t="s">
        <v>63</v>
      </c>
    </row>
    <row r="28" spans="2:10" x14ac:dyDescent="0.25">
      <c r="B28" s="1"/>
      <c r="C28" s="11"/>
      <c r="D28" s="1" t="s">
        <v>73</v>
      </c>
      <c r="E28" s="1">
        <v>2045</v>
      </c>
      <c r="F28" s="9">
        <v>183.591010634193</v>
      </c>
      <c r="G28" s="9">
        <f t="shared" si="0"/>
        <v>183.591010634193</v>
      </c>
      <c r="H28" s="8" t="s">
        <v>62</v>
      </c>
      <c r="I28" s="11" t="s">
        <v>61</v>
      </c>
      <c r="J28" s="20" t="s">
        <v>63</v>
      </c>
    </row>
    <row r="29" spans="2:10" x14ac:dyDescent="0.25">
      <c r="B29" s="1"/>
      <c r="C29" s="11"/>
      <c r="D29" s="1" t="s">
        <v>73</v>
      </c>
      <c r="E29" s="1">
        <v>2050</v>
      </c>
      <c r="F29" s="9">
        <v>155.09733547703999</v>
      </c>
      <c r="G29" s="9">
        <f t="shared" si="0"/>
        <v>155.09733547703999</v>
      </c>
      <c r="H29" s="8" t="s">
        <v>62</v>
      </c>
      <c r="I29" s="11" t="s">
        <v>61</v>
      </c>
      <c r="J29" s="20" t="s">
        <v>63</v>
      </c>
    </row>
    <row r="30" spans="2:10" x14ac:dyDescent="0.25">
      <c r="B30" s="1"/>
      <c r="C30" s="11"/>
      <c r="D30" s="1" t="s">
        <v>73</v>
      </c>
      <c r="E30" s="1">
        <v>2055</v>
      </c>
      <c r="F30" s="9">
        <v>144.91442893232201</v>
      </c>
      <c r="G30" s="9">
        <f t="shared" si="0"/>
        <v>144.91442893232201</v>
      </c>
      <c r="H30" s="8" t="s">
        <v>62</v>
      </c>
      <c r="I30" s="11" t="s">
        <v>61</v>
      </c>
      <c r="J30" s="20" t="s">
        <v>63</v>
      </c>
    </row>
    <row r="31" spans="2:10" x14ac:dyDescent="0.25">
      <c r="B31" s="1"/>
      <c r="C31" s="11"/>
      <c r="D31" s="1" t="s">
        <v>73</v>
      </c>
      <c r="E31" s="1">
        <v>2060</v>
      </c>
      <c r="F31" s="9">
        <v>134.46992341591601</v>
      </c>
      <c r="G31" s="9">
        <f t="shared" si="0"/>
        <v>134.46992341591601</v>
      </c>
      <c r="H31" s="8" t="s">
        <v>62</v>
      </c>
      <c r="I31" s="11" t="s">
        <v>61</v>
      </c>
      <c r="J31" s="20" t="s">
        <v>63</v>
      </c>
    </row>
    <row r="32" spans="2:10" x14ac:dyDescent="0.25">
      <c r="B32" s="1"/>
      <c r="C32" s="11"/>
      <c r="D32" s="1" t="s">
        <v>73</v>
      </c>
      <c r="E32" s="1">
        <v>2065</v>
      </c>
      <c r="F32" s="9">
        <v>134.97499362029001</v>
      </c>
      <c r="G32" s="9">
        <f t="shared" si="0"/>
        <v>134.97499362029001</v>
      </c>
      <c r="H32" s="8" t="s">
        <v>62</v>
      </c>
      <c r="I32" s="11" t="s">
        <v>61</v>
      </c>
      <c r="J32" s="20" t="s">
        <v>63</v>
      </c>
    </row>
    <row r="33" spans="2:12" x14ac:dyDescent="0.25">
      <c r="B33" s="1"/>
      <c r="C33" s="11"/>
      <c r="D33" s="1" t="s">
        <v>73</v>
      </c>
      <c r="E33" s="1">
        <v>2070</v>
      </c>
      <c r="F33" s="9">
        <v>134.354975759669</v>
      </c>
      <c r="G33" s="9">
        <f t="shared" si="0"/>
        <v>134.354975759669</v>
      </c>
      <c r="H33" s="8" t="s">
        <v>62</v>
      </c>
      <c r="I33" s="11" t="s">
        <v>61</v>
      </c>
      <c r="J33" s="20" t="s">
        <v>63</v>
      </c>
    </row>
    <row r="34" spans="2:12" x14ac:dyDescent="0.25">
      <c r="B34" s="1"/>
      <c r="C34" s="11"/>
      <c r="D34" s="1" t="s">
        <v>73</v>
      </c>
      <c r="E34" s="1">
        <v>2075</v>
      </c>
      <c r="F34" s="9">
        <v>134.89965049445499</v>
      </c>
      <c r="G34" s="9">
        <f t="shared" si="0"/>
        <v>134.89965049445499</v>
      </c>
      <c r="H34" s="8" t="s">
        <v>62</v>
      </c>
      <c r="I34" s="11" t="s">
        <v>61</v>
      </c>
      <c r="J34" s="20" t="s">
        <v>63</v>
      </c>
    </row>
    <row r="35" spans="2:12" x14ac:dyDescent="0.25">
      <c r="B35" s="1"/>
      <c r="C35" s="11"/>
      <c r="D35" s="1" t="s">
        <v>73</v>
      </c>
      <c r="E35" s="1">
        <v>2080</v>
      </c>
      <c r="F35" s="9">
        <v>135.918653135402</v>
      </c>
      <c r="G35" s="9">
        <f t="shared" si="0"/>
        <v>135.918653135402</v>
      </c>
      <c r="H35" s="8" t="s">
        <v>62</v>
      </c>
      <c r="I35" s="11" t="s">
        <v>61</v>
      </c>
      <c r="J35" s="20" t="s">
        <v>63</v>
      </c>
    </row>
    <row r="36" spans="2:12" x14ac:dyDescent="0.25">
      <c r="B36" s="1"/>
      <c r="C36" s="11"/>
      <c r="D36" s="1" t="s">
        <v>73</v>
      </c>
      <c r="E36" s="1">
        <v>2085</v>
      </c>
      <c r="F36" s="9">
        <v>136.19291075554901</v>
      </c>
      <c r="G36" s="9">
        <f t="shared" si="0"/>
        <v>136.19291075554901</v>
      </c>
      <c r="H36" s="8" t="s">
        <v>62</v>
      </c>
      <c r="I36" s="11" t="s">
        <v>61</v>
      </c>
      <c r="J36" s="20" t="s">
        <v>63</v>
      </c>
    </row>
    <row r="37" spans="2:12" x14ac:dyDescent="0.25">
      <c r="B37" s="1"/>
      <c r="C37" s="11"/>
      <c r="D37" s="1" t="s">
        <v>73</v>
      </c>
      <c r="E37" s="1">
        <v>2090</v>
      </c>
      <c r="F37" s="9">
        <v>135.166976697395</v>
      </c>
      <c r="G37" s="9">
        <f t="shared" si="0"/>
        <v>135.166976697395</v>
      </c>
      <c r="H37" s="8" t="s">
        <v>62</v>
      </c>
      <c r="I37" s="11" t="s">
        <v>61</v>
      </c>
      <c r="J37" s="20" t="s">
        <v>63</v>
      </c>
    </row>
    <row r="38" spans="2:12" x14ac:dyDescent="0.25">
      <c r="B38" s="1"/>
      <c r="C38" s="11"/>
      <c r="D38" s="1" t="s">
        <v>73</v>
      </c>
      <c r="E38" s="1">
        <v>2095</v>
      </c>
      <c r="F38" s="9">
        <v>132.740552858683</v>
      </c>
      <c r="G38" s="9">
        <f t="shared" si="0"/>
        <v>132.740552858683</v>
      </c>
      <c r="H38" s="8" t="s">
        <v>62</v>
      </c>
      <c r="I38" s="11" t="s">
        <v>61</v>
      </c>
      <c r="J38" s="20" t="s">
        <v>63</v>
      </c>
    </row>
    <row r="39" spans="2:12" x14ac:dyDescent="0.25">
      <c r="B39" s="10"/>
      <c r="C39" s="22"/>
      <c r="D39" s="10" t="s">
        <v>73</v>
      </c>
      <c r="E39" s="10">
        <v>2100</v>
      </c>
      <c r="F39" s="23">
        <v>129.72050850162699</v>
      </c>
      <c r="G39" s="23">
        <f t="shared" si="0"/>
        <v>129.72050850162699</v>
      </c>
      <c r="H39" s="24" t="s">
        <v>62</v>
      </c>
      <c r="I39" s="22" t="s">
        <v>61</v>
      </c>
      <c r="J39" s="25" t="s">
        <v>63</v>
      </c>
    </row>
    <row r="40" spans="2:12" x14ac:dyDescent="0.25">
      <c r="B40" s="21" t="s">
        <v>75</v>
      </c>
      <c r="C40" s="11"/>
      <c r="L40" s="21" t="s">
        <v>76</v>
      </c>
    </row>
    <row r="41" spans="2:12" x14ac:dyDescent="0.25">
      <c r="C41" s="11"/>
      <c r="D41" s="1" t="s">
        <v>73</v>
      </c>
      <c r="E41" s="1">
        <v>2018</v>
      </c>
      <c r="F41" s="9">
        <f>F5*(1-$L$41)</f>
        <v>8.2460032276080835</v>
      </c>
      <c r="G41" s="9">
        <f>F41</f>
        <v>8.2460032276080835</v>
      </c>
      <c r="H41" s="8" t="s">
        <v>74</v>
      </c>
      <c r="I41" s="11" t="s">
        <v>61</v>
      </c>
      <c r="J41" s="20" t="s">
        <v>63</v>
      </c>
      <c r="L41" s="26">
        <v>0.93</v>
      </c>
    </row>
    <row r="42" spans="2:12" x14ac:dyDescent="0.25">
      <c r="C42" s="11"/>
      <c r="D42" s="1" t="s">
        <v>73</v>
      </c>
      <c r="E42" s="1">
        <v>2019</v>
      </c>
      <c r="F42" s="9">
        <f t="shared" ref="F42:F105" si="1">F6*(1-$L$41)</f>
        <v>7.7562180785042045</v>
      </c>
      <c r="G42" s="9">
        <f t="shared" ref="G42:G75" si="2">F42</f>
        <v>7.7562180785042045</v>
      </c>
      <c r="H42" s="8" t="s">
        <v>74</v>
      </c>
      <c r="I42" s="11" t="s">
        <v>61</v>
      </c>
      <c r="J42" s="20" t="s">
        <v>63</v>
      </c>
    </row>
    <row r="43" spans="2:12" x14ac:dyDescent="0.25">
      <c r="C43" s="11"/>
      <c r="D43" s="1" t="s">
        <v>73</v>
      </c>
      <c r="E43" s="1">
        <v>2020</v>
      </c>
      <c r="F43" s="9">
        <f t="shared" si="1"/>
        <v>8.872035169299183</v>
      </c>
      <c r="G43" s="9">
        <f t="shared" si="2"/>
        <v>8.872035169299183</v>
      </c>
      <c r="H43" s="8" t="s">
        <v>74</v>
      </c>
      <c r="I43" s="11" t="s">
        <v>61</v>
      </c>
      <c r="J43" s="20" t="s">
        <v>63</v>
      </c>
    </row>
    <row r="44" spans="2:12" x14ac:dyDescent="0.25">
      <c r="C44" s="11"/>
      <c r="D44" s="1" t="s">
        <v>73</v>
      </c>
      <c r="E44" s="1">
        <v>2021</v>
      </c>
      <c r="F44" s="9">
        <f t="shared" si="1"/>
        <v>9.1930668300077549</v>
      </c>
      <c r="G44" s="9">
        <f t="shared" si="2"/>
        <v>9.1930668300077549</v>
      </c>
      <c r="H44" s="8" t="s">
        <v>74</v>
      </c>
      <c r="I44" s="11" t="s">
        <v>61</v>
      </c>
      <c r="J44" s="20" t="s">
        <v>63</v>
      </c>
    </row>
    <row r="45" spans="2:12" x14ac:dyDescent="0.25">
      <c r="C45" s="11"/>
      <c r="D45" s="1" t="s">
        <v>73</v>
      </c>
      <c r="E45" s="1">
        <v>2022</v>
      </c>
      <c r="F45" s="9">
        <f t="shared" si="1"/>
        <v>9.3648044164639224</v>
      </c>
      <c r="G45" s="9">
        <f t="shared" si="2"/>
        <v>9.3648044164639224</v>
      </c>
      <c r="H45" s="8" t="s">
        <v>74</v>
      </c>
      <c r="I45" s="11" t="s">
        <v>61</v>
      </c>
      <c r="J45" s="20" t="s">
        <v>63</v>
      </c>
    </row>
    <row r="46" spans="2:12" x14ac:dyDescent="0.25">
      <c r="C46" s="11"/>
      <c r="D46" s="1" t="s">
        <v>73</v>
      </c>
      <c r="E46" s="1">
        <v>2023</v>
      </c>
      <c r="F46" s="9">
        <f t="shared" si="1"/>
        <v>9.1160774382009446</v>
      </c>
      <c r="G46" s="9">
        <f t="shared" si="2"/>
        <v>9.1160774382009446</v>
      </c>
      <c r="H46" s="8" t="s">
        <v>74</v>
      </c>
      <c r="I46" s="11" t="s">
        <v>61</v>
      </c>
      <c r="J46" s="20" t="s">
        <v>63</v>
      </c>
    </row>
    <row r="47" spans="2:12" x14ac:dyDescent="0.25">
      <c r="C47" s="11"/>
      <c r="D47" s="1" t="s">
        <v>73</v>
      </c>
      <c r="E47" s="1">
        <v>2024</v>
      </c>
      <c r="F47" s="9">
        <f t="shared" si="1"/>
        <v>8.8810504968707136</v>
      </c>
      <c r="G47" s="9">
        <f t="shared" si="2"/>
        <v>8.8810504968707136</v>
      </c>
      <c r="H47" s="8" t="s">
        <v>74</v>
      </c>
      <c r="I47" s="11" t="s">
        <v>61</v>
      </c>
      <c r="J47" s="20" t="s">
        <v>63</v>
      </c>
    </row>
    <row r="48" spans="2:12" x14ac:dyDescent="0.25">
      <c r="C48" s="11"/>
      <c r="D48" s="1" t="s">
        <v>73</v>
      </c>
      <c r="E48" s="1">
        <v>2025</v>
      </c>
      <c r="F48" s="9">
        <f t="shared" si="1"/>
        <v>8.7200521554827031</v>
      </c>
      <c r="G48" s="9">
        <f t="shared" si="2"/>
        <v>8.7200521554827031</v>
      </c>
      <c r="H48" s="8" t="s">
        <v>74</v>
      </c>
      <c r="I48" s="11" t="s">
        <v>61</v>
      </c>
      <c r="J48" s="20" t="s">
        <v>63</v>
      </c>
    </row>
    <row r="49" spans="3:10" x14ac:dyDescent="0.25">
      <c r="C49" s="11"/>
      <c r="D49" s="1" t="s">
        <v>73</v>
      </c>
      <c r="E49" s="1">
        <v>2026</v>
      </c>
      <c r="F49" s="9">
        <f t="shared" si="1"/>
        <v>8.5897110384340447</v>
      </c>
      <c r="G49" s="9">
        <f t="shared" si="2"/>
        <v>8.5897110384340447</v>
      </c>
      <c r="H49" s="8" t="s">
        <v>74</v>
      </c>
      <c r="I49" s="11" t="s">
        <v>61</v>
      </c>
      <c r="J49" s="20" t="s">
        <v>63</v>
      </c>
    </row>
    <row r="50" spans="3:10" x14ac:dyDescent="0.25">
      <c r="C50" s="11"/>
      <c r="D50" s="1" t="s">
        <v>73</v>
      </c>
      <c r="E50" s="1">
        <v>2027</v>
      </c>
      <c r="F50" s="9">
        <f t="shared" si="1"/>
        <v>8.4828508985189135</v>
      </c>
      <c r="G50" s="9">
        <f t="shared" si="2"/>
        <v>8.4828508985189135</v>
      </c>
      <c r="H50" s="8" t="s">
        <v>74</v>
      </c>
      <c r="I50" s="11" t="s">
        <v>61</v>
      </c>
      <c r="J50" s="20" t="s">
        <v>63</v>
      </c>
    </row>
    <row r="51" spans="3:10" x14ac:dyDescent="0.25">
      <c r="C51" s="11"/>
      <c r="D51" s="1" t="s">
        <v>73</v>
      </c>
      <c r="E51" s="1">
        <v>2028</v>
      </c>
      <c r="F51" s="9">
        <f t="shared" si="1"/>
        <v>8.3925807369767949</v>
      </c>
      <c r="G51" s="9">
        <f t="shared" si="2"/>
        <v>8.3925807369767949</v>
      </c>
      <c r="H51" s="8" t="s">
        <v>74</v>
      </c>
      <c r="I51" s="11" t="s">
        <v>61</v>
      </c>
      <c r="J51" s="20" t="s">
        <v>63</v>
      </c>
    </row>
    <row r="52" spans="3:10" x14ac:dyDescent="0.25">
      <c r="C52" s="11"/>
      <c r="D52" s="1" t="s">
        <v>73</v>
      </c>
      <c r="E52" s="1">
        <v>2029</v>
      </c>
      <c r="F52" s="9">
        <f t="shared" si="1"/>
        <v>8.3027057053633637</v>
      </c>
      <c r="G52" s="9">
        <f t="shared" si="2"/>
        <v>8.3027057053633637</v>
      </c>
      <c r="H52" s="8" t="s">
        <v>74</v>
      </c>
      <c r="I52" s="11" t="s">
        <v>61</v>
      </c>
      <c r="J52" s="20" t="s">
        <v>63</v>
      </c>
    </row>
    <row r="53" spans="3:10" x14ac:dyDescent="0.25">
      <c r="C53" s="11"/>
      <c r="D53" s="1" t="s">
        <v>73</v>
      </c>
      <c r="E53" s="1">
        <v>2030</v>
      </c>
      <c r="F53" s="9">
        <f t="shared" si="1"/>
        <v>8.2134413129550534</v>
      </c>
      <c r="G53" s="9">
        <f t="shared" si="2"/>
        <v>8.2134413129550534</v>
      </c>
      <c r="H53" s="8" t="s">
        <v>74</v>
      </c>
      <c r="I53" s="11" t="s">
        <v>61</v>
      </c>
      <c r="J53" s="20" t="s">
        <v>63</v>
      </c>
    </row>
    <row r="54" spans="3:10" x14ac:dyDescent="0.25">
      <c r="D54" s="1" t="s">
        <v>73</v>
      </c>
      <c r="E54" s="1">
        <v>2031</v>
      </c>
      <c r="F54" s="9">
        <f t="shared" si="1"/>
        <v>8.4821784144071053</v>
      </c>
      <c r="G54" s="9">
        <f t="shared" si="2"/>
        <v>8.4821784144071053</v>
      </c>
      <c r="H54" s="8" t="s">
        <v>74</v>
      </c>
      <c r="I54" s="11" t="s">
        <v>61</v>
      </c>
      <c r="J54" s="20" t="s">
        <v>63</v>
      </c>
    </row>
    <row r="55" spans="3:10" x14ac:dyDescent="0.25">
      <c r="D55" s="1" t="s">
        <v>73</v>
      </c>
      <c r="E55" s="1">
        <v>2032</v>
      </c>
      <c r="F55" s="9">
        <f t="shared" si="1"/>
        <v>8.1722103165168836</v>
      </c>
      <c r="G55" s="9">
        <f t="shared" si="2"/>
        <v>8.1722103165168836</v>
      </c>
      <c r="H55" s="8" t="s">
        <v>74</v>
      </c>
      <c r="I55" s="11" t="s">
        <v>61</v>
      </c>
      <c r="J55" s="20" t="s">
        <v>63</v>
      </c>
    </row>
    <row r="56" spans="3:10" x14ac:dyDescent="0.25">
      <c r="D56" s="1" t="s">
        <v>73</v>
      </c>
      <c r="E56" s="1">
        <v>2033</v>
      </c>
      <c r="F56" s="9">
        <f t="shared" si="1"/>
        <v>8.0920889656202348</v>
      </c>
      <c r="G56" s="9">
        <f t="shared" si="2"/>
        <v>8.0920889656202348</v>
      </c>
      <c r="H56" s="8" t="s">
        <v>74</v>
      </c>
      <c r="I56" s="11" t="s">
        <v>61</v>
      </c>
      <c r="J56" s="20" t="s">
        <v>63</v>
      </c>
    </row>
    <row r="57" spans="3:10" x14ac:dyDescent="0.25">
      <c r="D57" s="1" t="s">
        <v>73</v>
      </c>
      <c r="E57" s="1">
        <v>2034</v>
      </c>
      <c r="F57" s="9">
        <f t="shared" si="1"/>
        <v>8.0133390674843739</v>
      </c>
      <c r="G57" s="9">
        <f t="shared" si="2"/>
        <v>8.0133390674843739</v>
      </c>
      <c r="H57" s="8" t="s">
        <v>74</v>
      </c>
      <c r="I57" s="11" t="s">
        <v>61</v>
      </c>
      <c r="J57" s="20" t="s">
        <v>63</v>
      </c>
    </row>
    <row r="58" spans="3:10" x14ac:dyDescent="0.25">
      <c r="D58" s="1" t="s">
        <v>73</v>
      </c>
      <c r="E58" s="1">
        <v>2035</v>
      </c>
      <c r="F58" s="9">
        <f t="shared" si="1"/>
        <v>7.9313085428571348</v>
      </c>
      <c r="G58" s="9">
        <f t="shared" si="2"/>
        <v>7.9313085428571348</v>
      </c>
      <c r="H58" s="8" t="s">
        <v>74</v>
      </c>
      <c r="I58" s="11" t="s">
        <v>61</v>
      </c>
      <c r="J58" s="20" t="s">
        <v>63</v>
      </c>
    </row>
    <row r="59" spans="3:10" x14ac:dyDescent="0.25">
      <c r="D59" s="1" t="s">
        <v>73</v>
      </c>
      <c r="E59" s="1">
        <v>2036</v>
      </c>
      <c r="F59" s="9">
        <f t="shared" si="1"/>
        <v>7.848091272568114</v>
      </c>
      <c r="G59" s="9">
        <f t="shared" si="2"/>
        <v>7.848091272568114</v>
      </c>
      <c r="H59" s="8" t="s">
        <v>74</v>
      </c>
      <c r="I59" s="11" t="s">
        <v>61</v>
      </c>
      <c r="J59" s="20" t="s">
        <v>63</v>
      </c>
    </row>
    <row r="60" spans="3:10" x14ac:dyDescent="0.25">
      <c r="D60" s="1" t="s">
        <v>73</v>
      </c>
      <c r="E60" s="1">
        <v>2037</v>
      </c>
      <c r="F60" s="9">
        <f t="shared" si="1"/>
        <v>7.7636033743134938</v>
      </c>
      <c r="G60" s="9">
        <f t="shared" si="2"/>
        <v>7.7636033743134938</v>
      </c>
      <c r="H60" s="8" t="s">
        <v>74</v>
      </c>
      <c r="I60" s="11" t="s">
        <v>61</v>
      </c>
      <c r="J60" s="20" t="s">
        <v>63</v>
      </c>
    </row>
    <row r="61" spans="3:10" x14ac:dyDescent="0.25">
      <c r="D61" s="1" t="s">
        <v>73</v>
      </c>
      <c r="E61" s="1">
        <v>2038</v>
      </c>
      <c r="F61" s="9">
        <f t="shared" si="1"/>
        <v>7.6787091840046653</v>
      </c>
      <c r="G61" s="9">
        <f t="shared" si="2"/>
        <v>7.6787091840046653</v>
      </c>
      <c r="H61" s="8" t="s">
        <v>74</v>
      </c>
      <c r="I61" s="11" t="s">
        <v>61</v>
      </c>
      <c r="J61" s="20" t="s">
        <v>63</v>
      </c>
    </row>
    <row r="62" spans="3:10" x14ac:dyDescent="0.25">
      <c r="D62" s="1" t="s">
        <v>73</v>
      </c>
      <c r="E62" s="1">
        <v>2039</v>
      </c>
      <c r="F62" s="9">
        <f t="shared" si="1"/>
        <v>7.5913619213730854</v>
      </c>
      <c r="G62" s="9">
        <f t="shared" si="2"/>
        <v>7.5913619213730854</v>
      </c>
      <c r="H62" s="8" t="s">
        <v>74</v>
      </c>
      <c r="I62" s="11" t="s">
        <v>61</v>
      </c>
      <c r="J62" s="20" t="s">
        <v>63</v>
      </c>
    </row>
    <row r="63" spans="3:10" x14ac:dyDescent="0.25">
      <c r="D63" s="1" t="s">
        <v>73</v>
      </c>
      <c r="E63" s="1">
        <v>2040</v>
      </c>
      <c r="F63" s="9">
        <f t="shared" si="1"/>
        <v>7.5031348909904052</v>
      </c>
      <c r="G63" s="9">
        <f t="shared" si="2"/>
        <v>7.5031348909904052</v>
      </c>
      <c r="H63" s="8" t="s">
        <v>74</v>
      </c>
      <c r="I63" s="11" t="s">
        <v>61</v>
      </c>
      <c r="J63" s="20" t="s">
        <v>63</v>
      </c>
    </row>
    <row r="64" spans="3:10" x14ac:dyDescent="0.25">
      <c r="D64" s="1" t="s">
        <v>73</v>
      </c>
      <c r="E64" s="1">
        <v>2045</v>
      </c>
      <c r="F64" s="9">
        <f t="shared" si="1"/>
        <v>12.851370744393501</v>
      </c>
      <c r="G64" s="9">
        <f t="shared" si="2"/>
        <v>12.851370744393501</v>
      </c>
      <c r="H64" s="8" t="s">
        <v>74</v>
      </c>
      <c r="I64" s="11" t="s">
        <v>61</v>
      </c>
      <c r="J64" s="20" t="s">
        <v>63</v>
      </c>
    </row>
    <row r="65" spans="2:10" x14ac:dyDescent="0.25">
      <c r="D65" s="1" t="s">
        <v>73</v>
      </c>
      <c r="E65" s="1">
        <v>2050</v>
      </c>
      <c r="F65" s="9">
        <f t="shared" si="1"/>
        <v>10.856813483392791</v>
      </c>
      <c r="G65" s="9">
        <f t="shared" si="2"/>
        <v>10.856813483392791</v>
      </c>
      <c r="H65" s="8" t="s">
        <v>74</v>
      </c>
      <c r="I65" s="11" t="s">
        <v>61</v>
      </c>
      <c r="J65" s="20" t="s">
        <v>63</v>
      </c>
    </row>
    <row r="66" spans="2:10" x14ac:dyDescent="0.25">
      <c r="D66" s="1" t="s">
        <v>73</v>
      </c>
      <c r="E66" s="1">
        <v>2055</v>
      </c>
      <c r="F66" s="9">
        <f t="shared" si="1"/>
        <v>10.144010025262533</v>
      </c>
      <c r="G66" s="9">
        <f t="shared" si="2"/>
        <v>10.144010025262533</v>
      </c>
      <c r="H66" s="8" t="s">
        <v>74</v>
      </c>
      <c r="I66" s="11" t="s">
        <v>61</v>
      </c>
      <c r="J66" s="20" t="s">
        <v>63</v>
      </c>
    </row>
    <row r="67" spans="2:10" x14ac:dyDescent="0.25">
      <c r="D67" s="1" t="s">
        <v>73</v>
      </c>
      <c r="E67" s="1">
        <v>2060</v>
      </c>
      <c r="F67" s="9">
        <f t="shared" si="1"/>
        <v>9.4128946391141142</v>
      </c>
      <c r="G67" s="9">
        <f t="shared" si="2"/>
        <v>9.4128946391141142</v>
      </c>
      <c r="H67" s="8" t="s">
        <v>74</v>
      </c>
      <c r="I67" s="11" t="s">
        <v>61</v>
      </c>
      <c r="J67" s="20" t="s">
        <v>63</v>
      </c>
    </row>
    <row r="68" spans="2:10" x14ac:dyDescent="0.25">
      <c r="D68" s="1" t="s">
        <v>73</v>
      </c>
      <c r="E68" s="1">
        <v>2065</v>
      </c>
      <c r="F68" s="9">
        <f t="shared" si="1"/>
        <v>9.4482495534202933</v>
      </c>
      <c r="G68" s="9">
        <f t="shared" si="2"/>
        <v>9.4482495534202933</v>
      </c>
      <c r="H68" s="8" t="s">
        <v>74</v>
      </c>
      <c r="I68" s="11" t="s">
        <v>61</v>
      </c>
      <c r="J68" s="20" t="s">
        <v>63</v>
      </c>
    </row>
    <row r="69" spans="2:10" x14ac:dyDescent="0.25">
      <c r="D69" s="1" t="s">
        <v>73</v>
      </c>
      <c r="E69" s="1">
        <v>2070</v>
      </c>
      <c r="F69" s="9">
        <f t="shared" si="1"/>
        <v>9.4048483031768235</v>
      </c>
      <c r="G69" s="9">
        <f t="shared" si="2"/>
        <v>9.4048483031768235</v>
      </c>
      <c r="H69" s="8" t="s">
        <v>74</v>
      </c>
      <c r="I69" s="11" t="s">
        <v>61</v>
      </c>
      <c r="J69" s="20" t="s">
        <v>63</v>
      </c>
    </row>
    <row r="70" spans="2:10" x14ac:dyDescent="0.25">
      <c r="D70" s="1" t="s">
        <v>73</v>
      </c>
      <c r="E70" s="1">
        <v>2075</v>
      </c>
      <c r="F70" s="9">
        <f t="shared" si="1"/>
        <v>9.4429755346118434</v>
      </c>
      <c r="G70" s="9">
        <f t="shared" si="2"/>
        <v>9.4429755346118434</v>
      </c>
      <c r="H70" s="8" t="s">
        <v>74</v>
      </c>
      <c r="I70" s="11" t="s">
        <v>61</v>
      </c>
      <c r="J70" s="20" t="s">
        <v>63</v>
      </c>
    </row>
    <row r="71" spans="2:10" x14ac:dyDescent="0.25">
      <c r="D71" s="1" t="s">
        <v>73</v>
      </c>
      <c r="E71" s="1">
        <v>2080</v>
      </c>
      <c r="F71" s="9">
        <f t="shared" si="1"/>
        <v>9.5143057194781324</v>
      </c>
      <c r="G71" s="9">
        <f t="shared" si="2"/>
        <v>9.5143057194781324</v>
      </c>
      <c r="H71" s="8" t="s">
        <v>74</v>
      </c>
      <c r="I71" s="11" t="s">
        <v>61</v>
      </c>
      <c r="J71" s="20" t="s">
        <v>63</v>
      </c>
    </row>
    <row r="72" spans="2:10" x14ac:dyDescent="0.25">
      <c r="D72" s="1" t="s">
        <v>73</v>
      </c>
      <c r="E72" s="1">
        <v>2085</v>
      </c>
      <c r="F72" s="9">
        <f t="shared" si="1"/>
        <v>9.5335037528884232</v>
      </c>
      <c r="G72" s="9">
        <f t="shared" si="2"/>
        <v>9.5335037528884232</v>
      </c>
      <c r="H72" s="8" t="s">
        <v>74</v>
      </c>
      <c r="I72" s="11" t="s">
        <v>61</v>
      </c>
      <c r="J72" s="20" t="s">
        <v>63</v>
      </c>
    </row>
    <row r="73" spans="2:10" x14ac:dyDescent="0.25">
      <c r="D73" s="1" t="s">
        <v>73</v>
      </c>
      <c r="E73" s="1">
        <v>2090</v>
      </c>
      <c r="F73" s="9">
        <f t="shared" si="1"/>
        <v>9.4616883688176436</v>
      </c>
      <c r="G73" s="9">
        <f t="shared" si="2"/>
        <v>9.4616883688176436</v>
      </c>
      <c r="H73" s="8" t="s">
        <v>74</v>
      </c>
      <c r="I73" s="11" t="s">
        <v>61</v>
      </c>
      <c r="J73" s="20" t="s">
        <v>63</v>
      </c>
    </row>
    <row r="74" spans="2:10" x14ac:dyDescent="0.25">
      <c r="D74" s="1" t="s">
        <v>73</v>
      </c>
      <c r="E74" s="1">
        <v>2095</v>
      </c>
      <c r="F74" s="9">
        <f t="shared" si="1"/>
        <v>9.2918387001078031</v>
      </c>
      <c r="G74" s="9">
        <f t="shared" si="2"/>
        <v>9.2918387001078031</v>
      </c>
      <c r="H74" s="8" t="s">
        <v>74</v>
      </c>
      <c r="I74" s="11" t="s">
        <v>61</v>
      </c>
      <c r="J74" s="20" t="s">
        <v>63</v>
      </c>
    </row>
    <row r="75" spans="2:10" x14ac:dyDescent="0.25">
      <c r="B75" s="10"/>
      <c r="C75" s="10"/>
      <c r="D75" s="10" t="s">
        <v>73</v>
      </c>
      <c r="E75" s="10">
        <v>2100</v>
      </c>
      <c r="F75" s="23">
        <f t="shared" si="1"/>
        <v>9.0804355951138831</v>
      </c>
      <c r="G75" s="23">
        <f t="shared" si="2"/>
        <v>9.0804355951138831</v>
      </c>
      <c r="H75" s="24" t="s">
        <v>74</v>
      </c>
      <c r="I75" s="22" t="s">
        <v>61</v>
      </c>
      <c r="J75" s="25" t="s">
        <v>63</v>
      </c>
    </row>
    <row r="76" spans="2:10" x14ac:dyDescent="0.25">
      <c r="D76" s="1" t="s">
        <v>73</v>
      </c>
      <c r="E76" s="1">
        <v>2018</v>
      </c>
      <c r="F76" s="9">
        <f>F5*$L$41</f>
        <v>109.55404288107891</v>
      </c>
      <c r="G76" s="9">
        <f>F76</f>
        <v>109.55404288107891</v>
      </c>
      <c r="H76" s="8" t="s">
        <v>74</v>
      </c>
      <c r="I76" s="11" t="s">
        <v>77</v>
      </c>
      <c r="J76" s="20" t="s">
        <v>63</v>
      </c>
    </row>
    <row r="77" spans="2:10" x14ac:dyDescent="0.25">
      <c r="D77" s="1" t="s">
        <v>73</v>
      </c>
      <c r="E77" s="1">
        <v>2019</v>
      </c>
      <c r="F77" s="9">
        <f t="shared" ref="F77:F110" si="3">F6*$L$41</f>
        <v>103.04689732869879</v>
      </c>
      <c r="G77" s="9">
        <f t="shared" ref="G77:G110" si="4">F77</f>
        <v>103.04689732869879</v>
      </c>
      <c r="H77" s="8" t="s">
        <v>74</v>
      </c>
      <c r="I77" s="11" t="s">
        <v>77</v>
      </c>
      <c r="J77" s="20" t="s">
        <v>63</v>
      </c>
    </row>
    <row r="78" spans="2:10" x14ac:dyDescent="0.25">
      <c r="D78" s="1" t="s">
        <v>73</v>
      </c>
      <c r="E78" s="1">
        <v>2020</v>
      </c>
      <c r="F78" s="9">
        <f t="shared" si="3"/>
        <v>117.87132439211781</v>
      </c>
      <c r="G78" s="9">
        <f t="shared" si="4"/>
        <v>117.87132439211781</v>
      </c>
      <c r="H78" s="8" t="s">
        <v>74</v>
      </c>
      <c r="I78" s="11" t="s">
        <v>77</v>
      </c>
      <c r="J78" s="20" t="s">
        <v>63</v>
      </c>
    </row>
    <row r="79" spans="2:10" x14ac:dyDescent="0.25">
      <c r="D79" s="1" t="s">
        <v>73</v>
      </c>
      <c r="E79" s="1">
        <v>2021</v>
      </c>
      <c r="F79" s="9">
        <f t="shared" si="3"/>
        <v>122.13645931296026</v>
      </c>
      <c r="G79" s="9">
        <f t="shared" si="4"/>
        <v>122.13645931296026</v>
      </c>
      <c r="H79" s="8" t="s">
        <v>74</v>
      </c>
      <c r="I79" s="11" t="s">
        <v>77</v>
      </c>
      <c r="J79" s="20" t="s">
        <v>63</v>
      </c>
    </row>
    <row r="80" spans="2:10" x14ac:dyDescent="0.25">
      <c r="D80" s="1" t="s">
        <v>73</v>
      </c>
      <c r="E80" s="1">
        <v>2022</v>
      </c>
      <c r="F80" s="9">
        <f t="shared" si="3"/>
        <v>124.41811581873506</v>
      </c>
      <c r="G80" s="9">
        <f t="shared" si="4"/>
        <v>124.41811581873506</v>
      </c>
      <c r="H80" s="8" t="s">
        <v>74</v>
      </c>
      <c r="I80" s="11" t="s">
        <v>77</v>
      </c>
      <c r="J80" s="20" t="s">
        <v>63</v>
      </c>
    </row>
    <row r="81" spans="4:10" x14ac:dyDescent="0.25">
      <c r="D81" s="1" t="s">
        <v>73</v>
      </c>
      <c r="E81" s="1">
        <v>2023</v>
      </c>
      <c r="F81" s="9">
        <f t="shared" si="3"/>
        <v>121.11360025038407</v>
      </c>
      <c r="G81" s="9">
        <f t="shared" si="4"/>
        <v>121.11360025038407</v>
      </c>
      <c r="H81" s="8" t="s">
        <v>74</v>
      </c>
      <c r="I81" s="11" t="s">
        <v>77</v>
      </c>
      <c r="J81" s="20" t="s">
        <v>63</v>
      </c>
    </row>
    <row r="82" spans="4:10" x14ac:dyDescent="0.25">
      <c r="D82" s="1" t="s">
        <v>73</v>
      </c>
      <c r="E82" s="1">
        <v>2024</v>
      </c>
      <c r="F82" s="9">
        <f t="shared" si="3"/>
        <v>117.99109945842528</v>
      </c>
      <c r="G82" s="9">
        <f t="shared" si="4"/>
        <v>117.99109945842528</v>
      </c>
      <c r="H82" s="8" t="s">
        <v>74</v>
      </c>
      <c r="I82" s="11" t="s">
        <v>77</v>
      </c>
      <c r="J82" s="20" t="s">
        <v>63</v>
      </c>
    </row>
    <row r="83" spans="4:10" x14ac:dyDescent="0.25">
      <c r="D83" s="1" t="s">
        <v>73</v>
      </c>
      <c r="E83" s="1">
        <v>2025</v>
      </c>
      <c r="F83" s="9">
        <f t="shared" si="3"/>
        <v>115.85212149427029</v>
      </c>
      <c r="G83" s="9">
        <f t="shared" si="4"/>
        <v>115.85212149427029</v>
      </c>
      <c r="H83" s="8" t="s">
        <v>74</v>
      </c>
      <c r="I83" s="11" t="s">
        <v>77</v>
      </c>
      <c r="J83" s="20" t="s">
        <v>63</v>
      </c>
    </row>
    <row r="84" spans="4:10" x14ac:dyDescent="0.25">
      <c r="D84" s="1" t="s">
        <v>73</v>
      </c>
      <c r="E84" s="1">
        <v>2026</v>
      </c>
      <c r="F84" s="9">
        <f t="shared" si="3"/>
        <v>114.12044665348095</v>
      </c>
      <c r="G84" s="9">
        <f t="shared" si="4"/>
        <v>114.12044665348095</v>
      </c>
      <c r="H84" s="8" t="s">
        <v>74</v>
      </c>
      <c r="I84" s="11" t="s">
        <v>77</v>
      </c>
      <c r="J84" s="20" t="s">
        <v>63</v>
      </c>
    </row>
    <row r="85" spans="4:10" x14ac:dyDescent="0.25">
      <c r="D85" s="1" t="s">
        <v>73</v>
      </c>
      <c r="E85" s="1">
        <v>2027</v>
      </c>
      <c r="F85" s="9">
        <f t="shared" si="3"/>
        <v>112.70073336603708</v>
      </c>
      <c r="G85" s="9">
        <f t="shared" si="4"/>
        <v>112.70073336603708</v>
      </c>
      <c r="H85" s="8" t="s">
        <v>74</v>
      </c>
      <c r="I85" s="11" t="s">
        <v>77</v>
      </c>
      <c r="J85" s="20" t="s">
        <v>63</v>
      </c>
    </row>
    <row r="86" spans="4:10" x14ac:dyDescent="0.25">
      <c r="D86" s="1" t="s">
        <v>73</v>
      </c>
      <c r="E86" s="1">
        <v>2028</v>
      </c>
      <c r="F86" s="9">
        <f t="shared" si="3"/>
        <v>111.50142979126321</v>
      </c>
      <c r="G86" s="9">
        <f t="shared" si="4"/>
        <v>111.50142979126321</v>
      </c>
      <c r="H86" s="8" t="s">
        <v>74</v>
      </c>
      <c r="I86" s="11" t="s">
        <v>77</v>
      </c>
      <c r="J86" s="20" t="s">
        <v>63</v>
      </c>
    </row>
    <row r="87" spans="4:10" x14ac:dyDescent="0.25">
      <c r="D87" s="1" t="s">
        <v>73</v>
      </c>
      <c r="E87" s="1">
        <v>2029</v>
      </c>
      <c r="F87" s="9">
        <f t="shared" si="3"/>
        <v>110.30737579982764</v>
      </c>
      <c r="G87" s="9">
        <f t="shared" si="4"/>
        <v>110.30737579982764</v>
      </c>
      <c r="H87" s="8" t="s">
        <v>74</v>
      </c>
      <c r="I87" s="11" t="s">
        <v>77</v>
      </c>
      <c r="J87" s="20" t="s">
        <v>63</v>
      </c>
    </row>
    <row r="88" spans="4:10" x14ac:dyDescent="0.25">
      <c r="D88" s="1" t="s">
        <v>73</v>
      </c>
      <c r="E88" s="1">
        <v>2030</v>
      </c>
      <c r="F88" s="9">
        <f t="shared" si="3"/>
        <v>109.12143458640294</v>
      </c>
      <c r="G88" s="9">
        <f t="shared" si="4"/>
        <v>109.12143458640294</v>
      </c>
      <c r="H88" s="8" t="s">
        <v>74</v>
      </c>
      <c r="I88" s="11" t="s">
        <v>77</v>
      </c>
      <c r="J88" s="20" t="s">
        <v>63</v>
      </c>
    </row>
    <row r="89" spans="4:10" x14ac:dyDescent="0.25">
      <c r="D89" s="1" t="s">
        <v>73</v>
      </c>
      <c r="E89" s="1">
        <v>2031</v>
      </c>
      <c r="F89" s="9">
        <f t="shared" si="3"/>
        <v>112.6917989342659</v>
      </c>
      <c r="G89" s="9">
        <f t="shared" si="4"/>
        <v>112.6917989342659</v>
      </c>
      <c r="H89" s="8" t="s">
        <v>74</v>
      </c>
      <c r="I89" s="11" t="s">
        <v>77</v>
      </c>
      <c r="J89" s="20" t="s">
        <v>63</v>
      </c>
    </row>
    <row r="90" spans="4:10" x14ac:dyDescent="0.25">
      <c r="D90" s="1" t="s">
        <v>73</v>
      </c>
      <c r="E90" s="1">
        <v>2032</v>
      </c>
      <c r="F90" s="9">
        <f t="shared" si="3"/>
        <v>108.57365134801012</v>
      </c>
      <c r="G90" s="9">
        <f t="shared" si="4"/>
        <v>108.57365134801012</v>
      </c>
      <c r="H90" s="8" t="s">
        <v>74</v>
      </c>
      <c r="I90" s="11" t="s">
        <v>77</v>
      </c>
      <c r="J90" s="20" t="s">
        <v>63</v>
      </c>
    </row>
    <row r="91" spans="4:10" x14ac:dyDescent="0.25">
      <c r="D91" s="1" t="s">
        <v>73</v>
      </c>
      <c r="E91" s="1">
        <v>2033</v>
      </c>
      <c r="F91" s="9">
        <f t="shared" si="3"/>
        <v>107.50918197181177</v>
      </c>
      <c r="G91" s="9">
        <f t="shared" si="4"/>
        <v>107.50918197181177</v>
      </c>
      <c r="H91" s="8" t="s">
        <v>74</v>
      </c>
      <c r="I91" s="11" t="s">
        <v>77</v>
      </c>
      <c r="J91" s="20" t="s">
        <v>63</v>
      </c>
    </row>
    <row r="92" spans="4:10" x14ac:dyDescent="0.25">
      <c r="D92" s="1" t="s">
        <v>73</v>
      </c>
      <c r="E92" s="1">
        <v>2034</v>
      </c>
      <c r="F92" s="9">
        <f t="shared" si="3"/>
        <v>106.46293332514962</v>
      </c>
      <c r="G92" s="9">
        <f t="shared" si="4"/>
        <v>106.46293332514962</v>
      </c>
      <c r="H92" s="8" t="s">
        <v>74</v>
      </c>
      <c r="I92" s="11" t="s">
        <v>77</v>
      </c>
      <c r="J92" s="20" t="s">
        <v>63</v>
      </c>
    </row>
    <row r="93" spans="4:10" x14ac:dyDescent="0.25">
      <c r="D93" s="1" t="s">
        <v>73</v>
      </c>
      <c r="E93" s="1">
        <v>2035</v>
      </c>
      <c r="F93" s="9">
        <f t="shared" si="3"/>
        <v>105.37309921224487</v>
      </c>
      <c r="G93" s="9">
        <f t="shared" si="4"/>
        <v>105.37309921224487</v>
      </c>
      <c r="H93" s="8" t="s">
        <v>74</v>
      </c>
      <c r="I93" s="11" t="s">
        <v>77</v>
      </c>
      <c r="J93" s="20" t="s">
        <v>63</v>
      </c>
    </row>
    <row r="94" spans="4:10" x14ac:dyDescent="0.25">
      <c r="D94" s="1" t="s">
        <v>73</v>
      </c>
      <c r="E94" s="1">
        <v>2036</v>
      </c>
      <c r="F94" s="9">
        <f t="shared" si="3"/>
        <v>104.26749833554788</v>
      </c>
      <c r="G94" s="9">
        <f t="shared" si="4"/>
        <v>104.26749833554788</v>
      </c>
      <c r="H94" s="8" t="s">
        <v>74</v>
      </c>
      <c r="I94" s="11" t="s">
        <v>77</v>
      </c>
      <c r="J94" s="20" t="s">
        <v>63</v>
      </c>
    </row>
    <row r="95" spans="4:10" x14ac:dyDescent="0.25">
      <c r="D95" s="1" t="s">
        <v>73</v>
      </c>
      <c r="E95" s="1">
        <v>2037</v>
      </c>
      <c r="F95" s="9">
        <f t="shared" si="3"/>
        <v>103.1450162587365</v>
      </c>
      <c r="G95" s="9">
        <f t="shared" si="4"/>
        <v>103.1450162587365</v>
      </c>
      <c r="H95" s="8" t="s">
        <v>74</v>
      </c>
      <c r="I95" s="11" t="s">
        <v>77</v>
      </c>
      <c r="J95" s="20" t="s">
        <v>63</v>
      </c>
    </row>
    <row r="96" spans="4:10" x14ac:dyDescent="0.25">
      <c r="D96" s="1" t="s">
        <v>73</v>
      </c>
      <c r="E96" s="1">
        <v>2038</v>
      </c>
      <c r="F96" s="9">
        <f t="shared" si="3"/>
        <v>102.01713630177635</v>
      </c>
      <c r="G96" s="9">
        <f t="shared" si="4"/>
        <v>102.01713630177635</v>
      </c>
      <c r="H96" s="8" t="s">
        <v>74</v>
      </c>
      <c r="I96" s="11" t="s">
        <v>77</v>
      </c>
      <c r="J96" s="20" t="s">
        <v>63</v>
      </c>
    </row>
    <row r="97" spans="4:10" x14ac:dyDescent="0.25">
      <c r="D97" s="1" t="s">
        <v>73</v>
      </c>
      <c r="E97" s="1">
        <v>2039</v>
      </c>
      <c r="F97" s="9">
        <f t="shared" si="3"/>
        <v>100.85666552681393</v>
      </c>
      <c r="G97" s="9">
        <f t="shared" si="4"/>
        <v>100.85666552681393</v>
      </c>
      <c r="H97" s="8" t="s">
        <v>74</v>
      </c>
      <c r="I97" s="11" t="s">
        <v>77</v>
      </c>
      <c r="J97" s="20" t="s">
        <v>63</v>
      </c>
    </row>
    <row r="98" spans="4:10" x14ac:dyDescent="0.25">
      <c r="D98" s="1" t="s">
        <v>73</v>
      </c>
      <c r="E98" s="1">
        <v>2040</v>
      </c>
      <c r="F98" s="9">
        <f t="shared" si="3"/>
        <v>99.684506408872593</v>
      </c>
      <c r="G98" s="9">
        <f t="shared" si="4"/>
        <v>99.684506408872593</v>
      </c>
      <c r="H98" s="8" t="s">
        <v>74</v>
      </c>
      <c r="I98" s="11" t="s">
        <v>77</v>
      </c>
      <c r="J98" s="20" t="s">
        <v>63</v>
      </c>
    </row>
    <row r="99" spans="4:10" x14ac:dyDescent="0.25">
      <c r="D99" s="1" t="s">
        <v>73</v>
      </c>
      <c r="E99" s="1">
        <v>2045</v>
      </c>
      <c r="F99" s="9">
        <f t="shared" si="3"/>
        <v>170.73963988979949</v>
      </c>
      <c r="G99" s="9">
        <f t="shared" si="4"/>
        <v>170.73963988979949</v>
      </c>
      <c r="H99" s="8" t="s">
        <v>74</v>
      </c>
      <c r="I99" s="11" t="s">
        <v>77</v>
      </c>
      <c r="J99" s="20" t="s">
        <v>63</v>
      </c>
    </row>
    <row r="100" spans="4:10" x14ac:dyDescent="0.25">
      <c r="D100" s="1" t="s">
        <v>73</v>
      </c>
      <c r="E100" s="1">
        <v>2050</v>
      </c>
      <c r="F100" s="9">
        <f t="shared" si="3"/>
        <v>144.24052199364721</v>
      </c>
      <c r="G100" s="9">
        <f t="shared" si="4"/>
        <v>144.24052199364721</v>
      </c>
      <c r="H100" s="8" t="s">
        <v>74</v>
      </c>
      <c r="I100" s="11" t="s">
        <v>77</v>
      </c>
      <c r="J100" s="20" t="s">
        <v>63</v>
      </c>
    </row>
    <row r="101" spans="4:10" x14ac:dyDescent="0.25">
      <c r="D101" s="1" t="s">
        <v>73</v>
      </c>
      <c r="E101" s="1">
        <v>2055</v>
      </c>
      <c r="F101" s="9">
        <f t="shared" si="3"/>
        <v>134.77041890705948</v>
      </c>
      <c r="G101" s="9">
        <f t="shared" si="4"/>
        <v>134.77041890705948</v>
      </c>
      <c r="H101" s="8" t="s">
        <v>74</v>
      </c>
      <c r="I101" s="11" t="s">
        <v>77</v>
      </c>
      <c r="J101" s="20" t="s">
        <v>63</v>
      </c>
    </row>
    <row r="102" spans="4:10" x14ac:dyDescent="0.25">
      <c r="D102" s="1" t="s">
        <v>73</v>
      </c>
      <c r="E102" s="1">
        <v>2060</v>
      </c>
      <c r="F102" s="9">
        <f t="shared" si="3"/>
        <v>125.0570287768019</v>
      </c>
      <c r="G102" s="9">
        <f t="shared" si="4"/>
        <v>125.0570287768019</v>
      </c>
      <c r="H102" s="8" t="s">
        <v>74</v>
      </c>
      <c r="I102" s="11" t="s">
        <v>77</v>
      </c>
      <c r="J102" s="20" t="s">
        <v>63</v>
      </c>
    </row>
    <row r="103" spans="4:10" x14ac:dyDescent="0.25">
      <c r="D103" s="1" t="s">
        <v>73</v>
      </c>
      <c r="E103" s="1">
        <v>2065</v>
      </c>
      <c r="F103" s="9">
        <f t="shared" si="3"/>
        <v>125.52674406686971</v>
      </c>
      <c r="G103" s="9">
        <f t="shared" si="4"/>
        <v>125.52674406686971</v>
      </c>
      <c r="H103" s="8" t="s">
        <v>74</v>
      </c>
      <c r="I103" s="11" t="s">
        <v>77</v>
      </c>
      <c r="J103" s="20" t="s">
        <v>63</v>
      </c>
    </row>
    <row r="104" spans="4:10" x14ac:dyDescent="0.25">
      <c r="D104" s="1" t="s">
        <v>73</v>
      </c>
      <c r="E104" s="1">
        <v>2070</v>
      </c>
      <c r="F104" s="9">
        <f t="shared" si="3"/>
        <v>124.95012745649218</v>
      </c>
      <c r="G104" s="9">
        <f t="shared" si="4"/>
        <v>124.95012745649218</v>
      </c>
      <c r="H104" s="8" t="s">
        <v>74</v>
      </c>
      <c r="I104" s="11" t="s">
        <v>77</v>
      </c>
      <c r="J104" s="20" t="s">
        <v>63</v>
      </c>
    </row>
    <row r="105" spans="4:10" x14ac:dyDescent="0.25">
      <c r="D105" s="1" t="s">
        <v>73</v>
      </c>
      <c r="E105" s="1">
        <v>2075</v>
      </c>
      <c r="F105" s="9">
        <f t="shared" si="3"/>
        <v>125.45667495984314</v>
      </c>
      <c r="G105" s="9">
        <f t="shared" si="4"/>
        <v>125.45667495984314</v>
      </c>
      <c r="H105" s="8" t="s">
        <v>74</v>
      </c>
      <c r="I105" s="11" t="s">
        <v>77</v>
      </c>
      <c r="J105" s="20" t="s">
        <v>63</v>
      </c>
    </row>
    <row r="106" spans="4:10" x14ac:dyDescent="0.25">
      <c r="D106" s="1" t="s">
        <v>73</v>
      </c>
      <c r="E106" s="1">
        <v>2080</v>
      </c>
      <c r="F106" s="9">
        <f t="shared" si="3"/>
        <v>126.40434741592387</v>
      </c>
      <c r="G106" s="9">
        <f t="shared" si="4"/>
        <v>126.40434741592387</v>
      </c>
      <c r="H106" s="8" t="s">
        <v>74</v>
      </c>
      <c r="I106" s="11" t="s">
        <v>77</v>
      </c>
      <c r="J106" s="20" t="s">
        <v>63</v>
      </c>
    </row>
    <row r="107" spans="4:10" x14ac:dyDescent="0.25">
      <c r="D107" s="1" t="s">
        <v>73</v>
      </c>
      <c r="E107" s="1">
        <v>2085</v>
      </c>
      <c r="F107" s="9">
        <f t="shared" si="3"/>
        <v>126.65940700266059</v>
      </c>
      <c r="G107" s="9">
        <f t="shared" si="4"/>
        <v>126.65940700266059</v>
      </c>
      <c r="H107" s="8" t="s">
        <v>74</v>
      </c>
      <c r="I107" s="11" t="s">
        <v>77</v>
      </c>
      <c r="J107" s="20" t="s">
        <v>63</v>
      </c>
    </row>
    <row r="108" spans="4:10" x14ac:dyDescent="0.25">
      <c r="D108" s="1" t="s">
        <v>73</v>
      </c>
      <c r="E108" s="1">
        <v>2090</v>
      </c>
      <c r="F108" s="9">
        <f t="shared" si="3"/>
        <v>125.70528832857735</v>
      </c>
      <c r="G108" s="9">
        <f t="shared" si="4"/>
        <v>125.70528832857735</v>
      </c>
      <c r="H108" s="8" t="s">
        <v>74</v>
      </c>
      <c r="I108" s="11" t="s">
        <v>77</v>
      </c>
      <c r="J108" s="20" t="s">
        <v>63</v>
      </c>
    </row>
    <row r="109" spans="4:10" x14ac:dyDescent="0.25">
      <c r="D109" s="1" t="s">
        <v>73</v>
      </c>
      <c r="E109" s="1">
        <v>2095</v>
      </c>
      <c r="F109" s="9">
        <f t="shared" si="3"/>
        <v>123.4487141585752</v>
      </c>
      <c r="G109" s="9">
        <f t="shared" si="4"/>
        <v>123.4487141585752</v>
      </c>
      <c r="H109" s="8" t="s">
        <v>74</v>
      </c>
      <c r="I109" s="11" t="s">
        <v>77</v>
      </c>
      <c r="J109" s="20" t="s">
        <v>63</v>
      </c>
    </row>
    <row r="110" spans="4:10" x14ac:dyDescent="0.25">
      <c r="D110" s="1" t="s">
        <v>73</v>
      </c>
      <c r="E110" s="1">
        <v>2100</v>
      </c>
      <c r="F110" s="9">
        <f t="shared" si="3"/>
        <v>120.64007290651311</v>
      </c>
      <c r="G110" s="9">
        <f t="shared" si="4"/>
        <v>120.64007290651311</v>
      </c>
      <c r="H110" s="8" t="s">
        <v>74</v>
      </c>
      <c r="I110" s="11" t="s">
        <v>77</v>
      </c>
      <c r="J110" s="20" t="s">
        <v>63</v>
      </c>
    </row>
  </sheetData>
  <phoneticPr fontId="8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Regions</vt:lpstr>
      <vt:lpstr>Emissions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Olex</dc:creator>
  <cp:lastModifiedBy>Alessandro Chiodi</cp:lastModifiedBy>
  <dcterms:created xsi:type="dcterms:W3CDTF">2015-06-05T18:19:34Z</dcterms:created>
  <dcterms:modified xsi:type="dcterms:W3CDTF">2021-03-03T11:36:35Z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971822082996368</vt:r8>
  </property>
</Properties>
</file>