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479A3383-B745-467B-83B4-E73E50BEC992}" xr6:coauthVersionLast="45" xr6:coauthVersionMax="45" xr10:uidLastSave="{00000000-0000-0000-0000-000000000000}"/>
  <bookViews>
    <workbookView xWindow="-120" yWindow="-16320" windowWidth="29040" windowHeight="15840" tabRatio="819" activeTab="2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BY-RSD-DW" sheetId="57" r:id="rId5"/>
    <sheet name="BY-RSD-PF" sheetId="56" r:id="rId6"/>
    <sheet name="BY-RSD-CD" sheetId="55" r:id="rId7"/>
    <sheet name="BY-RSD-LT" sheetId="54" r:id="rId8"/>
    <sheet name="BY-RSD-CW" sheetId="53" r:id="rId9"/>
    <sheet name="BY-RSD-CK" sheetId="52" r:id="rId10"/>
    <sheet name="BY-RSD-WH_AF" sheetId="51" r:id="rId11"/>
    <sheet name="BY-RSD-RF" sheetId="50" r:id="rId12"/>
    <sheet name="BY-RSD-SH_AF" sheetId="49" r:id="rId13"/>
    <sheet name="BY-RSD-OE" sheetId="59" r:id="rId14"/>
  </sheets>
  <externalReferences>
    <externalReference r:id="rId15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48" l="1"/>
  <c r="M33" i="48"/>
  <c r="K34" i="48"/>
  <c r="M34" i="48"/>
  <c r="K35" i="48"/>
  <c r="M35" i="48"/>
  <c r="K36" i="48"/>
  <c r="M36" i="48"/>
  <c r="K37" i="48"/>
  <c r="M37" i="48"/>
  <c r="K38" i="48"/>
  <c r="M38" i="48"/>
  <c r="K39" i="48"/>
  <c r="M39" i="48"/>
  <c r="K40" i="48"/>
  <c r="M40" i="48"/>
  <c r="K41" i="48"/>
  <c r="M41" i="48"/>
  <c r="K42" i="48"/>
  <c r="M42" i="48"/>
  <c r="K43" i="48"/>
  <c r="M43" i="48"/>
  <c r="K45" i="48"/>
  <c r="M45" i="48"/>
  <c r="K46" i="48"/>
  <c r="M46" i="48"/>
  <c r="K47" i="48"/>
  <c r="M47" i="48"/>
  <c r="K48" i="48"/>
  <c r="M48" i="48"/>
  <c r="K49" i="48"/>
  <c r="M49" i="48"/>
  <c r="K50" i="48"/>
  <c r="M50" i="48"/>
  <c r="K51" i="48"/>
  <c r="M51" i="48"/>
  <c r="K52" i="48"/>
  <c r="M52" i="48"/>
  <c r="K53" i="48"/>
  <c r="M53" i="48"/>
  <c r="K54" i="48"/>
  <c r="M54" i="48"/>
  <c r="K55" i="48"/>
  <c r="M55" i="48"/>
  <c r="K56" i="48"/>
  <c r="M56" i="48"/>
  <c r="K58" i="48"/>
  <c r="M58" i="48"/>
  <c r="K59" i="48"/>
  <c r="M59" i="48"/>
  <c r="K60" i="48"/>
  <c r="M60" i="48"/>
  <c r="K61" i="48"/>
  <c r="M61" i="48"/>
  <c r="K62" i="48"/>
  <c r="M62" i="48"/>
  <c r="K63" i="48"/>
  <c r="M63" i="48"/>
  <c r="K64" i="48"/>
  <c r="M64" i="48"/>
  <c r="K65" i="48"/>
  <c r="M65" i="48"/>
  <c r="K66" i="48"/>
  <c r="M66" i="48"/>
  <c r="K67" i="48"/>
  <c r="M67" i="48"/>
  <c r="K68" i="48"/>
  <c r="M68" i="48"/>
  <c r="K69" i="48"/>
  <c r="M69" i="48"/>
  <c r="K71" i="48"/>
  <c r="M71" i="48"/>
  <c r="K72" i="48"/>
  <c r="M72" i="48"/>
  <c r="K73" i="48"/>
  <c r="M73" i="48"/>
  <c r="K74" i="48"/>
  <c r="M74" i="48"/>
  <c r="K75" i="48"/>
  <c r="M75" i="48"/>
  <c r="K76" i="48"/>
  <c r="M76" i="48"/>
  <c r="K77" i="48"/>
  <c r="M77" i="48"/>
  <c r="K78" i="48"/>
  <c r="M78" i="48"/>
  <c r="K79" i="48"/>
  <c r="M79" i="48"/>
  <c r="K80" i="48"/>
  <c r="M80" i="48"/>
  <c r="K81" i="48"/>
  <c r="M81" i="48"/>
  <c r="K82" i="48"/>
  <c r="M82" i="48"/>
  <c r="K19" i="48"/>
  <c r="M19" i="48"/>
  <c r="K20" i="48"/>
  <c r="M20" i="48"/>
  <c r="K21" i="48"/>
  <c r="M21" i="48"/>
  <c r="K22" i="48"/>
  <c r="M22" i="48"/>
  <c r="K23" i="48"/>
  <c r="M23" i="48"/>
  <c r="K24" i="48"/>
  <c r="M24" i="48"/>
  <c r="K25" i="48"/>
  <c r="M25" i="48"/>
  <c r="K26" i="48"/>
  <c r="M26" i="48"/>
  <c r="K27" i="48"/>
  <c r="M27" i="48"/>
  <c r="K28" i="48"/>
  <c r="M28" i="48"/>
  <c r="K29" i="48"/>
  <c r="M29" i="48"/>
  <c r="K30" i="48"/>
  <c r="M30" i="48"/>
  <c r="K32" i="48"/>
  <c r="M32" i="48"/>
  <c r="K7" i="48"/>
  <c r="K8" i="48"/>
  <c r="K9" i="48"/>
  <c r="K10" i="48"/>
  <c r="K11" i="48"/>
  <c r="K12" i="48"/>
  <c r="K13" i="48"/>
  <c r="K14" i="48"/>
  <c r="K15" i="48"/>
  <c r="K16" i="48"/>
  <c r="K17" i="48"/>
  <c r="K6" i="48"/>
  <c r="M17" i="48"/>
  <c r="M16" i="48"/>
  <c r="M15" i="48"/>
  <c r="M14" i="48"/>
  <c r="M13" i="48"/>
  <c r="M12" i="48"/>
  <c r="M11" i="48"/>
  <c r="M10" i="48"/>
  <c r="M9" i="48"/>
  <c r="M8" i="48"/>
  <c r="M7" i="48"/>
  <c r="M6" i="48"/>
  <c r="S19" i="48" l="1"/>
  <c r="S18" i="48"/>
  <c r="H82" i="48"/>
  <c r="D82" i="48" s="1"/>
  <c r="H81" i="48"/>
  <c r="D81" i="48" s="1"/>
  <c r="H80" i="48"/>
  <c r="D80" i="48" s="1"/>
  <c r="H79" i="48"/>
  <c r="D79" i="48" s="1"/>
  <c r="H78" i="48"/>
  <c r="D78" i="48" s="1"/>
  <c r="H77" i="48"/>
  <c r="D77" i="48" s="1"/>
  <c r="H76" i="48"/>
  <c r="D76" i="48" s="1"/>
  <c r="H75" i="48"/>
  <c r="D75" i="48" s="1"/>
  <c r="H74" i="48"/>
  <c r="D74" i="48" s="1"/>
  <c r="H73" i="48"/>
  <c r="D73" i="48" s="1"/>
  <c r="H72" i="48"/>
  <c r="D72" i="48" s="1"/>
  <c r="H71" i="48"/>
  <c r="D71" i="48" s="1"/>
  <c r="H69" i="48"/>
  <c r="D69" i="48" s="1"/>
  <c r="H68" i="48"/>
  <c r="D68" i="48" s="1"/>
  <c r="H67" i="48"/>
  <c r="D67" i="48" s="1"/>
  <c r="H66" i="48"/>
  <c r="D66" i="48" s="1"/>
  <c r="H65" i="48"/>
  <c r="D65" i="48" s="1"/>
  <c r="H64" i="48"/>
  <c r="D64" i="48" s="1"/>
  <c r="H63" i="48"/>
  <c r="D63" i="48" s="1"/>
  <c r="H62" i="48"/>
  <c r="D62" i="48" s="1"/>
  <c r="H61" i="48"/>
  <c r="D61" i="48" s="1"/>
  <c r="H60" i="48"/>
  <c r="D60" i="48" s="1"/>
  <c r="H59" i="48"/>
  <c r="D59" i="48" s="1"/>
  <c r="H58" i="48"/>
  <c r="D58" i="48" s="1"/>
  <c r="H56" i="48"/>
  <c r="D56" i="48" s="1"/>
  <c r="H55" i="48"/>
  <c r="D55" i="48" s="1"/>
  <c r="H54" i="48"/>
  <c r="D54" i="48" s="1"/>
  <c r="H53" i="48"/>
  <c r="D53" i="48" s="1"/>
  <c r="H52" i="48"/>
  <c r="D52" i="48" s="1"/>
  <c r="H51" i="48"/>
  <c r="D51" i="48" s="1"/>
  <c r="H50" i="48"/>
  <c r="D50" i="48" s="1"/>
  <c r="H49" i="48"/>
  <c r="D49" i="48" s="1"/>
  <c r="H48" i="48"/>
  <c r="D48" i="48" s="1"/>
  <c r="H47" i="48"/>
  <c r="D47" i="48" s="1"/>
  <c r="H46" i="48"/>
  <c r="D46" i="48" s="1"/>
  <c r="H45" i="48"/>
  <c r="D45" i="48" s="1"/>
  <c r="H43" i="48"/>
  <c r="D43" i="48" s="1"/>
  <c r="H42" i="48"/>
  <c r="D42" i="48" s="1"/>
  <c r="H41" i="48"/>
  <c r="D41" i="48" s="1"/>
  <c r="H40" i="48"/>
  <c r="D40" i="48" s="1"/>
  <c r="H39" i="48"/>
  <c r="D39" i="48" s="1"/>
  <c r="H38" i="48"/>
  <c r="D38" i="48" s="1"/>
  <c r="H37" i="48"/>
  <c r="D37" i="48" s="1"/>
  <c r="H36" i="48"/>
  <c r="D36" i="48" s="1"/>
  <c r="H35" i="48"/>
  <c r="D35" i="48" s="1"/>
  <c r="H34" i="48"/>
  <c r="D34" i="48" s="1"/>
  <c r="H33" i="48"/>
  <c r="D33" i="48" s="1"/>
  <c r="H32" i="48"/>
  <c r="D32" i="48" s="1"/>
  <c r="H30" i="48"/>
  <c r="D30" i="48" s="1"/>
  <c r="H29" i="48"/>
  <c r="D29" i="48" s="1"/>
  <c r="H28" i="48"/>
  <c r="D28" i="48" s="1"/>
  <c r="H27" i="48"/>
  <c r="D27" i="48" s="1"/>
  <c r="H26" i="48"/>
  <c r="D26" i="48" s="1"/>
  <c r="H25" i="48"/>
  <c r="D25" i="48" s="1"/>
  <c r="H24" i="48"/>
  <c r="D24" i="48" s="1"/>
  <c r="H23" i="48"/>
  <c r="D23" i="48" s="1"/>
  <c r="H22" i="48"/>
  <c r="D22" i="48" s="1"/>
  <c r="H21" i="48"/>
  <c r="D21" i="48" s="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H20" i="48"/>
  <c r="D20" i="48" s="1"/>
  <c r="H19" i="48"/>
  <c r="D19" i="48" s="1"/>
  <c r="H17" i="48"/>
  <c r="D17" i="48" s="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10" i="48"/>
  <c r="D10" i="48" s="1"/>
  <c r="H9" i="48"/>
  <c r="D9" i="48" s="1"/>
  <c r="H8" i="48"/>
  <c r="D8" i="48" s="1"/>
  <c r="H7" i="48"/>
  <c r="D7" i="48" s="1"/>
  <c r="H6" i="48"/>
  <c r="D6" i="48" s="1"/>
  <c r="B82" i="48" l="1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Q12" i="48" l="1"/>
  <c r="S12" i="48" s="1"/>
  <c r="Q11" i="48"/>
  <c r="S11" i="48" s="1"/>
  <c r="Q10" i="48"/>
  <c r="S10" i="48" s="1"/>
  <c r="Q9" i="48"/>
  <c r="S9" i="48" s="1"/>
  <c r="Q8" i="48"/>
  <c r="S8" i="48" s="1"/>
  <c r="Q7" i="48"/>
  <c r="S7" i="48" s="1"/>
  <c r="Q6" i="48"/>
  <c r="S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K3" i="46" l="1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J15" authorId="0" shapeId="0" xr:uid="{B53E6EB3-3713-4A63-9DB0-EDD6D0E16AC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0" authorId="0" shapeId="0" xr:uid="{E87E9E66-B085-4C35-B4E6-3E638C46D86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<sst xmlns="http://schemas.openxmlformats.org/spreadsheetml/2006/main" count="1752" uniqueCount="242">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</sst>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tabSelected="1" topLeftCell="C1" workbookViewId="0">
      <selection activeCell="AD9" sqref="AD9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241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240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240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236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237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S82"/>
  <sheetViews>
    <sheetView workbookViewId="0">
      <selection activeCell="M21" sqref="M21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1.140625" style="22" customWidth="1"/>
    <col min="11" max="11" width="19.85546875" style="22" customWidth="1"/>
    <col min="12" max="12" width="14" style="22" customWidth="1"/>
    <col min="13" max="13" width="9.5703125" style="22" customWidth="1"/>
    <col min="14" max="15" width="9.140625" style="22"/>
    <col min="16" max="16" width="13.140625" style="22" customWidth="1"/>
    <col min="17" max="17" width="15.140625" style="22" customWidth="1"/>
    <col min="18" max="18" width="13.85546875" style="22" customWidth="1"/>
    <col min="19" max="19" width="13" style="22" customWidth="1"/>
    <col min="20" max="16384" width="9.140625" style="22"/>
  </cols>
  <sheetData>
    <row r="1" spans="1:19" ht="23.25" x14ac:dyDescent="0.2">
      <c r="A1" s="21" t="s">
        <v>110</v>
      </c>
    </row>
    <row r="2" spans="1:19" ht="12" customHeight="1" x14ac:dyDescent="0.2">
      <c r="A2" s="21"/>
      <c r="H2" s="23"/>
    </row>
    <row r="3" spans="1:19" ht="15" x14ac:dyDescent="0.2">
      <c r="A3" s="17" t="s">
        <v>105</v>
      </c>
      <c r="J3" s="37" t="s">
        <v>239</v>
      </c>
      <c r="P3" s="17" t="s">
        <v>105</v>
      </c>
    </row>
    <row r="4" spans="1:19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0</v>
      </c>
      <c r="P4" s="24" t="s">
        <v>70</v>
      </c>
      <c r="Q4" s="24" t="s">
        <v>81</v>
      </c>
      <c r="R4" s="24" t="s">
        <v>76</v>
      </c>
      <c r="S4" s="24" t="s">
        <v>78</v>
      </c>
    </row>
    <row r="5" spans="1:19" ht="15" x14ac:dyDescent="0.2">
      <c r="A5" s="29" t="s">
        <v>123</v>
      </c>
      <c r="B5" s="30"/>
      <c r="C5" s="30"/>
      <c r="D5" s="31"/>
      <c r="F5" s="30"/>
      <c r="G5" s="30"/>
      <c r="H5" s="30"/>
      <c r="J5" s="29" t="s">
        <v>123</v>
      </c>
      <c r="K5" s="30"/>
      <c r="L5" s="30"/>
      <c r="M5" s="31"/>
      <c r="P5" s="29" t="s">
        <v>109</v>
      </c>
      <c r="Q5" s="30"/>
      <c r="R5" s="30"/>
      <c r="S5" s="31"/>
    </row>
    <row r="6" spans="1:19" ht="15" x14ac:dyDescent="0.25">
      <c r="A6" s="32" t="s">
        <v>106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J6" s="32" t="s">
        <v>240</v>
      </c>
      <c r="K6" s="32" t="str">
        <f>"R-SH-"&amp;F6&amp;"_"&amp;G6&amp;"*"</f>
        <v>R-SH-Apt_COA*</v>
      </c>
      <c r="L6" s="32" t="s">
        <v>122</v>
      </c>
      <c r="M6" s="34">
        <f>SUMIFS('BY-RSD-SH_AF'!$L$2:$L$100,'BY-RSD-SH_AF'!$C$2:$C$100,AF!Q6,'BY-RSD-SH_AF'!$A$2:$A$100,"BASE")</f>
        <v>0</v>
      </c>
      <c r="P6" s="32" t="s">
        <v>78</v>
      </c>
      <c r="Q6" s="32" t="str">
        <f>FillTable!R5</f>
        <v>R-RSDRF*</v>
      </c>
      <c r="R6" s="32"/>
      <c r="S6" s="32">
        <f>SUMIFS('BY-RSD-RF'!$L$2:$L$100,'BY-RSD-RF'!$C$2:$C$100,AF!Q6,'BY-RSD-RF'!$A$2:$A$100,"BASE")</f>
        <v>1.0395000000000001E-3</v>
      </c>
    </row>
    <row r="7" spans="1:19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J7" s="33" t="s">
        <v>240</v>
      </c>
      <c r="K7" s="33" t="str">
        <f t="shared" ref="K7:K17" si="2">"R-SH-"&amp;F7&amp;"_"&amp;G7&amp;"*"</f>
        <v>R-SH-Apt_BIODST*</v>
      </c>
      <c r="L7" s="33" t="s">
        <v>122</v>
      </c>
      <c r="M7" s="35">
        <f>SUMIFS('BY-RSD-SH_AF'!$L$2:$L$100,'BY-RSD-SH_AF'!$C$2:$C$100,AF!Q7,'BY-RSD-SH_AF'!$A$2:$A$100,"BASE")</f>
        <v>0</v>
      </c>
      <c r="P7" s="33" t="s">
        <v>78</v>
      </c>
      <c r="Q7" s="33" t="str">
        <f>FillTable!R10</f>
        <v>R-RSDCK*</v>
      </c>
      <c r="R7" s="33"/>
      <c r="S7" s="33">
        <f>SUMIFS('BY-RSD-CK'!$L$2:$L$100,'BY-RSD-CK'!$C$2:$C$100,AF!Q7,'BY-RSD-CK'!$A$2:$A$100,"BASE")</f>
        <v>2.2478349106259698E-3</v>
      </c>
    </row>
    <row r="8" spans="1:19" ht="15" x14ac:dyDescent="0.25">
      <c r="A8" s="32" t="s">
        <v>106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J8" s="32" t="s">
        <v>240</v>
      </c>
      <c r="K8" s="32" t="str">
        <f t="shared" si="2"/>
        <v>R-SH-Apt_BIOETH*</v>
      </c>
      <c r="L8" s="32" t="s">
        <v>122</v>
      </c>
      <c r="M8" s="34">
        <f>SUMIFS('BY-RSD-SH_AF'!$L$2:$L$100,'BY-RSD-SH_AF'!$C$2:$C$100,AF!Q8,'BY-RSD-SH_AF'!$A$2:$A$100,"BASE")</f>
        <v>0</v>
      </c>
      <c r="P8" s="32" t="s">
        <v>78</v>
      </c>
      <c r="Q8" s="32" t="str">
        <f>FillTable!R15</f>
        <v>R-RSDCW*</v>
      </c>
      <c r="R8" s="32"/>
      <c r="S8" s="32">
        <f>SUMIFS('BY-RSD-CW'!$L$2:$L$100,'BY-RSD-CW'!$C$2:$C$100,AF!Q8,'BY-RSD-RF'!$A$2:$A$100,"BASE")</f>
        <v>9.5142857142857095E-4</v>
      </c>
    </row>
    <row r="9" spans="1:19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J9" s="33" t="s">
        <v>240</v>
      </c>
      <c r="K9" s="33" t="str">
        <f t="shared" si="2"/>
        <v>R-SH-Apt_OILLPG*</v>
      </c>
      <c r="L9" s="33" t="s">
        <v>122</v>
      </c>
      <c r="M9" s="35">
        <f>SUMIFS('BY-RSD-SH_AF'!$L$2:$L$100,'BY-RSD-SH_AF'!$C$2:$C$100,AF!Q9,'BY-RSD-SH_AF'!$A$2:$A$100,"BASE")</f>
        <v>0</v>
      </c>
      <c r="P9" s="33" t="s">
        <v>78</v>
      </c>
      <c r="Q9" s="33" t="str">
        <f>FillTable!R20</f>
        <v>R-RSDCD*</v>
      </c>
      <c r="R9" s="33"/>
      <c r="S9" s="33">
        <f>SUMIFS('BY-RSD-CD'!$L$2:$L$100,'BY-RSD-CD'!$C$2:$C$100,AF!Q9,'BY-RSD-CD'!$A$2:$A$100,"BASE")</f>
        <v>2.598E-3</v>
      </c>
    </row>
    <row r="10" spans="1:19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J10" s="32" t="s">
        <v>240</v>
      </c>
      <c r="K10" s="32" t="str">
        <f t="shared" si="2"/>
        <v>R-SH-Apt_ELC*</v>
      </c>
      <c r="L10" s="32" t="s">
        <v>122</v>
      </c>
      <c r="M10" s="34">
        <f>SUMIFS('BY-RSD-SH_AF'!$L$2:$L$100,'BY-RSD-SH_AF'!$C$2:$C$100,AF!Q10,'BY-RSD-SH_AF'!$A$2:$A$100,"BASE")</f>
        <v>0</v>
      </c>
      <c r="P10" s="32" t="s">
        <v>78</v>
      </c>
      <c r="Q10" s="32" t="str">
        <f>FillTable!R25</f>
        <v>R-RSDDW*</v>
      </c>
      <c r="R10" s="32"/>
      <c r="S10" s="32">
        <f>SUMIFS('BY-RSD-DW'!$L$2:$L$100,'BY-RSD-DW'!$C$2:$C$100,AF!Q10,'BY-RSD-DW'!$A$2:$A$100,"BASE")</f>
        <v>1.5428571428571401E-3</v>
      </c>
    </row>
    <row r="11" spans="1:19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J11" s="33" t="s">
        <v>240</v>
      </c>
      <c r="K11" s="33" t="str">
        <f t="shared" si="2"/>
        <v>R-SH-Apt_OILKER*</v>
      </c>
      <c r="L11" s="33" t="s">
        <v>122</v>
      </c>
      <c r="M11" s="35">
        <f>SUMIFS('BY-RSD-SH_AF'!$L$2:$L$100,'BY-RSD-SH_AF'!$C$2:$C$100,AF!Q11,'BY-RSD-SH_AF'!$A$2:$A$100,"BASE")</f>
        <v>0</v>
      </c>
      <c r="P11" s="33" t="s">
        <v>78</v>
      </c>
      <c r="Q11" s="33" t="str">
        <f>FillTable!R30</f>
        <v>R-RSDOE*</v>
      </c>
      <c r="R11" s="33"/>
      <c r="S11" s="33">
        <f>SUMIFS('BY-RSD-OE'!$L$2:$L$100,'BY-RSD-OE'!$C$2:$C$100,AF!Q11,'BY-RSD-OE'!$A$2:$A$100,"BASE")</f>
        <v>7.5148092892872798E-3</v>
      </c>
    </row>
    <row r="12" spans="1:19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J12" s="32" t="s">
        <v>240</v>
      </c>
      <c r="K12" s="32" t="str">
        <f t="shared" si="2"/>
        <v>R-SH-Apt_GASNAT*</v>
      </c>
      <c r="L12" s="32" t="s">
        <v>122</v>
      </c>
      <c r="M12" s="34">
        <f>SUMIFS('BY-RSD-SH_AF'!$L$2:$L$100,'BY-RSD-SH_AF'!$C$2:$C$100,AF!Q12,'BY-RSD-SH_AF'!$A$2:$A$100,"BASE")</f>
        <v>0</v>
      </c>
      <c r="P12" s="32" t="s">
        <v>1</v>
      </c>
      <c r="Q12" s="32" t="str">
        <f>FillTable!R35</f>
        <v>R-RSDOA*</v>
      </c>
      <c r="R12" s="32"/>
      <c r="S12" s="32">
        <f>SUMIFS('BY-RSD-RF'!$L$2:$L$100,'BY-RSD-RF'!$C$2:$C$100,AF!Q12,'BY-RSD-RF'!$A$2:$A$100,"BASE")</f>
        <v>0</v>
      </c>
    </row>
    <row r="13" spans="1:19" ht="15" x14ac:dyDescent="0.25">
      <c r="A13" s="33" t="s">
        <v>106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  <c r="J13" s="33" t="s">
        <v>240</v>
      </c>
      <c r="K13" s="33" t="str">
        <f t="shared" si="2"/>
        <v>R-SH-Apt_PEA*</v>
      </c>
      <c r="L13" s="33" t="s">
        <v>122</v>
      </c>
      <c r="M13" s="35">
        <f>SUMIFS('BY-RSD-SH_AF'!$L$2:$L$100,'BY-RSD-SH_AF'!$C$2:$C$100,AF!Q13,'BY-RSD-SH_AF'!$A$2:$A$100,"BASE")</f>
        <v>0</v>
      </c>
    </row>
    <row r="14" spans="1:19" ht="15" x14ac:dyDescent="0.25">
      <c r="A14" s="32" t="s">
        <v>106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  <c r="J14" s="32" t="s">
        <v>240</v>
      </c>
      <c r="K14" s="32" t="str">
        <f t="shared" si="2"/>
        <v>R-SH-Apt_SMF*</v>
      </c>
      <c r="L14" s="32" t="s">
        <v>122</v>
      </c>
      <c r="M14" s="34">
        <f>SUMIFS('BY-RSD-SH_AF'!$L$2:$L$100,'BY-RSD-SH_AF'!$C$2:$C$100,AF!Q14,'BY-RSD-SH_AF'!$A$2:$A$100,"BASE")</f>
        <v>0</v>
      </c>
    </row>
    <row r="15" spans="1:19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J15" s="33" t="s">
        <v>240</v>
      </c>
      <c r="K15" s="33" t="str">
        <f t="shared" si="2"/>
        <v>R-SH-Apt_BIOWOO*</v>
      </c>
      <c r="L15" s="33" t="s">
        <v>122</v>
      </c>
      <c r="M15" s="35">
        <f>SUMIFS('BY-RSD-SH_AF'!$L$2:$L$100,'BY-RSD-SH_AF'!$C$2:$C$100,AF!Q15,'BY-RSD-SH_AF'!$A$2:$A$100,"BASE")</f>
        <v>0</v>
      </c>
      <c r="P15" s="17" t="s">
        <v>105</v>
      </c>
    </row>
    <row r="16" spans="1:19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J16" s="32" t="s">
        <v>240</v>
      </c>
      <c r="K16" s="32" t="str">
        <f t="shared" si="2"/>
        <v>R-SH-Apt_HET*</v>
      </c>
      <c r="L16" s="32" t="s">
        <v>122</v>
      </c>
      <c r="M16" s="34">
        <f>SUMIFS('BY-RSD-SH_AF'!$L$2:$L$100,'BY-RSD-SH_AF'!$C$2:$C$100,AF!Q16,'BY-RSD-SH_AF'!$A$2:$A$100,"BASE")</f>
        <v>0</v>
      </c>
      <c r="P16" s="24" t="s">
        <v>70</v>
      </c>
      <c r="Q16" s="24" t="s">
        <v>81</v>
      </c>
      <c r="R16" s="24" t="s">
        <v>76</v>
      </c>
      <c r="S16" s="24" t="s">
        <v>78</v>
      </c>
    </row>
    <row r="17" spans="1:19" ht="15" x14ac:dyDescent="0.25">
      <c r="A17" s="33" t="s">
        <v>106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J17" s="33" t="s">
        <v>240</v>
      </c>
      <c r="K17" s="33" t="str">
        <f t="shared" si="2"/>
        <v>R-SH-Apt_RENGEO*</v>
      </c>
      <c r="L17" s="33" t="s">
        <v>122</v>
      </c>
      <c r="M17" s="35">
        <f>SUMIFS('BY-RSD-SH_AF'!$L$2:$L$100,'BY-RSD-SH_AF'!$C$2:$C$100,AF!Q17,'BY-RSD-SH_AF'!$A$2:$A$100,"BASE")</f>
        <v>0</v>
      </c>
      <c r="P17" s="29" t="s">
        <v>109</v>
      </c>
      <c r="Q17" s="30"/>
      <c r="R17" s="30"/>
      <c r="S17" s="31"/>
    </row>
    <row r="18" spans="1:19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J18" s="36" t="s">
        <v>1</v>
      </c>
      <c r="K18" s="30"/>
      <c r="L18" s="30"/>
      <c r="M18" s="30"/>
      <c r="P18" s="32" t="s">
        <v>78</v>
      </c>
      <c r="Q18" s="32" t="s">
        <v>90</v>
      </c>
      <c r="R18" s="32"/>
      <c r="S18" s="32">
        <f>SUMIFS('BY-RSD-LT'!$L$2:$L$100,'BY-RSD-LT'!$C$2:$C$100,AF!Q18,'BY-RSD-LT'!$A$2:$A$100,"BASE")</f>
        <v>7.6661042164617808E-3</v>
      </c>
    </row>
    <row r="19" spans="1:19" ht="15" x14ac:dyDescent="0.25">
      <c r="A19" s="32" t="s">
        <v>106</v>
      </c>
      <c r="B19" s="32" t="str">
        <f t="shared" ref="B19:B30" si="3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4">"R-SH_"&amp;F19&amp;"_"&amp;G19&amp;"*"</f>
        <v>R-SH_Att_COA*</v>
      </c>
      <c r="J19" s="33" t="s">
        <v>240</v>
      </c>
      <c r="K19" s="33" t="str">
        <f t="shared" ref="K18:K32" si="5">"R-SH-"&amp;F19&amp;"_"&amp;G19&amp;"*"</f>
        <v>R-SH-Att_COA*</v>
      </c>
      <c r="L19" s="33" t="s">
        <v>122</v>
      </c>
      <c r="M19" s="35">
        <f>SUMIFS('BY-RSD-SH_AF'!$L$2:$L$100,'BY-RSD-SH_AF'!$C$2:$C$100,AF!Q19,'BY-RSD-SH_AF'!$A$2:$A$100,"BASE")</f>
        <v>0</v>
      </c>
      <c r="P19" s="33" t="s">
        <v>78</v>
      </c>
      <c r="Q19" s="33" t="s">
        <v>91</v>
      </c>
      <c r="R19" s="33"/>
      <c r="S19" s="33">
        <f>SUMIFS('BY-RSD-PF'!$L$2:$L$100,'BY-RSD-PF'!$C$2:$C$100,AF!Q19,'BY-RSD-PF'!$A$2:$A$100,"BASE")</f>
        <v>1.7495876174999649E-3</v>
      </c>
    </row>
    <row r="20" spans="1:19" ht="15" x14ac:dyDescent="0.25">
      <c r="A20" s="33" t="s">
        <v>106</v>
      </c>
      <c r="B20" s="33" t="str">
        <f t="shared" si="3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4"/>
        <v>R-SH_Att_BIODST*</v>
      </c>
      <c r="J20" s="32" t="s">
        <v>240</v>
      </c>
      <c r="K20" s="32" t="str">
        <f t="shared" si="5"/>
        <v>R-SH-Att_BIODST*</v>
      </c>
      <c r="L20" s="32" t="s">
        <v>122</v>
      </c>
      <c r="M20" s="34">
        <f>SUMIFS('BY-RSD-SH_AF'!$L$2:$L$100,'BY-RSD-SH_AF'!$C$2:$C$100,AF!Q20,'BY-RSD-SH_AF'!$A$2:$A$100,"BASE")</f>
        <v>0</v>
      </c>
    </row>
    <row r="21" spans="1:19" ht="15" x14ac:dyDescent="0.25">
      <c r="A21" s="32" t="s">
        <v>1</v>
      </c>
      <c r="B21" s="32" t="str">
        <f t="shared" si="3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4"/>
        <v>R-SH_Att_BIOETH*</v>
      </c>
      <c r="J21" s="33" t="s">
        <v>240</v>
      </c>
      <c r="K21" s="33" t="str">
        <f t="shared" si="5"/>
        <v>R-SH-Att_BIOETH*</v>
      </c>
      <c r="L21" s="33" t="s">
        <v>122</v>
      </c>
      <c r="M21" s="35">
        <f>SUMIFS('BY-RSD-SH_AF'!$L$2:$L$100,'BY-RSD-SH_AF'!$C$2:$C$100,AF!Q21,'BY-RSD-SH_AF'!$A$2:$A$100,"BASE")</f>
        <v>0</v>
      </c>
    </row>
    <row r="22" spans="1:19" ht="15" x14ac:dyDescent="0.25">
      <c r="A22" s="33" t="s">
        <v>106</v>
      </c>
      <c r="B22" s="33" t="str">
        <f t="shared" si="3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4"/>
        <v>R-SH_Att_OILLPG*</v>
      </c>
      <c r="J22" s="32" t="s">
        <v>240</v>
      </c>
      <c r="K22" s="32" t="str">
        <f t="shared" si="5"/>
        <v>R-SH-Att_OILLPG*</v>
      </c>
      <c r="L22" s="32" t="s">
        <v>122</v>
      </c>
      <c r="M22" s="34">
        <f>SUMIFS('BY-RSD-SH_AF'!$L$2:$L$100,'BY-RSD-SH_AF'!$C$2:$C$100,AF!Q22,'BY-RSD-SH_AF'!$A$2:$A$100,"BASE")</f>
        <v>0</v>
      </c>
    </row>
    <row r="23" spans="1:19" ht="15" x14ac:dyDescent="0.25">
      <c r="A23" s="32" t="s">
        <v>106</v>
      </c>
      <c r="B23" s="32" t="str">
        <f t="shared" si="3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4"/>
        <v>R-SH_Att_ELC*</v>
      </c>
      <c r="J23" s="33" t="s">
        <v>240</v>
      </c>
      <c r="K23" s="33" t="str">
        <f t="shared" si="5"/>
        <v>R-SH-Att_ELC*</v>
      </c>
      <c r="L23" s="33" t="s">
        <v>122</v>
      </c>
      <c r="M23" s="35">
        <f>SUMIFS('BY-RSD-SH_AF'!$L$2:$L$100,'BY-RSD-SH_AF'!$C$2:$C$100,AF!Q23,'BY-RSD-SH_AF'!$A$2:$A$100,"BASE")</f>
        <v>0</v>
      </c>
    </row>
    <row r="24" spans="1:19" ht="15" x14ac:dyDescent="0.25">
      <c r="A24" s="33" t="s">
        <v>106</v>
      </c>
      <c r="B24" s="33" t="str">
        <f t="shared" si="3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4"/>
        <v>R-SH_Att_OILKER*</v>
      </c>
      <c r="J24" s="32" t="s">
        <v>240</v>
      </c>
      <c r="K24" s="32" t="str">
        <f t="shared" si="5"/>
        <v>R-SH-Att_OILKER*</v>
      </c>
      <c r="L24" s="32" t="s">
        <v>122</v>
      </c>
      <c r="M24" s="34">
        <f>SUMIFS('BY-RSD-SH_AF'!$L$2:$L$100,'BY-RSD-SH_AF'!$C$2:$C$100,AF!Q24,'BY-RSD-SH_AF'!$A$2:$A$100,"BASE")</f>
        <v>0</v>
      </c>
    </row>
    <row r="25" spans="1:19" ht="15" x14ac:dyDescent="0.25">
      <c r="A25" s="32" t="s">
        <v>106</v>
      </c>
      <c r="B25" s="32" t="str">
        <f t="shared" si="3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  <c r="J25" s="33" t="s">
        <v>240</v>
      </c>
      <c r="K25" s="33" t="str">
        <f t="shared" si="5"/>
        <v>R-SH-Att_GASNAT*</v>
      </c>
      <c r="L25" s="33" t="s">
        <v>122</v>
      </c>
      <c r="M25" s="35">
        <f>SUMIFS('BY-RSD-SH_AF'!$L$2:$L$100,'BY-RSD-SH_AF'!$C$2:$C$100,AF!Q25,'BY-RSD-SH_AF'!$A$2:$A$100,"BASE")</f>
        <v>0</v>
      </c>
    </row>
    <row r="26" spans="1:19" ht="15" x14ac:dyDescent="0.25">
      <c r="A26" s="33" t="s">
        <v>106</v>
      </c>
      <c r="B26" s="33" t="str">
        <f t="shared" si="3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  <c r="J26" s="32" t="s">
        <v>240</v>
      </c>
      <c r="K26" s="32" t="str">
        <f t="shared" si="5"/>
        <v>R-SH-Att_PEA*</v>
      </c>
      <c r="L26" s="32" t="s">
        <v>122</v>
      </c>
      <c r="M26" s="34">
        <f>SUMIFS('BY-RSD-SH_AF'!$L$2:$L$100,'BY-RSD-SH_AF'!$C$2:$C$100,AF!Q26,'BY-RSD-SH_AF'!$A$2:$A$100,"BASE")</f>
        <v>0</v>
      </c>
    </row>
    <row r="27" spans="1:19" ht="15" x14ac:dyDescent="0.25">
      <c r="A27" s="32" t="s">
        <v>106</v>
      </c>
      <c r="B27" s="32" t="str">
        <f t="shared" si="3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  <c r="J27" s="33" t="s">
        <v>240</v>
      </c>
      <c r="K27" s="33" t="str">
        <f t="shared" si="5"/>
        <v>R-SH-Att_SMF*</v>
      </c>
      <c r="L27" s="33" t="s">
        <v>122</v>
      </c>
      <c r="M27" s="35">
        <f>SUMIFS('BY-RSD-SH_AF'!$L$2:$L$100,'BY-RSD-SH_AF'!$C$2:$C$100,AF!Q27,'BY-RSD-SH_AF'!$A$2:$A$100,"BASE")</f>
        <v>0</v>
      </c>
    </row>
    <row r="28" spans="1:19" ht="15" x14ac:dyDescent="0.25">
      <c r="A28" s="33" t="s">
        <v>106</v>
      </c>
      <c r="B28" s="33" t="str">
        <f t="shared" si="3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  <c r="J28" s="32" t="s">
        <v>240</v>
      </c>
      <c r="K28" s="32" t="str">
        <f t="shared" si="5"/>
        <v>R-SH-Att_BIOWOO*</v>
      </c>
      <c r="L28" s="32" t="s">
        <v>122</v>
      </c>
      <c r="M28" s="34">
        <f>SUMIFS('BY-RSD-SH_AF'!$L$2:$L$100,'BY-RSD-SH_AF'!$C$2:$C$100,AF!Q28,'BY-RSD-SH_AF'!$A$2:$A$100,"BASE")</f>
        <v>0</v>
      </c>
    </row>
    <row r="29" spans="1:19" ht="15" x14ac:dyDescent="0.25">
      <c r="A29" s="32" t="s">
        <v>106</v>
      </c>
      <c r="B29" s="32" t="str">
        <f t="shared" si="3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  <c r="J29" s="33" t="s">
        <v>240</v>
      </c>
      <c r="K29" s="33" t="str">
        <f t="shared" si="5"/>
        <v>R-SH-Att_HET*</v>
      </c>
      <c r="L29" s="33" t="s">
        <v>122</v>
      </c>
      <c r="M29" s="35">
        <f>SUMIFS('BY-RSD-SH_AF'!$L$2:$L$100,'BY-RSD-SH_AF'!$C$2:$C$100,AF!Q29,'BY-RSD-SH_AF'!$A$2:$A$100,"BASE")</f>
        <v>0</v>
      </c>
    </row>
    <row r="30" spans="1:19" ht="15" x14ac:dyDescent="0.25">
      <c r="A30" s="33" t="s">
        <v>106</v>
      </c>
      <c r="B30" s="33" t="str">
        <f t="shared" si="3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  <c r="J30" s="32" t="s">
        <v>240</v>
      </c>
      <c r="K30" s="32" t="str">
        <f t="shared" si="5"/>
        <v>R-SH-Att_RENGEO*</v>
      </c>
      <c r="L30" s="32" t="s">
        <v>122</v>
      </c>
      <c r="M30" s="34">
        <f>SUMIFS('BY-RSD-SH_AF'!$L$2:$L$100,'BY-RSD-SH_AF'!$C$2:$C$100,AF!Q30,'BY-RSD-SH_AF'!$A$2:$A$100,"BASE")</f>
        <v>0</v>
      </c>
    </row>
    <row r="31" spans="1:19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  <c r="J31" s="36" t="s">
        <v>1</v>
      </c>
      <c r="K31" s="30"/>
      <c r="L31" s="30"/>
      <c r="M31" s="30"/>
    </row>
    <row r="32" spans="1:19" ht="15" x14ac:dyDescent="0.25">
      <c r="A32" s="32" t="s">
        <v>106</v>
      </c>
      <c r="B32" s="32" t="str">
        <f t="shared" ref="B32:B43" si="6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7">"R-SH_"&amp;F32&amp;"_"&amp;G32&amp;"*"</f>
        <v>R-SH_Det_COA*</v>
      </c>
      <c r="J32" s="32" t="s">
        <v>240</v>
      </c>
      <c r="K32" s="32" t="str">
        <f t="shared" si="5"/>
        <v>R-SH-Det_COA*</v>
      </c>
      <c r="L32" s="32" t="s">
        <v>122</v>
      </c>
      <c r="M32" s="32">
        <f>SUMIFS('BY-RSD-SH_AF'!$L$2:$L$100,'BY-RSD-SH_AF'!$C$2:$C$100,AF!Q32,'BY-RSD-SH_AF'!$A$2:$A$100,"BASE")</f>
        <v>0</v>
      </c>
      <c r="N32" s="25"/>
    </row>
    <row r="33" spans="1:14" ht="15" x14ac:dyDescent="0.25">
      <c r="A33" s="33" t="s">
        <v>1</v>
      </c>
      <c r="B33" s="33" t="str">
        <f t="shared" si="6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7"/>
        <v>R-SH_Det_BIODST*</v>
      </c>
      <c r="I33" s="25"/>
      <c r="J33" s="33" t="s">
        <v>240</v>
      </c>
      <c r="K33" s="33" t="str">
        <f t="shared" ref="K33:K82" si="8">"R-SH-"&amp;F33&amp;"_"&amp;G33&amp;"*"</f>
        <v>R-SH-Det_BIODST*</v>
      </c>
      <c r="L33" s="33" t="s">
        <v>122</v>
      </c>
      <c r="M33" s="33">
        <f>SUMIFS('BY-RSD-SH_AF'!$L$2:$L$100,'BY-RSD-SH_AF'!$C$2:$C$100,AF!Q33,'BY-RSD-SH_AF'!$A$2:$A$100,"BASE")</f>
        <v>0</v>
      </c>
      <c r="N33" s="25"/>
    </row>
    <row r="34" spans="1:14" ht="15" x14ac:dyDescent="0.25">
      <c r="A34" s="32" t="s">
        <v>1</v>
      </c>
      <c r="B34" s="32" t="str">
        <f t="shared" si="6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7"/>
        <v>R-SH_Det_BIOETH*</v>
      </c>
      <c r="J34" s="32" t="s">
        <v>240</v>
      </c>
      <c r="K34" s="32" t="str">
        <f t="shared" si="8"/>
        <v>R-SH-Det_BIOETH*</v>
      </c>
      <c r="L34" s="32" t="s">
        <v>122</v>
      </c>
      <c r="M34" s="32">
        <f>SUMIFS('BY-RSD-SH_AF'!$L$2:$L$100,'BY-RSD-SH_AF'!$C$2:$C$100,AF!Q34,'BY-RSD-SH_AF'!$A$2:$A$100,"BASE")</f>
        <v>0</v>
      </c>
    </row>
    <row r="35" spans="1:14" ht="15" x14ac:dyDescent="0.25">
      <c r="A35" s="33" t="s">
        <v>106</v>
      </c>
      <c r="B35" s="33" t="str">
        <f t="shared" si="6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7"/>
        <v>R-SH_Det_OILLPG*</v>
      </c>
      <c r="J35" s="33" t="s">
        <v>240</v>
      </c>
      <c r="K35" s="33" t="str">
        <f t="shared" si="8"/>
        <v>R-SH-Det_OILLPG*</v>
      </c>
      <c r="L35" s="33" t="s">
        <v>122</v>
      </c>
      <c r="M35" s="33">
        <f>SUMIFS('BY-RSD-SH_AF'!$L$2:$L$100,'BY-RSD-SH_AF'!$C$2:$C$100,AF!Q35,'BY-RSD-SH_AF'!$A$2:$A$100,"BASE")</f>
        <v>0</v>
      </c>
    </row>
    <row r="36" spans="1:14" ht="15" x14ac:dyDescent="0.25">
      <c r="A36" s="32" t="s">
        <v>106</v>
      </c>
      <c r="B36" s="32" t="str">
        <f t="shared" si="6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7"/>
        <v>R-SH_Det_ELC*</v>
      </c>
      <c r="J36" s="32" t="s">
        <v>240</v>
      </c>
      <c r="K36" s="32" t="str">
        <f t="shared" si="8"/>
        <v>R-SH-Det_ELC*</v>
      </c>
      <c r="L36" s="32" t="s">
        <v>122</v>
      </c>
      <c r="M36" s="32">
        <f>SUMIFS('BY-RSD-SH_AF'!$L$2:$L$100,'BY-RSD-SH_AF'!$C$2:$C$100,AF!Q36,'BY-RSD-SH_AF'!$A$2:$A$100,"BASE")</f>
        <v>0</v>
      </c>
    </row>
    <row r="37" spans="1:14" ht="15" x14ac:dyDescent="0.25">
      <c r="A37" s="33" t="s">
        <v>106</v>
      </c>
      <c r="B37" s="33" t="str">
        <f t="shared" si="6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7"/>
        <v>R-SH_Det_OILKER*</v>
      </c>
      <c r="J37" s="33" t="s">
        <v>240</v>
      </c>
      <c r="K37" s="33" t="str">
        <f t="shared" si="8"/>
        <v>R-SH-Det_OILKER*</v>
      </c>
      <c r="L37" s="33" t="s">
        <v>122</v>
      </c>
      <c r="M37" s="33">
        <f>SUMIFS('BY-RSD-SH_AF'!$L$2:$L$100,'BY-RSD-SH_AF'!$C$2:$C$100,AF!Q37,'BY-RSD-SH_AF'!$A$2:$A$100,"BASE")</f>
        <v>0</v>
      </c>
    </row>
    <row r="38" spans="1:14" ht="15" x14ac:dyDescent="0.25">
      <c r="A38" s="32" t="s">
        <v>106</v>
      </c>
      <c r="B38" s="32" t="str">
        <f t="shared" si="6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  <c r="J38" s="32" t="s">
        <v>240</v>
      </c>
      <c r="K38" s="32" t="str">
        <f t="shared" si="8"/>
        <v>R-SH-Det_GASNAT*</v>
      </c>
      <c r="L38" s="32" t="s">
        <v>122</v>
      </c>
      <c r="M38" s="32">
        <f>SUMIFS('BY-RSD-SH_AF'!$L$2:$L$100,'BY-RSD-SH_AF'!$C$2:$C$100,AF!Q38,'BY-RSD-SH_AF'!$A$2:$A$100,"BASE")</f>
        <v>0</v>
      </c>
    </row>
    <row r="39" spans="1:14" ht="15" x14ac:dyDescent="0.25">
      <c r="A39" s="33" t="s">
        <v>106</v>
      </c>
      <c r="B39" s="33" t="str">
        <f t="shared" si="6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  <c r="J39" s="33" t="s">
        <v>240</v>
      </c>
      <c r="K39" s="33" t="str">
        <f t="shared" si="8"/>
        <v>R-SH-Det_PEA*</v>
      </c>
      <c r="L39" s="33" t="s">
        <v>122</v>
      </c>
      <c r="M39" s="33">
        <f>SUMIFS('BY-RSD-SH_AF'!$L$2:$L$100,'BY-RSD-SH_AF'!$C$2:$C$100,AF!Q39,'BY-RSD-SH_AF'!$A$2:$A$100,"BASE")</f>
        <v>0</v>
      </c>
    </row>
    <row r="40" spans="1:14" ht="15" x14ac:dyDescent="0.25">
      <c r="A40" s="32" t="s">
        <v>106</v>
      </c>
      <c r="B40" s="32" t="str">
        <f t="shared" si="6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  <c r="J40" s="32" t="s">
        <v>240</v>
      </c>
      <c r="K40" s="32" t="str">
        <f t="shared" si="8"/>
        <v>R-SH-Det_SMF*</v>
      </c>
      <c r="L40" s="32" t="s">
        <v>122</v>
      </c>
      <c r="M40" s="32">
        <f>SUMIFS('BY-RSD-SH_AF'!$L$2:$L$100,'BY-RSD-SH_AF'!$C$2:$C$100,AF!Q40,'BY-RSD-SH_AF'!$A$2:$A$100,"BASE")</f>
        <v>0</v>
      </c>
    </row>
    <row r="41" spans="1:14" ht="15" x14ac:dyDescent="0.25">
      <c r="A41" s="33" t="s">
        <v>106</v>
      </c>
      <c r="B41" s="33" t="str">
        <f t="shared" si="6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  <c r="J41" s="33" t="s">
        <v>240</v>
      </c>
      <c r="K41" s="33" t="str">
        <f t="shared" si="8"/>
        <v>R-SH-Det_BIOWOO*</v>
      </c>
      <c r="L41" s="33" t="s">
        <v>122</v>
      </c>
      <c r="M41" s="33">
        <f>SUMIFS('BY-RSD-SH_AF'!$L$2:$L$100,'BY-RSD-SH_AF'!$C$2:$C$100,AF!Q41,'BY-RSD-SH_AF'!$A$2:$A$100,"BASE")</f>
        <v>0</v>
      </c>
    </row>
    <row r="42" spans="1:14" ht="15" x14ac:dyDescent="0.25">
      <c r="A42" s="32" t="s">
        <v>106</v>
      </c>
      <c r="B42" s="32" t="str">
        <f t="shared" si="6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  <c r="J42" s="32" t="s">
        <v>240</v>
      </c>
      <c r="K42" s="32" t="str">
        <f t="shared" si="8"/>
        <v>R-SH-Det_HET*</v>
      </c>
      <c r="L42" s="32" t="s">
        <v>122</v>
      </c>
      <c r="M42" s="32">
        <f>SUMIFS('BY-RSD-SH_AF'!$L$2:$L$100,'BY-RSD-SH_AF'!$C$2:$C$100,AF!Q42,'BY-RSD-SH_AF'!$A$2:$A$100,"BASE")</f>
        <v>0</v>
      </c>
    </row>
    <row r="43" spans="1:14" ht="15" x14ac:dyDescent="0.25">
      <c r="A43" s="33" t="s">
        <v>106</v>
      </c>
      <c r="B43" s="33" t="str">
        <f t="shared" si="6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  <c r="J43" s="33" t="s">
        <v>240</v>
      </c>
      <c r="K43" s="33" t="str">
        <f t="shared" si="8"/>
        <v>R-SH-Det_RENGEO*</v>
      </c>
      <c r="L43" s="33" t="s">
        <v>122</v>
      </c>
      <c r="M43" s="33">
        <f>SUMIFS('BY-RSD-SH_AF'!$L$2:$L$100,'BY-RSD-SH_AF'!$C$2:$C$100,AF!Q43,'BY-RSD-SH_AF'!$A$2:$A$100,"BASE")</f>
        <v>0</v>
      </c>
    </row>
    <row r="44" spans="1:14" ht="15" x14ac:dyDescent="0.2">
      <c r="A44" s="29" t="s">
        <v>129</v>
      </c>
      <c r="B44" s="30"/>
      <c r="C44" s="30"/>
      <c r="D44" s="31"/>
      <c r="F44" s="30"/>
      <c r="G44" s="30"/>
      <c r="H44" s="30"/>
      <c r="J44" s="36" t="s">
        <v>1</v>
      </c>
      <c r="K44" s="30"/>
      <c r="L44" s="30"/>
      <c r="M44" s="30"/>
    </row>
    <row r="45" spans="1:14" ht="15" x14ac:dyDescent="0.25">
      <c r="A45" s="32" t="s">
        <v>106</v>
      </c>
      <c r="B45" s="32" t="str">
        <f t="shared" ref="B45:B56" si="9">"R-WH-"&amp;F45&amp;"_"&amp;G45&amp;"*"</f>
        <v>R-WH-Apt_COA*</v>
      </c>
      <c r="C45" s="32" t="s">
        <v>122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10">"R-WH_"&amp;F45&amp;"_"&amp;G45&amp;"*"</f>
        <v>R-WH_Apt_COA*</v>
      </c>
      <c r="J45" s="32" t="s">
        <v>240</v>
      </c>
      <c r="K45" s="32" t="str">
        <f t="shared" si="8"/>
        <v>R-SH-Apt_COA*</v>
      </c>
      <c r="L45" s="32" t="s">
        <v>122</v>
      </c>
      <c r="M45" s="32">
        <f>SUMIFS('BY-RSD-SH_AF'!$L$2:$L$100,'BY-RSD-SH_AF'!$C$2:$C$100,AF!Q45,'BY-RSD-SH_AF'!$A$2:$A$100,"BASE")</f>
        <v>0</v>
      </c>
    </row>
    <row r="46" spans="1:14" ht="15" x14ac:dyDescent="0.25">
      <c r="A46" s="33" t="s">
        <v>106</v>
      </c>
      <c r="B46" s="33" t="str">
        <f t="shared" si="9"/>
        <v>R-WH-Apt_BIODST*</v>
      </c>
      <c r="C46" s="33" t="s">
        <v>122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10"/>
        <v>R-WH_Apt_BIODST*</v>
      </c>
      <c r="J46" s="33" t="s">
        <v>240</v>
      </c>
      <c r="K46" s="33" t="str">
        <f t="shared" si="8"/>
        <v>R-SH-Apt_BIODST*</v>
      </c>
      <c r="L46" s="33" t="s">
        <v>122</v>
      </c>
      <c r="M46" s="33">
        <f>SUMIFS('BY-RSD-SH_AF'!$L$2:$L$100,'BY-RSD-SH_AF'!$C$2:$C$100,AF!Q46,'BY-RSD-SH_AF'!$A$2:$A$100,"BASE")</f>
        <v>0</v>
      </c>
    </row>
    <row r="47" spans="1:14" ht="15" x14ac:dyDescent="0.25">
      <c r="A47" s="32" t="s">
        <v>106</v>
      </c>
      <c r="B47" s="32" t="str">
        <f t="shared" si="9"/>
        <v>R-WH-Apt_BIOETH*</v>
      </c>
      <c r="C47" s="32" t="s">
        <v>122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10"/>
        <v>R-WH_Apt_BIOETH*</v>
      </c>
      <c r="J47" s="32" t="s">
        <v>240</v>
      </c>
      <c r="K47" s="32" t="str">
        <f t="shared" si="8"/>
        <v>R-SH-Apt_BIOETH*</v>
      </c>
      <c r="L47" s="32" t="s">
        <v>122</v>
      </c>
      <c r="M47" s="32">
        <f>SUMIFS('BY-RSD-SH_AF'!$L$2:$L$100,'BY-RSD-SH_AF'!$C$2:$C$100,AF!Q47,'BY-RSD-SH_AF'!$A$2:$A$100,"BASE")</f>
        <v>0</v>
      </c>
    </row>
    <row r="48" spans="1:14" ht="15" x14ac:dyDescent="0.25">
      <c r="A48" s="33" t="s">
        <v>106</v>
      </c>
      <c r="B48" s="33" t="str">
        <f t="shared" si="9"/>
        <v>R-WH-Apt_OILLPG*</v>
      </c>
      <c r="C48" s="33" t="s">
        <v>122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10"/>
        <v>R-WH_Apt_OILLPG*</v>
      </c>
      <c r="J48" s="33" t="s">
        <v>240</v>
      </c>
      <c r="K48" s="33" t="str">
        <f t="shared" si="8"/>
        <v>R-SH-Apt_OILLPG*</v>
      </c>
      <c r="L48" s="33" t="s">
        <v>122</v>
      </c>
      <c r="M48" s="33">
        <f>SUMIFS('BY-RSD-SH_AF'!$L$2:$L$100,'BY-RSD-SH_AF'!$C$2:$C$100,AF!Q48,'BY-RSD-SH_AF'!$A$2:$A$100,"BASE")</f>
        <v>0</v>
      </c>
    </row>
    <row r="49" spans="1:13" ht="15" x14ac:dyDescent="0.25">
      <c r="A49" s="32" t="s">
        <v>106</v>
      </c>
      <c r="B49" s="32" t="str">
        <f t="shared" si="9"/>
        <v>R-WH-Apt_ELC*</v>
      </c>
      <c r="C49" s="32" t="s">
        <v>122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10"/>
        <v>R-WH_Apt_ELC*</v>
      </c>
      <c r="J49" s="32" t="s">
        <v>240</v>
      </c>
      <c r="K49" s="32" t="str">
        <f t="shared" si="8"/>
        <v>R-SH-Apt_ELC*</v>
      </c>
      <c r="L49" s="32" t="s">
        <v>122</v>
      </c>
      <c r="M49" s="32">
        <f>SUMIFS('BY-RSD-SH_AF'!$L$2:$L$100,'BY-RSD-SH_AF'!$C$2:$C$100,AF!Q49,'BY-RSD-SH_AF'!$A$2:$A$100,"BASE")</f>
        <v>0</v>
      </c>
    </row>
    <row r="50" spans="1:13" ht="15" x14ac:dyDescent="0.25">
      <c r="A50" s="33" t="s">
        <v>106</v>
      </c>
      <c r="B50" s="33" t="str">
        <f t="shared" si="9"/>
        <v>R-WH-Apt_OILKER*</v>
      </c>
      <c r="C50" s="33" t="s">
        <v>122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10"/>
        <v>R-WH_Apt_OILKER*</v>
      </c>
      <c r="J50" s="33" t="s">
        <v>240</v>
      </c>
      <c r="K50" s="33" t="str">
        <f t="shared" si="8"/>
        <v>R-SH-Apt_OILKER*</v>
      </c>
      <c r="L50" s="33" t="s">
        <v>122</v>
      </c>
      <c r="M50" s="33">
        <f>SUMIFS('BY-RSD-SH_AF'!$L$2:$L$100,'BY-RSD-SH_AF'!$C$2:$C$100,AF!Q50,'BY-RSD-SH_AF'!$A$2:$A$100,"BASE")</f>
        <v>0</v>
      </c>
    </row>
    <row r="51" spans="1:13" ht="15" x14ac:dyDescent="0.25">
      <c r="A51" s="32" t="s">
        <v>106</v>
      </c>
      <c r="B51" s="32" t="str">
        <f t="shared" si="9"/>
        <v>R-WH-Apt_GASNAT*</v>
      </c>
      <c r="C51" s="32" t="s">
        <v>122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  <c r="J51" s="32" t="s">
        <v>240</v>
      </c>
      <c r="K51" s="32" t="str">
        <f t="shared" si="8"/>
        <v>R-SH-Apt_GASNAT*</v>
      </c>
      <c r="L51" s="32" t="s">
        <v>122</v>
      </c>
      <c r="M51" s="32">
        <f>SUMIFS('BY-RSD-SH_AF'!$L$2:$L$100,'BY-RSD-SH_AF'!$C$2:$C$100,AF!Q51,'BY-RSD-SH_AF'!$A$2:$A$100,"BASE")</f>
        <v>0</v>
      </c>
    </row>
    <row r="52" spans="1:13" ht="15" x14ac:dyDescent="0.25">
      <c r="A52" s="33" t="s">
        <v>106</v>
      </c>
      <c r="B52" s="33" t="str">
        <f t="shared" si="9"/>
        <v>R-WH-Apt_PEA*</v>
      </c>
      <c r="C52" s="33" t="s">
        <v>122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  <c r="J52" s="33" t="s">
        <v>240</v>
      </c>
      <c r="K52" s="33" t="str">
        <f t="shared" si="8"/>
        <v>R-SH-Apt_PEA*</v>
      </c>
      <c r="L52" s="33" t="s">
        <v>122</v>
      </c>
      <c r="M52" s="33">
        <f>SUMIFS('BY-RSD-SH_AF'!$L$2:$L$100,'BY-RSD-SH_AF'!$C$2:$C$100,AF!Q52,'BY-RSD-SH_AF'!$A$2:$A$100,"BASE")</f>
        <v>0</v>
      </c>
    </row>
    <row r="53" spans="1:13" ht="15" x14ac:dyDescent="0.25">
      <c r="A53" s="32" t="s">
        <v>106</v>
      </c>
      <c r="B53" s="32" t="str">
        <f t="shared" si="9"/>
        <v>R-WH-Apt_SMF*</v>
      </c>
      <c r="C53" s="32" t="s">
        <v>122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  <c r="J53" s="32" t="s">
        <v>240</v>
      </c>
      <c r="K53" s="32" t="str">
        <f t="shared" si="8"/>
        <v>R-SH-Apt_SMF*</v>
      </c>
      <c r="L53" s="32" t="s">
        <v>122</v>
      </c>
      <c r="M53" s="32">
        <f>SUMIFS('BY-RSD-SH_AF'!$L$2:$L$100,'BY-RSD-SH_AF'!$C$2:$C$100,AF!Q53,'BY-RSD-SH_AF'!$A$2:$A$100,"BASE")</f>
        <v>0</v>
      </c>
    </row>
    <row r="54" spans="1:13" ht="15" x14ac:dyDescent="0.25">
      <c r="A54" s="33" t="s">
        <v>106</v>
      </c>
      <c r="B54" s="33" t="str">
        <f t="shared" si="9"/>
        <v>R-WH-Apt_BIOWOO*</v>
      </c>
      <c r="C54" s="33" t="s">
        <v>122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  <c r="J54" s="33" t="s">
        <v>240</v>
      </c>
      <c r="K54" s="33" t="str">
        <f t="shared" si="8"/>
        <v>R-SH-Apt_BIOWOO*</v>
      </c>
      <c r="L54" s="33" t="s">
        <v>122</v>
      </c>
      <c r="M54" s="33">
        <f>SUMIFS('BY-RSD-SH_AF'!$L$2:$L$100,'BY-RSD-SH_AF'!$C$2:$C$100,AF!Q54,'BY-RSD-SH_AF'!$A$2:$A$100,"BASE")</f>
        <v>0</v>
      </c>
    </row>
    <row r="55" spans="1:13" ht="15" x14ac:dyDescent="0.25">
      <c r="A55" s="32" t="s">
        <v>106</v>
      </c>
      <c r="B55" s="32" t="str">
        <f t="shared" si="9"/>
        <v>R-WH-Apt_HET*</v>
      </c>
      <c r="C55" s="32" t="s">
        <v>122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  <c r="J55" s="32" t="s">
        <v>240</v>
      </c>
      <c r="K55" s="32" t="str">
        <f t="shared" si="8"/>
        <v>R-SH-Apt_HET*</v>
      </c>
      <c r="L55" s="32" t="s">
        <v>122</v>
      </c>
      <c r="M55" s="32">
        <f>SUMIFS('BY-RSD-SH_AF'!$L$2:$L$100,'BY-RSD-SH_AF'!$C$2:$C$100,AF!Q55,'BY-RSD-SH_AF'!$A$2:$A$100,"BASE")</f>
        <v>0</v>
      </c>
    </row>
    <row r="56" spans="1:13" ht="15" x14ac:dyDescent="0.25">
      <c r="A56" s="33" t="s">
        <v>1</v>
      </c>
      <c r="B56" s="33" t="str">
        <f t="shared" si="9"/>
        <v>R-WH-Apt_RENGEO*</v>
      </c>
      <c r="C56" s="33" t="s">
        <v>122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  <c r="J56" s="33" t="s">
        <v>240</v>
      </c>
      <c r="K56" s="33" t="str">
        <f t="shared" si="8"/>
        <v>R-SH-Apt_RENGEO*</v>
      </c>
      <c r="L56" s="33" t="s">
        <v>122</v>
      </c>
      <c r="M56" s="33">
        <f>SUMIFS('BY-RSD-SH_AF'!$L$2:$L$100,'BY-RSD-SH_AF'!$C$2:$C$100,AF!Q56,'BY-RSD-SH_AF'!$A$2:$A$100,"BASE")</f>
        <v>0</v>
      </c>
    </row>
    <row r="57" spans="1:13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  <c r="J57" s="36" t="s">
        <v>1</v>
      </c>
      <c r="K57" s="30"/>
      <c r="L57" s="30"/>
      <c r="M57" s="30"/>
    </row>
    <row r="58" spans="1:13" ht="15" x14ac:dyDescent="0.25">
      <c r="A58" s="32" t="s">
        <v>106</v>
      </c>
      <c r="B58" s="32" t="str">
        <f t="shared" ref="B58:B69" si="11">"R-WH-"&amp;F58&amp;"_"&amp;G58&amp;"*"</f>
        <v>R-WH-Att_COA*</v>
      </c>
      <c r="C58" s="32" t="s">
        <v>128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12">"R-WH_"&amp;F58&amp;"_"&amp;G58&amp;"*"</f>
        <v>R-WH_Att_COA*</v>
      </c>
      <c r="J58" s="32" t="s">
        <v>240</v>
      </c>
      <c r="K58" s="32" t="str">
        <f t="shared" si="8"/>
        <v>R-SH-Att_COA*</v>
      </c>
      <c r="L58" s="32" t="s">
        <v>122</v>
      </c>
      <c r="M58" s="32">
        <f>SUMIFS('BY-RSD-SH_AF'!$L$2:$L$100,'BY-RSD-SH_AF'!$C$2:$C$100,AF!Q58,'BY-RSD-SH_AF'!$A$2:$A$100,"BASE")</f>
        <v>0</v>
      </c>
    </row>
    <row r="59" spans="1:13" ht="15" x14ac:dyDescent="0.25">
      <c r="A59" s="33" t="s">
        <v>106</v>
      </c>
      <c r="B59" s="33" t="str">
        <f t="shared" si="11"/>
        <v>R-WH-Att_BIODST*</v>
      </c>
      <c r="C59" s="33" t="s">
        <v>128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12"/>
        <v>R-WH_Att_BIODST*</v>
      </c>
      <c r="J59" s="33" t="s">
        <v>240</v>
      </c>
      <c r="K59" s="33" t="str">
        <f t="shared" si="8"/>
        <v>R-SH-Att_BIODST*</v>
      </c>
      <c r="L59" s="33" t="s">
        <v>122</v>
      </c>
      <c r="M59" s="33">
        <f>SUMIFS('BY-RSD-SH_AF'!$L$2:$L$100,'BY-RSD-SH_AF'!$C$2:$C$100,AF!Q59,'BY-RSD-SH_AF'!$A$2:$A$100,"BASE")</f>
        <v>0</v>
      </c>
    </row>
    <row r="60" spans="1:13" ht="15" x14ac:dyDescent="0.25">
      <c r="A60" s="32" t="s">
        <v>106</v>
      </c>
      <c r="B60" s="32" t="str">
        <f t="shared" si="11"/>
        <v>R-WH-Att_BIOETH*</v>
      </c>
      <c r="C60" s="32" t="s">
        <v>128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12"/>
        <v>R-WH_Att_BIOETH*</v>
      </c>
      <c r="J60" s="32" t="s">
        <v>240</v>
      </c>
      <c r="K60" s="32" t="str">
        <f t="shared" si="8"/>
        <v>R-SH-Att_BIOETH*</v>
      </c>
      <c r="L60" s="32" t="s">
        <v>122</v>
      </c>
      <c r="M60" s="32">
        <f>SUMIFS('BY-RSD-SH_AF'!$L$2:$L$100,'BY-RSD-SH_AF'!$C$2:$C$100,AF!Q60,'BY-RSD-SH_AF'!$A$2:$A$100,"BASE")</f>
        <v>0</v>
      </c>
    </row>
    <row r="61" spans="1:13" ht="15" x14ac:dyDescent="0.25">
      <c r="A61" s="33" t="s">
        <v>106</v>
      </c>
      <c r="B61" s="33" t="str">
        <f t="shared" si="11"/>
        <v>R-WH-Att_OILLPG*</v>
      </c>
      <c r="C61" s="33" t="s">
        <v>128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12"/>
        <v>R-WH_Att_OILLPG*</v>
      </c>
      <c r="J61" s="33" t="s">
        <v>240</v>
      </c>
      <c r="K61" s="33" t="str">
        <f t="shared" si="8"/>
        <v>R-SH-Att_OILLPG*</v>
      </c>
      <c r="L61" s="33" t="s">
        <v>122</v>
      </c>
      <c r="M61" s="33">
        <f>SUMIFS('BY-RSD-SH_AF'!$L$2:$L$100,'BY-RSD-SH_AF'!$C$2:$C$100,AF!Q61,'BY-RSD-SH_AF'!$A$2:$A$100,"BASE")</f>
        <v>0</v>
      </c>
    </row>
    <row r="62" spans="1:13" ht="15" x14ac:dyDescent="0.25">
      <c r="A62" s="32" t="s">
        <v>106</v>
      </c>
      <c r="B62" s="32" t="str">
        <f t="shared" si="11"/>
        <v>R-WH-Att_ELC*</v>
      </c>
      <c r="C62" s="32" t="s">
        <v>128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12"/>
        <v>R-WH_Att_ELC*</v>
      </c>
      <c r="J62" s="32" t="s">
        <v>240</v>
      </c>
      <c r="K62" s="32" t="str">
        <f t="shared" si="8"/>
        <v>R-SH-Att_ELC*</v>
      </c>
      <c r="L62" s="32" t="s">
        <v>122</v>
      </c>
      <c r="M62" s="32">
        <f>SUMIFS('BY-RSD-SH_AF'!$L$2:$L$100,'BY-RSD-SH_AF'!$C$2:$C$100,AF!Q62,'BY-RSD-SH_AF'!$A$2:$A$100,"BASE")</f>
        <v>0</v>
      </c>
    </row>
    <row r="63" spans="1:13" ht="15" x14ac:dyDescent="0.25">
      <c r="A63" s="33" t="s">
        <v>106</v>
      </c>
      <c r="B63" s="33" t="str">
        <f t="shared" si="11"/>
        <v>R-WH-Att_OILKER*</v>
      </c>
      <c r="C63" s="33" t="s">
        <v>128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12"/>
        <v>R-WH_Att_OILKER*</v>
      </c>
      <c r="J63" s="33" t="s">
        <v>240</v>
      </c>
      <c r="K63" s="33" t="str">
        <f t="shared" si="8"/>
        <v>R-SH-Att_OILKER*</v>
      </c>
      <c r="L63" s="33" t="s">
        <v>122</v>
      </c>
      <c r="M63" s="33">
        <f>SUMIFS('BY-RSD-SH_AF'!$L$2:$L$100,'BY-RSD-SH_AF'!$C$2:$C$100,AF!Q63,'BY-RSD-SH_AF'!$A$2:$A$100,"BASE")</f>
        <v>0</v>
      </c>
    </row>
    <row r="64" spans="1:13" ht="15" x14ac:dyDescent="0.25">
      <c r="A64" s="32" t="s">
        <v>106</v>
      </c>
      <c r="B64" s="32" t="str">
        <f t="shared" si="11"/>
        <v>R-WH-Att_GASNAT*</v>
      </c>
      <c r="C64" s="32" t="s">
        <v>128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  <c r="J64" s="32" t="s">
        <v>240</v>
      </c>
      <c r="K64" s="32" t="str">
        <f t="shared" si="8"/>
        <v>R-SH-Att_GASNAT*</v>
      </c>
      <c r="L64" s="32" t="s">
        <v>122</v>
      </c>
      <c r="M64" s="32">
        <f>SUMIFS('BY-RSD-SH_AF'!$L$2:$L$100,'BY-RSD-SH_AF'!$C$2:$C$100,AF!Q64,'BY-RSD-SH_AF'!$A$2:$A$100,"BASE")</f>
        <v>0</v>
      </c>
    </row>
    <row r="65" spans="1:13" ht="15" x14ac:dyDescent="0.25">
      <c r="A65" s="33" t="s">
        <v>106</v>
      </c>
      <c r="B65" s="33" t="str">
        <f t="shared" si="11"/>
        <v>R-WH-Att_PEA*</v>
      </c>
      <c r="C65" s="33" t="s">
        <v>128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  <c r="J65" s="33" t="s">
        <v>240</v>
      </c>
      <c r="K65" s="33" t="str">
        <f t="shared" si="8"/>
        <v>R-SH-Att_PEA*</v>
      </c>
      <c r="L65" s="33" t="s">
        <v>122</v>
      </c>
      <c r="M65" s="33">
        <f>SUMIFS('BY-RSD-SH_AF'!$L$2:$L$100,'BY-RSD-SH_AF'!$C$2:$C$100,AF!Q65,'BY-RSD-SH_AF'!$A$2:$A$100,"BASE")</f>
        <v>0</v>
      </c>
    </row>
    <row r="66" spans="1:13" ht="15" x14ac:dyDescent="0.25">
      <c r="A66" s="32" t="s">
        <v>106</v>
      </c>
      <c r="B66" s="32" t="str">
        <f t="shared" si="11"/>
        <v>R-WH-Att_SMF*</v>
      </c>
      <c r="C66" s="32" t="s">
        <v>128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  <c r="J66" s="32" t="s">
        <v>240</v>
      </c>
      <c r="K66" s="32" t="str">
        <f t="shared" si="8"/>
        <v>R-SH-Att_SMF*</v>
      </c>
      <c r="L66" s="32" t="s">
        <v>122</v>
      </c>
      <c r="M66" s="32">
        <f>SUMIFS('BY-RSD-SH_AF'!$L$2:$L$100,'BY-RSD-SH_AF'!$C$2:$C$100,AF!Q66,'BY-RSD-SH_AF'!$A$2:$A$100,"BASE")</f>
        <v>0</v>
      </c>
    </row>
    <row r="67" spans="1:13" ht="15" x14ac:dyDescent="0.25">
      <c r="A67" s="33" t="s">
        <v>106</v>
      </c>
      <c r="B67" s="33" t="str">
        <f t="shared" si="11"/>
        <v>R-WH-Att_BIOWOO*</v>
      </c>
      <c r="C67" s="33" t="s">
        <v>128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  <c r="J67" s="33" t="s">
        <v>240</v>
      </c>
      <c r="K67" s="33" t="str">
        <f t="shared" si="8"/>
        <v>R-SH-Att_BIOWOO*</v>
      </c>
      <c r="L67" s="33" t="s">
        <v>122</v>
      </c>
      <c r="M67" s="33">
        <f>SUMIFS('BY-RSD-SH_AF'!$L$2:$L$100,'BY-RSD-SH_AF'!$C$2:$C$100,AF!Q67,'BY-RSD-SH_AF'!$A$2:$A$100,"BASE")</f>
        <v>0</v>
      </c>
    </row>
    <row r="68" spans="1:13" ht="15" x14ac:dyDescent="0.25">
      <c r="A68" s="32" t="s">
        <v>106</v>
      </c>
      <c r="B68" s="32" t="str">
        <f t="shared" si="11"/>
        <v>R-WH-Att_HET*</v>
      </c>
      <c r="C68" s="32" t="s">
        <v>128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  <c r="J68" s="32" t="s">
        <v>240</v>
      </c>
      <c r="K68" s="32" t="str">
        <f t="shared" si="8"/>
        <v>R-SH-Att_HET*</v>
      </c>
      <c r="L68" s="32" t="s">
        <v>122</v>
      </c>
      <c r="M68" s="32">
        <f>SUMIFS('BY-RSD-SH_AF'!$L$2:$L$100,'BY-RSD-SH_AF'!$C$2:$C$100,AF!Q68,'BY-RSD-SH_AF'!$A$2:$A$100,"BASE")</f>
        <v>0</v>
      </c>
    </row>
    <row r="69" spans="1:13" ht="15" x14ac:dyDescent="0.25">
      <c r="A69" s="33" t="s">
        <v>1</v>
      </c>
      <c r="B69" s="33" t="str">
        <f t="shared" si="11"/>
        <v>R-WH-Att_RENGEO*</v>
      </c>
      <c r="C69" s="33" t="s">
        <v>128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  <c r="J69" s="33" t="s">
        <v>240</v>
      </c>
      <c r="K69" s="33" t="str">
        <f t="shared" si="8"/>
        <v>R-SH-Att_RENGEO*</v>
      </c>
      <c r="L69" s="33" t="s">
        <v>122</v>
      </c>
      <c r="M69" s="33">
        <f>SUMIFS('BY-RSD-SH_AF'!$L$2:$L$100,'BY-RSD-SH_AF'!$C$2:$C$100,AF!Q69,'BY-RSD-SH_AF'!$A$2:$A$100,"BASE")</f>
        <v>0</v>
      </c>
    </row>
    <row r="70" spans="1:13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  <c r="J70" s="36" t="s">
        <v>1</v>
      </c>
      <c r="K70" s="30"/>
      <c r="L70" s="30"/>
      <c r="M70" s="30"/>
    </row>
    <row r="71" spans="1:13" ht="15" x14ac:dyDescent="0.25">
      <c r="A71" s="32" t="s">
        <v>106</v>
      </c>
      <c r="B71" s="32" t="str">
        <f t="shared" ref="B71:B82" si="13">"R-WH-"&amp;F71&amp;"_"&amp;G71&amp;"*"</f>
        <v>R-WH-Det_COA*</v>
      </c>
      <c r="C71" s="32" t="s">
        <v>127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4">"R-WH_"&amp;F71&amp;"_"&amp;G71&amp;"*"</f>
        <v>R-WH_Det_COA*</v>
      </c>
      <c r="J71" s="32" t="s">
        <v>240</v>
      </c>
      <c r="K71" s="32" t="str">
        <f t="shared" si="8"/>
        <v>R-SH-Det_COA*</v>
      </c>
      <c r="L71" s="32" t="s">
        <v>122</v>
      </c>
      <c r="M71" s="32">
        <f>SUMIFS('BY-RSD-SH_AF'!$L$2:$L$100,'BY-RSD-SH_AF'!$C$2:$C$100,AF!Q71,'BY-RSD-SH_AF'!$A$2:$A$100,"BASE")</f>
        <v>0</v>
      </c>
    </row>
    <row r="72" spans="1:13" ht="15" x14ac:dyDescent="0.25">
      <c r="A72" s="33" t="s">
        <v>106</v>
      </c>
      <c r="B72" s="33" t="str">
        <f t="shared" si="13"/>
        <v>R-WH-Det_BIODST*</v>
      </c>
      <c r="C72" s="33" t="s">
        <v>127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4"/>
        <v>R-WH_Det_BIODST*</v>
      </c>
      <c r="J72" s="33" t="s">
        <v>240</v>
      </c>
      <c r="K72" s="33" t="str">
        <f t="shared" si="8"/>
        <v>R-SH-Det_BIODST*</v>
      </c>
      <c r="L72" s="33" t="s">
        <v>122</v>
      </c>
      <c r="M72" s="33">
        <f>SUMIFS('BY-RSD-SH_AF'!$L$2:$L$100,'BY-RSD-SH_AF'!$C$2:$C$100,AF!Q72,'BY-RSD-SH_AF'!$A$2:$A$100,"BASE")</f>
        <v>0</v>
      </c>
    </row>
    <row r="73" spans="1:13" ht="15" x14ac:dyDescent="0.25">
      <c r="A73" s="32" t="s">
        <v>106</v>
      </c>
      <c r="B73" s="32" t="str">
        <f t="shared" si="13"/>
        <v>R-WH-Det_BIOETH*</v>
      </c>
      <c r="C73" s="32" t="s">
        <v>127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4"/>
        <v>R-WH_Det_BIOETH*</v>
      </c>
      <c r="J73" s="32" t="s">
        <v>240</v>
      </c>
      <c r="K73" s="32" t="str">
        <f t="shared" si="8"/>
        <v>R-SH-Det_BIOETH*</v>
      </c>
      <c r="L73" s="32" t="s">
        <v>122</v>
      </c>
      <c r="M73" s="32">
        <f>SUMIFS('BY-RSD-SH_AF'!$L$2:$L$100,'BY-RSD-SH_AF'!$C$2:$C$100,AF!Q73,'BY-RSD-SH_AF'!$A$2:$A$100,"BASE")</f>
        <v>0</v>
      </c>
    </row>
    <row r="74" spans="1:13" ht="15" x14ac:dyDescent="0.25">
      <c r="A74" s="33" t="s">
        <v>106</v>
      </c>
      <c r="B74" s="33" t="str">
        <f t="shared" si="13"/>
        <v>R-WH-Det_OILLPG*</v>
      </c>
      <c r="C74" s="33" t="s">
        <v>127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4"/>
        <v>R-WH_Det_OILLPG*</v>
      </c>
      <c r="J74" s="33" t="s">
        <v>240</v>
      </c>
      <c r="K74" s="33" t="str">
        <f t="shared" si="8"/>
        <v>R-SH-Det_OILLPG*</v>
      </c>
      <c r="L74" s="33" t="s">
        <v>122</v>
      </c>
      <c r="M74" s="33">
        <f>SUMIFS('BY-RSD-SH_AF'!$L$2:$L$100,'BY-RSD-SH_AF'!$C$2:$C$100,AF!Q74,'BY-RSD-SH_AF'!$A$2:$A$100,"BASE")</f>
        <v>0</v>
      </c>
    </row>
    <row r="75" spans="1:13" ht="15" x14ac:dyDescent="0.25">
      <c r="A75" s="32" t="s">
        <v>106</v>
      </c>
      <c r="B75" s="32" t="str">
        <f t="shared" si="13"/>
        <v>R-WH-Det_ELC*</v>
      </c>
      <c r="C75" s="32" t="s">
        <v>127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4"/>
        <v>R-WH_Det_ELC*</v>
      </c>
      <c r="J75" s="32" t="s">
        <v>240</v>
      </c>
      <c r="K75" s="32" t="str">
        <f t="shared" si="8"/>
        <v>R-SH-Det_ELC*</v>
      </c>
      <c r="L75" s="32" t="s">
        <v>122</v>
      </c>
      <c r="M75" s="32">
        <f>SUMIFS('BY-RSD-SH_AF'!$L$2:$L$100,'BY-RSD-SH_AF'!$C$2:$C$100,AF!Q75,'BY-RSD-SH_AF'!$A$2:$A$100,"BASE")</f>
        <v>0</v>
      </c>
    </row>
    <row r="76" spans="1:13" ht="15" x14ac:dyDescent="0.25">
      <c r="A76" s="33" t="s">
        <v>106</v>
      </c>
      <c r="B76" s="33" t="str">
        <f t="shared" si="13"/>
        <v>R-WH-Det_OILKER*</v>
      </c>
      <c r="C76" s="33" t="s">
        <v>127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4"/>
        <v>R-WH_Det_OILKER*</v>
      </c>
      <c r="J76" s="33" t="s">
        <v>240</v>
      </c>
      <c r="K76" s="33" t="str">
        <f t="shared" si="8"/>
        <v>R-SH-Det_OILKER*</v>
      </c>
      <c r="L76" s="33" t="s">
        <v>122</v>
      </c>
      <c r="M76" s="33">
        <f>SUMIFS('BY-RSD-SH_AF'!$L$2:$L$100,'BY-RSD-SH_AF'!$C$2:$C$100,AF!Q76,'BY-RSD-SH_AF'!$A$2:$A$100,"BASE")</f>
        <v>0</v>
      </c>
    </row>
    <row r="77" spans="1:13" ht="15" x14ac:dyDescent="0.25">
      <c r="A77" s="32" t="s">
        <v>106</v>
      </c>
      <c r="B77" s="32" t="str">
        <f t="shared" si="13"/>
        <v>R-WH-Det_GASNAT*</v>
      </c>
      <c r="C77" s="32" t="s">
        <v>127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  <c r="J77" s="32" t="s">
        <v>240</v>
      </c>
      <c r="K77" s="32" t="str">
        <f t="shared" si="8"/>
        <v>R-SH-Det_GASNAT*</v>
      </c>
      <c r="L77" s="32" t="s">
        <v>122</v>
      </c>
      <c r="M77" s="32">
        <f>SUMIFS('BY-RSD-SH_AF'!$L$2:$L$100,'BY-RSD-SH_AF'!$C$2:$C$100,AF!Q77,'BY-RSD-SH_AF'!$A$2:$A$100,"BASE")</f>
        <v>0</v>
      </c>
    </row>
    <row r="78" spans="1:13" ht="15" x14ac:dyDescent="0.25">
      <c r="A78" s="33" t="s">
        <v>106</v>
      </c>
      <c r="B78" s="33" t="str">
        <f t="shared" si="13"/>
        <v>R-WH-Det_PEA*</v>
      </c>
      <c r="C78" s="33" t="s">
        <v>127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  <c r="J78" s="33" t="s">
        <v>240</v>
      </c>
      <c r="K78" s="33" t="str">
        <f t="shared" si="8"/>
        <v>R-SH-Det_PEA*</v>
      </c>
      <c r="L78" s="33" t="s">
        <v>122</v>
      </c>
      <c r="M78" s="33">
        <f>SUMIFS('BY-RSD-SH_AF'!$L$2:$L$100,'BY-RSD-SH_AF'!$C$2:$C$100,AF!Q78,'BY-RSD-SH_AF'!$A$2:$A$100,"BASE")</f>
        <v>0</v>
      </c>
    </row>
    <row r="79" spans="1:13" ht="15" x14ac:dyDescent="0.25">
      <c r="A79" s="32" t="s">
        <v>106</v>
      </c>
      <c r="B79" s="32" t="str">
        <f t="shared" si="13"/>
        <v>R-WH-Det_SMF*</v>
      </c>
      <c r="C79" s="32" t="s">
        <v>127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  <c r="J79" s="32" t="s">
        <v>240</v>
      </c>
      <c r="K79" s="32" t="str">
        <f t="shared" si="8"/>
        <v>R-SH-Det_SMF*</v>
      </c>
      <c r="L79" s="32" t="s">
        <v>122</v>
      </c>
      <c r="M79" s="32">
        <f>SUMIFS('BY-RSD-SH_AF'!$L$2:$L$100,'BY-RSD-SH_AF'!$C$2:$C$100,AF!Q79,'BY-RSD-SH_AF'!$A$2:$A$100,"BASE")</f>
        <v>0</v>
      </c>
    </row>
    <row r="80" spans="1:13" ht="15" x14ac:dyDescent="0.25">
      <c r="A80" s="33" t="s">
        <v>106</v>
      </c>
      <c r="B80" s="33" t="str">
        <f t="shared" si="13"/>
        <v>R-WH-Det_BIOWOO*</v>
      </c>
      <c r="C80" s="33" t="s">
        <v>127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  <c r="J80" s="33" t="s">
        <v>240</v>
      </c>
      <c r="K80" s="33" t="str">
        <f t="shared" si="8"/>
        <v>R-SH-Det_BIOWOO*</v>
      </c>
      <c r="L80" s="33" t="s">
        <v>122</v>
      </c>
      <c r="M80" s="33">
        <f>SUMIFS('BY-RSD-SH_AF'!$L$2:$L$100,'BY-RSD-SH_AF'!$C$2:$C$100,AF!Q80,'BY-RSD-SH_AF'!$A$2:$A$100,"BASE")</f>
        <v>0</v>
      </c>
    </row>
    <row r="81" spans="1:13" ht="15" x14ac:dyDescent="0.25">
      <c r="A81" s="32" t="s">
        <v>106</v>
      </c>
      <c r="B81" s="32" t="str">
        <f t="shared" si="13"/>
        <v>R-WH-Det_HET*</v>
      </c>
      <c r="C81" s="32" t="s">
        <v>127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  <c r="J81" s="32" t="s">
        <v>240</v>
      </c>
      <c r="K81" s="32" t="str">
        <f t="shared" si="8"/>
        <v>R-SH-Det_HET*</v>
      </c>
      <c r="L81" s="32" t="s">
        <v>122</v>
      </c>
      <c r="M81" s="32">
        <f>SUMIFS('BY-RSD-SH_AF'!$L$2:$L$100,'BY-RSD-SH_AF'!$C$2:$C$100,AF!Q81,'BY-RSD-SH_AF'!$A$2:$A$100,"BASE")</f>
        <v>0</v>
      </c>
    </row>
    <row r="82" spans="1:13" ht="15" x14ac:dyDescent="0.25">
      <c r="A82" s="33" t="s">
        <v>1</v>
      </c>
      <c r="B82" s="33" t="str">
        <f t="shared" si="13"/>
        <v>R-WH-Det_RENGEO*</v>
      </c>
      <c r="C82" s="33" t="s">
        <v>127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  <c r="J82" s="33" t="s">
        <v>240</v>
      </c>
      <c r="K82" s="33" t="str">
        <f t="shared" si="8"/>
        <v>R-SH-Det_RENGEO*</v>
      </c>
      <c r="L82" s="33" t="s">
        <v>122</v>
      </c>
      <c r="M82" s="33">
        <f>SUMIFS('BY-RSD-SH_AF'!$L$2:$L$100,'BY-RSD-SH_AF'!$C$2:$C$100,AF!Q82,'BY-RSD-SH_AF'!$A$2:$A$100,"BASE")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Regions</vt:lpstr>
      <vt:lpstr>TechSelection</vt:lpstr>
      <vt:lpstr>FillTable</vt:lpstr>
      <vt:lpstr>AF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2021-01-28T12:51:50Z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247092843055725</vt:r8>
  </property>
</Properties>
</file>