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56289A35-5701-4E9C-8CD2-E9BCE9AEA9E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R35" i="1" l="1"/>
  <c r="AH35" i="1"/>
  <c r="Z35" i="1"/>
  <c r="P35" i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<sst xmlns="http://schemas.openxmlformats.org/spreadsheetml/2006/main" count="483" uniqueCount="228">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</sst>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0.000"/>
    <numFmt numFmtId="166" formatCode="0.000000"/>
    <numFmt numFmtId="167" formatCode="0.0000"/>
    <numFmt numFmtId="168" formatCode="0.0%"/>
    <numFmt numFmtId="169" formatCode="_-* #,##0_-;\-* #,##0_-;_-* &quot;-&quot;??_-;_-@_-"/>
  </numFmts>
  <fonts count="2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6" fillId="0" borderId="0"/>
    <xf numFmtId="9" fontId="4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15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15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5" fontId="0" fillId="0" borderId="0" xfId="0" applyNumberFormat="1" applyBorder="1"/>
    <xf numFmtId="0" fontId="10" fillId="0" borderId="0" xfId="0" applyFont="1" applyAlignment="1">
      <alignment horizontal="left" vertical="center" readingOrder="1"/>
    </xf>
    <xf numFmtId="166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7" fillId="1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12" borderId="7" xfId="0" applyFont="1" applyFill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6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14" borderId="2" xfId="0" applyFont="1" applyFill="1" applyBorder="1" applyAlignment="1" applyProtection="1">
      <alignment horizontal="left" vertical="center"/>
      <protection locked="0"/>
    </xf>
    <xf numFmtId="0" fontId="22" fillId="14" borderId="2" xfId="0" applyFont="1" applyFill="1" applyBorder="1" applyAlignment="1">
      <alignment horizontal="right" vertical="center"/>
    </xf>
    <xf numFmtId="9" fontId="23" fillId="0" borderId="0" xfId="1" applyFont="1" applyFill="1" applyBorder="1"/>
    <xf numFmtId="168" fontId="23" fillId="0" borderId="0" xfId="1" applyNumberFormat="1" applyFont="1" applyFill="1" applyBorder="1"/>
    <xf numFmtId="0" fontId="21" fillId="0" borderId="2" xfId="0" applyFont="1" applyBorder="1"/>
    <xf numFmtId="0" fontId="22" fillId="0" borderId="2" xfId="0" applyFont="1" applyBorder="1" applyAlignment="1">
      <alignment horizontal="center"/>
    </xf>
    <xf numFmtId="169" fontId="22" fillId="0" borderId="2" xfId="2" applyNumberFormat="1" applyFont="1" applyFill="1" applyBorder="1"/>
    <xf numFmtId="0" fontId="24" fillId="7" borderId="8" xfId="0" applyFont="1" applyFill="1" applyBorder="1" applyAlignment="1" applyProtection="1">
      <alignment horizontal="left" vertical="center"/>
      <protection locked="0"/>
    </xf>
    <xf numFmtId="167" fontId="0" fillId="0" borderId="0" xfId="0" applyNumberFormat="1"/>
    <xf numFmtId="167" fontId="0" fillId="5" borderId="0" xfId="0" applyNumberFormat="1" applyFill="1"/>
    <xf numFmtId="165" fontId="0" fillId="0" borderId="0" xfId="0" applyNumberFormat="1"/>
    <xf numFmtId="0" fontId="14" fillId="9" borderId="4" xfId="0" applyFont="1" applyFill="1" applyBorder="1" applyAlignment="1">
      <alignment horizontal="left" wrapText="1" readingOrder="1"/>
    </xf>
    <xf numFmtId="0" fontId="13" fillId="10" borderId="4" xfId="0" applyFont="1" applyFill="1" applyBorder="1" applyAlignment="1">
      <alignment horizontal="left" vertical="center" wrapText="1" readingOrder="1"/>
    </xf>
    <xf numFmtId="0" fontId="12" fillId="9" borderId="4" xfId="0" applyFont="1" applyFill="1" applyBorder="1" applyAlignment="1">
      <alignment horizontal="left" vertical="center" wrapText="1" readingOrder="1"/>
    </xf>
    <xf numFmtId="0" fontId="12" fillId="9" borderId="4" xfId="0" applyFont="1" applyFill="1" applyBorder="1" applyAlignment="1">
      <alignment horizontal="center" vertical="center" wrapText="1" readingOrder="1"/>
    </xf>
  </cellXfs>
  <cellStyles count="14">
    <cellStyle name="20% - Accent5 2" xfId="9" xr:uid="{7F8DC7F5-A9E6-4E53-9FB8-C5D57F662307}"/>
    <cellStyle name="20% - Accent5 3" xfId="13" xr:uid="{46F4640E-8EFB-4FE6-B1A2-2F7FC8E1C753}"/>
    <cellStyle name="Comma" xfId="2" builtinId="3"/>
    <cellStyle name="Comma 2" xfId="7" xr:uid="{B1A7F620-FF14-4805-BE99-2D64774095B6}"/>
    <cellStyle name="Comma 3" xfId="11" xr:uid="{9D074141-1684-4792-B086-9E09B5D316D2}"/>
    <cellStyle name="Normal" xfId="0" builtinId="0"/>
    <cellStyle name="Normal 2" xfId="5" xr:uid="{49204F31-F1EE-4765-9298-6FB0EFF2E7E9}"/>
    <cellStyle name="Normal 3" xfId="6" xr:uid="{C8F48383-0626-4874-BE7C-C97F6FF57A5C}"/>
    <cellStyle name="Normal 4" xfId="10" xr:uid="{0E134511-7F62-4B08-8BD8-017715E8B306}"/>
    <cellStyle name="Normal 5" xfId="3" xr:uid="{BC8BD16D-ADD6-4095-95CF-BF085F31A81A}"/>
    <cellStyle name="Percent" xfId="1" builtinId="5"/>
    <cellStyle name="Percent 2" xfId="8" xr:uid="{808DFB97-A7D5-4B57-9955-B62C7ADB3DFD}"/>
    <cellStyle name="Percent 3" xfId="12" xr:uid="{0016E1CC-5919-4761-8727-BBC40F3A532C}"/>
    <cellStyle name="Percent 4" xfId="4" xr:uid="{63B50ACE-25B1-429E-880D-1E80A6A82C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77"/>
  <sheetViews>
    <sheetView tabSelected="1" zoomScale="85" zoomScaleNormal="85" workbookViewId="0">
      <selection activeCell="A183" sqref="A183:XFD210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117</v>
      </c>
    </row>
    <row r="3" spans="2:43" s="35" customFormat="1" ht="25.95" customHeight="1">
      <c r="C3" s="65" t="s">
        <v>118</v>
      </c>
      <c r="D3" s="65"/>
      <c r="E3" s="65"/>
      <c r="F3" s="65"/>
      <c r="G3" s="65"/>
      <c r="H3" s="66" t="s">
        <v>119</v>
      </c>
      <c r="I3" s="66"/>
      <c r="J3" s="66"/>
      <c r="K3" s="66"/>
      <c r="L3" s="66"/>
      <c r="M3" s="66"/>
      <c r="N3" s="66"/>
      <c r="O3" s="66"/>
      <c r="P3" s="66"/>
      <c r="Q3" s="66"/>
    </row>
    <row r="4" spans="2:43" s="35" customFormat="1" ht="24" customHeight="1">
      <c r="C4" s="64" t="s">
        <v>121</v>
      </c>
      <c r="D4" s="64"/>
      <c r="E4" s="64"/>
      <c r="F4" s="64"/>
      <c r="G4" s="64"/>
      <c r="H4" s="64" t="s">
        <v>120</v>
      </c>
      <c r="I4" s="64"/>
      <c r="J4" s="64"/>
      <c r="K4" s="64"/>
      <c r="L4" s="64"/>
      <c r="M4" s="64"/>
      <c r="N4" s="64"/>
      <c r="O4" s="64"/>
      <c r="P4" s="64"/>
      <c r="Q4" s="64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63" t="s">
        <v>65</v>
      </c>
      <c r="L10" s="63"/>
      <c r="M10" s="6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C79</f>
        <v>T-WLK_WLK</v>
      </c>
      <c r="F12" s="15"/>
      <c r="G12" s="15"/>
      <c r="H12" s="15" t="str">
        <f>E120</f>
        <v>TRAPS</v>
      </c>
      <c r="I12" s="15"/>
      <c r="J12" s="15">
        <v>2018</v>
      </c>
      <c r="K12" s="15" t="s">
        <v>66</v>
      </c>
      <c r="L12" s="15">
        <v>-1</v>
      </c>
      <c r="M12" s="15" t="str">
        <f>D127</f>
        <v>Walk</v>
      </c>
      <c r="N12" s="62">
        <f>ROUNDUP(C141,3)</f>
        <v>0.32400000000000001</v>
      </c>
      <c r="O12" s="62">
        <f t="shared" ref="O12:AN12" si="0">ROUNDUP(D141,3)</f>
        <v>0.29599999999999999</v>
      </c>
      <c r="P12" s="62">
        <f t="shared" si="0"/>
        <v>0.35</v>
      </c>
      <c r="Q12" s="62">
        <f t="shared" si="0"/>
        <v>0.314</v>
      </c>
      <c r="R12" s="62">
        <f t="shared" si="0"/>
        <v>0.30099999999999999</v>
      </c>
      <c r="S12" s="62">
        <f t="shared" si="0"/>
        <v>0.32600000000000001</v>
      </c>
      <c r="T12" s="62">
        <f t="shared" si="0"/>
        <v>0.313</v>
      </c>
      <c r="U12" s="62">
        <f t="shared" si="0"/>
        <v>0.34499999999999997</v>
      </c>
      <c r="V12" s="62">
        <f t="shared" si="0"/>
        <v>0.317</v>
      </c>
      <c r="W12" s="62">
        <f t="shared" si="0"/>
        <v>0.30599999999999999</v>
      </c>
      <c r="X12" s="62">
        <f t="shared" si="0"/>
        <v>0.307</v>
      </c>
      <c r="Y12" s="62">
        <f t="shared" si="0"/>
        <v>0.29799999999999999</v>
      </c>
      <c r="Z12" s="62">
        <f t="shared" si="0"/>
        <v>0.32</v>
      </c>
      <c r="AA12" s="62">
        <f t="shared" si="0"/>
        <v>0.30399999999999999</v>
      </c>
      <c r="AB12" s="62">
        <f t="shared" si="0"/>
        <v>0.32800000000000001</v>
      </c>
      <c r="AC12" s="62">
        <f t="shared" si="0"/>
        <v>0.29199999999999998</v>
      </c>
      <c r="AD12" s="62">
        <f t="shared" si="0"/>
        <v>0.32300000000000001</v>
      </c>
      <c r="AE12" s="62">
        <f t="shared" si="0"/>
        <v>0.28999999999999998</v>
      </c>
      <c r="AF12" s="62">
        <f t="shared" si="0"/>
        <v>0.318</v>
      </c>
      <c r="AG12" s="62">
        <f t="shared" si="0"/>
        <v>0.316</v>
      </c>
      <c r="AH12" s="62">
        <f t="shared" si="0"/>
        <v>0.30599999999999999</v>
      </c>
      <c r="AI12" s="62">
        <f t="shared" si="0"/>
        <v>0.29799999999999999</v>
      </c>
      <c r="AJ12" s="62">
        <f t="shared" si="0"/>
        <v>0.28200000000000003</v>
      </c>
      <c r="AK12" s="62">
        <f t="shared" si="0"/>
        <v>0.32500000000000001</v>
      </c>
      <c r="AL12" s="62">
        <f t="shared" si="0"/>
        <v>0.33800000000000002</v>
      </c>
      <c r="AM12" s="62">
        <f t="shared" si="0"/>
        <v>0.36399999999999999</v>
      </c>
      <c r="AN12" s="62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C80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D128</f>
        <v>Bike</v>
      </c>
      <c r="N15" s="62">
        <f>ROUNDUP(C142,3)</f>
        <v>5.3999999999999999E-2</v>
      </c>
      <c r="O15" s="62">
        <f t="shared" ref="O15:AN15" si="2">ROUNDUP(D142,3)</f>
        <v>0.05</v>
      </c>
      <c r="P15" s="62">
        <f t="shared" si="2"/>
        <v>5.9000000000000004E-2</v>
      </c>
      <c r="Q15" s="62">
        <f t="shared" si="2"/>
        <v>5.2999999999999999E-2</v>
      </c>
      <c r="R15" s="62">
        <f t="shared" si="2"/>
        <v>5.1000000000000004E-2</v>
      </c>
      <c r="S15" s="62">
        <f t="shared" si="2"/>
        <v>5.5E-2</v>
      </c>
      <c r="T15" s="62">
        <f t="shared" si="2"/>
        <v>5.2999999999999999E-2</v>
      </c>
      <c r="U15" s="62">
        <f t="shared" si="2"/>
        <v>5.8000000000000003E-2</v>
      </c>
      <c r="V15" s="62">
        <f t="shared" si="2"/>
        <v>5.2999999999999999E-2</v>
      </c>
      <c r="W15" s="62">
        <f t="shared" si="2"/>
        <v>5.1000000000000004E-2</v>
      </c>
      <c r="X15" s="62">
        <f t="shared" si="2"/>
        <v>5.1999999999999998E-2</v>
      </c>
      <c r="Y15" s="62">
        <f t="shared" si="2"/>
        <v>0.05</v>
      </c>
      <c r="Z15" s="62">
        <f t="shared" si="2"/>
        <v>5.3999999999999999E-2</v>
      </c>
      <c r="AA15" s="62">
        <f t="shared" si="2"/>
        <v>5.1000000000000004E-2</v>
      </c>
      <c r="AB15" s="62">
        <f t="shared" si="2"/>
        <v>5.5E-2</v>
      </c>
      <c r="AC15" s="62">
        <f t="shared" si="2"/>
        <v>4.9000000000000002E-2</v>
      </c>
      <c r="AD15" s="62">
        <f t="shared" si="2"/>
        <v>5.3999999999999999E-2</v>
      </c>
      <c r="AE15" s="62">
        <f t="shared" si="2"/>
        <v>4.9000000000000002E-2</v>
      </c>
      <c r="AF15" s="62">
        <f t="shared" si="2"/>
        <v>5.2999999999999999E-2</v>
      </c>
      <c r="AG15" s="62">
        <f t="shared" si="2"/>
        <v>5.2999999999999999E-2</v>
      </c>
      <c r="AH15" s="62">
        <f t="shared" si="2"/>
        <v>5.1000000000000004E-2</v>
      </c>
      <c r="AI15" s="62">
        <f t="shared" si="2"/>
        <v>0.05</v>
      </c>
      <c r="AJ15" s="62">
        <f t="shared" si="2"/>
        <v>4.7E-2</v>
      </c>
      <c r="AK15" s="62">
        <f t="shared" si="2"/>
        <v>5.5E-2</v>
      </c>
      <c r="AL15" s="62">
        <f t="shared" si="2"/>
        <v>5.7000000000000002E-2</v>
      </c>
      <c r="AM15" s="62">
        <f t="shared" si="2"/>
        <v>6.0999999999999999E-2</v>
      </c>
      <c r="AN15" s="62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LEFT(C82,5)&amp;"*"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D129</f>
        <v>2-wheelers</v>
      </c>
      <c r="N18" s="20">
        <f>ROUNDUP(C143,4)</f>
        <v>1.2999999999999999E-3</v>
      </c>
      <c r="O18" s="20">
        <f t="shared" ref="O18:AN18" si="4">ROUNDUP(D143,4)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LEFT(C84,5)&amp;"*"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122</v>
      </c>
      <c r="L21" s="15">
        <v>-1</v>
      </c>
      <c r="M21" s="15" t="str">
        <f>D130</f>
        <v>LDV</v>
      </c>
      <c r="N21" s="62">
        <f>ROUNDUP(C144,3)</f>
        <v>0.51500000000000001</v>
      </c>
      <c r="O21" s="62">
        <f t="shared" ref="O21:AN21" si="6">ROUNDUP(D144,3)</f>
        <v>0.57699999999999996</v>
      </c>
      <c r="P21" s="62">
        <f t="shared" si="6"/>
        <v>0.41599999999999998</v>
      </c>
      <c r="Q21" s="62">
        <f t="shared" si="6"/>
        <v>0.53900000000000003</v>
      </c>
      <c r="R21" s="62">
        <f t="shared" si="6"/>
        <v>0.52800000000000002</v>
      </c>
      <c r="S21" s="62">
        <f t="shared" si="6"/>
        <v>0.54500000000000004</v>
      </c>
      <c r="T21" s="62">
        <f t="shared" si="6"/>
        <v>0.54800000000000004</v>
      </c>
      <c r="U21" s="62">
        <f t="shared" si="6"/>
        <v>0.50700000000000001</v>
      </c>
      <c r="V21" s="62">
        <f t="shared" si="6"/>
        <v>0.55000000000000004</v>
      </c>
      <c r="W21" s="62">
        <f t="shared" si="6"/>
        <v>0.54300000000000004</v>
      </c>
      <c r="X21" s="62">
        <f t="shared" si="6"/>
        <v>0.57099999999999995</v>
      </c>
      <c r="Y21" s="62">
        <f t="shared" si="6"/>
        <v>0.57899999999999996</v>
      </c>
      <c r="Z21" s="62">
        <f t="shared" si="6"/>
        <v>0.54900000000000004</v>
      </c>
      <c r="AA21" s="62">
        <f t="shared" si="6"/>
        <v>0.57499999999999996</v>
      </c>
      <c r="AB21" s="62">
        <f t="shared" si="6"/>
        <v>0.54600000000000004</v>
      </c>
      <c r="AC21" s="62">
        <f t="shared" si="6"/>
        <v>0.53</v>
      </c>
      <c r="AD21" s="62">
        <f t="shared" si="6"/>
        <v>0.54900000000000004</v>
      </c>
      <c r="AE21" s="62">
        <f t="shared" si="6"/>
        <v>0.57699999999999996</v>
      </c>
      <c r="AF21" s="62">
        <f t="shared" si="6"/>
        <v>0.56499999999999995</v>
      </c>
      <c r="AG21" s="62">
        <f t="shared" si="6"/>
        <v>0.53200000000000003</v>
      </c>
      <c r="AH21" s="62">
        <f t="shared" si="6"/>
        <v>0.57199999999999995</v>
      </c>
      <c r="AI21" s="62">
        <f t="shared" si="6"/>
        <v>0.54500000000000004</v>
      </c>
      <c r="AJ21" s="62">
        <f t="shared" si="6"/>
        <v>0.60599999999999998</v>
      </c>
      <c r="AK21" s="62">
        <f t="shared" si="6"/>
        <v>0.54600000000000004</v>
      </c>
      <c r="AL21" s="62">
        <f t="shared" si="6"/>
        <v>0.57199999999999995</v>
      </c>
      <c r="AM21" s="62">
        <f t="shared" si="6"/>
        <v>0.56100000000000005</v>
      </c>
      <c r="AN21" s="62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122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122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LEFT(C94,5)&amp;"*"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122</v>
      </c>
      <c r="L24" s="15">
        <v>-1</v>
      </c>
      <c r="M24" s="15" t="str">
        <f>D131</f>
        <v>Taxis</v>
      </c>
      <c r="N24" s="62">
        <f>ROUNDUP(C145,3)</f>
        <v>1.7000000000000001E-2</v>
      </c>
      <c r="O24" s="62">
        <f t="shared" ref="O24:AN24" si="8">ROUNDUP(D145,3)</f>
        <v>8.0000000000000002E-3</v>
      </c>
      <c r="P24" s="62">
        <f t="shared" si="8"/>
        <v>3.3000000000000002E-2</v>
      </c>
      <c r="Q24" s="62">
        <f t="shared" si="8"/>
        <v>1.4999999999999999E-2</v>
      </c>
      <c r="R24" s="62">
        <f t="shared" si="8"/>
        <v>8.0000000000000002E-3</v>
      </c>
      <c r="S24" s="62">
        <f t="shared" si="8"/>
        <v>9.9999999999999985E-3</v>
      </c>
      <c r="T24" s="62">
        <f t="shared" si="8"/>
        <v>9.0000000000000011E-3</v>
      </c>
      <c r="U24" s="62">
        <f t="shared" si="8"/>
        <v>0.02</v>
      </c>
      <c r="V24" s="62">
        <f t="shared" si="8"/>
        <v>0.02</v>
      </c>
      <c r="W24" s="62">
        <f t="shared" si="8"/>
        <v>7.0000000000000001E-3</v>
      </c>
      <c r="X24" s="62">
        <f t="shared" si="8"/>
        <v>1.2E-2</v>
      </c>
      <c r="Y24" s="62">
        <f t="shared" si="8"/>
        <v>7.0000000000000001E-3</v>
      </c>
      <c r="Z24" s="62">
        <f t="shared" si="8"/>
        <v>9.9999999999999985E-3</v>
      </c>
      <c r="AA24" s="62">
        <f t="shared" si="8"/>
        <v>1.0999999999999999E-2</v>
      </c>
      <c r="AB24" s="62">
        <f t="shared" si="8"/>
        <v>1.3000000000000001E-2</v>
      </c>
      <c r="AC24" s="62">
        <f t="shared" si="8"/>
        <v>1.0999999999999999E-2</v>
      </c>
      <c r="AD24" s="62">
        <f t="shared" si="8"/>
        <v>1.3000000000000001E-2</v>
      </c>
      <c r="AE24" s="62">
        <f t="shared" si="8"/>
        <v>6.0000000000000001E-3</v>
      </c>
      <c r="AF24" s="62">
        <f t="shared" si="8"/>
        <v>9.0000000000000011E-3</v>
      </c>
      <c r="AG24" s="62">
        <f t="shared" si="8"/>
        <v>1.3999999999999999E-2</v>
      </c>
      <c r="AH24" s="62">
        <f t="shared" si="8"/>
        <v>9.0000000000000011E-3</v>
      </c>
      <c r="AI24" s="62">
        <f t="shared" si="8"/>
        <v>8.0000000000000002E-3</v>
      </c>
      <c r="AJ24" s="62">
        <f t="shared" si="8"/>
        <v>7.0000000000000001E-3</v>
      </c>
      <c r="AK24" s="62">
        <f t="shared" si="8"/>
        <v>9.0000000000000011E-3</v>
      </c>
      <c r="AL24" s="62">
        <f t="shared" si="8"/>
        <v>9.0000000000000011E-3</v>
      </c>
      <c r="AM24" s="62">
        <f t="shared" si="8"/>
        <v>9.9999999999999985E-3</v>
      </c>
      <c r="AN24" s="62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122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122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LEFT(C98,5)&amp;"*"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D132</f>
        <v>BUS</v>
      </c>
      <c r="N27" s="62">
        <f>ROUNDUP(C146,3)</f>
        <v>8.3000000000000004E-2</v>
      </c>
      <c r="O27" s="62">
        <f t="shared" ref="O27:AN27" si="10">ROUNDUP(D146,3)</f>
        <v>7.1000000000000008E-2</v>
      </c>
      <c r="P27" s="62">
        <f t="shared" si="10"/>
        <v>0.114</v>
      </c>
      <c r="Q27" s="62">
        <f t="shared" si="10"/>
        <v>8.1000000000000003E-2</v>
      </c>
      <c r="R27" s="62">
        <f t="shared" si="10"/>
        <v>0.113</v>
      </c>
      <c r="S27" s="62">
        <f t="shared" si="10"/>
        <v>6.5000000000000002E-2</v>
      </c>
      <c r="T27" s="62">
        <f t="shared" si="10"/>
        <v>7.8E-2</v>
      </c>
      <c r="U27" s="62">
        <f t="shared" si="10"/>
        <v>7.2999999999999995E-2</v>
      </c>
      <c r="V27" s="62">
        <f t="shared" si="10"/>
        <v>6.0999999999999999E-2</v>
      </c>
      <c r="W27" s="62">
        <f t="shared" si="10"/>
        <v>9.2999999999999999E-2</v>
      </c>
      <c r="X27" s="62">
        <f t="shared" si="10"/>
        <v>5.9000000000000004E-2</v>
      </c>
      <c r="Y27" s="62">
        <f t="shared" si="10"/>
        <v>6.8000000000000005E-2</v>
      </c>
      <c r="Z27" s="62">
        <f t="shared" si="10"/>
        <v>6.9000000000000006E-2</v>
      </c>
      <c r="AA27" s="62">
        <f t="shared" si="10"/>
        <v>6.0999999999999999E-2</v>
      </c>
      <c r="AB27" s="62">
        <f t="shared" si="10"/>
        <v>0.06</v>
      </c>
      <c r="AC27" s="62">
        <f t="shared" si="10"/>
        <v>0.12</v>
      </c>
      <c r="AD27" s="62">
        <f t="shared" si="10"/>
        <v>6.2E-2</v>
      </c>
      <c r="AE27" s="62">
        <f t="shared" si="10"/>
        <v>0.08</v>
      </c>
      <c r="AF27" s="62">
        <f t="shared" si="10"/>
        <v>5.6000000000000001E-2</v>
      </c>
      <c r="AG27" s="62">
        <f t="shared" si="10"/>
        <v>8.6999999999999994E-2</v>
      </c>
      <c r="AH27" s="62">
        <f t="shared" si="10"/>
        <v>6.5000000000000002E-2</v>
      </c>
      <c r="AI27" s="62">
        <f t="shared" si="10"/>
        <v>0.10100000000000001</v>
      </c>
      <c r="AJ27" s="62">
        <f t="shared" si="10"/>
        <v>5.9000000000000004E-2</v>
      </c>
      <c r="AK27" s="62">
        <f t="shared" si="10"/>
        <v>6.7000000000000004E-2</v>
      </c>
      <c r="AL27" s="62">
        <f t="shared" si="10"/>
        <v>2.6000000000000002E-2</v>
      </c>
      <c r="AM27" s="62">
        <f t="shared" si="10"/>
        <v>5.0000000000000001E-3</v>
      </c>
      <c r="AN27" s="62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LEFT(C100,5)&amp;"*"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D133</f>
        <v>Light rail (LUAS)</v>
      </c>
      <c r="N30" s="62">
        <f>ROUNDUP(C147,3)</f>
        <v>8.0000000000000002E-3</v>
      </c>
      <c r="O30" s="62">
        <f t="shared" ref="O30:AN30" si="12">ROUNDUP(D147,3)</f>
        <v>0</v>
      </c>
      <c r="P30" s="62">
        <f t="shared" si="12"/>
        <v>3.0000000000000002E-2</v>
      </c>
      <c r="Q30" s="62">
        <f t="shared" si="12"/>
        <v>0</v>
      </c>
      <c r="R30" s="62">
        <f t="shared" si="12"/>
        <v>0</v>
      </c>
      <c r="S30" s="62">
        <f t="shared" si="12"/>
        <v>0</v>
      </c>
      <c r="T30" s="62">
        <f t="shared" si="12"/>
        <v>0</v>
      </c>
      <c r="U30" s="62">
        <f t="shared" si="12"/>
        <v>0</v>
      </c>
      <c r="V30" s="62">
        <f t="shared" si="12"/>
        <v>0</v>
      </c>
      <c r="W30" s="62">
        <f t="shared" si="12"/>
        <v>0</v>
      </c>
      <c r="X30" s="62">
        <f t="shared" si="12"/>
        <v>0</v>
      </c>
      <c r="Y30" s="62">
        <f t="shared" si="12"/>
        <v>0</v>
      </c>
      <c r="Z30" s="62">
        <f t="shared" si="12"/>
        <v>0</v>
      </c>
      <c r="AA30" s="62">
        <f t="shared" si="12"/>
        <v>0</v>
      </c>
      <c r="AB30" s="62">
        <f t="shared" si="12"/>
        <v>0</v>
      </c>
      <c r="AC30" s="62">
        <f t="shared" si="12"/>
        <v>0</v>
      </c>
      <c r="AD30" s="62">
        <f t="shared" si="12"/>
        <v>0</v>
      </c>
      <c r="AE30" s="62">
        <f t="shared" si="12"/>
        <v>0</v>
      </c>
      <c r="AF30" s="62">
        <f t="shared" si="12"/>
        <v>0</v>
      </c>
      <c r="AG30" s="62">
        <f t="shared" si="12"/>
        <v>0</v>
      </c>
      <c r="AH30" s="62">
        <f t="shared" si="12"/>
        <v>0</v>
      </c>
      <c r="AI30" s="62">
        <f t="shared" si="12"/>
        <v>0</v>
      </c>
      <c r="AJ30" s="62">
        <f t="shared" si="12"/>
        <v>0</v>
      </c>
      <c r="AK30" s="62">
        <f t="shared" si="12"/>
        <v>0</v>
      </c>
      <c r="AL30" s="62">
        <f t="shared" si="12"/>
        <v>0</v>
      </c>
      <c r="AM30" s="62">
        <f t="shared" si="12"/>
        <v>0</v>
      </c>
      <c r="AN30" s="62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221</v>
      </c>
      <c r="N34" s="60">
        <f>N12+N15+N18+N21+N24+N27+N30</f>
        <v>1.0023</v>
      </c>
      <c r="O34" s="60">
        <f t="shared" ref="O34:AN35" si="14">O12+O15+O18+O21+O24+O27+O30</f>
        <v>1.0028999999999999</v>
      </c>
      <c r="P34" s="60">
        <f t="shared" si="14"/>
        <v>1.0035000000000001</v>
      </c>
      <c r="Q34" s="60">
        <f t="shared" si="14"/>
        <v>1.0034000000000001</v>
      </c>
      <c r="R34" s="60">
        <f t="shared" si="14"/>
        <v>1.002</v>
      </c>
      <c r="S34" s="60">
        <f t="shared" si="14"/>
        <v>1.0017</v>
      </c>
      <c r="T34" s="60">
        <f t="shared" si="14"/>
        <v>1.0023</v>
      </c>
      <c r="U34" s="60">
        <f t="shared" si="14"/>
        <v>1.0039</v>
      </c>
      <c r="V34" s="60">
        <f t="shared" si="14"/>
        <v>1.0024</v>
      </c>
      <c r="W34" s="60">
        <f t="shared" si="14"/>
        <v>1.0013000000000001</v>
      </c>
      <c r="X34" s="60">
        <f t="shared" si="14"/>
        <v>1.0022</v>
      </c>
      <c r="Y34" s="60">
        <f t="shared" si="14"/>
        <v>1.0032999999999999</v>
      </c>
      <c r="Z34" s="60">
        <f t="shared" si="14"/>
        <v>1.0035000000000001</v>
      </c>
      <c r="AA34" s="60">
        <f t="shared" si="14"/>
        <v>1.0033000000000001</v>
      </c>
      <c r="AB34" s="60">
        <f t="shared" si="14"/>
        <v>1.0035000000000001</v>
      </c>
      <c r="AC34" s="60">
        <f t="shared" si="14"/>
        <v>1.0030000000000001</v>
      </c>
      <c r="AD34" s="60">
        <f t="shared" si="14"/>
        <v>1.0021</v>
      </c>
      <c r="AE34" s="60">
        <f t="shared" si="14"/>
        <v>1.0031999999999999</v>
      </c>
      <c r="AF34" s="60">
        <f t="shared" si="14"/>
        <v>1.0024</v>
      </c>
      <c r="AG34" s="60">
        <f t="shared" si="14"/>
        <v>1.0028000000000001</v>
      </c>
      <c r="AH34" s="60">
        <f t="shared" si="14"/>
        <v>1.0029999999999999</v>
      </c>
      <c r="AI34" s="60">
        <f t="shared" si="14"/>
        <v>1.0028000000000001</v>
      </c>
      <c r="AJ34" s="60">
        <f t="shared" si="14"/>
        <v>1.0018</v>
      </c>
      <c r="AK34" s="60">
        <f t="shared" si="14"/>
        <v>1.0029000000000001</v>
      </c>
      <c r="AL34" s="60">
        <f t="shared" si="14"/>
        <v>1.0027999999999999</v>
      </c>
      <c r="AM34" s="60">
        <f t="shared" si="14"/>
        <v>1.0018</v>
      </c>
      <c r="AN34" s="60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222</v>
      </c>
      <c r="N35" s="60">
        <f>N13+N16+N19+N22+N25+N28+N31</f>
        <v>1.0020832784424678</v>
      </c>
      <c r="O35" s="60">
        <f t="shared" ref="O35:U35" si="15">O13+O16+O19+O22+O25+O28+O31</f>
        <v>0.95011558771287197</v>
      </c>
      <c r="P35" s="60">
        <f t="shared" si="15"/>
        <v>1.07409613411995</v>
      </c>
      <c r="Q35" s="60">
        <f t="shared" si="15"/>
        <v>0.98390910318189795</v>
      </c>
      <c r="R35" s="60">
        <f t="shared" si="15"/>
        <v>0.97785267534315701</v>
      </c>
      <c r="S35" s="60">
        <f t="shared" si="15"/>
        <v>0.98873811349458207</v>
      </c>
      <c r="T35" s="60">
        <f t="shared" si="15"/>
        <v>0.97768168565584102</v>
      </c>
      <c r="U35" s="60">
        <f t="shared" si="15"/>
        <v>1.024859046489665</v>
      </c>
      <c r="V35" s="60">
        <f t="shared" si="14"/>
        <v>0.97929135576006909</v>
      </c>
      <c r="W35" s="60">
        <f t="shared" si="14"/>
        <v>0.972789762973442</v>
      </c>
      <c r="X35" s="60">
        <f t="shared" si="14"/>
        <v>0.96131718049949899</v>
      </c>
      <c r="Y35" s="60">
        <f t="shared" si="14"/>
        <v>0.95077042276498602</v>
      </c>
      <c r="Z35" s="60">
        <f t="shared" si="14"/>
        <v>0.98377360833824001</v>
      </c>
      <c r="AA35" s="60">
        <f t="shared" si="14"/>
        <v>0.95753492792132788</v>
      </c>
      <c r="AB35" s="60">
        <f t="shared" si="14"/>
        <v>0.99129294854669592</v>
      </c>
      <c r="AC35" s="60">
        <f t="shared" si="14"/>
        <v>0.97020591760864405</v>
      </c>
      <c r="AD35" s="60">
        <f t="shared" si="14"/>
        <v>0.98425586091641093</v>
      </c>
      <c r="AE35" s="60">
        <f t="shared" si="14"/>
        <v>0.94565108255652996</v>
      </c>
      <c r="AF35" s="60">
        <f t="shared" si="14"/>
        <v>0.97241877328612603</v>
      </c>
      <c r="AG35" s="60">
        <f t="shared" si="14"/>
        <v>0.98806393823401206</v>
      </c>
      <c r="AH35" s="60">
        <f t="shared" si="14"/>
        <v>0.95998976297344196</v>
      </c>
      <c r="AI35" s="60">
        <f t="shared" si="14"/>
        <v>0.96727042276498598</v>
      </c>
      <c r="AJ35" s="60">
        <f t="shared" si="14"/>
        <v>0.92273174234807409</v>
      </c>
      <c r="AK35" s="60">
        <f t="shared" si="14"/>
        <v>0.988810695968525</v>
      </c>
      <c r="AL35" s="60">
        <f t="shared" si="14"/>
        <v>0.98586712380726615</v>
      </c>
      <c r="AM35" s="61">
        <f t="shared" si="14"/>
        <v>1.0106799794847479</v>
      </c>
      <c r="AN35" s="60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E121</f>
        <v>TRAPM</v>
      </c>
      <c r="J41">
        <v>2018</v>
      </c>
      <c r="K41" t="s">
        <v>66</v>
      </c>
      <c r="L41">
        <v>-1</v>
      </c>
      <c r="M41" t="str">
        <f>D129</f>
        <v>2-wheelers</v>
      </c>
      <c r="N41" s="60">
        <f>ROUNDUP(C157,4)</f>
        <v>3.3E-3</v>
      </c>
      <c r="O41" s="60">
        <f t="shared" ref="O41:AN41" si="16">ROUNDUP(D157,4)</f>
        <v>2.1999999999999997E-3</v>
      </c>
      <c r="P41" s="60">
        <f t="shared" si="16"/>
        <v>4.4000000000000003E-3</v>
      </c>
      <c r="Q41" s="60">
        <f t="shared" si="16"/>
        <v>3.6999999999999997E-3</v>
      </c>
      <c r="R41" s="60">
        <f t="shared" si="16"/>
        <v>2.5999999999999999E-3</v>
      </c>
      <c r="S41" s="60">
        <f t="shared" si="16"/>
        <v>1.7000000000000001E-3</v>
      </c>
      <c r="T41" s="60">
        <f t="shared" si="16"/>
        <v>3.3E-3</v>
      </c>
      <c r="U41" s="60">
        <f t="shared" si="16"/>
        <v>2.4999999999999996E-3</v>
      </c>
      <c r="V41" s="60">
        <f t="shared" si="16"/>
        <v>3.5999999999999999E-3</v>
      </c>
      <c r="W41" s="60">
        <f t="shared" si="16"/>
        <v>3.3999999999999998E-3</v>
      </c>
      <c r="X41" s="60">
        <f t="shared" si="16"/>
        <v>2.9999999999999996E-3</v>
      </c>
      <c r="Y41" s="60">
        <f t="shared" si="16"/>
        <v>3.3999999999999998E-3</v>
      </c>
      <c r="Z41" s="60">
        <f t="shared" si="16"/>
        <v>4.0000000000000001E-3</v>
      </c>
      <c r="AA41" s="60">
        <f t="shared" si="16"/>
        <v>3.3E-3</v>
      </c>
      <c r="AB41" s="60">
        <f t="shared" si="16"/>
        <v>4.0000000000000001E-3</v>
      </c>
      <c r="AC41" s="60">
        <f t="shared" si="16"/>
        <v>2.4999999999999996E-3</v>
      </c>
      <c r="AD41" s="60">
        <f t="shared" si="16"/>
        <v>2.8999999999999998E-3</v>
      </c>
      <c r="AE41" s="60">
        <f t="shared" si="16"/>
        <v>2.9999999999999996E-3</v>
      </c>
      <c r="AF41" s="60">
        <f t="shared" si="16"/>
        <v>3.5999999999999999E-3</v>
      </c>
      <c r="AG41" s="60">
        <f t="shared" si="16"/>
        <v>2.1999999999999997E-3</v>
      </c>
      <c r="AH41" s="60">
        <f t="shared" si="16"/>
        <v>0</v>
      </c>
      <c r="AI41" s="60">
        <f t="shared" si="16"/>
        <v>2E-3</v>
      </c>
      <c r="AJ41" s="60">
        <f t="shared" si="16"/>
        <v>1.8E-3</v>
      </c>
      <c r="AK41" s="60">
        <f t="shared" si="16"/>
        <v>2.1999999999999997E-3</v>
      </c>
      <c r="AL41" s="60">
        <f t="shared" si="16"/>
        <v>2E-3</v>
      </c>
      <c r="AM41" s="60">
        <f t="shared" si="16"/>
        <v>2.1999999999999997E-3</v>
      </c>
      <c r="AN41" s="60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D130</f>
        <v>LDV</v>
      </c>
      <c r="N43" s="62">
        <f>ROUNDUP(C158,3)</f>
        <v>0.83499999999999996</v>
      </c>
      <c r="O43" s="62">
        <f t="shared" ref="O43:AN43" si="17">ROUNDUP(D158,3)</f>
        <v>0.88200000000000001</v>
      </c>
      <c r="P43" s="62">
        <f t="shared" si="17"/>
        <v>0.72499999999999998</v>
      </c>
      <c r="Q43" s="62">
        <f t="shared" si="17"/>
        <v>0.85099999999999998</v>
      </c>
      <c r="R43" s="62">
        <f t="shared" si="17"/>
        <v>0.81399999999999995</v>
      </c>
      <c r="S43" s="62">
        <f t="shared" si="17"/>
        <v>0.88100000000000001</v>
      </c>
      <c r="T43" s="62">
        <f t="shared" si="17"/>
        <v>0.86299999999999999</v>
      </c>
      <c r="U43" s="62">
        <f t="shared" si="17"/>
        <v>0.85</v>
      </c>
      <c r="V43" s="62">
        <f t="shared" si="17"/>
        <v>0.875</v>
      </c>
      <c r="W43" s="62">
        <f t="shared" si="17"/>
        <v>0.84399999999999997</v>
      </c>
      <c r="X43" s="62">
        <f t="shared" si="17"/>
        <v>0.89100000000000001</v>
      </c>
      <c r="Y43" s="62">
        <f t="shared" si="17"/>
        <v>0.88600000000000001</v>
      </c>
      <c r="Z43" s="62">
        <f t="shared" si="17"/>
        <v>0.876</v>
      </c>
      <c r="AA43" s="62">
        <f t="shared" si="17"/>
        <v>0.89100000000000001</v>
      </c>
      <c r="AB43" s="62">
        <f t="shared" si="17"/>
        <v>0.88400000000000001</v>
      </c>
      <c r="AC43" s="62">
        <f t="shared" si="17"/>
        <v>0.80400000000000005</v>
      </c>
      <c r="AD43" s="62">
        <f t="shared" si="17"/>
        <v>0.88200000000000001</v>
      </c>
      <c r="AE43" s="62">
        <f t="shared" si="17"/>
        <v>0.871</v>
      </c>
      <c r="AF43" s="62">
        <f t="shared" si="17"/>
        <v>0.89800000000000002</v>
      </c>
      <c r="AG43" s="62">
        <f t="shared" si="17"/>
        <v>0.84399999999999997</v>
      </c>
      <c r="AH43" s="62">
        <f t="shared" si="17"/>
        <v>0.89</v>
      </c>
      <c r="AI43" s="62">
        <f t="shared" si="17"/>
        <v>0.83599999999999997</v>
      </c>
      <c r="AJ43" s="62">
        <f t="shared" si="17"/>
        <v>0.90300000000000002</v>
      </c>
      <c r="AK43" s="62">
        <f t="shared" si="17"/>
        <v>0.879</v>
      </c>
      <c r="AL43" s="62">
        <f t="shared" si="17"/>
        <v>0.94499999999999995</v>
      </c>
      <c r="AM43" s="62">
        <f t="shared" si="17"/>
        <v>0.97699999999999998</v>
      </c>
      <c r="AN43" s="62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D131</f>
        <v>Taxis</v>
      </c>
      <c r="N45" s="62">
        <f>ROUNDUP(C159,3)</f>
        <v>2.2000000000000002E-2</v>
      </c>
      <c r="O45" s="62">
        <f t="shared" ref="O45:AN45" si="18">ROUNDUP(D159,3)</f>
        <v>9.9999999999999985E-3</v>
      </c>
      <c r="P45" s="62">
        <f t="shared" si="18"/>
        <v>4.7E-2</v>
      </c>
      <c r="Q45" s="62">
        <f t="shared" si="18"/>
        <v>1.9E-2</v>
      </c>
      <c r="R45" s="62">
        <f t="shared" si="18"/>
        <v>9.9999999999999985E-3</v>
      </c>
      <c r="S45" s="62">
        <f t="shared" si="18"/>
        <v>1.3999999999999999E-2</v>
      </c>
      <c r="T45" s="62">
        <f t="shared" si="18"/>
        <v>1.2E-2</v>
      </c>
      <c r="U45" s="62">
        <f t="shared" si="18"/>
        <v>2.7E-2</v>
      </c>
      <c r="V45" s="62">
        <f t="shared" si="18"/>
        <v>2.6000000000000002E-2</v>
      </c>
      <c r="W45" s="62">
        <f t="shared" si="18"/>
        <v>9.0000000000000011E-3</v>
      </c>
      <c r="X45" s="62">
        <f t="shared" si="18"/>
        <v>1.6E-2</v>
      </c>
      <c r="Y45" s="62">
        <f t="shared" si="18"/>
        <v>8.0000000000000002E-3</v>
      </c>
      <c r="Z45" s="62">
        <f t="shared" si="18"/>
        <v>1.2E-2</v>
      </c>
      <c r="AA45" s="62">
        <f t="shared" si="18"/>
        <v>1.3999999999999999E-2</v>
      </c>
      <c r="AB45" s="62">
        <f t="shared" si="18"/>
        <v>1.7000000000000001E-2</v>
      </c>
      <c r="AC45" s="62">
        <f t="shared" si="18"/>
        <v>1.3000000000000001E-2</v>
      </c>
      <c r="AD45" s="62">
        <f t="shared" si="18"/>
        <v>1.7000000000000001E-2</v>
      </c>
      <c r="AE45" s="62">
        <f t="shared" si="18"/>
        <v>7.0000000000000001E-3</v>
      </c>
      <c r="AF45" s="62">
        <f t="shared" si="18"/>
        <v>1.2E-2</v>
      </c>
      <c r="AG45" s="62">
        <f t="shared" si="18"/>
        <v>1.8000000000000002E-2</v>
      </c>
      <c r="AH45" s="62">
        <f t="shared" si="18"/>
        <v>1.0999999999999999E-2</v>
      </c>
      <c r="AI45" s="62">
        <f t="shared" si="18"/>
        <v>9.9999999999999985E-3</v>
      </c>
      <c r="AJ45" s="62">
        <f t="shared" si="18"/>
        <v>8.0000000000000002E-3</v>
      </c>
      <c r="AK45" s="62">
        <f t="shared" si="18"/>
        <v>1.2E-2</v>
      </c>
      <c r="AL45" s="62">
        <f t="shared" si="18"/>
        <v>1.3000000000000001E-2</v>
      </c>
      <c r="AM45" s="62">
        <f t="shared" si="18"/>
        <v>1.4999999999999999E-2</v>
      </c>
      <c r="AN45" s="62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D132</f>
        <v>BUS</v>
      </c>
      <c r="N47" s="20">
        <f>ROUNDUP(C160,2)</f>
        <v>0.14000000000000001</v>
      </c>
      <c r="O47" s="20">
        <f t="shared" ref="O47:AN47" si="19">ROUNDUP(D160,2)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223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D133</f>
        <v>Light rail (LUAS)</v>
      </c>
      <c r="N49" s="24">
        <f>ROUNDUP(C161,2)</f>
        <v>0.01</v>
      </c>
      <c r="O49" s="24">
        <f t="shared" ref="O49:AN49" si="20">ROUNDUP(D161,2)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220</v>
      </c>
      <c r="N52" s="60">
        <f t="shared" ref="N52:AN52" si="21">SUM(N41:N50)</f>
        <v>1.0103</v>
      </c>
      <c r="O52" s="60">
        <f t="shared" si="21"/>
        <v>1.0042</v>
      </c>
      <c r="P52" s="60">
        <f t="shared" si="21"/>
        <v>1.0064</v>
      </c>
      <c r="Q52" s="60">
        <f t="shared" si="21"/>
        <v>1.0037</v>
      </c>
      <c r="R52" s="60">
        <f t="shared" si="21"/>
        <v>1.0065999999999999</v>
      </c>
      <c r="S52" s="60">
        <f t="shared" si="21"/>
        <v>1.0067000000000002</v>
      </c>
      <c r="T52" s="60">
        <f t="shared" si="21"/>
        <v>1.0083</v>
      </c>
      <c r="U52" s="60">
        <f t="shared" si="21"/>
        <v>1.0095000000000001</v>
      </c>
      <c r="V52" s="60">
        <f t="shared" si="21"/>
        <v>1.0046000000000002</v>
      </c>
      <c r="W52" s="60">
        <f t="shared" si="21"/>
        <v>1.0064</v>
      </c>
      <c r="X52" s="60">
        <f t="shared" si="21"/>
        <v>1.01</v>
      </c>
      <c r="Y52" s="60">
        <f t="shared" si="21"/>
        <v>1.0074000000000001</v>
      </c>
      <c r="Z52" s="60">
        <f t="shared" si="21"/>
        <v>1.002</v>
      </c>
      <c r="AA52" s="60">
        <f t="shared" si="21"/>
        <v>1.0083</v>
      </c>
      <c r="AB52" s="60">
        <f t="shared" si="21"/>
        <v>1.0050000000000001</v>
      </c>
      <c r="AC52" s="60">
        <f t="shared" si="21"/>
        <v>1.0095000000000001</v>
      </c>
      <c r="AD52" s="60">
        <f t="shared" si="21"/>
        <v>1.0019</v>
      </c>
      <c r="AE52" s="60">
        <f t="shared" si="21"/>
        <v>1.0110000000000001</v>
      </c>
      <c r="AF52" s="60">
        <f t="shared" si="21"/>
        <v>1.0036</v>
      </c>
      <c r="AG52" s="60">
        <f t="shared" si="21"/>
        <v>1.0042</v>
      </c>
      <c r="AH52" s="60">
        <f t="shared" si="21"/>
        <v>1.0110000000000001</v>
      </c>
      <c r="AI52" s="60">
        <f t="shared" si="21"/>
        <v>1.008</v>
      </c>
      <c r="AJ52" s="60">
        <f t="shared" si="21"/>
        <v>1.0028000000000001</v>
      </c>
      <c r="AK52" s="60">
        <f t="shared" si="21"/>
        <v>1.0032000000000001</v>
      </c>
      <c r="AL52" s="60">
        <f t="shared" si="21"/>
        <v>1.01</v>
      </c>
      <c r="AM52" s="60">
        <f t="shared" si="21"/>
        <v>1.0042</v>
      </c>
      <c r="AN52" s="60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E122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ROUNDUP(C172,3)</f>
        <v>0.74199999999999999</v>
      </c>
      <c r="O60" s="32">
        <f t="shared" ref="O60:AN60" si="22">ROUNDUP(D172,3)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ROUNDUP(C173,3)</f>
        <v>1.3000000000000001E-2</v>
      </c>
      <c r="O62" s="32">
        <f t="shared" ref="O62:AN62" si="23">ROUNDUP(D173,3)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ROUNDUP(C174,2)</f>
        <v>0.17</v>
      </c>
      <c r="O64" s="24">
        <f t="shared" ref="O64:AN64" si="24">ROUNDUP(D174,2)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LEFT(C101,5)&amp;"*"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ROUNDUP(C176,2)</f>
        <v>0.09</v>
      </c>
      <c r="O66" s="24">
        <f t="shared" ref="O66:AN66" si="25">ROUNDUP(D176,2)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220</v>
      </c>
      <c r="N69" s="60">
        <f t="shared" ref="N69:AN69" si="26">SUM(N60:N66)</f>
        <v>1.0150000000000001</v>
      </c>
      <c r="O69" s="60">
        <f t="shared" si="26"/>
        <v>1.0170000000000001</v>
      </c>
      <c r="P69" s="60">
        <f t="shared" si="26"/>
        <v>1.0050000000000001</v>
      </c>
      <c r="Q69" s="60">
        <f t="shared" si="26"/>
        <v>1.0070000000000001</v>
      </c>
      <c r="R69" s="60">
        <f t="shared" si="26"/>
        <v>1.01</v>
      </c>
      <c r="S69" s="60">
        <f t="shared" si="26"/>
        <v>1.01</v>
      </c>
      <c r="T69" s="60">
        <f t="shared" si="26"/>
        <v>1.004</v>
      </c>
      <c r="U69" s="60">
        <f t="shared" si="26"/>
        <v>1.014</v>
      </c>
      <c r="V69" s="60">
        <f t="shared" si="26"/>
        <v>1.012</v>
      </c>
      <c r="W69" s="60">
        <f t="shared" si="26"/>
        <v>1.0110000000000001</v>
      </c>
      <c r="X69" s="60">
        <f t="shared" si="26"/>
        <v>1.0110000000000001</v>
      </c>
      <c r="Y69" s="60">
        <f t="shared" si="26"/>
        <v>1.0110000000000001</v>
      </c>
      <c r="Z69" s="60">
        <f t="shared" si="26"/>
        <v>1.0170000000000001</v>
      </c>
      <c r="AA69" s="60">
        <f t="shared" si="26"/>
        <v>1.01</v>
      </c>
      <c r="AB69" s="60">
        <f t="shared" si="26"/>
        <v>1.0090000000000001</v>
      </c>
      <c r="AC69" s="60">
        <f t="shared" si="26"/>
        <v>1.0029999999999999</v>
      </c>
      <c r="AD69" s="60">
        <f t="shared" si="26"/>
        <v>1.018</v>
      </c>
      <c r="AE69" s="60">
        <f t="shared" si="26"/>
        <v>1.014</v>
      </c>
      <c r="AF69" s="60">
        <f t="shared" si="26"/>
        <v>1.012</v>
      </c>
      <c r="AG69" s="60">
        <f t="shared" si="26"/>
        <v>1.006</v>
      </c>
      <c r="AH69" s="60">
        <f t="shared" si="26"/>
        <v>1.012</v>
      </c>
      <c r="AI69" s="60">
        <f t="shared" si="26"/>
        <v>1.014</v>
      </c>
      <c r="AJ69" s="60">
        <f t="shared" si="26"/>
        <v>1.004</v>
      </c>
      <c r="AK69" s="60">
        <f t="shared" si="26"/>
        <v>1.0170000000000001</v>
      </c>
      <c r="AL69" s="60">
        <f t="shared" si="26"/>
        <v>1.0190000000000001</v>
      </c>
      <c r="AM69" s="60">
        <f t="shared" si="26"/>
        <v>1.0090000000000001</v>
      </c>
      <c r="AN69" s="60">
        <f t="shared" si="26"/>
        <v>1.006</v>
      </c>
      <c r="AO69" s="15"/>
      <c r="AP69" s="15"/>
    </row>
    <row r="70" spans="3:42" s="15" customFormat="1"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</row>
    <row r="71" spans="3:42" s="15" customFormat="1"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</row>
    <row r="75" spans="3:42" ht="21">
      <c r="C75" s="45" t="s">
        <v>123</v>
      </c>
      <c r="D75" s="45"/>
      <c r="E75" s="45"/>
      <c r="F75" s="45"/>
      <c r="G75" s="45"/>
      <c r="H75" s="45"/>
    </row>
    <row r="76" spans="3:42" ht="15" thickBot="1">
      <c r="C76" s="39" t="s">
        <v>124</v>
      </c>
      <c r="D76" s="39" t="s">
        <v>125</v>
      </c>
      <c r="E76" s="39"/>
      <c r="F76" s="39"/>
      <c r="G76" s="39"/>
      <c r="H76" s="39"/>
    </row>
    <row r="77" spans="3:42">
      <c r="C77" s="40" t="s">
        <v>126</v>
      </c>
      <c r="D77" s="40"/>
      <c r="E77" s="40"/>
      <c r="F77" s="40"/>
      <c r="G77" s="40"/>
      <c r="H77" s="40"/>
    </row>
    <row r="78" spans="3:42">
      <c r="C78" s="41" t="s">
        <v>127</v>
      </c>
      <c r="D78" s="41"/>
      <c r="E78" s="41"/>
      <c r="F78" s="41"/>
      <c r="G78" s="41"/>
      <c r="H78" s="41"/>
    </row>
    <row r="79" spans="3:42">
      <c r="C79" s="42" t="s">
        <v>128</v>
      </c>
      <c r="D79" s="42" t="s">
        <v>129</v>
      </c>
    </row>
    <row r="80" spans="3:42">
      <c r="C80" s="42" t="s">
        <v>130</v>
      </c>
      <c r="D80" s="42" t="s">
        <v>131</v>
      </c>
    </row>
    <row r="81" spans="3:8">
      <c r="C81" s="41" t="s">
        <v>132</v>
      </c>
      <c r="D81" s="41"/>
      <c r="E81" s="41"/>
      <c r="F81" s="41"/>
      <c r="G81" s="41"/>
      <c r="H81" s="41"/>
    </row>
    <row r="82" spans="3:8">
      <c r="C82" s="42" t="s">
        <v>133</v>
      </c>
      <c r="D82" s="42" t="s">
        <v>134</v>
      </c>
    </row>
    <row r="83" spans="3:8">
      <c r="C83" s="41" t="s">
        <v>135</v>
      </c>
      <c r="D83" s="41"/>
      <c r="E83" s="41"/>
      <c r="F83" s="41"/>
      <c r="G83" s="41"/>
      <c r="H83" s="41"/>
    </row>
    <row r="84" spans="3:8">
      <c r="C84" s="42" t="s">
        <v>136</v>
      </c>
      <c r="D84" s="42" t="s">
        <v>137</v>
      </c>
    </row>
    <row r="85" spans="3:8">
      <c r="C85" s="42" t="s">
        <v>138</v>
      </c>
      <c r="D85" s="42" t="s">
        <v>139</v>
      </c>
    </row>
    <row r="86" spans="3:8">
      <c r="C86" s="42" t="s">
        <v>140</v>
      </c>
      <c r="D86" s="42" t="s">
        <v>141</v>
      </c>
    </row>
    <row r="87" spans="3:8">
      <c r="C87" s="42" t="s">
        <v>142</v>
      </c>
      <c r="D87" s="42" t="s">
        <v>143</v>
      </c>
    </row>
    <row r="88" spans="3:8">
      <c r="C88" s="42" t="s">
        <v>144</v>
      </c>
      <c r="D88" s="42" t="s">
        <v>145</v>
      </c>
    </row>
    <row r="89" spans="3:8">
      <c r="C89" s="42" t="s">
        <v>146</v>
      </c>
      <c r="D89" s="42" t="s">
        <v>147</v>
      </c>
    </row>
    <row r="90" spans="3:8">
      <c r="C90" s="42" t="s">
        <v>148</v>
      </c>
      <c r="D90" s="42" t="s">
        <v>149</v>
      </c>
    </row>
    <row r="91" spans="3:8">
      <c r="C91" s="42" t="s">
        <v>150</v>
      </c>
      <c r="D91" s="42" t="s">
        <v>151</v>
      </c>
    </row>
    <row r="92" spans="3:8">
      <c r="C92" s="42" t="s">
        <v>152</v>
      </c>
      <c r="D92" s="42" t="s">
        <v>153</v>
      </c>
    </row>
    <row r="93" spans="3:8">
      <c r="C93" s="41" t="s">
        <v>154</v>
      </c>
      <c r="D93" s="41"/>
      <c r="E93" s="41"/>
      <c r="F93" s="41"/>
      <c r="G93" s="41"/>
      <c r="H93" s="41"/>
    </row>
    <row r="94" spans="3:8">
      <c r="C94" s="42" t="s">
        <v>155</v>
      </c>
      <c r="D94" s="42" t="s">
        <v>156</v>
      </c>
    </row>
    <row r="95" spans="3:8">
      <c r="C95" s="42" t="s">
        <v>157</v>
      </c>
      <c r="D95" s="42" t="s">
        <v>158</v>
      </c>
    </row>
    <row r="96" spans="3:8">
      <c r="C96" s="42" t="s">
        <v>159</v>
      </c>
      <c r="D96" s="42" t="s">
        <v>160</v>
      </c>
    </row>
    <row r="97" spans="3:8">
      <c r="C97" s="41" t="s">
        <v>161</v>
      </c>
      <c r="D97" s="41"/>
      <c r="E97" s="41"/>
      <c r="F97" s="41"/>
      <c r="G97" s="41"/>
      <c r="H97" s="41"/>
    </row>
    <row r="98" spans="3:8">
      <c r="C98" s="42" t="s">
        <v>162</v>
      </c>
      <c r="D98" s="42" t="s">
        <v>163</v>
      </c>
    </row>
    <row r="99" spans="3:8">
      <c r="C99" s="41" t="s">
        <v>164</v>
      </c>
      <c r="D99" s="41"/>
      <c r="E99" s="41"/>
      <c r="F99" s="41"/>
      <c r="G99" s="41"/>
      <c r="H99" s="41"/>
    </row>
    <row r="100" spans="3:8">
      <c r="C100" s="42" t="s">
        <v>165</v>
      </c>
      <c r="D100" s="42" t="s">
        <v>166</v>
      </c>
    </row>
    <row r="101" spans="3:8">
      <c r="C101" s="42" t="s">
        <v>167</v>
      </c>
      <c r="D101" s="42" t="s">
        <v>168</v>
      </c>
    </row>
    <row r="102" spans="3:8" ht="15" thickBot="1">
      <c r="C102" s="42" t="s">
        <v>169</v>
      </c>
      <c r="D102" s="42" t="s">
        <v>170</v>
      </c>
    </row>
    <row r="103" spans="3:8" ht="15" thickBot="1">
      <c r="C103" s="43" t="s">
        <v>171</v>
      </c>
      <c r="D103" s="43"/>
      <c r="E103" s="43"/>
      <c r="F103" s="43"/>
      <c r="G103" s="43"/>
      <c r="H103" s="43"/>
    </row>
    <row r="104" spans="3:8">
      <c r="C104" s="41" t="s">
        <v>172</v>
      </c>
      <c r="D104" s="41"/>
      <c r="E104" s="41"/>
      <c r="F104" s="41"/>
      <c r="G104" s="41"/>
      <c r="H104" s="41"/>
    </row>
    <row r="105" spans="3:8">
      <c r="C105" s="42" t="s">
        <v>173</v>
      </c>
      <c r="D105" s="42" t="s">
        <v>174</v>
      </c>
      <c r="E105" s="15"/>
      <c r="F105" s="15"/>
      <c r="G105" s="15"/>
    </row>
    <row r="106" spans="3:8">
      <c r="C106" s="42" t="s">
        <v>224</v>
      </c>
      <c r="D106" s="42" t="s">
        <v>225</v>
      </c>
      <c r="E106" s="15"/>
      <c r="F106" s="15"/>
      <c r="G106" s="15"/>
    </row>
    <row r="107" spans="3:8" s="15" customFormat="1">
      <c r="C107" s="42" t="s">
        <v>226</v>
      </c>
      <c r="D107" s="42" t="s">
        <v>227</v>
      </c>
    </row>
    <row r="108" spans="3:8" s="15" customFormat="1">
      <c r="C108" s="42" t="s">
        <v>175</v>
      </c>
      <c r="D108" s="42" t="s">
        <v>176</v>
      </c>
    </row>
    <row r="109" spans="3:8" ht="15" thickBot="1">
      <c r="C109" s="42" t="s">
        <v>177</v>
      </c>
      <c r="D109" s="42" t="s">
        <v>178</v>
      </c>
      <c r="E109" s="15"/>
      <c r="F109" s="15"/>
      <c r="G109" s="15"/>
    </row>
    <row r="110" spans="3:8" ht="15" thickBot="1">
      <c r="C110" s="43" t="s">
        <v>179</v>
      </c>
      <c r="D110" s="43"/>
      <c r="E110" s="43"/>
      <c r="F110" s="43"/>
      <c r="G110" s="43"/>
      <c r="H110" s="43"/>
    </row>
    <row r="111" spans="3:8">
      <c r="C111" s="42" t="s">
        <v>180</v>
      </c>
      <c r="D111" s="42" t="s">
        <v>181</v>
      </c>
    </row>
    <row r="112" spans="3:8">
      <c r="C112" s="42" t="s">
        <v>182</v>
      </c>
      <c r="D112" s="42" t="s">
        <v>183</v>
      </c>
    </row>
    <row r="113" spans="3:9" ht="15" thickBot="1">
      <c r="C113" s="42" t="s">
        <v>184</v>
      </c>
      <c r="D113" s="42" t="s">
        <v>185</v>
      </c>
    </row>
    <row r="114" spans="3:9" ht="15" thickBot="1">
      <c r="C114" s="43" t="s">
        <v>186</v>
      </c>
      <c r="D114" s="43"/>
      <c r="E114" s="43"/>
      <c r="F114" s="43"/>
      <c r="G114" s="43"/>
      <c r="H114" s="43"/>
    </row>
    <row r="115" spans="3:9">
      <c r="C115" s="42" t="s">
        <v>187</v>
      </c>
      <c r="D115" s="42" t="s">
        <v>188</v>
      </c>
    </row>
    <row r="116" spans="3:9" ht="15" thickBot="1">
      <c r="C116" s="44" t="s">
        <v>189</v>
      </c>
      <c r="D116" s="44" t="s">
        <v>190</v>
      </c>
      <c r="E116" s="46"/>
      <c r="F116" s="46"/>
      <c r="G116" s="46"/>
      <c r="H116" s="46"/>
    </row>
    <row r="118" spans="3:9">
      <c r="G118" s="15"/>
      <c r="H118" s="15"/>
      <c r="I118" s="15"/>
    </row>
    <row r="119" spans="3:9" ht="15" thickBot="1">
      <c r="C119" s="48" t="s">
        <v>192</v>
      </c>
      <c r="D119" s="48" t="s">
        <v>193</v>
      </c>
      <c r="E119" s="48" t="s">
        <v>200</v>
      </c>
      <c r="F119" s="48" t="s">
        <v>201</v>
      </c>
      <c r="G119" s="15"/>
      <c r="H119" s="15"/>
      <c r="I119" s="15"/>
    </row>
    <row r="120" spans="3:9">
      <c r="C120" s="15" t="s">
        <v>194</v>
      </c>
      <c r="D120" s="15" t="s">
        <v>195</v>
      </c>
      <c r="E120" s="35" t="s">
        <v>62</v>
      </c>
      <c r="F120" s="15" t="s">
        <v>191</v>
      </c>
      <c r="G120" s="15"/>
      <c r="H120" s="15"/>
      <c r="I120" s="15"/>
    </row>
    <row r="121" spans="3:9">
      <c r="C121" s="15" t="s">
        <v>196</v>
      </c>
      <c r="D121" s="15" t="s">
        <v>197</v>
      </c>
      <c r="E121" s="35" t="s">
        <v>63</v>
      </c>
      <c r="F121" s="15" t="s">
        <v>191</v>
      </c>
      <c r="G121" s="15"/>
      <c r="H121" s="15"/>
      <c r="I121" s="15"/>
    </row>
    <row r="122" spans="3:9" ht="15" thickBot="1">
      <c r="C122" s="46" t="s">
        <v>198</v>
      </c>
      <c r="D122" s="46" t="s">
        <v>199</v>
      </c>
      <c r="E122" s="47" t="s">
        <v>64</v>
      </c>
      <c r="F122" s="46" t="s">
        <v>191</v>
      </c>
      <c r="G122" s="15"/>
      <c r="H122" s="15"/>
      <c r="I122" s="15"/>
    </row>
    <row r="123" spans="3:9">
      <c r="G123" s="15"/>
      <c r="H123" s="15"/>
    </row>
    <row r="124" spans="3:9">
      <c r="G124" s="15"/>
      <c r="H124" s="15"/>
      <c r="I124" s="15"/>
    </row>
    <row r="125" spans="3:9" ht="15.6">
      <c r="C125" s="49" t="s">
        <v>203</v>
      </c>
      <c r="D125" s="49"/>
    </row>
    <row r="126" spans="3:9" ht="15" thickBot="1">
      <c r="C126" s="48" t="s">
        <v>203</v>
      </c>
      <c r="D126" s="48" t="s">
        <v>204</v>
      </c>
    </row>
    <row r="127" spans="3:9">
      <c r="C127" s="15" t="s">
        <v>205</v>
      </c>
      <c r="D127" s="15" t="s">
        <v>206</v>
      </c>
    </row>
    <row r="128" spans="3:9">
      <c r="C128" s="15"/>
      <c r="D128" s="15" t="s">
        <v>207</v>
      </c>
    </row>
    <row r="129" spans="1:29">
      <c r="C129" s="15" t="s">
        <v>208</v>
      </c>
      <c r="D129" s="15" t="s">
        <v>209</v>
      </c>
    </row>
    <row r="130" spans="1:29">
      <c r="C130" s="15"/>
      <c r="D130" s="15" t="s">
        <v>210</v>
      </c>
    </row>
    <row r="131" spans="1:29">
      <c r="C131" s="15" t="s">
        <v>211</v>
      </c>
      <c r="D131" s="15" t="s">
        <v>212</v>
      </c>
    </row>
    <row r="132" spans="1:29">
      <c r="C132" s="15"/>
      <c r="D132" s="15" t="s">
        <v>213</v>
      </c>
    </row>
    <row r="133" spans="1:29">
      <c r="C133" s="15"/>
      <c r="D133" s="15" t="s">
        <v>214</v>
      </c>
    </row>
    <row r="134" spans="1:29" ht="15" thickBot="1">
      <c r="C134" s="46"/>
      <c r="D134" s="46" t="s">
        <v>215</v>
      </c>
    </row>
    <row r="135" spans="1:29">
      <c r="C135" s="15"/>
      <c r="D135" s="15"/>
      <c r="E135" s="15"/>
      <c r="F135" s="15"/>
    </row>
    <row r="136" spans="1:29">
      <c r="C136" s="15"/>
      <c r="D136" s="15"/>
      <c r="E136" s="15"/>
      <c r="F136" s="15"/>
    </row>
    <row r="137" spans="1:29" ht="18.600000000000001" thickBot="1">
      <c r="A137" s="59" t="s">
        <v>219</v>
      </c>
      <c r="B137" s="59"/>
      <c r="C137" s="59"/>
      <c r="D137" s="59"/>
      <c r="E137" s="59"/>
    </row>
    <row r="138" spans="1:29" s="15" customFormat="1"/>
    <row r="139" spans="1:29" ht="15.6">
      <c r="A139" s="50" t="s">
        <v>202</v>
      </c>
      <c r="B139" s="50"/>
      <c r="C139" s="50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 spans="1:29">
      <c r="A140" s="52" t="s">
        <v>203</v>
      </c>
      <c r="B140" s="52" t="s">
        <v>204</v>
      </c>
      <c r="C140" s="53" t="s">
        <v>84</v>
      </c>
      <c r="D140" s="53" t="s">
        <v>90</v>
      </c>
      <c r="E140" s="53" t="s">
        <v>95</v>
      </c>
      <c r="F140" s="53" t="s">
        <v>98</v>
      </c>
      <c r="G140" s="53" t="s">
        <v>99</v>
      </c>
      <c r="H140" s="53" t="s">
        <v>100</v>
      </c>
      <c r="I140" s="53" t="s">
        <v>103</v>
      </c>
      <c r="J140" s="53" t="s">
        <v>104</v>
      </c>
      <c r="K140" s="53" t="s">
        <v>106</v>
      </c>
      <c r="L140" s="53" t="s">
        <v>108</v>
      </c>
      <c r="M140" s="53" t="s">
        <v>113</v>
      </c>
      <c r="N140" s="53" t="s">
        <v>114</v>
      </c>
      <c r="O140" s="53" t="s">
        <v>115</v>
      </c>
      <c r="P140" s="53" t="s">
        <v>92</v>
      </c>
      <c r="Q140" s="53" t="s">
        <v>93</v>
      </c>
      <c r="R140" s="53" t="s">
        <v>97</v>
      </c>
      <c r="S140" s="53" t="s">
        <v>102</v>
      </c>
      <c r="T140" s="53" t="s">
        <v>111</v>
      </c>
      <c r="U140" s="53" t="s">
        <v>112</v>
      </c>
      <c r="V140" s="53" t="s">
        <v>96</v>
      </c>
      <c r="W140" s="53" t="s">
        <v>101</v>
      </c>
      <c r="X140" s="53" t="s">
        <v>105</v>
      </c>
      <c r="Y140" s="53" t="s">
        <v>109</v>
      </c>
      <c r="Z140" s="53" t="s">
        <v>110</v>
      </c>
      <c r="AA140" s="53" t="s">
        <v>91</v>
      </c>
      <c r="AB140" s="53" t="s">
        <v>94</v>
      </c>
      <c r="AC140" s="53" t="s">
        <v>107</v>
      </c>
    </row>
    <row r="141" spans="1:29">
      <c r="A141" s="51" t="s">
        <v>205</v>
      </c>
      <c r="B141" s="51" t="s">
        <v>206</v>
      </c>
      <c r="C141" s="54">
        <v>0.32377983784854231</v>
      </c>
      <c r="D141" s="54">
        <v>0.29539615700051852</v>
      </c>
      <c r="E141" s="54">
        <v>0.34966256439645477</v>
      </c>
      <c r="F141" s="54">
        <v>0.31311359703458036</v>
      </c>
      <c r="G141" s="54">
        <v>0.30099430857485032</v>
      </c>
      <c r="H141" s="54">
        <v>0.32585784427063491</v>
      </c>
      <c r="I141" s="54">
        <v>0.31296089693181006</v>
      </c>
      <c r="J141" s="54">
        <v>0.34414959934244926</v>
      </c>
      <c r="K141" s="54">
        <v>0.31640567871855385</v>
      </c>
      <c r="L141" s="54">
        <v>0.30551897544605799</v>
      </c>
      <c r="M141" s="54">
        <v>0.30690900126975923</v>
      </c>
      <c r="N141" s="54">
        <v>0.29742024558167873</v>
      </c>
      <c r="O141" s="54">
        <v>0.31985079986061538</v>
      </c>
      <c r="P141" s="54">
        <v>0.30317740338092081</v>
      </c>
      <c r="Q141" s="54">
        <v>0.32755819451934742</v>
      </c>
      <c r="R141" s="54">
        <v>0.29108733491927802</v>
      </c>
      <c r="S141" s="54">
        <v>0.32210907481657336</v>
      </c>
      <c r="T141" s="54">
        <v>0.28924149649685427</v>
      </c>
      <c r="U141" s="54">
        <v>0.31716332192128543</v>
      </c>
      <c r="V141" s="54">
        <v>0.31520515014132622</v>
      </c>
      <c r="W141" s="54">
        <v>0.30543827437637427</v>
      </c>
      <c r="X141" s="54">
        <v>0.29765342162432462</v>
      </c>
      <c r="Y141" s="54">
        <v>0.28141024531167946</v>
      </c>
      <c r="Z141" s="54">
        <v>0.32408712009988533</v>
      </c>
      <c r="AA141" s="54">
        <v>0.33773511822059504</v>
      </c>
      <c r="AB141" s="54">
        <v>0.36384480991771728</v>
      </c>
      <c r="AC141" s="54">
        <v>0.29253128431407999</v>
      </c>
    </row>
    <row r="142" spans="1:29">
      <c r="A142" s="51"/>
      <c r="B142" s="51" t="s">
        <v>207</v>
      </c>
      <c r="C142" s="54">
        <v>5.3963306308090382E-2</v>
      </c>
      <c r="D142" s="54">
        <v>4.9232692833419758E-2</v>
      </c>
      <c r="E142" s="54">
        <v>5.8277094066075792E-2</v>
      </c>
      <c r="F142" s="54">
        <v>5.2185599505763403E-2</v>
      </c>
      <c r="G142" s="54">
        <v>5.016571809580838E-2</v>
      </c>
      <c r="H142" s="54">
        <v>5.4309640711772487E-2</v>
      </c>
      <c r="I142" s="54">
        <v>5.216014948863501E-2</v>
      </c>
      <c r="J142" s="54">
        <v>5.7358266557074891E-2</v>
      </c>
      <c r="K142" s="54">
        <v>5.2734279786425649E-2</v>
      </c>
      <c r="L142" s="54">
        <v>5.0919829241009663E-2</v>
      </c>
      <c r="M142" s="54">
        <v>5.1151500211626538E-2</v>
      </c>
      <c r="N142" s="54">
        <v>4.95700409302798E-2</v>
      </c>
      <c r="O142" s="54">
        <v>5.3308466643435894E-2</v>
      </c>
      <c r="P142" s="54">
        <v>5.052956723015347E-2</v>
      </c>
      <c r="Q142" s="54">
        <v>5.459303241989124E-2</v>
      </c>
      <c r="R142" s="54">
        <v>4.8514555819879672E-2</v>
      </c>
      <c r="S142" s="54">
        <v>5.3684845802762227E-2</v>
      </c>
      <c r="T142" s="54">
        <v>4.8206916082809047E-2</v>
      </c>
      <c r="U142" s="54">
        <v>5.2860553653547575E-2</v>
      </c>
      <c r="V142" s="54">
        <v>5.2534191690221041E-2</v>
      </c>
      <c r="W142" s="54">
        <v>5.0906379062729046E-2</v>
      </c>
      <c r="X142" s="54">
        <v>4.9608903604054101E-2</v>
      </c>
      <c r="Y142" s="54">
        <v>4.690170755194658E-2</v>
      </c>
      <c r="Z142" s="54">
        <v>5.4014520016647569E-2</v>
      </c>
      <c r="AA142" s="54">
        <v>5.6289186370099165E-2</v>
      </c>
      <c r="AB142" s="54">
        <v>6.064080165295288E-2</v>
      </c>
      <c r="AC142" s="54">
        <v>4.8755214052346667E-2</v>
      </c>
    </row>
    <row r="143" spans="1:29">
      <c r="A143" s="51" t="s">
        <v>208</v>
      </c>
      <c r="B143" s="51" t="s">
        <v>209</v>
      </c>
      <c r="C143" s="55">
        <v>1.2024577456126329E-3</v>
      </c>
      <c r="D143" s="54">
        <v>8.4181954391599476E-4</v>
      </c>
      <c r="E143" s="54">
        <v>1.4736843073167786E-3</v>
      </c>
      <c r="F143" s="54">
        <v>1.3698908311171865E-3</v>
      </c>
      <c r="G143" s="54">
        <v>9.8425388735709995E-4</v>
      </c>
      <c r="H143" s="54">
        <v>6.2421004942624992E-4</v>
      </c>
      <c r="I143" s="54">
        <v>1.2422933671109623E-3</v>
      </c>
      <c r="J143" s="54">
        <v>8.6646068484003841E-4</v>
      </c>
      <c r="K143" s="54">
        <v>1.3159890714686659E-3</v>
      </c>
      <c r="L143" s="54">
        <v>1.2716318220191991E-3</v>
      </c>
      <c r="M143" s="54">
        <v>1.1218737998245681E-3</v>
      </c>
      <c r="N143" s="54">
        <v>1.2891857705150252E-3</v>
      </c>
      <c r="O143" s="54">
        <v>1.4574437703184118E-3</v>
      </c>
      <c r="P143" s="54">
        <v>1.2419671387040388E-3</v>
      </c>
      <c r="Q143" s="54">
        <v>1.4684396048311016E-3</v>
      </c>
      <c r="R143" s="54">
        <v>9.5921086863546602E-4</v>
      </c>
      <c r="S143" s="54">
        <v>1.0725657999581929E-3</v>
      </c>
      <c r="T143" s="54">
        <v>1.1764845294377178E-3</v>
      </c>
      <c r="U143" s="54">
        <v>1.3287962602263445E-3</v>
      </c>
      <c r="V143" s="54">
        <v>7.9269582890742734E-4</v>
      </c>
      <c r="W143" s="54">
        <v>0</v>
      </c>
      <c r="X143" s="54">
        <v>7.4007830335184128E-4</v>
      </c>
      <c r="Y143" s="54">
        <v>7.0738302217035411E-4</v>
      </c>
      <c r="Z143" s="54">
        <v>8.0234115950314402E-4</v>
      </c>
      <c r="AA143" s="54">
        <v>7.1933080869381386E-4</v>
      </c>
      <c r="AB143" s="54">
        <v>7.4164409782466955E-4</v>
      </c>
      <c r="AC143" s="54">
        <v>7.7316749378532367E-4</v>
      </c>
    </row>
    <row r="144" spans="1:29">
      <c r="A144" s="51"/>
      <c r="B144" s="51" t="s">
        <v>210</v>
      </c>
      <c r="C144" s="54">
        <v>0.51421690231633799</v>
      </c>
      <c r="D144" s="54">
        <v>0.57696936147650701</v>
      </c>
      <c r="E144" s="54">
        <v>0.41519891685215071</v>
      </c>
      <c r="F144" s="54">
        <v>0.53837411623785481</v>
      </c>
      <c r="G144" s="54">
        <v>0.5273035898540861</v>
      </c>
      <c r="H144" s="54">
        <v>0.54428190464659498</v>
      </c>
      <c r="I144" s="54">
        <v>0.54724418926165252</v>
      </c>
      <c r="J144" s="54">
        <v>0.50629481396736598</v>
      </c>
      <c r="K144" s="54">
        <v>0.54969956239724382</v>
      </c>
      <c r="L144" s="54">
        <v>0.54286879912927866</v>
      </c>
      <c r="M144" s="54">
        <v>0.57050800443626981</v>
      </c>
      <c r="N144" s="54">
        <v>0.57834017325166753</v>
      </c>
      <c r="O144" s="54">
        <v>0.54807767476728875</v>
      </c>
      <c r="P144" s="54">
        <v>0.57445550608131724</v>
      </c>
      <c r="Q144" s="54">
        <v>0.54514159019281827</v>
      </c>
      <c r="R144" s="54">
        <v>0.52942173322971142</v>
      </c>
      <c r="S144" s="54">
        <v>0.54890743812317566</v>
      </c>
      <c r="T144" s="54">
        <v>0.57655830557717536</v>
      </c>
      <c r="U144" s="54">
        <v>0.56469028513375741</v>
      </c>
      <c r="V144" s="54">
        <v>0.5314898835087899</v>
      </c>
      <c r="W144" s="54">
        <v>0.5710449216561202</v>
      </c>
      <c r="X144" s="54">
        <v>0.54463316447281129</v>
      </c>
      <c r="Y144" s="54">
        <v>0.60580683229929833</v>
      </c>
      <c r="Z144" s="54">
        <v>0.54575340066281097</v>
      </c>
      <c r="AA144" s="54">
        <v>0.57130392959697351</v>
      </c>
      <c r="AB144" s="54">
        <v>0.56067924597798535</v>
      </c>
      <c r="AC144" s="54">
        <v>0.49285227418620653</v>
      </c>
    </row>
    <row r="145" spans="1:29">
      <c r="A145" s="51" t="s">
        <v>211</v>
      </c>
      <c r="B145" s="51" t="s">
        <v>212</v>
      </c>
      <c r="C145" s="54">
        <v>1.6399604421517593E-2</v>
      </c>
      <c r="D145" s="54">
        <v>7.4490307781118984E-3</v>
      </c>
      <c r="E145" s="54">
        <v>3.2041705931306341E-2</v>
      </c>
      <c r="F145" s="54">
        <v>1.4142087272297982E-2</v>
      </c>
      <c r="G145" s="54">
        <v>7.8384539751406128E-3</v>
      </c>
      <c r="H145" s="54">
        <v>9.942235039347571E-3</v>
      </c>
      <c r="I145" s="54">
        <v>8.7941712391293846E-3</v>
      </c>
      <c r="J145" s="54">
        <v>1.9167683727598969E-2</v>
      </c>
      <c r="K145" s="54">
        <v>1.9563309645198885E-2</v>
      </c>
      <c r="L145" s="54">
        <v>6.7513932047123726E-3</v>
      </c>
      <c r="M145" s="54">
        <v>1.1912585101328303E-2</v>
      </c>
      <c r="N145" s="54">
        <v>6.2742086519266488E-3</v>
      </c>
      <c r="O145" s="54">
        <v>9.0275647633180547E-3</v>
      </c>
      <c r="P145" s="54">
        <v>1.0257172186811273E-2</v>
      </c>
      <c r="Q145" s="54">
        <v>1.2127565539618518E-2</v>
      </c>
      <c r="R145" s="54">
        <v>1.0185353383353699E-2</v>
      </c>
      <c r="S145" s="54">
        <v>1.2812635692286438E-2</v>
      </c>
      <c r="T145" s="54">
        <v>5.2051948265462115E-3</v>
      </c>
      <c r="U145" s="54">
        <v>8.6226466174633056E-3</v>
      </c>
      <c r="V145" s="54">
        <v>1.3327262086971724E-2</v>
      </c>
      <c r="W145" s="54">
        <v>8.2106842864435349E-3</v>
      </c>
      <c r="X145" s="54">
        <v>7.2036254203120672E-3</v>
      </c>
      <c r="Y145" s="54">
        <v>6.2594387860714779E-3</v>
      </c>
      <c r="Z145" s="54">
        <v>8.5196368293601697E-3</v>
      </c>
      <c r="AA145" s="54">
        <v>8.9112260712667282E-3</v>
      </c>
      <c r="AB145" s="54">
        <v>9.8439085033626087E-3</v>
      </c>
      <c r="AC145" s="54">
        <v>4.1049285439853662E-3</v>
      </c>
    </row>
    <row r="146" spans="1:29">
      <c r="A146" s="51"/>
      <c r="B146" s="51" t="s">
        <v>213</v>
      </c>
      <c r="C146" s="54">
        <v>8.2740995898888392E-2</v>
      </c>
      <c r="D146" s="54">
        <v>7.0110938367526743E-2</v>
      </c>
      <c r="E146" s="54">
        <v>0.1139689510378053</v>
      </c>
      <c r="F146" s="54">
        <v>8.0814709118386313E-2</v>
      </c>
      <c r="G146" s="54">
        <v>0.11271367561275741</v>
      </c>
      <c r="H146" s="54">
        <v>6.4984165282223824E-2</v>
      </c>
      <c r="I146" s="54">
        <v>7.7598299711661989E-2</v>
      </c>
      <c r="J146" s="54">
        <v>7.216317572067088E-2</v>
      </c>
      <c r="K146" s="54">
        <v>6.0281180381109148E-2</v>
      </c>
      <c r="L146" s="54">
        <v>9.2669371156921962E-2</v>
      </c>
      <c r="M146" s="54">
        <v>5.839703518119168E-2</v>
      </c>
      <c r="N146" s="54">
        <v>6.7106145813932178E-2</v>
      </c>
      <c r="O146" s="54">
        <v>6.8278050195023532E-2</v>
      </c>
      <c r="P146" s="54">
        <v>6.0338383982093263E-2</v>
      </c>
      <c r="Q146" s="54">
        <v>5.9111177723493433E-2</v>
      </c>
      <c r="R146" s="54">
        <v>0.11983181177914175</v>
      </c>
      <c r="S146" s="54">
        <v>6.1413439765244195E-2</v>
      </c>
      <c r="T146" s="54">
        <v>7.9611602487177441E-2</v>
      </c>
      <c r="U146" s="54">
        <v>5.5334396413720018E-2</v>
      </c>
      <c r="V146" s="54">
        <v>8.6650816743783748E-2</v>
      </c>
      <c r="W146" s="54">
        <v>6.4399740618333048E-2</v>
      </c>
      <c r="X146" s="54">
        <v>0.10016080657514609</v>
      </c>
      <c r="Y146" s="54">
        <v>5.8914393028833764E-2</v>
      </c>
      <c r="Z146" s="54">
        <v>6.6822981231792783E-2</v>
      </c>
      <c r="AA146" s="54">
        <v>2.5041208932371696E-2</v>
      </c>
      <c r="AB146" s="54">
        <v>4.2495898501573662E-3</v>
      </c>
      <c r="AC146" s="54">
        <v>0.16098313140959611</v>
      </c>
    </row>
    <row r="147" spans="1:29">
      <c r="A147" s="51"/>
      <c r="B147" s="51" t="s">
        <v>214</v>
      </c>
      <c r="C147" s="54">
        <v>7.6968954610109105E-3</v>
      </c>
      <c r="D147" s="54">
        <v>0</v>
      </c>
      <c r="E147" s="54">
        <v>2.9377083408890298E-2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0</v>
      </c>
      <c r="X147" s="54">
        <v>0</v>
      </c>
      <c r="Y147" s="54">
        <v>0</v>
      </c>
      <c r="Z147" s="54">
        <v>0</v>
      </c>
      <c r="AA147" s="54">
        <v>0</v>
      </c>
      <c r="AB147" s="54">
        <v>0</v>
      </c>
      <c r="AC147" s="54">
        <v>0</v>
      </c>
    </row>
    <row r="148" spans="1:29">
      <c r="A148" s="51"/>
      <c r="B148" s="51" t="s">
        <v>215</v>
      </c>
      <c r="C148" s="54">
        <v>0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54">
        <v>0</v>
      </c>
    </row>
    <row r="149" spans="1:29">
      <c r="A149" s="56"/>
      <c r="B149" s="57" t="s">
        <v>216</v>
      </c>
      <c r="C149" s="58">
        <v>1.0000000000000002</v>
      </c>
      <c r="D149" s="58">
        <v>0.99999999999999978</v>
      </c>
      <c r="E149" s="58">
        <v>0.99999999999999989</v>
      </c>
      <c r="F149" s="58">
        <v>0.99999999999999989</v>
      </c>
      <c r="G149" s="58">
        <v>1</v>
      </c>
      <c r="H149" s="58">
        <v>1</v>
      </c>
      <c r="I149" s="58">
        <v>0.99999999999999989</v>
      </c>
      <c r="J149" s="58">
        <v>1</v>
      </c>
      <c r="K149" s="58">
        <v>1</v>
      </c>
      <c r="L149" s="58">
        <v>0.99999999999999989</v>
      </c>
      <c r="M149" s="58">
        <v>1.0000000000000002</v>
      </c>
      <c r="N149" s="58">
        <v>0.99999999999999989</v>
      </c>
      <c r="O149" s="58">
        <v>1</v>
      </c>
      <c r="P149" s="58">
        <v>1.0000000000000002</v>
      </c>
      <c r="Q149" s="58">
        <v>0.99999999999999989</v>
      </c>
      <c r="R149" s="58">
        <v>1</v>
      </c>
      <c r="S149" s="58">
        <v>1</v>
      </c>
      <c r="T149" s="58">
        <v>1</v>
      </c>
      <c r="U149" s="58">
        <v>1</v>
      </c>
      <c r="V149" s="58">
        <v>1.0000000000000002</v>
      </c>
      <c r="W149" s="58">
        <v>1</v>
      </c>
      <c r="X149" s="58">
        <v>1</v>
      </c>
      <c r="Y149" s="58">
        <v>0.99999999999999989</v>
      </c>
      <c r="Z149" s="58">
        <v>1</v>
      </c>
      <c r="AA149" s="58">
        <v>1</v>
      </c>
      <c r="AB149" s="58">
        <v>1.0000000000000002</v>
      </c>
      <c r="AC149" s="58">
        <v>0.99999999999999989</v>
      </c>
    </row>
    <row r="150" spans="1:29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</row>
    <row r="151" spans="1:29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</row>
    <row r="152" spans="1:29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</row>
    <row r="153" spans="1:29" ht="15.6">
      <c r="A153" s="50" t="s">
        <v>217</v>
      </c>
      <c r="B153" s="50"/>
      <c r="C153" s="50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</row>
    <row r="154" spans="1:29">
      <c r="A154" s="52" t="s">
        <v>203</v>
      </c>
      <c r="B154" s="52" t="s">
        <v>204</v>
      </c>
      <c r="C154" s="53" t="s">
        <v>84</v>
      </c>
      <c r="D154" s="53" t="s">
        <v>90</v>
      </c>
      <c r="E154" s="53" t="s">
        <v>95</v>
      </c>
      <c r="F154" s="53" t="s">
        <v>98</v>
      </c>
      <c r="G154" s="53" t="s">
        <v>99</v>
      </c>
      <c r="H154" s="53" t="s">
        <v>100</v>
      </c>
      <c r="I154" s="53" t="s">
        <v>103</v>
      </c>
      <c r="J154" s="53" t="s">
        <v>104</v>
      </c>
      <c r="K154" s="53" t="s">
        <v>106</v>
      </c>
      <c r="L154" s="53" t="s">
        <v>108</v>
      </c>
      <c r="M154" s="53" t="s">
        <v>113</v>
      </c>
      <c r="N154" s="53" t="s">
        <v>114</v>
      </c>
      <c r="O154" s="53" t="s">
        <v>115</v>
      </c>
      <c r="P154" s="53" t="s">
        <v>92</v>
      </c>
      <c r="Q154" s="53" t="s">
        <v>93</v>
      </c>
      <c r="R154" s="53" t="s">
        <v>97</v>
      </c>
      <c r="S154" s="53" t="s">
        <v>102</v>
      </c>
      <c r="T154" s="53" t="s">
        <v>111</v>
      </c>
      <c r="U154" s="53" t="s">
        <v>112</v>
      </c>
      <c r="V154" s="53" t="s">
        <v>96</v>
      </c>
      <c r="W154" s="53" t="s">
        <v>101</v>
      </c>
      <c r="X154" s="53" t="s">
        <v>105</v>
      </c>
      <c r="Y154" s="53" t="s">
        <v>109</v>
      </c>
      <c r="Z154" s="53" t="s">
        <v>110</v>
      </c>
      <c r="AA154" s="53" t="s">
        <v>91</v>
      </c>
      <c r="AB154" s="53" t="s">
        <v>94</v>
      </c>
      <c r="AC154" s="53" t="s">
        <v>107</v>
      </c>
    </row>
    <row r="155" spans="1:29">
      <c r="A155" s="51" t="s">
        <v>205</v>
      </c>
      <c r="B155" s="51" t="s">
        <v>206</v>
      </c>
      <c r="C155" s="54">
        <v>0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  <c r="Q155" s="54">
        <v>0</v>
      </c>
      <c r="R155" s="54">
        <v>0</v>
      </c>
      <c r="S155" s="54">
        <v>0</v>
      </c>
      <c r="T155" s="54">
        <v>0</v>
      </c>
      <c r="U155" s="54">
        <v>0</v>
      </c>
      <c r="V155" s="54">
        <v>0</v>
      </c>
      <c r="W155" s="54"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54">
        <v>0</v>
      </c>
    </row>
    <row r="156" spans="1:29">
      <c r="A156" s="51"/>
      <c r="B156" s="51" t="s">
        <v>207</v>
      </c>
      <c r="C156" s="54">
        <v>0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  <c r="Q156" s="54">
        <v>0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4">
        <v>0</v>
      </c>
      <c r="Z156" s="54">
        <v>0</v>
      </c>
      <c r="AA156" s="54">
        <v>0</v>
      </c>
      <c r="AB156" s="54">
        <v>0</v>
      </c>
      <c r="AC156" s="54">
        <v>0</v>
      </c>
    </row>
    <row r="157" spans="1:29">
      <c r="A157" s="51" t="s">
        <v>208</v>
      </c>
      <c r="B157" s="51" t="s">
        <v>209</v>
      </c>
      <c r="C157" s="55">
        <v>3.2739468688573266E-3</v>
      </c>
      <c r="D157" s="54">
        <v>2.1586268841599747E-3</v>
      </c>
      <c r="E157" s="54">
        <v>4.3137182635283444E-3</v>
      </c>
      <c r="F157" s="54">
        <v>3.6319751739066989E-3</v>
      </c>
      <c r="G157" s="54">
        <v>2.5491869155235955E-3</v>
      </c>
      <c r="H157" s="54">
        <v>1.6941154698507114E-3</v>
      </c>
      <c r="I157" s="54">
        <v>3.2883004760979389E-3</v>
      </c>
      <c r="J157" s="54">
        <v>2.4416088687366478E-3</v>
      </c>
      <c r="K157" s="54">
        <v>3.5159102982178412E-3</v>
      </c>
      <c r="L157" s="54">
        <v>3.3185344885490013E-3</v>
      </c>
      <c r="M157" s="54">
        <v>2.939754742265497E-3</v>
      </c>
      <c r="N157" s="54">
        <v>3.3151523856669103E-3</v>
      </c>
      <c r="O157" s="54">
        <v>3.906666915379246E-3</v>
      </c>
      <c r="P157" s="54">
        <v>3.2306073901205486E-3</v>
      </c>
      <c r="Q157" s="54">
        <v>3.9969766503394092E-3</v>
      </c>
      <c r="R157" s="54">
        <v>2.4423953155841079E-3</v>
      </c>
      <c r="S157" s="54">
        <v>2.8914591982090753E-3</v>
      </c>
      <c r="T157" s="54">
        <v>2.9812499263931389E-3</v>
      </c>
      <c r="U157" s="54">
        <v>3.5441732524901714E-3</v>
      </c>
      <c r="V157" s="54">
        <v>2.1106258862285242E-3</v>
      </c>
      <c r="W157" s="54">
        <v>0</v>
      </c>
      <c r="X157" s="54">
        <v>1.9054783663146626E-3</v>
      </c>
      <c r="Y157" s="54">
        <v>1.7694736792673005E-3</v>
      </c>
      <c r="Z157" s="54">
        <v>2.1690169741061518E-3</v>
      </c>
      <c r="AA157" s="54">
        <v>1.996201699404686E-3</v>
      </c>
      <c r="AB157" s="54">
        <v>2.1678265957034699E-3</v>
      </c>
      <c r="AC157" s="54">
        <v>1.9708873200458749E-3</v>
      </c>
    </row>
    <row r="158" spans="1:29">
      <c r="A158" s="51"/>
      <c r="B158" s="51" t="s">
        <v>210</v>
      </c>
      <c r="C158" s="54">
        <v>0.83405572391255312</v>
      </c>
      <c r="D158" s="54">
        <v>0.88136996225712338</v>
      </c>
      <c r="E158" s="54">
        <v>0.7240198055510555</v>
      </c>
      <c r="F158" s="54">
        <v>0.85033097733510543</v>
      </c>
      <c r="G158" s="54">
        <v>0.81358360125192186</v>
      </c>
      <c r="H158" s="54">
        <v>0.88000079438796519</v>
      </c>
      <c r="I158" s="54">
        <v>0.86292967512561713</v>
      </c>
      <c r="J158" s="54">
        <v>0.84991917486050839</v>
      </c>
      <c r="K158" s="54">
        <v>0.87489878054676506</v>
      </c>
      <c r="L158" s="54">
        <v>0.84396948853578213</v>
      </c>
      <c r="M158" s="54">
        <v>0.89058577172865516</v>
      </c>
      <c r="N158" s="54">
        <v>0.88596847722847849</v>
      </c>
      <c r="O158" s="54">
        <v>0.87519253516054751</v>
      </c>
      <c r="P158" s="54">
        <v>0.89017909286971042</v>
      </c>
      <c r="Q158" s="54">
        <v>0.88395825319439558</v>
      </c>
      <c r="R158" s="54">
        <v>0.80306472393989703</v>
      </c>
      <c r="S158" s="54">
        <v>0.88153417928289457</v>
      </c>
      <c r="T158" s="54">
        <v>0.87036679499941227</v>
      </c>
      <c r="U158" s="54">
        <v>0.89725064481847272</v>
      </c>
      <c r="V158" s="54">
        <v>0.84303694258501916</v>
      </c>
      <c r="W158" s="54">
        <v>0.88919219682824724</v>
      </c>
      <c r="X158" s="54">
        <v>0.83536706688667051</v>
      </c>
      <c r="Y158" s="54">
        <v>0.90275636290048633</v>
      </c>
      <c r="Z158" s="54">
        <v>0.87891574758893642</v>
      </c>
      <c r="AA158" s="54">
        <v>0.9444737396739924</v>
      </c>
      <c r="AB158" s="54">
        <v>0.97631596747347482</v>
      </c>
      <c r="AC158" s="54">
        <v>0.7484312106638259</v>
      </c>
    </row>
    <row r="159" spans="1:29">
      <c r="A159" s="51" t="s">
        <v>211</v>
      </c>
      <c r="B159" s="51" t="s">
        <v>212</v>
      </c>
      <c r="C159" s="54">
        <v>2.1905905312439161E-2</v>
      </c>
      <c r="D159" s="54">
        <v>9.3709663140288998E-3</v>
      </c>
      <c r="E159" s="54">
        <v>4.6013893098741668E-2</v>
      </c>
      <c r="F159" s="54">
        <v>1.8394858695029128E-2</v>
      </c>
      <c r="G159" s="54">
        <v>9.9598084318994508E-3</v>
      </c>
      <c r="H159" s="54">
        <v>1.3237997918849932E-2</v>
      </c>
      <c r="I159" s="54">
        <v>1.1420057155050359E-2</v>
      </c>
      <c r="J159" s="54">
        <v>2.6498598054231513E-2</v>
      </c>
      <c r="K159" s="54">
        <v>2.5642116158186581E-2</v>
      </c>
      <c r="L159" s="54">
        <v>8.6437934593511252E-3</v>
      </c>
      <c r="M159" s="54">
        <v>1.5314370184172183E-2</v>
      </c>
      <c r="N159" s="54">
        <v>7.9154020817384443E-3</v>
      </c>
      <c r="O159" s="54">
        <v>1.1871653704006174E-2</v>
      </c>
      <c r="P159" s="54">
        <v>1.3089641552029165E-2</v>
      </c>
      <c r="Q159" s="54">
        <v>1.6194784858342321E-2</v>
      </c>
      <c r="R159" s="54">
        <v>1.272342398540301E-2</v>
      </c>
      <c r="S159" s="54">
        <v>1.6945626580446856E-2</v>
      </c>
      <c r="T159" s="54">
        <v>6.4710564013944778E-3</v>
      </c>
      <c r="U159" s="54">
        <v>1.1282963024401618E-2</v>
      </c>
      <c r="V159" s="54">
        <v>1.7408913059663488E-2</v>
      </c>
      <c r="W159" s="54">
        <v>1.0528920260910977E-2</v>
      </c>
      <c r="X159" s="54">
        <v>9.0992061135074936E-3</v>
      </c>
      <c r="Y159" s="54">
        <v>7.6815860877352945E-3</v>
      </c>
      <c r="Z159" s="54">
        <v>1.129928575321087E-2</v>
      </c>
      <c r="AA159" s="54">
        <v>1.2132191360051241E-2</v>
      </c>
      <c r="AB159" s="54">
        <v>1.4116355738962196E-2</v>
      </c>
      <c r="AC159" s="54">
        <v>5.1335741680296381E-3</v>
      </c>
    </row>
    <row r="160" spans="1:29">
      <c r="A160" s="51"/>
      <c r="B160" s="51" t="s">
        <v>213</v>
      </c>
      <c r="C160" s="54">
        <v>0.13420523697456904</v>
      </c>
      <c r="D160" s="54">
        <v>0.10710044454468777</v>
      </c>
      <c r="E160" s="54">
        <v>0.19873794082808949</v>
      </c>
      <c r="F160" s="54">
        <v>0.12764218879595873</v>
      </c>
      <c r="G160" s="54">
        <v>0.17390740340065505</v>
      </c>
      <c r="H160" s="54">
        <v>0.10506709222333424</v>
      </c>
      <c r="I160" s="54">
        <v>0.12236196724323453</v>
      </c>
      <c r="J160" s="54">
        <v>0.12114061821652349</v>
      </c>
      <c r="K160" s="54">
        <v>9.5943192996830379E-2</v>
      </c>
      <c r="L160" s="54">
        <v>0.14406818351631784</v>
      </c>
      <c r="M160" s="54">
        <v>9.1160103344907026E-2</v>
      </c>
      <c r="N160" s="54">
        <v>0.10280096830411618</v>
      </c>
      <c r="O160" s="54">
        <v>0.1090291442200671</v>
      </c>
      <c r="P160" s="54">
        <v>9.3500658188139713E-2</v>
      </c>
      <c r="Q160" s="54">
        <v>9.5849985296922749E-2</v>
      </c>
      <c r="R160" s="54">
        <v>0.18176945675911579</v>
      </c>
      <c r="S160" s="54">
        <v>9.8628734938449439E-2</v>
      </c>
      <c r="T160" s="54">
        <v>0.1201808986728002</v>
      </c>
      <c r="U160" s="54">
        <v>8.7922218904635543E-2</v>
      </c>
      <c r="V160" s="54">
        <v>0.13744351846908884</v>
      </c>
      <c r="W160" s="54">
        <v>0.10027888291084175</v>
      </c>
      <c r="X160" s="54">
        <v>0.15362824863350735</v>
      </c>
      <c r="Y160" s="54">
        <v>8.779257733251114E-2</v>
      </c>
      <c r="Z160" s="54">
        <v>0.10761594968374652</v>
      </c>
      <c r="AA160" s="54">
        <v>4.1397867266551647E-2</v>
      </c>
      <c r="AB160" s="54">
        <v>7.3998501918595234E-3</v>
      </c>
      <c r="AC160" s="54">
        <v>0.24446432784809863</v>
      </c>
    </row>
    <row r="161" spans="1:29">
      <c r="A161" s="51"/>
      <c r="B161" s="51" t="s">
        <v>214</v>
      </c>
      <c r="C161" s="54">
        <v>6.559186931581344E-3</v>
      </c>
      <c r="D161" s="54">
        <v>0</v>
      </c>
      <c r="E161" s="54">
        <v>2.6914642258584892E-2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  <c r="Q161" s="54">
        <v>0</v>
      </c>
      <c r="R161" s="54">
        <v>0</v>
      </c>
      <c r="S161" s="54">
        <v>0</v>
      </c>
      <c r="T161" s="54">
        <v>0</v>
      </c>
      <c r="U161" s="54">
        <v>0</v>
      </c>
      <c r="V161" s="54">
        <v>0</v>
      </c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</row>
    <row r="162" spans="1:29">
      <c r="A162" s="51"/>
      <c r="B162" s="51" t="s">
        <v>215</v>
      </c>
      <c r="C162" s="54">
        <v>0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54">
        <v>0</v>
      </c>
    </row>
    <row r="163" spans="1:29">
      <c r="A163" s="56"/>
      <c r="B163" s="57" t="s">
        <v>216</v>
      </c>
      <c r="C163" s="58">
        <v>1</v>
      </c>
      <c r="D163" s="58">
        <v>1</v>
      </c>
      <c r="E163" s="58">
        <v>0.99999999999999989</v>
      </c>
      <c r="F163" s="58">
        <v>1</v>
      </c>
      <c r="G163" s="58">
        <v>1</v>
      </c>
      <c r="H163" s="58">
        <v>1.0000000000000002</v>
      </c>
      <c r="I163" s="58">
        <v>1</v>
      </c>
      <c r="J163" s="58">
        <v>1</v>
      </c>
      <c r="K163" s="58">
        <v>0.99999999999999989</v>
      </c>
      <c r="L163" s="58">
        <v>1.0000000000000002</v>
      </c>
      <c r="M163" s="58">
        <v>0.99999999999999978</v>
      </c>
      <c r="N163" s="58">
        <v>1</v>
      </c>
      <c r="O163" s="58">
        <v>1</v>
      </c>
      <c r="P163" s="58">
        <v>0.99999999999999989</v>
      </c>
      <c r="Q163" s="58">
        <v>1</v>
      </c>
      <c r="R163" s="58">
        <v>1</v>
      </c>
      <c r="S163" s="58">
        <v>1</v>
      </c>
      <c r="T163" s="58">
        <v>1</v>
      </c>
      <c r="U163" s="58">
        <v>1</v>
      </c>
      <c r="V163" s="58">
        <v>1</v>
      </c>
      <c r="W163" s="58">
        <v>1</v>
      </c>
      <c r="X163" s="58">
        <v>1</v>
      </c>
      <c r="Y163" s="58">
        <v>1</v>
      </c>
      <c r="Z163" s="58">
        <v>0.99999999999999989</v>
      </c>
      <c r="AA163" s="58">
        <v>1</v>
      </c>
      <c r="AB163" s="58">
        <v>1</v>
      </c>
      <c r="AC163" s="58">
        <v>1</v>
      </c>
    </row>
    <row r="164" spans="1:29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</row>
    <row r="165" spans="1:29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 ht="15.6">
      <c r="A167" s="50" t="s">
        <v>218</v>
      </c>
      <c r="B167" s="50"/>
      <c r="C167" s="50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2" t="s">
        <v>203</v>
      </c>
      <c r="B168" s="52" t="s">
        <v>204</v>
      </c>
      <c r="C168" s="53" t="s">
        <v>84</v>
      </c>
      <c r="D168" s="53" t="s">
        <v>90</v>
      </c>
      <c r="E168" s="53" t="s">
        <v>95</v>
      </c>
      <c r="F168" s="53" t="s">
        <v>98</v>
      </c>
      <c r="G168" s="53" t="s">
        <v>99</v>
      </c>
      <c r="H168" s="53" t="s">
        <v>100</v>
      </c>
      <c r="I168" s="53" t="s">
        <v>103</v>
      </c>
      <c r="J168" s="53" t="s">
        <v>104</v>
      </c>
      <c r="K168" s="53" t="s">
        <v>106</v>
      </c>
      <c r="L168" s="53" t="s">
        <v>108</v>
      </c>
      <c r="M168" s="53" t="s">
        <v>113</v>
      </c>
      <c r="N168" s="53" t="s">
        <v>114</v>
      </c>
      <c r="O168" s="53" t="s">
        <v>115</v>
      </c>
      <c r="P168" s="53" t="s">
        <v>92</v>
      </c>
      <c r="Q168" s="53" t="s">
        <v>93</v>
      </c>
      <c r="R168" s="53" t="s">
        <v>97</v>
      </c>
      <c r="S168" s="53" t="s">
        <v>102</v>
      </c>
      <c r="T168" s="53" t="s">
        <v>111</v>
      </c>
      <c r="U168" s="53" t="s">
        <v>112</v>
      </c>
      <c r="V168" s="53" t="s">
        <v>96</v>
      </c>
      <c r="W168" s="53" t="s">
        <v>101</v>
      </c>
      <c r="X168" s="53" t="s">
        <v>105</v>
      </c>
      <c r="Y168" s="53" t="s">
        <v>109</v>
      </c>
      <c r="Z168" s="53" t="s">
        <v>110</v>
      </c>
      <c r="AA168" s="53" t="s">
        <v>91</v>
      </c>
      <c r="AB168" s="53" t="s">
        <v>94</v>
      </c>
      <c r="AC168" s="53" t="s">
        <v>107</v>
      </c>
    </row>
    <row r="169" spans="1:29">
      <c r="A169" s="51" t="s">
        <v>205</v>
      </c>
      <c r="B169" s="51" t="s">
        <v>206</v>
      </c>
      <c r="C169" s="54">
        <v>0</v>
      </c>
      <c r="D169" s="54">
        <v>0</v>
      </c>
      <c r="E169" s="54">
        <v>0</v>
      </c>
      <c r="F169" s="54">
        <v>0</v>
      </c>
      <c r="G169" s="54">
        <v>0</v>
      </c>
      <c r="H169" s="54">
        <v>0</v>
      </c>
      <c r="I169" s="54">
        <v>0</v>
      </c>
      <c r="J169" s="54">
        <v>0</v>
      </c>
      <c r="K169" s="54">
        <v>0</v>
      </c>
      <c r="L169" s="54">
        <v>0</v>
      </c>
      <c r="M169" s="54">
        <v>0</v>
      </c>
      <c r="N169" s="54">
        <v>0</v>
      </c>
      <c r="O169" s="54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54">
        <v>0</v>
      </c>
      <c r="V169" s="54">
        <v>0</v>
      </c>
      <c r="W169" s="54">
        <v>0</v>
      </c>
      <c r="X169" s="54">
        <v>0</v>
      </c>
      <c r="Y169" s="54">
        <v>0</v>
      </c>
      <c r="Z169" s="54">
        <v>0</v>
      </c>
      <c r="AA169" s="54">
        <v>0</v>
      </c>
      <c r="AB169" s="54">
        <v>0</v>
      </c>
      <c r="AC169" s="54">
        <v>0</v>
      </c>
    </row>
    <row r="170" spans="1:29">
      <c r="A170" s="51"/>
      <c r="B170" s="51" t="s">
        <v>207</v>
      </c>
      <c r="C170" s="54">
        <v>0</v>
      </c>
      <c r="D170" s="54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4">
        <v>0</v>
      </c>
      <c r="AA170" s="54">
        <v>0</v>
      </c>
      <c r="AB170" s="54">
        <v>0</v>
      </c>
      <c r="AC170" s="54">
        <v>0</v>
      </c>
    </row>
    <row r="171" spans="1:29">
      <c r="A171" s="51" t="s">
        <v>208</v>
      </c>
      <c r="B171" s="51" t="s">
        <v>209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210</v>
      </c>
      <c r="C172" s="54">
        <v>0.74108639947108168</v>
      </c>
      <c r="D172" s="54">
        <v>0.79071880912169545</v>
      </c>
      <c r="E172" s="54">
        <v>0.6386131571238467</v>
      </c>
      <c r="F172" s="54">
        <v>0.75580744416441215</v>
      </c>
      <c r="G172" s="54">
        <v>0.71320246300225565</v>
      </c>
      <c r="H172" s="54">
        <v>0.78115676031065473</v>
      </c>
      <c r="I172" s="54">
        <v>0.76642349622098382</v>
      </c>
      <c r="J172" s="54">
        <v>0.74828496387185417</v>
      </c>
      <c r="K172" s="54">
        <v>0.78640329755658556</v>
      </c>
      <c r="L172" s="54">
        <v>0.74588309703681677</v>
      </c>
      <c r="M172" s="54">
        <v>0.80172469534468704</v>
      </c>
      <c r="N172" s="54">
        <v>0.79583426304303684</v>
      </c>
      <c r="O172" s="54">
        <v>0.77907090765006382</v>
      </c>
      <c r="P172" s="54">
        <v>0.80155723993574601</v>
      </c>
      <c r="Q172" s="54">
        <v>0.78887154985237196</v>
      </c>
      <c r="R172" s="54">
        <v>0.70533422841274862</v>
      </c>
      <c r="S172" s="54">
        <v>0.78717070970762593</v>
      </c>
      <c r="T172" s="54">
        <v>0.77916775606401434</v>
      </c>
      <c r="U172" s="54">
        <v>0.80467495581567261</v>
      </c>
      <c r="V172" s="54">
        <v>0.74505854970828844</v>
      </c>
      <c r="W172" s="54">
        <v>0.79514890678426453</v>
      </c>
      <c r="X172" s="54">
        <v>0.73736495113760858</v>
      </c>
      <c r="Y172" s="54">
        <v>0.81853938082108479</v>
      </c>
      <c r="Z172" s="54">
        <v>0.77998817627338324</v>
      </c>
      <c r="AA172" s="54">
        <v>0.85154985463859412</v>
      </c>
      <c r="AB172" s="54">
        <v>0.88006272796227247</v>
      </c>
      <c r="AC172" s="54">
        <v>0.64231184378282558</v>
      </c>
    </row>
    <row r="173" spans="1:29">
      <c r="A173" s="51" t="s">
        <v>211</v>
      </c>
      <c r="B173" s="51" t="s">
        <v>212</v>
      </c>
      <c r="C173" s="54">
        <v>1.214216695359136E-2</v>
      </c>
      <c r="D173" s="54">
        <v>5.244564356444866E-3</v>
      </c>
      <c r="E173" s="54">
        <v>2.5318479036608464E-2</v>
      </c>
      <c r="F173" s="54">
        <v>1.0199545943263343E-2</v>
      </c>
      <c r="G173" s="54">
        <v>5.4465670112681473E-3</v>
      </c>
      <c r="H173" s="54">
        <v>7.3305854058422536E-3</v>
      </c>
      <c r="I173" s="54">
        <v>6.327365203104513E-3</v>
      </c>
      <c r="J173" s="54">
        <v>1.4553702960433654E-2</v>
      </c>
      <c r="K173" s="54">
        <v>1.4378136289327563E-2</v>
      </c>
      <c r="L173" s="54">
        <v>4.7655125577413509E-3</v>
      </c>
      <c r="M173" s="54">
        <v>8.6002260738130814E-3</v>
      </c>
      <c r="N173" s="54">
        <v>4.4354589246647135E-3</v>
      </c>
      <c r="O173" s="54">
        <v>6.592434448494537E-3</v>
      </c>
      <c r="P173" s="54">
        <v>7.3526877521562662E-3</v>
      </c>
      <c r="Q173" s="54">
        <v>9.0159384819168999E-3</v>
      </c>
      <c r="R173" s="54">
        <v>6.9712334769449829E-3</v>
      </c>
      <c r="S173" s="54">
        <v>9.4394919428535985E-3</v>
      </c>
      <c r="T173" s="54">
        <v>3.6138078846859318E-3</v>
      </c>
      <c r="U173" s="54">
        <v>6.3123502546919919E-3</v>
      </c>
      <c r="V173" s="54">
        <v>9.5979099500525071E-3</v>
      </c>
      <c r="W173" s="54">
        <v>5.8735122381989901E-3</v>
      </c>
      <c r="X173" s="54">
        <v>5.0103707288089395E-3</v>
      </c>
      <c r="Y173" s="54">
        <v>4.3449135578945168E-3</v>
      </c>
      <c r="Z173" s="54">
        <v>6.2553697184935773E-3</v>
      </c>
      <c r="AA173" s="54">
        <v>6.8237115745591239E-3</v>
      </c>
      <c r="AB173" s="54">
        <v>7.9379260453763534E-3</v>
      </c>
      <c r="AC173" s="54">
        <v>2.7483693665086213E-3</v>
      </c>
    </row>
    <row r="174" spans="1:29">
      <c r="A174" s="51"/>
      <c r="B174" s="51" t="s">
        <v>213</v>
      </c>
      <c r="C174" s="54">
        <v>0.1626965950818042</v>
      </c>
      <c r="D174" s="54">
        <v>0.13109626623170204</v>
      </c>
      <c r="E174" s="54">
        <v>0.23916819504950479</v>
      </c>
      <c r="F174" s="54">
        <v>0.15479346868381608</v>
      </c>
      <c r="G174" s="54">
        <v>0.20800029152740038</v>
      </c>
      <c r="H174" s="54">
        <v>0.12724978858051844</v>
      </c>
      <c r="I174" s="54">
        <v>0.14827744084788594</v>
      </c>
      <c r="J174" s="54">
        <v>0.14551722418000443</v>
      </c>
      <c r="K174" s="54">
        <v>0.11766218454461841</v>
      </c>
      <c r="L174" s="54">
        <v>0.17371900154534914</v>
      </c>
      <c r="M174" s="54">
        <v>0.11196687123703571</v>
      </c>
      <c r="N174" s="54">
        <v>0.12599020808803368</v>
      </c>
      <c r="O174" s="54">
        <v>0.13241927644257739</v>
      </c>
      <c r="P174" s="54">
        <v>0.11487011188674058</v>
      </c>
      <c r="Q174" s="54">
        <v>0.11670831913312733</v>
      </c>
      <c r="R174" s="54">
        <v>0.2178213998684824</v>
      </c>
      <c r="S174" s="54">
        <v>0.12016236232976817</v>
      </c>
      <c r="T174" s="54">
        <v>0.14679096653005977</v>
      </c>
      <c r="U174" s="54">
        <v>0.10758223700696061</v>
      </c>
      <c r="V174" s="54">
        <v>0.1657308225029282</v>
      </c>
      <c r="W174" s="54">
        <v>0.12234818626194599</v>
      </c>
      <c r="X174" s="54">
        <v>0.18501691930313938</v>
      </c>
      <c r="Y174" s="54">
        <v>0.10860805699514527</v>
      </c>
      <c r="Z174" s="54">
        <v>0.13030246782805119</v>
      </c>
      <c r="AA174" s="54">
        <v>5.0925275195199252E-2</v>
      </c>
      <c r="AB174" s="54">
        <v>9.1008381034736394E-3</v>
      </c>
      <c r="AC174" s="54">
        <v>0.28624951607603277</v>
      </c>
    </row>
    <row r="175" spans="1:29">
      <c r="A175" s="51"/>
      <c r="B175" s="51" t="s">
        <v>214</v>
      </c>
      <c r="C175" s="54">
        <v>0</v>
      </c>
      <c r="D175" s="54">
        <v>0</v>
      </c>
      <c r="E175" s="54">
        <v>0</v>
      </c>
      <c r="F175" s="54">
        <v>0</v>
      </c>
      <c r="G175" s="54">
        <v>0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0</v>
      </c>
      <c r="N175" s="54">
        <v>0</v>
      </c>
      <c r="O175" s="54">
        <v>0</v>
      </c>
      <c r="P175" s="54">
        <v>0</v>
      </c>
      <c r="Q175" s="54">
        <v>0</v>
      </c>
      <c r="R175" s="54">
        <v>0</v>
      </c>
      <c r="S175" s="54">
        <v>0</v>
      </c>
      <c r="T175" s="54">
        <v>0</v>
      </c>
      <c r="U175" s="54">
        <v>0</v>
      </c>
      <c r="V175" s="54">
        <v>0</v>
      </c>
      <c r="W175" s="54">
        <v>0</v>
      </c>
      <c r="X175" s="54">
        <v>0</v>
      </c>
      <c r="Y175" s="54">
        <v>0</v>
      </c>
      <c r="Z175" s="54">
        <v>0</v>
      </c>
      <c r="AA175" s="54">
        <v>0</v>
      </c>
      <c r="AB175" s="54">
        <v>0</v>
      </c>
      <c r="AC175" s="54">
        <v>0</v>
      </c>
    </row>
    <row r="176" spans="1:29">
      <c r="A176" s="51"/>
      <c r="B176" s="51" t="s">
        <v>215</v>
      </c>
      <c r="C176" s="54">
        <v>8.4074838493522847E-2</v>
      </c>
      <c r="D176" s="54">
        <v>7.2940360290157685E-2</v>
      </c>
      <c r="E176" s="54">
        <v>9.6900168790040125E-2</v>
      </c>
      <c r="F176" s="54">
        <v>7.91995412085085E-2</v>
      </c>
      <c r="G176" s="54">
        <v>7.3350678459075919E-2</v>
      </c>
      <c r="H176" s="54">
        <v>8.426286570298451E-2</v>
      </c>
      <c r="I176" s="54">
        <v>7.8971697728025606E-2</v>
      </c>
      <c r="J176" s="54">
        <v>9.1644108987707917E-2</v>
      </c>
      <c r="K176" s="54">
        <v>8.1556381609468237E-2</v>
      </c>
      <c r="L176" s="54">
        <v>7.5632388860092645E-2</v>
      </c>
      <c r="M176" s="54">
        <v>7.7708207344464181E-2</v>
      </c>
      <c r="N176" s="54">
        <v>7.3740069944264783E-2</v>
      </c>
      <c r="O176" s="54">
        <v>8.1917381458864319E-2</v>
      </c>
      <c r="P176" s="54">
        <v>7.6219960425357156E-2</v>
      </c>
      <c r="Q176" s="54">
        <v>8.5404192532583911E-2</v>
      </c>
      <c r="R176" s="54">
        <v>6.987313824182402E-2</v>
      </c>
      <c r="S176" s="54">
        <v>8.3227436019752521E-2</v>
      </c>
      <c r="T176" s="54">
        <v>7.0427469521239974E-2</v>
      </c>
      <c r="U176" s="54">
        <v>8.1430456922674907E-2</v>
      </c>
      <c r="V176" s="54">
        <v>7.9612717838730945E-2</v>
      </c>
      <c r="W176" s="54">
        <v>7.6629394715590618E-2</v>
      </c>
      <c r="X176" s="54">
        <v>7.2607758830443E-2</v>
      </c>
      <c r="Y176" s="54">
        <v>6.8507648625875522E-2</v>
      </c>
      <c r="Z176" s="54">
        <v>8.3453986180072076E-2</v>
      </c>
      <c r="AA176" s="54">
        <v>9.070115859164736E-2</v>
      </c>
      <c r="AB176" s="54">
        <v>0.10289850788887757</v>
      </c>
      <c r="AC176" s="54">
        <v>6.8690270774633036E-2</v>
      </c>
    </row>
    <row r="177" spans="1:29">
      <c r="A177" s="56"/>
      <c r="B177" s="57" t="s">
        <v>216</v>
      </c>
      <c r="C177" s="58">
        <v>1.0000000000000002</v>
      </c>
      <c r="D177" s="58">
        <v>1</v>
      </c>
      <c r="E177" s="58">
        <v>1</v>
      </c>
      <c r="F177" s="58">
        <v>1</v>
      </c>
      <c r="G177" s="58">
        <v>1</v>
      </c>
      <c r="H177" s="58">
        <v>1</v>
      </c>
      <c r="I177" s="58">
        <v>0.99999999999999989</v>
      </c>
      <c r="J177" s="58">
        <v>1.0000000000000002</v>
      </c>
      <c r="K177" s="58">
        <v>0.99999999999999978</v>
      </c>
      <c r="L177" s="58">
        <v>0.99999999999999989</v>
      </c>
      <c r="M177" s="58">
        <v>1</v>
      </c>
      <c r="N177" s="58">
        <v>1</v>
      </c>
      <c r="O177" s="58">
        <v>1</v>
      </c>
      <c r="P177" s="58">
        <v>1</v>
      </c>
      <c r="Q177" s="58">
        <v>1</v>
      </c>
      <c r="R177" s="58">
        <v>1</v>
      </c>
      <c r="S177" s="58">
        <v>1.0000000000000002</v>
      </c>
      <c r="T177" s="58">
        <v>1</v>
      </c>
      <c r="U177" s="58">
        <v>1</v>
      </c>
      <c r="V177" s="58">
        <v>1</v>
      </c>
      <c r="W177" s="58">
        <v>1.0000000000000002</v>
      </c>
      <c r="X177" s="58">
        <v>0.99999999999999989</v>
      </c>
      <c r="Y177" s="58">
        <v>1.0000000000000002</v>
      </c>
      <c r="Z177" s="58">
        <v>1.0000000000000002</v>
      </c>
      <c r="AA177" s="58">
        <v>0.99999999999999989</v>
      </c>
      <c r="AB177" s="58">
        <v>1</v>
      </c>
      <c r="AC177" s="58">
        <v>1</v>
      </c>
    </row>
  </sheetData>
  <mergeCells count="5">
    <mergeCell ref="K10:M10"/>
    <mergeCell ref="C4:G4"/>
    <mergeCell ref="C3:G3"/>
    <mergeCell ref="H4:Q4"/>
    <mergeCell ref="H3:Q3"/>
  </mergeCells>
  <phoneticPr fontId="2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2021-02-04T07:51:05Z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175304591655731</vt:r8>
  </property>
</Properties>
</file>