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3B695532-5D25-47C0-B833-E3869FD7DB96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L6" i="1"/>
  <c r="L9" i="1"/>
  <c r="L8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7" i="1"/>
  <c r="E18" i="1"/>
  <c r="E19" i="1"/>
  <c r="E20" i="1"/>
  <c r="E21" i="1"/>
  <c r="E22" i="1"/>
  <c r="E24" i="1"/>
  <c r="E25" i="1"/>
  <c r="E26" i="1"/>
  <c r="E23" i="1"/>
</calcChain>
</file>

<file path=xl/sharedStrings.xml><?xml version="1.0" encoding="utf-8"?>
<sst xmlns="http://schemas.openxmlformats.org/spreadsheetml/2006/main" count="63" uniqueCount="54">
  <si>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</si>
  <si>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</si>
  <si>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</si>
  <si>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</si>
  <si>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</si>
  <si>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</si>
  <si>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</si>
  <si>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</si>
  <si>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</si>
  <si>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</si>
  <si>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</si>
  <si>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</si>
  <si>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</si>
  <si>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</si>
  <si>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</si>
  <si>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</si>
  <si>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</si>
  <si>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</si>
  <si>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</si>
  <si>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</si>
  <si>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</si>
  <si>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</si>
  <si>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</si>
  <si>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</si>
  <si>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</si>
  <si>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</si>
  <si>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</si>
  <si>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</si>
  <si>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</si>
  <si>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</si>
  <si>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</si>
  <si>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</si>
  <si>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</si>
  <si>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</si>
  <si>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</si>
  <si>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</si>
  <si>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</si>
  <si>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</si>
  <si>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</si>
  <si>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</si>
  <si>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UC_MaxGrowthPC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</si>
  <si>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</si>
  <si>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</si>
  <si>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</si>
  <si>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</si>
  <si>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</si>
  <si>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</si>
  <si>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</si>
  <si>
    <t>T-LGT-BEV*</t>
  </si>
  <si>
    <t>T-MGT-BEV*</t>
  </si>
  <si>
    <t>T-HGT-BEV*</t>
  </si>
  <si>
    <t>T-CAR-BEV*</t>
  </si>
  <si>
    <t>UC_RHSRTS~2018</t>
  </si>
  <si>
    <t>UC_RHSRTS~2050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</si>
</sst>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0"/>
  <sheetViews>
    <sheetView tabSelected="1" zoomScale="70" zoomScaleNormal="70" workbookViewId="0">
      <selection activeCell="M6" sqref="M6:M9"/>
    </sheetView>
  </sheetViews>
  <sheetFormatPr defaultRowHeight="14.4" x14ac:dyDescent="0.3"/>
  <cols>
    <col min="2" max="2" width="21.77734375" customWidth="1"/>
    <col min="3" max="3" width="12.77734375" bestFit="1" customWidth="1"/>
    <col min="4" max="4" width="11" customWidth="1"/>
    <col min="5" max="5" width="11.109375" customWidth="1"/>
    <col min="7" max="7" width="34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14.44140625" bestFit="1" customWidth="1"/>
    <col min="15" max="15" width="48.21875" bestFit="1" customWidth="1"/>
  </cols>
  <sheetData>
    <row r="2" spans="1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1:15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52</v>
      </c>
      <c r="M5" s="3" t="s">
        <v>53</v>
      </c>
      <c r="N5" s="3" t="s">
        <v>12</v>
      </c>
      <c r="O5" s="3" t="s">
        <v>13</v>
      </c>
    </row>
    <row r="6" spans="1:15" x14ac:dyDescent="0.3">
      <c r="B6" s="2" t="s">
        <v>40</v>
      </c>
      <c r="C6" s="2" t="s">
        <v>14</v>
      </c>
      <c r="D6" s="2" t="s">
        <v>15</v>
      </c>
      <c r="E6" s="2"/>
      <c r="F6" s="2"/>
      <c r="G6" s="2" t="s">
        <v>51</v>
      </c>
      <c r="H6" s="2">
        <v>2018</v>
      </c>
      <c r="I6" s="2" t="s">
        <v>16</v>
      </c>
      <c r="J6" s="2">
        <v>1.3</v>
      </c>
      <c r="K6" s="2">
        <v>1</v>
      </c>
      <c r="L6" s="19">
        <f>-0.001*(D23/5)</f>
        <v>-24.2242</v>
      </c>
      <c r="M6" s="19">
        <f>L6*200</f>
        <v>-4844.84</v>
      </c>
      <c r="N6" s="2">
        <v>5</v>
      </c>
      <c r="O6" s="2" t="s">
        <v>44</v>
      </c>
    </row>
    <row r="7" spans="1:15" x14ac:dyDescent="0.3">
      <c r="B7" s="2" t="s">
        <v>41</v>
      </c>
      <c r="C7" s="2" t="s">
        <v>14</v>
      </c>
      <c r="D7" s="2" t="s">
        <v>15</v>
      </c>
      <c r="E7" s="2"/>
      <c r="F7" s="2"/>
      <c r="G7" s="2" t="s">
        <v>48</v>
      </c>
      <c r="H7" s="2">
        <v>2018</v>
      </c>
      <c r="I7" s="2" t="s">
        <v>16</v>
      </c>
      <c r="J7" s="2">
        <v>1.3</v>
      </c>
      <c r="K7" s="2">
        <v>1</v>
      </c>
      <c r="L7" s="19">
        <v>-3</v>
      </c>
      <c r="M7" s="19">
        <f t="shared" ref="M7:M9" si="0">L7*200</f>
        <v>-600</v>
      </c>
      <c r="N7" s="2">
        <v>5</v>
      </c>
      <c r="O7" s="2" t="s">
        <v>45</v>
      </c>
    </row>
    <row r="8" spans="1:15" x14ac:dyDescent="0.3">
      <c r="B8" s="2" t="s">
        <v>42</v>
      </c>
      <c r="C8" s="2" t="s">
        <v>14</v>
      </c>
      <c r="D8" s="2" t="s">
        <v>15</v>
      </c>
      <c r="E8" s="2"/>
      <c r="F8" s="2"/>
      <c r="G8" s="2" t="s">
        <v>49</v>
      </c>
      <c r="H8" s="2">
        <v>2018</v>
      </c>
      <c r="I8" s="2" t="s">
        <v>16</v>
      </c>
      <c r="J8" s="2">
        <v>1.3</v>
      </c>
      <c r="K8" s="2">
        <v>1</v>
      </c>
      <c r="L8" s="19">
        <f>-0.001*((D19+D20)/10)</f>
        <v>-5.2999999999999999E-2</v>
      </c>
      <c r="M8" s="19">
        <f>L8*300</f>
        <v>-15.9</v>
      </c>
      <c r="N8" s="2">
        <v>5</v>
      </c>
      <c r="O8" s="2" t="s">
        <v>46</v>
      </c>
    </row>
    <row r="9" spans="1:15" x14ac:dyDescent="0.3">
      <c r="B9" s="20" t="s">
        <v>43</v>
      </c>
      <c r="C9" s="20" t="s">
        <v>14</v>
      </c>
      <c r="D9" s="20" t="s">
        <v>15</v>
      </c>
      <c r="E9" s="20"/>
      <c r="F9" s="20"/>
      <c r="G9" s="20" t="s">
        <v>50</v>
      </c>
      <c r="H9" s="20">
        <v>2018</v>
      </c>
      <c r="I9" s="20" t="s">
        <v>16</v>
      </c>
      <c r="J9" s="20">
        <v>1.3</v>
      </c>
      <c r="K9" s="20">
        <v>1</v>
      </c>
      <c r="L9" s="21">
        <f>-0.001*((D21+D22)/10)</f>
        <v>-0.15180000000000002</v>
      </c>
      <c r="M9" s="21">
        <f>L9*300</f>
        <v>-45.540000000000006</v>
      </c>
      <c r="N9" s="20">
        <v>5</v>
      </c>
      <c r="O9" s="20" t="s">
        <v>47</v>
      </c>
    </row>
    <row r="10" spans="1:1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5" spans="1:15" x14ac:dyDescent="0.3">
      <c r="A15" s="7" t="s">
        <v>30</v>
      </c>
    </row>
    <row r="16" spans="1:15" x14ac:dyDescent="0.3">
      <c r="A16" s="8"/>
      <c r="B16" s="8"/>
      <c r="C16" s="13" t="s">
        <v>32</v>
      </c>
      <c r="D16" s="13" t="s">
        <v>31</v>
      </c>
      <c r="E16" s="13" t="s">
        <v>33</v>
      </c>
    </row>
    <row r="17" spans="1:5" x14ac:dyDescent="0.3">
      <c r="A17" s="22" t="s">
        <v>28</v>
      </c>
      <c r="B17" s="6" t="s">
        <v>27</v>
      </c>
      <c r="C17" s="11">
        <v>228046</v>
      </c>
      <c r="D17" s="11">
        <v>9959</v>
      </c>
      <c r="E17" s="14">
        <f t="shared" ref="E17:E22" si="1">D17/C17</f>
        <v>4.3671013742841359E-2</v>
      </c>
    </row>
    <row r="18" spans="1:5" x14ac:dyDescent="0.3">
      <c r="A18" s="22"/>
      <c r="B18" s="6" t="s">
        <v>26</v>
      </c>
      <c r="C18" s="11">
        <v>100649</v>
      </c>
      <c r="D18" s="11">
        <v>6580</v>
      </c>
      <c r="E18" s="14">
        <f t="shared" si="1"/>
        <v>6.5375711631511485E-2</v>
      </c>
    </row>
    <row r="19" spans="1:5" x14ac:dyDescent="0.3">
      <c r="A19" s="22"/>
      <c r="B19" s="6" t="s">
        <v>25</v>
      </c>
      <c r="C19" s="11">
        <v>4546</v>
      </c>
      <c r="D19" s="11">
        <v>201</v>
      </c>
      <c r="E19" s="14">
        <f t="shared" si="1"/>
        <v>4.4214694236691596E-2</v>
      </c>
    </row>
    <row r="20" spans="1:5" x14ac:dyDescent="0.3">
      <c r="A20" s="22"/>
      <c r="B20" s="6" t="s">
        <v>24</v>
      </c>
      <c r="C20" s="11">
        <v>6661</v>
      </c>
      <c r="D20" s="11">
        <v>329</v>
      </c>
      <c r="E20" s="14">
        <f t="shared" si="1"/>
        <v>4.9391983185707852E-2</v>
      </c>
    </row>
    <row r="21" spans="1:5" x14ac:dyDescent="0.3">
      <c r="A21" s="22"/>
      <c r="B21" s="6" t="s">
        <v>23</v>
      </c>
      <c r="C21" s="11">
        <v>8424</v>
      </c>
      <c r="D21" s="11">
        <v>485</v>
      </c>
      <c r="E21" s="14">
        <f t="shared" si="1"/>
        <v>5.7573599240265907E-2</v>
      </c>
    </row>
    <row r="22" spans="1:5" x14ac:dyDescent="0.3">
      <c r="A22" s="22"/>
      <c r="B22" s="6" t="s">
        <v>22</v>
      </c>
      <c r="C22" s="11">
        <v>14373</v>
      </c>
      <c r="D22" s="11">
        <v>1033</v>
      </c>
      <c r="E22" s="14">
        <f t="shared" si="1"/>
        <v>7.187086899046824E-2</v>
      </c>
    </row>
    <row r="23" spans="1:5" x14ac:dyDescent="0.3">
      <c r="B23" s="6" t="s">
        <v>21</v>
      </c>
      <c r="C23" s="11">
        <v>2168099</v>
      </c>
      <c r="D23" s="11">
        <v>121121</v>
      </c>
      <c r="E23" s="14">
        <f>D23/C23</f>
        <v>5.5865068892149296E-2</v>
      </c>
    </row>
    <row r="24" spans="1:5" x14ac:dyDescent="0.3">
      <c r="B24" s="6" t="s">
        <v>20</v>
      </c>
      <c r="C24" s="11">
        <v>41471</v>
      </c>
      <c r="D24" s="11">
        <v>2566</v>
      </c>
      <c r="E24" s="14">
        <f t="shared" ref="E24:E26" si="2">D24/C24</f>
        <v>6.1874562947601935E-2</v>
      </c>
    </row>
    <row r="25" spans="1:5" x14ac:dyDescent="0.3">
      <c r="B25" s="6" t="s">
        <v>19</v>
      </c>
      <c r="C25" s="11">
        <v>21457</v>
      </c>
      <c r="D25" s="11">
        <v>1224</v>
      </c>
      <c r="E25" s="14">
        <f t="shared" si="2"/>
        <v>5.7044321200540614E-2</v>
      </c>
    </row>
    <row r="26" spans="1:5" x14ac:dyDescent="0.3">
      <c r="A26" s="9"/>
      <c r="B26" s="10" t="s">
        <v>18</v>
      </c>
      <c r="C26" s="12">
        <v>11206</v>
      </c>
      <c r="D26" s="12">
        <v>551</v>
      </c>
      <c r="E26" s="15">
        <f t="shared" si="2"/>
        <v>4.9170087453150095E-2</v>
      </c>
    </row>
    <row r="27" spans="1:5" x14ac:dyDescent="0.3">
      <c r="A27" t="s">
        <v>29</v>
      </c>
    </row>
    <row r="33" spans="1:13" x14ac:dyDescent="0.3">
      <c r="B33" t="s">
        <v>34</v>
      </c>
    </row>
    <row r="34" spans="1:13" x14ac:dyDescent="0.3">
      <c r="B34" s="16">
        <v>0.3</v>
      </c>
    </row>
    <row r="36" spans="1:13" x14ac:dyDescent="0.3">
      <c r="B36" t="s">
        <v>35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3" x14ac:dyDescent="0.3">
      <c r="A37" t="s">
        <v>36</v>
      </c>
      <c r="B37" s="18">
        <f>D22+D21</f>
        <v>1518</v>
      </c>
      <c r="C37" s="17">
        <f>B37/10</f>
        <v>151.80000000000001</v>
      </c>
      <c r="D37" s="17">
        <f t="shared" ref="D37:L37" si="3">C37*(1+$B$34)</f>
        <v>197.34000000000003</v>
      </c>
      <c r="E37" s="17">
        <f t="shared" si="3"/>
        <v>256.54200000000003</v>
      </c>
      <c r="F37" s="17">
        <f t="shared" si="3"/>
        <v>333.50460000000004</v>
      </c>
      <c r="G37" s="17">
        <f t="shared" si="3"/>
        <v>433.55598000000009</v>
      </c>
      <c r="H37" s="17">
        <f t="shared" si="3"/>
        <v>563.62277400000016</v>
      </c>
      <c r="I37" s="17">
        <f t="shared" si="3"/>
        <v>732.70960620000028</v>
      </c>
      <c r="J37" s="17">
        <f t="shared" si="3"/>
        <v>952.52248806000034</v>
      </c>
      <c r="K37" s="17">
        <f t="shared" si="3"/>
        <v>1238.2792344780005</v>
      </c>
      <c r="L37" s="17">
        <f t="shared" si="3"/>
        <v>1609.7630048214007</v>
      </c>
      <c r="M37" s="17"/>
    </row>
    <row r="38" spans="1:13" x14ac:dyDescent="0.3">
      <c r="A38" t="s">
        <v>37</v>
      </c>
      <c r="B38" s="18">
        <f>D20+D19</f>
        <v>530</v>
      </c>
      <c r="C38" s="17">
        <f>B38/10</f>
        <v>53</v>
      </c>
      <c r="D38" s="17">
        <f t="shared" ref="D38:L38" si="4">C38*(1+$B$34)</f>
        <v>68.900000000000006</v>
      </c>
      <c r="E38" s="17">
        <f t="shared" si="4"/>
        <v>89.570000000000007</v>
      </c>
      <c r="F38" s="17">
        <f t="shared" si="4"/>
        <v>116.44100000000002</v>
      </c>
      <c r="G38" s="17">
        <f t="shared" si="4"/>
        <v>151.37330000000003</v>
      </c>
      <c r="H38" s="17">
        <f t="shared" si="4"/>
        <v>196.78529000000003</v>
      </c>
      <c r="I38" s="17">
        <f t="shared" si="4"/>
        <v>255.82087700000005</v>
      </c>
      <c r="J38" s="17">
        <f t="shared" si="4"/>
        <v>332.56714010000007</v>
      </c>
      <c r="K38" s="17">
        <f t="shared" si="4"/>
        <v>432.33728213000012</v>
      </c>
      <c r="L38" s="17">
        <f t="shared" si="4"/>
        <v>562.03846676900014</v>
      </c>
      <c r="M38" s="17"/>
    </row>
    <row r="39" spans="1:13" x14ac:dyDescent="0.3">
      <c r="A39" t="s">
        <v>38</v>
      </c>
      <c r="B39" s="18">
        <f>D18+D17</f>
        <v>16539</v>
      </c>
      <c r="C39" s="17">
        <f>B39/10</f>
        <v>1653.9</v>
      </c>
      <c r="D39" s="17">
        <f t="shared" ref="D39:L39" si="5">C39*(1+$B$34)</f>
        <v>2150.0700000000002</v>
      </c>
      <c r="E39" s="17">
        <f t="shared" si="5"/>
        <v>2795.0910000000003</v>
      </c>
      <c r="F39" s="17">
        <f t="shared" si="5"/>
        <v>3633.6183000000005</v>
      </c>
      <c r="G39" s="17">
        <f t="shared" si="5"/>
        <v>4723.7037900000005</v>
      </c>
      <c r="H39" s="17">
        <f t="shared" si="5"/>
        <v>6140.8149270000013</v>
      </c>
      <c r="I39" s="17">
        <f t="shared" si="5"/>
        <v>7983.0594051000016</v>
      </c>
      <c r="J39" s="17">
        <f t="shared" si="5"/>
        <v>10377.977226630002</v>
      </c>
      <c r="K39" s="17">
        <f t="shared" si="5"/>
        <v>13491.370394619003</v>
      </c>
      <c r="L39" s="17">
        <f t="shared" si="5"/>
        <v>17538.781513004706</v>
      </c>
      <c r="M39" s="17"/>
    </row>
    <row r="40" spans="1:13" x14ac:dyDescent="0.3">
      <c r="A40" t="s">
        <v>39</v>
      </c>
      <c r="B40" s="18">
        <f>D23</f>
        <v>121121</v>
      </c>
      <c r="C40" s="17">
        <f>B40/5</f>
        <v>24224.2</v>
      </c>
      <c r="D40" s="17">
        <f t="shared" ref="D40:L40" si="6">C40*(1+$B$34)</f>
        <v>31491.460000000003</v>
      </c>
      <c r="E40" s="17">
        <f t="shared" si="6"/>
        <v>40938.898000000008</v>
      </c>
      <c r="F40" s="17">
        <f t="shared" si="6"/>
        <v>53220.567400000014</v>
      </c>
      <c r="G40" s="17">
        <f t="shared" si="6"/>
        <v>69186.737620000014</v>
      </c>
      <c r="H40" s="17">
        <f t="shared" si="6"/>
        <v>89942.758906000017</v>
      </c>
      <c r="I40" s="17">
        <f t="shared" si="6"/>
        <v>116925.58657780003</v>
      </c>
      <c r="J40" s="17">
        <f t="shared" si="6"/>
        <v>152003.26255114004</v>
      </c>
      <c r="K40" s="17">
        <f t="shared" si="6"/>
        <v>197604.24131648205</v>
      </c>
      <c r="L40" s="17">
        <f t="shared" si="6"/>
        <v>256885.51371142667</v>
      </c>
      <c r="M40" s="17"/>
    </row>
  </sheetData>
  <mergeCells count="1">
    <mergeCell ref="A17:A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847225368022918</vt:r8>
  </property>
</Properties>
</file>