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ppXLS\ParScenFiles\"/>
    </mc:Choice>
  </mc:AlternateContent>
  <xr:revisionPtr revIDLastSave="0" documentId="8_{9B39D200-4909-4929-B769-042E17CEE375}" xr6:coauthVersionLast="46" xr6:coauthVersionMax="46" xr10:uidLastSave="{00000000-0000-0000-0000-000000000000}"/>
  <bookViews>
    <workbookView xWindow="380" yWindow="380" windowWidth="14400" windowHeight="736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<sst xmlns="http://schemas.openxmlformats.org/spreadsheetml/2006/main" count="125" uniqueCount="95">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</sst>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796875" defaultRowHeight="14.5" x14ac:dyDescent="0.35"/>
  <cols>
    <col min="1" max="1" width="9.1796875" style="8"/>
    <col min="2" max="2" width="14.54296875" style="8" bestFit="1" customWidth="1"/>
    <col min="3" max="3" width="30.1796875" style="8" bestFit="1" customWidth="1"/>
    <col min="4" max="4" width="28" style="8" bestFit="1" customWidth="1"/>
    <col min="5" max="8" width="9.1796875" style="8"/>
    <col min="9" max="9" width="17.7265625" style="8" bestFit="1" customWidth="1"/>
    <col min="10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B2" s="8" t="s">
        <v>94</v>
      </c>
    </row>
    <row r="3" spans="1:17" x14ac:dyDescent="0.35">
      <c r="B3" s="8">
        <v>3</v>
      </c>
    </row>
    <row r="4" spans="1: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/>
      <c r="B6" s="6" t="s">
        <v>61</v>
      </c>
      <c r="C6" s="23" t="str">
        <f xml:space="preserve"> _xlfn.TEXTJOIN("_",TRUE,"UC","CB",C9,"Mt",C8)</f>
        <v>UC_CB_500_Mt_2021-2050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5">
      <c r="A7"/>
      <c r="B7" s="7" t="s">
        <v>68</v>
      </c>
      <c r="C7" s="20" t="str">
        <f xml:space="preserve"> _xlfn.TEXTJOIN(" ",TRUE,"Carbon budget",C9,"Mt",C8)</f>
        <v>Carbon budget 500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5">
      <c r="B9" s="7" t="s">
        <v>69</v>
      </c>
      <c r="C9" s="20">
        <f>VLOOKUP(B3,H6:I10,2,FALSE)</f>
        <v>500</v>
      </c>
      <c r="D9" s="21">
        <v>0</v>
      </c>
      <c r="H9" s="8">
        <v>3</v>
      </c>
      <c r="I9" s="8">
        <v>500</v>
      </c>
    </row>
    <row r="10" spans="1:17" x14ac:dyDescent="0.3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5">
      <c r="B11" s="7" t="s">
        <v>62</v>
      </c>
      <c r="C11" s="20" t="s">
        <v>80</v>
      </c>
      <c r="D11" s="21" t="s">
        <v>80</v>
      </c>
    </row>
    <row r="12" spans="1:17" x14ac:dyDescent="0.35">
      <c r="B12" s="7" t="s">
        <v>73</v>
      </c>
      <c r="C12" s="20" t="s">
        <v>79</v>
      </c>
      <c r="D12" s="21" t="s">
        <v>79</v>
      </c>
    </row>
    <row r="13" spans="1:17" x14ac:dyDescent="0.35">
      <c r="B13" s="7" t="s">
        <v>77</v>
      </c>
      <c r="C13" s="20" t="s">
        <v>78</v>
      </c>
      <c r="D13" s="21" t="s">
        <v>78</v>
      </c>
    </row>
    <row r="14" spans="1:17" x14ac:dyDescent="0.35">
      <c r="B14" s="7" t="s">
        <v>0</v>
      </c>
      <c r="C14" s="20" t="s">
        <v>70</v>
      </c>
      <c r="D14" s="21" t="s">
        <v>70</v>
      </c>
    </row>
    <row r="15" spans="1:17" x14ac:dyDescent="0.35">
      <c r="B15" s="7" t="s">
        <v>81</v>
      </c>
      <c r="C15" s="20">
        <v>-1</v>
      </c>
      <c r="D15" s="21">
        <v>-1</v>
      </c>
    </row>
    <row r="16" spans="1:17" x14ac:dyDescent="0.3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5">
      <c r="B7" s="8" t="str">
        <f>VLOOKUP($B$5, config!$B$6:$D$16,2,FALSE) &amp; "_Single"</f>
        <v>UC_CB_500_Mt_2021-2050_Single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500000</v>
      </c>
      <c r="L7" s="8" t="str">
        <f>VLOOKUP($L$5, config!$B$6:$D$16,2,FALSE) &amp; " - Single"</f>
        <v>Carbon budget 500 Mt 2021-2050 - Single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5">
      <c r="B7" s="8" t="str">
        <f>VLOOKUP(B$5, config!$B$6:$D$16,2,FALSE) &amp; "_Multi"</f>
        <v>UC_CB_500_Mt_2021-2050_Multi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500000</v>
      </c>
      <c r="L7" s="8" t="str">
        <f>VLOOKUP(L$5, config!$B$6:$D$16,2,FALSE) &amp; " - Multi"</f>
        <v>Carbon budget 500 Mt 2021-2050 - Multi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4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2021-09-23T11:23:39Z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