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C69F530E-E3CE-485A-943C-5B1B3FC47B5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4" i="1"/>
  <c r="K25" i="1"/>
  <c r="K26" i="1"/>
  <c r="K27" i="1"/>
  <c r="K2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H8" i="1"/>
  <c r="H5" i="8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E21" i="6"/>
  <c r="E5" i="6"/>
  <c r="H4" i="1" l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L22" i="1" l="1"/>
  <c r="L24" i="1"/>
  <c r="L25" i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Z12" i="6" l="1"/>
  <c r="R12" i="6"/>
  <c r="J6" i="6"/>
  <c r="J16" i="6"/>
  <c r="J14" i="6"/>
  <c r="J12" i="6"/>
  <c r="J10" i="6"/>
  <c r="J8" i="6"/>
  <c r="J18" i="6"/>
  <c r="J20" i="6"/>
  <c r="J4" i="6"/>
  <c r="G9" i="6"/>
  <c r="AE9" i="6"/>
  <c r="K15" i="6"/>
  <c r="M19" i="6"/>
  <c r="O13" i="6"/>
  <c r="O21" i="6"/>
  <c r="I13" i="6"/>
  <c r="G12" i="6"/>
  <c r="O6" i="6"/>
  <c r="W12" i="6"/>
  <c r="I4" i="6"/>
  <c r="K10" i="6"/>
  <c r="T16" i="6"/>
  <c r="M4" i="6"/>
  <c r="G15" i="6"/>
  <c r="K5" i="6"/>
  <c r="M17" i="6"/>
  <c r="O19" i="6"/>
  <c r="W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U15" i="6"/>
  <c r="G7" i="6"/>
  <c r="K11" i="6"/>
  <c r="M5" i="6"/>
  <c r="O5" i="6"/>
  <c r="S17" i="6"/>
  <c r="I9" i="6"/>
  <c r="AA12" i="6"/>
  <c r="G8" i="6"/>
  <c r="O16" i="6"/>
  <c r="O18" i="6"/>
  <c r="I14" i="6"/>
  <c r="Q6" i="6"/>
  <c r="K18" i="6"/>
  <c r="M12" i="6"/>
  <c r="T13" i="6"/>
  <c r="G19" i="6"/>
  <c r="K7" i="6"/>
  <c r="M15" i="6"/>
  <c r="O9" i="6"/>
  <c r="I7" i="6"/>
  <c r="AA19" i="6"/>
  <c r="G10" i="6"/>
  <c r="O12" i="6"/>
  <c r="I20" i="6"/>
  <c r="K4" i="6"/>
  <c r="K12" i="6"/>
  <c r="M8" i="6"/>
  <c r="M14" i="6"/>
  <c r="U18" i="6"/>
  <c r="AB18" i="6"/>
  <c r="AD18" i="6"/>
  <c r="G21" i="6"/>
  <c r="G17" i="6"/>
  <c r="K19" i="6"/>
  <c r="M9" i="6"/>
  <c r="O7" i="6"/>
  <c r="I5" i="6"/>
  <c r="I11" i="6"/>
  <c r="G16" i="6"/>
  <c r="O4" i="6"/>
  <c r="W14" i="6"/>
  <c r="I10" i="6"/>
  <c r="K20" i="6"/>
  <c r="T10" i="6"/>
  <c r="M18" i="6"/>
  <c r="G13" i="6"/>
  <c r="K21" i="6"/>
  <c r="M11" i="6"/>
  <c r="O11" i="6"/>
  <c r="W15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X18" i="6"/>
  <c r="T5" i="6"/>
  <c r="G5" i="6"/>
  <c r="K9" i="6"/>
  <c r="K17" i="6"/>
  <c r="M7" i="6"/>
  <c r="O17" i="6"/>
  <c r="I19" i="6"/>
  <c r="AA17" i="6"/>
  <c r="G4" i="6"/>
  <c r="O8" i="6"/>
  <c r="I18" i="6"/>
  <c r="Q10" i="6"/>
  <c r="K8" i="6"/>
  <c r="M10" i="6"/>
  <c r="U9" i="6"/>
  <c r="G11" i="6"/>
  <c r="K13" i="6"/>
  <c r="M21" i="6"/>
  <c r="M13" i="6"/>
  <c r="O15" i="6"/>
  <c r="S15" i="6"/>
  <c r="I17" i="6"/>
  <c r="AA4" i="6"/>
  <c r="G20" i="6"/>
  <c r="O14" i="6"/>
  <c r="I16" i="6"/>
  <c r="I12" i="6"/>
  <c r="Q14" i="6"/>
  <c r="K6" i="6"/>
  <c r="M16" i="6"/>
  <c r="V10" i="6"/>
  <c r="R17" i="6"/>
  <c r="R5" i="6"/>
  <c r="J21" i="6"/>
  <c r="J19" i="6"/>
  <c r="J9" i="6"/>
  <c r="J7" i="6"/>
  <c r="J17" i="6"/>
  <c r="J5" i="6"/>
  <c r="J13" i="6"/>
  <c r="J15" i="6"/>
  <c r="J11" i="6"/>
  <c r="AB7" i="6"/>
  <c r="AB9" i="6"/>
  <c r="AB5" i="6"/>
  <c r="AB21" i="6"/>
  <c r="AD19" i="6"/>
  <c r="AD17" i="6"/>
  <c r="AD9" i="6"/>
  <c r="AD7" i="6"/>
  <c r="AD13" i="6"/>
  <c r="X17" i="6"/>
  <c r="X11" i="6"/>
  <c r="X13" i="6"/>
  <c r="X9" i="6"/>
  <c r="X21" i="6"/>
  <c r="X15" i="6"/>
  <c r="H19" i="6"/>
  <c r="H17" i="6"/>
  <c r="H5" i="6"/>
  <c r="H7" i="6"/>
  <c r="H11" i="6"/>
  <c r="H13" i="6"/>
  <c r="H15" i="6"/>
  <c r="H21" i="6"/>
  <c r="H9" i="6"/>
  <c r="Z7" i="6"/>
  <c r="Z5" i="6"/>
  <c r="Z13" i="6"/>
  <c r="Z17" i="6"/>
  <c r="Z11" i="6"/>
  <c r="Z1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1" i="6" l="1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<sst xmlns="http://schemas.openxmlformats.org/spreadsheetml/2006/main" count="699" uniqueCount="201">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</sst>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E+00"/>
    <numFmt numFmtId="167" formatCode="\Te\x\t"/>
    <numFmt numFmtId="168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  <xf numFmtId="167" fontId="13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4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5" fillId="0" borderId="0" xfId="0" applyFont="1" applyFill="1"/>
    <xf numFmtId="168" fontId="0" fillId="0" borderId="0" xfId="0" applyNumberFormat="1" applyFill="1"/>
    <xf numFmtId="168" fontId="0" fillId="0" borderId="0" xfId="0" applyNumberFormat="1"/>
    <xf numFmtId="0" fontId="0" fillId="0" borderId="0" xfId="0" applyFill="1" applyBorder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topLeftCell="A25" zoomScaleNormal="100" workbookViewId="0">
      <selection activeCell="I5" sqref="I5:J65"/>
    </sheetView>
  </sheetViews>
  <sheetFormatPr defaultColWidth="9.109375" defaultRowHeight="13.2" x14ac:dyDescent="0.25"/>
  <cols>
    <col min="1" max="6" width="9.109375" style="4"/>
    <col min="7" max="7" width="10.6640625" style="4" bestFit="1" customWidth="1"/>
    <col min="8" max="8" width="9.109375" style="4"/>
    <col min="9" max="9" width="11.6640625" style="4" bestFit="1" customWidth="1"/>
    <col min="10" max="16384" width="9.109375" style="4"/>
  </cols>
  <sheetData>
    <row r="4" spans="3:37" x14ac:dyDescent="0.25">
      <c r="C4" s="3" t="s">
        <v>88</v>
      </c>
    </row>
    <row r="5" spans="3:37" ht="15" thickBot="1" x14ac:dyDescent="0.35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4.4" x14ac:dyDescent="0.3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4.4" x14ac:dyDescent="0.3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4.4" x14ac:dyDescent="0.3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4.4" x14ac:dyDescent="0.3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4.4" x14ac:dyDescent="0.3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4.4" x14ac:dyDescent="0.3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4.4" x14ac:dyDescent="0.3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4.4" x14ac:dyDescent="0.3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4.4" x14ac:dyDescent="0.3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4.4" x14ac:dyDescent="0.3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4.4" x14ac:dyDescent="0.3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4.4" x14ac:dyDescent="0.3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4.4" x14ac:dyDescent="0.3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4.4" x14ac:dyDescent="0.3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4.4" x14ac:dyDescent="0.3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4.4" x14ac:dyDescent="0.3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4.4" x14ac:dyDescent="0.3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4.4" x14ac:dyDescent="0.3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4.4" x14ac:dyDescent="0.3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4.4" x14ac:dyDescent="0.3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4.4" x14ac:dyDescent="0.3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4.4" x14ac:dyDescent="0.3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4.4" x14ac:dyDescent="0.3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4.4" x14ac:dyDescent="0.3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4.4" x14ac:dyDescent="0.3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4.4" x14ac:dyDescent="0.3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4.4" x14ac:dyDescent="0.3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4.4" x14ac:dyDescent="0.3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4.4" x14ac:dyDescent="0.3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4.4" x14ac:dyDescent="0.3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4.4" x14ac:dyDescent="0.3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4.4" x14ac:dyDescent="0.3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4.4" x14ac:dyDescent="0.3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4.4" x14ac:dyDescent="0.3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4.4" x14ac:dyDescent="0.3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4.4" x14ac:dyDescent="0.3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4.4" x14ac:dyDescent="0.3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4.4" x14ac:dyDescent="0.3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4.4" x14ac:dyDescent="0.3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4.4" x14ac:dyDescent="0.3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4.4" x14ac:dyDescent="0.3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4.4" x14ac:dyDescent="0.3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4.4" x14ac:dyDescent="0.3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4.4" x14ac:dyDescent="0.3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4.4" x14ac:dyDescent="0.3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4.4" x14ac:dyDescent="0.3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4.4" x14ac:dyDescent="0.3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4.4" x14ac:dyDescent="0.3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4.4" x14ac:dyDescent="0.3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4.4" x14ac:dyDescent="0.3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4.4" x14ac:dyDescent="0.3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4.4" x14ac:dyDescent="0.3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4.4" x14ac:dyDescent="0.3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4.4" x14ac:dyDescent="0.3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4.4" x14ac:dyDescent="0.3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4.4" x14ac:dyDescent="0.3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4.4" x14ac:dyDescent="0.3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4.4" x14ac:dyDescent="0.3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4.4" x14ac:dyDescent="0.3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4.4" x14ac:dyDescent="0.3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109375" defaultRowHeight="13.2" x14ac:dyDescent="0.25"/>
  <cols>
    <col min="1" max="3" width="9.109375" style="4"/>
    <col min="4" max="4" width="11.109375" style="4" bestFit="1" customWidth="1"/>
    <col min="5" max="16384" width="9.109375" style="4"/>
  </cols>
  <sheetData>
    <row r="2" spans="2:32" x14ac:dyDescent="0.25">
      <c r="B2" s="4" t="s">
        <v>101</v>
      </c>
    </row>
    <row r="3" spans="2:32" ht="15" thickBot="1" x14ac:dyDescent="0.3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4.4" x14ac:dyDescent="0.3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5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5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5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5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5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5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5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5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5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5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5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5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5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5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5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5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5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5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5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5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5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5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5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5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5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5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0.24919348706604891</v>
      </c>
      <c r="H5" s="15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4.9819686530101315</v>
      </c>
      <c r="I5" s="15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0.91879999280394731</v>
      </c>
      <c r="J5" s="15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0.42626389455684793</v>
      </c>
      <c r="K5" s="15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0.33606627740388867</v>
      </c>
      <c r="L5" s="15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0.16886184308995011</v>
      </c>
      <c r="M5" s="15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0.48421342433443482</v>
      </c>
      <c r="N5" s="15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0.797027696417964</v>
      </c>
      <c r="O5" s="15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0.32993189380189941</v>
      </c>
      <c r="P5" s="15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0.37397423428835075</v>
      </c>
      <c r="Q5" s="15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0.65087888007008443</v>
      </c>
      <c r="R5" s="15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0.57573664768678368</v>
      </c>
      <c r="S5" s="15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0.50671859445735434</v>
      </c>
      <c r="T5" s="15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2.1428455103494626</v>
      </c>
      <c r="U5" s="15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0.65608914938754559</v>
      </c>
      <c r="V5" s="15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0.78233315899855904</v>
      </c>
      <c r="W5" s="15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0.7132297701493322</v>
      </c>
      <c r="X5" s="15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0.47360747597162428</v>
      </c>
      <c r="Y5" s="15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1.0585444755924167</v>
      </c>
      <c r="Z5" s="15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0.13585620127114331</v>
      </c>
      <c r="AA5" s="15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0.56690203368669112</v>
      </c>
      <c r="AB5" s="15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0.29655213802722385</v>
      </c>
      <c r="AC5" s="15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0.26145480029802121</v>
      </c>
      <c r="AD5" s="15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0.29162652995454996</v>
      </c>
      <c r="AE5" s="15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0.56570516301302765</v>
      </c>
      <c r="AF5" s="15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0.2713201852314594</v>
      </c>
    </row>
    <row r="6" spans="2:32" x14ac:dyDescent="0.25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5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5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5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5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5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5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5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5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5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5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5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5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5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5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5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5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5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5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5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5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5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5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5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5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5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5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0.42806487464250859</v>
      </c>
      <c r="H7" s="15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7.4963509759251048</v>
      </c>
      <c r="I7" s="15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1.5264955881963764</v>
      </c>
      <c r="J7" s="15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0.72496241130132655</v>
      </c>
      <c r="K7" s="15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0.54543646109867361</v>
      </c>
      <c r="L7" s="15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0.2810060556462261</v>
      </c>
      <c r="M7" s="15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0.75690448081146366</v>
      </c>
      <c r="N7" s="15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1.3140726983795172</v>
      </c>
      <c r="O7" s="15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0.55689181459850601</v>
      </c>
      <c r="P7" s="15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0.62864587530576854</v>
      </c>
      <c r="Q7" s="15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1.1149199060205524</v>
      </c>
      <c r="R7" s="15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0.94610814444434155</v>
      </c>
      <c r="S7" s="15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0.85807302000885533</v>
      </c>
      <c r="T7" s="15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3.4677423490430845</v>
      </c>
      <c r="U7" s="15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1.134991138418852</v>
      </c>
      <c r="V7" s="15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1.2782920777719677</v>
      </c>
      <c r="W7" s="15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1.2397918582905652</v>
      </c>
      <c r="X7" s="15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0.78215618769651429</v>
      </c>
      <c r="Y7" s="15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1.7512006321860119</v>
      </c>
      <c r="Z7" s="15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0.22951621964157642</v>
      </c>
      <c r="AA7" s="15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0.96986915506685767</v>
      </c>
      <c r="AB7" s="15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0.52220745490292342</v>
      </c>
      <c r="AC7" s="15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0.42601434548417128</v>
      </c>
      <c r="AD7" s="15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0.46289528099462979</v>
      </c>
      <c r="AE7" s="15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0.85249654967724642</v>
      </c>
      <c r="AF7" s="15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0.46884077905903881</v>
      </c>
    </row>
    <row r="8" spans="2:32" x14ac:dyDescent="0.25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5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5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5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5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5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5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5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0.84062004677085977</v>
      </c>
      <c r="O8" s="15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5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5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5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5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5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5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5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5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5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5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5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5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5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0.33116307912916793</v>
      </c>
      <c r="AC8" s="15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5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5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5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5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0.36429509503519336</v>
      </c>
      <c r="H9" s="15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6.4896844647839922</v>
      </c>
      <c r="I9" s="15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1.3112332224336185</v>
      </c>
      <c r="J9" s="15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0.63141136794128272</v>
      </c>
      <c r="K9" s="15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0.46913365533234114</v>
      </c>
      <c r="L9" s="15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0.24156267379184618</v>
      </c>
      <c r="M9" s="15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0.65638589568697026</v>
      </c>
      <c r="N9" s="15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1.1161933556970411</v>
      </c>
      <c r="O9" s="15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0.48109890741023575</v>
      </c>
      <c r="P9" s="15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0.53316805049116955</v>
      </c>
      <c r="Q9" s="15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0.94764758885601152</v>
      </c>
      <c r="R9" s="15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0.81147464409594539</v>
      </c>
      <c r="S9" s="15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0.72756977830985914</v>
      </c>
      <c r="T9" s="15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2.9667424021068545</v>
      </c>
      <c r="U9" s="15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0.98663295055089162</v>
      </c>
      <c r="V9" s="15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1.0929690966383923</v>
      </c>
      <c r="W9" s="15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1.0573716874909749</v>
      </c>
      <c r="X9" s="15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0.66587749187461598</v>
      </c>
      <c r="Y9" s="15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1.5128632183983965</v>
      </c>
      <c r="Z9" s="15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0.19517137206835286</v>
      </c>
      <c r="AA9" s="15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0.83891036869992042</v>
      </c>
      <c r="AB9" s="15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0.43972545027457505</v>
      </c>
      <c r="AC9" s="15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0.36651436892706152</v>
      </c>
      <c r="AD9" s="15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0.39198560338942773</v>
      </c>
      <c r="AE9" s="15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0.7220660886966046</v>
      </c>
      <c r="AF9" s="15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0.41709875548708081</v>
      </c>
    </row>
    <row r="10" spans="2:32" x14ac:dyDescent="0.25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5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5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5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5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5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5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5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5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5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5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5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5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5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5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5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5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5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5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5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5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5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5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5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5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5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5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0.14827528364690531</v>
      </c>
      <c r="H11" s="15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2.2146097024218854</v>
      </c>
      <c r="I11" s="15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0.40187930136669486</v>
      </c>
      <c r="J11" s="15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0.2584425796889217</v>
      </c>
      <c r="K11" s="15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0.18407620982153458</v>
      </c>
      <c r="L11" s="15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8.8831327249319483E-2</v>
      </c>
      <c r="M11" s="15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0.23278598082436783</v>
      </c>
      <c r="N11" s="15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0.36018783135017274</v>
      </c>
      <c r="O11" s="15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0.16943652542470969</v>
      </c>
      <c r="P11" s="15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0.19292826364402085</v>
      </c>
      <c r="Q11" s="15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0.38994013943269012</v>
      </c>
      <c r="R11" s="15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0.25724328325401569</v>
      </c>
      <c r="S11" s="15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0.25314089601418438</v>
      </c>
      <c r="T11" s="15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1.3544419750052186</v>
      </c>
      <c r="U11" s="15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0.36852524149902982</v>
      </c>
      <c r="V11" s="15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0.41523441504387931</v>
      </c>
      <c r="W11" s="15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0.33992938200553119</v>
      </c>
      <c r="X11" s="15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0.31574844742549418</v>
      </c>
      <c r="Y11" s="15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0.50418727935269625</v>
      </c>
      <c r="Z11" s="15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6.7240531694936503E-2</v>
      </c>
      <c r="AA11" s="15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0.28396949390144766</v>
      </c>
      <c r="AB11" s="15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0.12610445620186289</v>
      </c>
      <c r="AC11" s="15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0.1375174211904778</v>
      </c>
      <c r="AD11" s="15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0.15984629704136455</v>
      </c>
      <c r="AE11" s="15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0.33404552245600816</v>
      </c>
      <c r="AF11" s="15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0.12881123700615976</v>
      </c>
    </row>
    <row r="12" spans="2:32" x14ac:dyDescent="0.25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5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5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5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5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5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5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5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5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5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5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5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5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5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5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5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5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5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5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5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5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5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5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5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5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5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5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5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5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5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5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5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5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5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5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5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5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5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5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5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5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5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5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5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5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5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5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5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5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5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5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5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5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5.2718404005341085E-2</v>
      </c>
      <c r="H14" s="15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1.2476395718090449</v>
      </c>
      <c r="I14" s="15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0.20603624964526826</v>
      </c>
      <c r="J14" s="15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9.1887737410560083E-2</v>
      </c>
      <c r="K14" s="15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7.8428487740468913E-2</v>
      </c>
      <c r="L14" s="15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3.7847947145898689E-2</v>
      </c>
      <c r="M14" s="15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0.11934516233092786</v>
      </c>
      <c r="N14" s="15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0.18060859254580502</v>
      </c>
      <c r="O14" s="15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7.2191026042654344E-2</v>
      </c>
      <c r="P14" s="15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8.2200040812796554E-2</v>
      </c>
      <c r="Q14" s="15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0.13864092047508789</v>
      </c>
      <c r="R14" s="15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0.13188397896544479</v>
      </c>
      <c r="S14" s="15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0.11002323137607345</v>
      </c>
      <c r="T14" s="15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0.502689779835093</v>
      </c>
      <c r="U14" s="15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0.13677505270176574</v>
      </c>
      <c r="V14" s="15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0.18047432414524345</v>
      </c>
      <c r="W14" s="15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0.14774431803316512</v>
      </c>
      <c r="X14" s="15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0.1075776945079131</v>
      </c>
      <c r="Y14" s="15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0.23895886146297882</v>
      </c>
      <c r="Z14" s="15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2.9672390535149896E-2</v>
      </c>
      <c r="AA14" s="15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0.12084804242824863</v>
      </c>
      <c r="AB14" s="15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5.9767032040341748E-2</v>
      </c>
      <c r="AC14" s="15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6.0684687109007783E-2</v>
      </c>
      <c r="AD14" s="15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7.0538135732292298E-2</v>
      </c>
      <c r="AE14" s="15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0.14741003601521568</v>
      </c>
      <c r="AF14" s="15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5.6842758875006463E-2</v>
      </c>
    </row>
    <row r="15" spans="2:32" x14ac:dyDescent="0.25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5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0.99408028513777102</v>
      </c>
      <c r="I15" s="15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5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5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5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5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5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5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5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5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5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5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8.7663078095158206E-2</v>
      </c>
      <c r="T15" s="15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5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5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5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</v>
      </c>
      <c r="X15" s="15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5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5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5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5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5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5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5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5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4.5290536808279797E-2</v>
      </c>
    </row>
    <row r="16" spans="2:32" x14ac:dyDescent="0.25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5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5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5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5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5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5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5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5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5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5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5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5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5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5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5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5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5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5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5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5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5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5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5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5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5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5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5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5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5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5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5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5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5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5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5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5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5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5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5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5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5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5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5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5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5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5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5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5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5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5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5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5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5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5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5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5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5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5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5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5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5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5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5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5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5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5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5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5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5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5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5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5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5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5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5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5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5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5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5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5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5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5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6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5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5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5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5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5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5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5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5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5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5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5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5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5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5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5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5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5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5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5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5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5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5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5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5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5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5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5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5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5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5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5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5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4" customWidth="1"/>
    <col min="2" max="2" width="11.6640625" style="4" customWidth="1"/>
    <col min="3" max="3" width="3.109375" style="4" bestFit="1" customWidth="1"/>
    <col min="4" max="4" width="8.5546875" style="4" bestFit="1" customWidth="1"/>
    <col min="5" max="5" width="6.44140625" style="4" bestFit="1" customWidth="1"/>
    <col min="6" max="6" width="4.88671875" style="4" bestFit="1" customWidth="1"/>
    <col min="7" max="7" width="5.6640625" style="4" bestFit="1" customWidth="1"/>
    <col min="8" max="8" width="5.88671875" style="4" bestFit="1" customWidth="1"/>
    <col min="9" max="9" width="5.44140625" style="4" bestFit="1" customWidth="1"/>
    <col min="10" max="11" width="5.6640625" style="4" bestFit="1" customWidth="1"/>
    <col min="12" max="12" width="6.5546875" style="4" bestFit="1" customWidth="1"/>
    <col min="13" max="13" width="6.109375" style="4" bestFit="1" customWidth="1"/>
    <col min="14" max="14" width="6.6640625" style="4" bestFit="1" customWidth="1"/>
    <col min="15" max="15" width="6.5546875" style="4" bestFit="1" customWidth="1"/>
    <col min="16" max="16" width="7.33203125" style="4" bestFit="1" customWidth="1"/>
    <col min="17" max="17" width="5.6640625" style="4" bestFit="1" customWidth="1"/>
    <col min="18" max="18" width="6.109375" style="4" bestFit="1" customWidth="1"/>
    <col min="19" max="19" width="5.6640625" style="4" bestFit="1" customWidth="1"/>
    <col min="20" max="20" width="5.5546875" style="4" bestFit="1" customWidth="1"/>
    <col min="21" max="21" width="5.88671875" style="4" bestFit="1" customWidth="1"/>
    <col min="22" max="22" width="6.6640625" style="4" bestFit="1" customWidth="1"/>
    <col min="23" max="23" width="4.88671875" style="4" bestFit="1" customWidth="1"/>
    <col min="24" max="24" width="7.5546875" style="4" customWidth="1"/>
    <col min="25" max="25" width="6.6640625" style="4" bestFit="1" customWidth="1"/>
    <col min="26" max="26" width="6.109375" style="4" bestFit="1" customWidth="1"/>
    <col min="27" max="28" width="6" style="4" bestFit="1" customWidth="1"/>
    <col min="29" max="29" width="5.6640625" style="4" bestFit="1" customWidth="1"/>
    <col min="30" max="30" width="6.6640625" style="4" bestFit="1" customWidth="1"/>
    <col min="31" max="16384" width="9.109375" style="4"/>
  </cols>
  <sheetData>
    <row r="3" spans="1:30" ht="14.4" x14ac:dyDescent="0.25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5">
      <c r="A4" s="4">
        <v>1</v>
      </c>
    </row>
    <row r="5" spans="1:30" ht="14.4" x14ac:dyDescent="0.25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4.4" x14ac:dyDescent="0.25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4.4" x14ac:dyDescent="0.25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" thickBot="1" x14ac:dyDescent="0.35">
      <c r="A10" s="20" t="s">
        <v>156</v>
      </c>
      <c r="B10" s="20" t="s">
        <v>155</v>
      </c>
    </row>
    <row r="11" spans="1:30" x14ac:dyDescent="0.25">
      <c r="A11" s="19" t="s">
        <v>102</v>
      </c>
      <c r="B11" s="19" t="s">
        <v>154</v>
      </c>
    </row>
    <row r="12" spans="1:30" x14ac:dyDescent="0.25">
      <c r="A12" s="18" t="s">
        <v>125</v>
      </c>
      <c r="B12" s="18" t="s">
        <v>153</v>
      </c>
    </row>
    <row r="13" spans="1:30" x14ac:dyDescent="0.25">
      <c r="A13" s="18" t="s">
        <v>114</v>
      </c>
      <c r="B13" s="18" t="s">
        <v>152</v>
      </c>
    </row>
    <row r="14" spans="1:30" x14ac:dyDescent="0.25">
      <c r="A14" s="18" t="s">
        <v>115</v>
      </c>
      <c r="B14" s="18" t="s">
        <v>151</v>
      </c>
    </row>
    <row r="15" spans="1:30" x14ac:dyDescent="0.25">
      <c r="A15" s="18" t="s">
        <v>126</v>
      </c>
      <c r="B15" s="18" t="s">
        <v>150</v>
      </c>
    </row>
    <row r="16" spans="1:30" x14ac:dyDescent="0.25">
      <c r="A16" s="18" t="s">
        <v>103</v>
      </c>
      <c r="B16" s="18" t="s">
        <v>149</v>
      </c>
    </row>
    <row r="17" spans="1:2" x14ac:dyDescent="0.25">
      <c r="A17" s="18" t="s">
        <v>120</v>
      </c>
      <c r="B17" s="18" t="s">
        <v>148</v>
      </c>
    </row>
    <row r="18" spans="1:2" x14ac:dyDescent="0.25">
      <c r="A18" s="18" t="s">
        <v>116</v>
      </c>
      <c r="B18" s="18" t="s">
        <v>147</v>
      </c>
    </row>
    <row r="19" spans="1:2" x14ac:dyDescent="0.25">
      <c r="A19" s="18" t="s">
        <v>104</v>
      </c>
      <c r="B19" s="18" t="s">
        <v>146</v>
      </c>
    </row>
    <row r="20" spans="1:2" x14ac:dyDescent="0.25">
      <c r="A20" s="18" t="s">
        <v>105</v>
      </c>
      <c r="B20" s="18" t="s">
        <v>145</v>
      </c>
    </row>
    <row r="21" spans="1:2" x14ac:dyDescent="0.25">
      <c r="A21" s="18" t="s">
        <v>106</v>
      </c>
      <c r="B21" s="18" t="s">
        <v>144</v>
      </c>
    </row>
    <row r="22" spans="1:2" x14ac:dyDescent="0.25">
      <c r="A22" s="18" t="s">
        <v>121</v>
      </c>
      <c r="B22" s="18" t="s">
        <v>143</v>
      </c>
    </row>
    <row r="23" spans="1:2" x14ac:dyDescent="0.25">
      <c r="A23" s="18" t="s">
        <v>117</v>
      </c>
      <c r="B23" s="18" t="s">
        <v>142</v>
      </c>
    </row>
    <row r="24" spans="1:2" x14ac:dyDescent="0.25">
      <c r="A24" s="18" t="s">
        <v>107</v>
      </c>
      <c r="B24" s="18" t="s">
        <v>141</v>
      </c>
    </row>
    <row r="25" spans="1:2" x14ac:dyDescent="0.25">
      <c r="A25" s="18" t="s">
        <v>108</v>
      </c>
      <c r="B25" s="18" t="s">
        <v>140</v>
      </c>
    </row>
    <row r="26" spans="1:2" x14ac:dyDescent="0.25">
      <c r="A26" s="18" t="s">
        <v>122</v>
      </c>
      <c r="B26" s="18" t="s">
        <v>139</v>
      </c>
    </row>
    <row r="27" spans="1:2" x14ac:dyDescent="0.25">
      <c r="A27" s="18" t="s">
        <v>109</v>
      </c>
      <c r="B27" s="18" t="s">
        <v>138</v>
      </c>
    </row>
    <row r="28" spans="1:2" x14ac:dyDescent="0.25">
      <c r="A28" s="18" t="s">
        <v>127</v>
      </c>
      <c r="B28" s="18" t="s">
        <v>137</v>
      </c>
    </row>
    <row r="29" spans="1:2" x14ac:dyDescent="0.25">
      <c r="A29" s="18" t="s">
        <v>110</v>
      </c>
      <c r="B29" s="18" t="s">
        <v>136</v>
      </c>
    </row>
    <row r="30" spans="1:2" x14ac:dyDescent="0.25">
      <c r="A30" s="18" t="s">
        <v>123</v>
      </c>
      <c r="B30" s="18" t="s">
        <v>135</v>
      </c>
    </row>
    <row r="31" spans="1:2" x14ac:dyDescent="0.25">
      <c r="A31" s="18" t="s">
        <v>124</v>
      </c>
      <c r="B31" s="18" t="s">
        <v>134</v>
      </c>
    </row>
    <row r="32" spans="1:2" x14ac:dyDescent="0.25">
      <c r="A32" s="18" t="s">
        <v>118</v>
      </c>
      <c r="B32" s="18" t="s">
        <v>133</v>
      </c>
    </row>
    <row r="33" spans="1:2" x14ac:dyDescent="0.25">
      <c r="A33" s="18" t="s">
        <v>119</v>
      </c>
      <c r="B33" s="18" t="s">
        <v>132</v>
      </c>
    </row>
    <row r="34" spans="1:2" x14ac:dyDescent="0.25">
      <c r="A34" s="18" t="s">
        <v>111</v>
      </c>
      <c r="B34" s="18" t="s">
        <v>131</v>
      </c>
    </row>
    <row r="35" spans="1:2" x14ac:dyDescent="0.25">
      <c r="A35" s="18" t="s">
        <v>112</v>
      </c>
      <c r="B35" s="18" t="s">
        <v>130</v>
      </c>
    </row>
    <row r="36" spans="1:2" x14ac:dyDescent="0.25">
      <c r="A36" s="18" t="s">
        <v>113</v>
      </c>
      <c r="B36" s="18" t="s">
        <v>129</v>
      </c>
    </row>
    <row r="37" spans="1:2" ht="14.4" x14ac:dyDescent="0.3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57"/>
  <sheetViews>
    <sheetView tabSelected="1" topLeftCell="F1" workbookViewId="0">
      <selection activeCell="Q17" sqref="Q17"/>
    </sheetView>
  </sheetViews>
  <sheetFormatPr defaultRowHeight="14.4" x14ac:dyDescent="0.3"/>
  <cols>
    <col min="3" max="3" width="25.5546875" bestFit="1" customWidth="1"/>
    <col min="4" max="4" width="10.6640625" bestFit="1" customWidth="1"/>
    <col min="5" max="5" width="10.6640625" customWidth="1"/>
    <col min="6" max="6" width="11.6640625" bestFit="1" customWidth="1"/>
    <col min="7" max="7" width="53.33203125" bestFit="1" customWidth="1"/>
    <col min="8" max="8" width="15.88671875" bestFit="1" customWidth="1"/>
    <col min="9" max="11" width="15.88671875" customWidth="1"/>
    <col min="12" max="13" width="15.88671875" bestFit="1" customWidth="1"/>
  </cols>
  <sheetData>
    <row r="1" spans="3:16" x14ac:dyDescent="0.3">
      <c r="C1" t="s">
        <v>190</v>
      </c>
      <c r="D1" t="s">
        <v>0</v>
      </c>
    </row>
    <row r="2" spans="3:16" ht="15" thickBot="1" x14ac:dyDescent="0.35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2030</v>
      </c>
      <c r="L2" s="14">
        <v>2050</v>
      </c>
    </row>
    <row r="3" spans="3:16" x14ac:dyDescent="0.3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f>(J3*2/3)+(L3/3)</f>
        <v>1.9610696723833332</v>
      </c>
      <c r="L3">
        <v>1.35257371315</v>
      </c>
      <c r="P3" s="2"/>
    </row>
    <row r="4" spans="3:16" x14ac:dyDescent="0.3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f t="shared" ref="K4:K28" si="0">(J4*2/3)+(L4/3)</f>
        <v>20.371927879499999</v>
      </c>
      <c r="L4">
        <v>16.999477698500002</v>
      </c>
      <c r="P4" s="2"/>
    </row>
    <row r="5" spans="3:16" x14ac:dyDescent="0.3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f t="shared" si="0"/>
        <v>1.0520667756000002</v>
      </c>
      <c r="L5">
        <v>1.5123719028</v>
      </c>
      <c r="P5" s="2"/>
    </row>
    <row r="6" spans="3:16" x14ac:dyDescent="0.3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f t="shared" si="0"/>
        <v>5.425879528816667</v>
      </c>
      <c r="L6">
        <v>4.7096123024500001</v>
      </c>
      <c r="P6" s="2"/>
    </row>
    <row r="7" spans="3:16" x14ac:dyDescent="0.3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f t="shared" si="0"/>
        <v>1.2069042374333334</v>
      </c>
      <c r="L7">
        <v>1.1058949143000001</v>
      </c>
      <c r="P7" s="2"/>
    </row>
    <row r="8" spans="3:16" x14ac:dyDescent="0.3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f t="shared" si="0"/>
        <v>9.6351456128333322</v>
      </c>
      <c r="L8">
        <v>8.6539440184999989</v>
      </c>
      <c r="P8" s="2"/>
    </row>
    <row r="9" spans="3:16" x14ac:dyDescent="0.3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f t="shared" si="0"/>
        <v>1.4808533143</v>
      </c>
      <c r="L9">
        <v>1.5435020469</v>
      </c>
      <c r="P9" s="2"/>
    </row>
    <row r="10" spans="3:16" x14ac:dyDescent="0.3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f t="shared" si="0"/>
        <v>12.450956954125866</v>
      </c>
      <c r="L10">
        <v>8.8850491823775997</v>
      </c>
      <c r="P10" s="2"/>
    </row>
    <row r="11" spans="3:16" x14ac:dyDescent="0.3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f t="shared" si="0"/>
        <v>15.988176054166667</v>
      </c>
      <c r="L11">
        <v>11.597079862500001</v>
      </c>
      <c r="P11" s="2"/>
    </row>
    <row r="12" spans="3:16" x14ac:dyDescent="0.3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f t="shared" si="0"/>
        <v>1.6954790646166666</v>
      </c>
      <c r="L12">
        <v>0.55274769385</v>
      </c>
      <c r="P12" s="2"/>
    </row>
    <row r="13" spans="3:16" x14ac:dyDescent="0.3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f t="shared" si="0"/>
        <v>9.9931567838333351</v>
      </c>
      <c r="L13">
        <v>15.964089531500001</v>
      </c>
      <c r="P13" s="2"/>
    </row>
    <row r="14" spans="3:16" x14ac:dyDescent="0.3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f t="shared" si="0"/>
        <v>0.13639114078333334</v>
      </c>
      <c r="L14">
        <v>3.6153808350000004E-2</v>
      </c>
      <c r="P14" s="2"/>
    </row>
    <row r="15" spans="3:16" x14ac:dyDescent="0.3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f t="shared" si="0"/>
        <v>3.7348343824833337</v>
      </c>
      <c r="L15">
        <v>4.3738132234500009</v>
      </c>
      <c r="P15" s="2"/>
    </row>
    <row r="16" spans="3:16" x14ac:dyDescent="0.3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f t="shared" si="0"/>
        <v>4.1453782241999999</v>
      </c>
      <c r="L16">
        <v>4.2364449446000005</v>
      </c>
      <c r="P16" s="2"/>
    </row>
    <row r="17" spans="4:18" x14ac:dyDescent="0.3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>
        <f t="shared" si="0"/>
        <v>13.512761870306244</v>
      </c>
      <c r="L17" s="1">
        <v>19.015702110918735</v>
      </c>
      <c r="P17" s="2"/>
    </row>
    <row r="18" spans="4:18" x14ac:dyDescent="0.3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>
        <f t="shared" si="0"/>
        <v>25.67916695820422</v>
      </c>
      <c r="L18" s="1">
        <v>30.763946334612658</v>
      </c>
      <c r="P18" s="2"/>
    </row>
    <row r="19" spans="4:18" x14ac:dyDescent="0.3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>
        <f t="shared" si="0"/>
        <v>22.083855678156205</v>
      </c>
      <c r="L19" s="1">
        <v>26.43478755446861</v>
      </c>
      <c r="P19" s="2"/>
    </row>
    <row r="20" spans="4:18" x14ac:dyDescent="0.3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>
        <f t="shared" si="0"/>
        <v>11.065467907987845</v>
      </c>
      <c r="L20" s="1">
        <v>9.6873790239635298</v>
      </c>
      <c r="P20" s="2"/>
    </row>
    <row r="21" spans="4:18" x14ac:dyDescent="0.3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9.9341345454545458</v>
      </c>
      <c r="K21">
        <v>0</v>
      </c>
      <c r="L21">
        <v>0</v>
      </c>
      <c r="P21" s="2"/>
    </row>
    <row r="22" spans="4:18" x14ac:dyDescent="0.3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3.5132998087277199</v>
      </c>
      <c r="I22">
        <v>4.2966351471015702</v>
      </c>
      <c r="J22">
        <v>4.4094344637268001</v>
      </c>
      <c r="K22">
        <f t="shared" si="0"/>
        <v>4.1107229120604405</v>
      </c>
      <c r="L22">
        <f>H22</f>
        <v>3.5132998087277199</v>
      </c>
      <c r="P22" s="2"/>
    </row>
    <row r="23" spans="4:18" x14ac:dyDescent="0.3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v>0</v>
      </c>
      <c r="L23">
        <v>0</v>
      </c>
      <c r="P23" s="2"/>
    </row>
    <row r="24" spans="4:18" x14ac:dyDescent="0.3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 t="shared" si="0"/>
        <v>0.23116440009552636</v>
      </c>
      <c r="L24">
        <f>H24</f>
        <v>0.23349320028657899</v>
      </c>
      <c r="P24" s="2"/>
    </row>
    <row r="25" spans="4:18" x14ac:dyDescent="0.3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 t="shared" si="0"/>
        <v>46.521563664810671</v>
      </c>
      <c r="L25">
        <f>H25</f>
        <v>45.935836654432002</v>
      </c>
      <c r="P25" s="2"/>
    </row>
    <row r="26" spans="4:18" x14ac:dyDescent="0.3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f t="shared" si="0"/>
        <v>397.11688316666664</v>
      </c>
      <c r="L26">
        <v>740.74997310000003</v>
      </c>
      <c r="P26" s="2"/>
    </row>
    <row r="27" spans="4:18" x14ac:dyDescent="0.3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f t="shared" si="0"/>
        <v>940.31279246666668</v>
      </c>
      <c r="L27">
        <v>1244.336665</v>
      </c>
      <c r="P27" s="2"/>
    </row>
    <row r="28" spans="4:18" x14ac:dyDescent="0.3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f t="shared" si="0"/>
        <v>842.43810213333325</v>
      </c>
      <c r="L28">
        <v>1047.9469349999999</v>
      </c>
      <c r="P28" s="2"/>
    </row>
    <row r="29" spans="4:18" x14ac:dyDescent="0.3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 s="2"/>
      <c r="J29" s="2"/>
      <c r="K29" s="2"/>
      <c r="L29">
        <v>8.3303707615599745</v>
      </c>
      <c r="P29" s="2"/>
      <c r="Q29" t="str">
        <f t="shared" ref="Q29:Q39" si="1">IF(Q66&lt;&gt;"",Q66*$H29,"")</f>
        <v/>
      </c>
      <c r="R29" t="str">
        <f t="shared" ref="R29" si="2">IF(R66&lt;&gt;"",R66*$H29,"")</f>
        <v/>
      </c>
    </row>
    <row r="30" spans="4:18" x14ac:dyDescent="0.3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 s="2"/>
      <c r="J30" s="2"/>
      <c r="K30" s="2"/>
      <c r="L30">
        <v>7.5247845525179748</v>
      </c>
      <c r="P30" s="2"/>
      <c r="Q30" t="str">
        <f t="shared" si="1"/>
        <v/>
      </c>
      <c r="R30" t="str">
        <f t="shared" ref="R30:R39" si="3">IF(R67&lt;&gt;"",R67*$H30,"")</f>
        <v/>
      </c>
    </row>
    <row r="31" spans="4:18" x14ac:dyDescent="0.3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 s="2"/>
      <c r="J31" s="2"/>
      <c r="K31" s="2"/>
      <c r="L31">
        <v>5.7762096629087072</v>
      </c>
      <c r="P31" s="2"/>
      <c r="Q31" t="str">
        <f t="shared" si="1"/>
        <v/>
      </c>
      <c r="R31" t="str">
        <f t="shared" si="3"/>
        <v/>
      </c>
    </row>
    <row r="32" spans="4:18" x14ac:dyDescent="0.3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 s="2"/>
      <c r="J32" s="2"/>
      <c r="K32" s="2"/>
      <c r="L32">
        <v>2.8258260553410754</v>
      </c>
      <c r="P32" s="2"/>
      <c r="Q32" t="str">
        <f t="shared" si="1"/>
        <v/>
      </c>
      <c r="R32" t="str">
        <f t="shared" si="3"/>
        <v/>
      </c>
    </row>
    <row r="33" spans="4:18" x14ac:dyDescent="0.3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 s="2"/>
      <c r="J33" s="2"/>
      <c r="K33" s="2"/>
      <c r="L33">
        <v>0.86352973225925755</v>
      </c>
      <c r="P33" s="2"/>
      <c r="Q33" t="str">
        <f t="shared" si="1"/>
        <v/>
      </c>
      <c r="R33" t="str">
        <f t="shared" si="3"/>
        <v/>
      </c>
    </row>
    <row r="34" spans="4:18" x14ac:dyDescent="0.3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 s="2"/>
      <c r="J34" s="2"/>
      <c r="K34" s="2"/>
      <c r="L34">
        <v>0.80798776317929155</v>
      </c>
      <c r="P34" s="2"/>
      <c r="Q34" t="str">
        <f t="shared" si="1"/>
        <v/>
      </c>
      <c r="R34" t="str">
        <f t="shared" si="3"/>
        <v/>
      </c>
    </row>
    <row r="35" spans="4:18" x14ac:dyDescent="0.3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 s="2"/>
      <c r="J35" s="2"/>
      <c r="K35" s="2"/>
      <c r="L35">
        <v>23.587286108700724</v>
      </c>
      <c r="P35" s="2"/>
      <c r="Q35" t="str">
        <f t="shared" si="1"/>
        <v/>
      </c>
      <c r="R35" t="str">
        <f t="shared" si="3"/>
        <v/>
      </c>
    </row>
    <row r="36" spans="4:18" x14ac:dyDescent="0.3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 s="2"/>
      <c r="J36" s="2"/>
      <c r="K36" s="2"/>
      <c r="L36">
        <v>0.55087144494553486</v>
      </c>
      <c r="P36" s="2"/>
      <c r="Q36" t="str">
        <f t="shared" si="1"/>
        <v/>
      </c>
      <c r="R36" t="str">
        <f t="shared" si="3"/>
        <v/>
      </c>
    </row>
    <row r="37" spans="4:18" x14ac:dyDescent="0.3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 s="2"/>
      <c r="J37" s="2"/>
      <c r="K37" s="2"/>
      <c r="L37">
        <v>1.7006066461478033</v>
      </c>
      <c r="P37" s="2"/>
      <c r="Q37" t="str">
        <f t="shared" si="1"/>
        <v/>
      </c>
      <c r="R37" t="str">
        <f t="shared" si="3"/>
        <v/>
      </c>
    </row>
    <row r="38" spans="4:18" x14ac:dyDescent="0.3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 s="2"/>
      <c r="J38" s="2"/>
      <c r="K38" s="2"/>
      <c r="L38">
        <v>0.75018311632173929</v>
      </c>
      <c r="P38" s="2"/>
      <c r="Q38" t="str">
        <f t="shared" si="1"/>
        <v/>
      </c>
      <c r="R38" t="str">
        <f t="shared" si="3"/>
        <v/>
      </c>
    </row>
    <row r="39" spans="4:18" x14ac:dyDescent="0.3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 s="2"/>
      <c r="J39" s="2"/>
      <c r="K39" s="2"/>
      <c r="L39">
        <v>5.3069347641179023</v>
      </c>
      <c r="P39" s="2"/>
      <c r="Q39" t="str">
        <f t="shared" si="1"/>
        <v/>
      </c>
      <c r="R39" t="str">
        <f t="shared" si="3"/>
        <v/>
      </c>
    </row>
    <row r="40" spans="4:18" x14ac:dyDescent="0.3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 s="2"/>
      <c r="L40">
        <v>0</v>
      </c>
    </row>
    <row r="41" spans="4:18" x14ac:dyDescent="0.3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L41">
        <v>32.865000000000002</v>
      </c>
    </row>
    <row r="43" spans="4:18" x14ac:dyDescent="0.3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 s="2"/>
      <c r="L43">
        <v>10.047893325490021</v>
      </c>
    </row>
    <row r="44" spans="4:18" x14ac:dyDescent="0.3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 s="2"/>
      <c r="L44">
        <v>16.878788423834521</v>
      </c>
    </row>
    <row r="45" spans="4:18" x14ac:dyDescent="0.3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 s="2"/>
      <c r="L45">
        <v>14.214862498864701</v>
      </c>
    </row>
    <row r="46" spans="4:18" x14ac:dyDescent="0.3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 s="2"/>
      <c r="L46">
        <v>0.179228357755223</v>
      </c>
    </row>
    <row r="47" spans="4:18" x14ac:dyDescent="0.3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 s="2"/>
      <c r="L47">
        <v>0.30107381041032272</v>
      </c>
    </row>
    <row r="48" spans="4:18" x14ac:dyDescent="0.3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 s="2"/>
      <c r="L48">
        <v>0.2535562807901901</v>
      </c>
    </row>
    <row r="49" spans="4:12" x14ac:dyDescent="0.3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 s="2"/>
      <c r="L49">
        <v>5.3250910380053398</v>
      </c>
    </row>
    <row r="50" spans="4:12" x14ac:dyDescent="0.3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 s="2"/>
      <c r="L50">
        <v>8.9452666401358414</v>
      </c>
    </row>
    <row r="51" spans="4:12" x14ac:dyDescent="0.3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 s="2"/>
      <c r="L51">
        <v>7.5334634283143167</v>
      </c>
    </row>
    <row r="52" spans="4:12" x14ac:dyDescent="0.3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 s="2"/>
      <c r="L52">
        <v>0.89996641800005883</v>
      </c>
    </row>
    <row r="53" spans="4:12" x14ac:dyDescent="0.3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 s="2"/>
      <c r="L53">
        <v>1.5117937925797396</v>
      </c>
    </row>
    <row r="54" spans="4:12" x14ac:dyDescent="0.3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 s="2"/>
      <c r="L54">
        <v>1.2731921479513455</v>
      </c>
    </row>
    <row r="55" spans="4:12" x14ac:dyDescent="0.3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 s="2"/>
      <c r="L55">
        <v>1.4030879288454441</v>
      </c>
    </row>
    <row r="56" spans="4:12" x14ac:dyDescent="0.3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 s="2"/>
      <c r="L56">
        <v>2.3569541916751464</v>
      </c>
    </row>
    <row r="57" spans="4:12" x14ac:dyDescent="0.3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 s="2"/>
      <c r="L57">
        <v>1.9849635477078642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7" workbookViewId="0">
      <selection activeCell="J27" sqref="J27"/>
    </sheetView>
  </sheetViews>
  <sheetFormatPr defaultRowHeight="14.4" x14ac:dyDescent="0.3"/>
  <cols>
    <col min="3" max="3" width="9.88671875" bestFit="1" customWidth="1"/>
    <col min="5" max="5" width="15" bestFit="1" customWidth="1"/>
    <col min="9" max="11" width="14.6640625" customWidth="1"/>
    <col min="14" max="14" width="11.6640625" bestFit="1" customWidth="1"/>
  </cols>
  <sheetData>
    <row r="4" spans="3:14" ht="15" thickBot="1" x14ac:dyDescent="0.35">
      <c r="C4" s="28" t="s">
        <v>191</v>
      </c>
      <c r="I4" s="29"/>
      <c r="J4" s="29"/>
      <c r="K4" s="29"/>
    </row>
    <row r="5" spans="3:14" ht="26.4" x14ac:dyDescent="0.3">
      <c r="C5" s="30" t="s">
        <v>91</v>
      </c>
      <c r="D5" s="30" t="s">
        <v>1</v>
      </c>
      <c r="E5" s="30" t="s">
        <v>2</v>
      </c>
      <c r="F5" s="30" t="s">
        <v>87</v>
      </c>
      <c r="G5" s="30" t="s">
        <v>84</v>
      </c>
      <c r="H5" s="30" t="str">
        <f>IF(Regions!D5&lt;&gt;"",Regions!D5,"*")</f>
        <v>National</v>
      </c>
      <c r="I5" s="30" t="s">
        <v>4</v>
      </c>
      <c r="J5" s="30" t="s">
        <v>197</v>
      </c>
      <c r="K5" s="30" t="s">
        <v>192</v>
      </c>
      <c r="L5" s="30" t="s">
        <v>193</v>
      </c>
    </row>
    <row r="6" spans="3:14" x14ac:dyDescent="0.3">
      <c r="C6" s="31" t="s">
        <v>194</v>
      </c>
      <c r="D6" s="31"/>
      <c r="E6" s="31" t="s">
        <v>196</v>
      </c>
      <c r="F6" s="31"/>
      <c r="G6" s="31"/>
      <c r="H6" s="31"/>
      <c r="I6" s="31"/>
      <c r="J6" s="31"/>
      <c r="K6" s="31"/>
      <c r="L6" s="31"/>
      <c r="N6" s="33"/>
    </row>
    <row r="7" spans="3:14" x14ac:dyDescent="0.3">
      <c r="C7" s="32"/>
      <c r="D7" s="32"/>
      <c r="E7" t="s">
        <v>195</v>
      </c>
      <c r="F7" s="36">
        <v>2020</v>
      </c>
      <c r="G7" s="34">
        <v>1.6534164675637491E-2</v>
      </c>
      <c r="H7" s="34">
        <v>1.6534164675637491E-2</v>
      </c>
      <c r="I7" t="s">
        <v>160</v>
      </c>
      <c r="J7" t="s">
        <v>160</v>
      </c>
      <c r="K7" t="s">
        <v>199</v>
      </c>
      <c r="L7" s="32"/>
    </row>
    <row r="8" spans="3:14" x14ac:dyDescent="0.3">
      <c r="C8" s="32"/>
      <c r="D8" s="32"/>
      <c r="E8" t="s">
        <v>195</v>
      </c>
      <c r="F8" s="36">
        <v>2020</v>
      </c>
      <c r="G8" s="34">
        <v>2.9990596485367418E-2</v>
      </c>
      <c r="H8" s="34">
        <v>2.9990596485367418E-2</v>
      </c>
      <c r="I8" t="s">
        <v>162</v>
      </c>
      <c r="J8" t="s">
        <v>162</v>
      </c>
      <c r="K8" t="s">
        <v>199</v>
      </c>
      <c r="L8" s="32"/>
    </row>
    <row r="9" spans="3:14" x14ac:dyDescent="0.3">
      <c r="C9" s="32"/>
      <c r="D9" s="32"/>
      <c r="E9" t="s">
        <v>195</v>
      </c>
      <c r="F9" s="36">
        <v>2020</v>
      </c>
      <c r="G9" s="34">
        <v>5.2849616307060754E-2</v>
      </c>
      <c r="H9" s="34">
        <v>5.2849616307060754E-2</v>
      </c>
      <c r="I9" t="s">
        <v>164</v>
      </c>
      <c r="J9" t="s">
        <v>164</v>
      </c>
      <c r="K9" t="s">
        <v>199</v>
      </c>
      <c r="L9" s="32"/>
    </row>
    <row r="10" spans="3:14" x14ac:dyDescent="0.3">
      <c r="C10" s="32" t="s">
        <v>200</v>
      </c>
      <c r="D10" s="32"/>
      <c r="E10" t="s">
        <v>195</v>
      </c>
      <c r="F10" s="36">
        <v>2020</v>
      </c>
      <c r="G10" s="34">
        <v>0</v>
      </c>
      <c r="H10" s="34">
        <v>0</v>
      </c>
      <c r="I10" t="s">
        <v>166</v>
      </c>
      <c r="J10" t="s">
        <v>166</v>
      </c>
      <c r="K10" t="s">
        <v>199</v>
      </c>
      <c r="L10" s="32"/>
    </row>
    <row r="11" spans="3:14" x14ac:dyDescent="0.3">
      <c r="C11" s="32" t="s">
        <v>200</v>
      </c>
      <c r="D11" s="32"/>
      <c r="E11" t="s">
        <v>195</v>
      </c>
      <c r="F11" s="36">
        <v>2020</v>
      </c>
      <c r="G11" s="34">
        <v>0</v>
      </c>
      <c r="H11" s="34">
        <v>0</v>
      </c>
      <c r="I11" t="s">
        <v>168</v>
      </c>
      <c r="J11" t="s">
        <v>168</v>
      </c>
      <c r="K11" t="s">
        <v>199</v>
      </c>
      <c r="L11" s="32"/>
    </row>
    <row r="12" spans="3:14" x14ac:dyDescent="0.3">
      <c r="C12" s="32" t="s">
        <v>200</v>
      </c>
      <c r="D12" s="32"/>
      <c r="E12" t="s">
        <v>195</v>
      </c>
      <c r="F12" s="36">
        <v>2020</v>
      </c>
      <c r="G12" s="34">
        <v>0</v>
      </c>
      <c r="H12" s="34">
        <v>0</v>
      </c>
      <c r="I12" t="s">
        <v>170</v>
      </c>
      <c r="J12" t="s">
        <v>170</v>
      </c>
      <c r="K12" t="s">
        <v>199</v>
      </c>
      <c r="L12" s="32"/>
    </row>
    <row r="13" spans="3:14" x14ac:dyDescent="0.3">
      <c r="C13" s="32"/>
      <c r="D13" s="32"/>
      <c r="E13" t="s">
        <v>195</v>
      </c>
      <c r="F13" s="36">
        <v>2020</v>
      </c>
      <c r="G13" s="34">
        <v>1.3128101846771158E-2</v>
      </c>
      <c r="H13" s="34">
        <v>1.3128101846771158E-2</v>
      </c>
      <c r="I13" t="s">
        <v>172</v>
      </c>
      <c r="J13" t="s">
        <v>172</v>
      </c>
      <c r="K13" t="s">
        <v>199</v>
      </c>
      <c r="L13" s="32"/>
    </row>
    <row r="14" spans="3:14" x14ac:dyDescent="0.3">
      <c r="C14" s="32"/>
      <c r="D14" s="32"/>
      <c r="E14" t="s">
        <v>195</v>
      </c>
      <c r="F14" s="36">
        <v>2020</v>
      </c>
      <c r="G14" s="34">
        <v>1.0994534987992988E-2</v>
      </c>
      <c r="H14" s="34">
        <v>1.0994534987992988E-2</v>
      </c>
      <c r="I14" t="s">
        <v>174</v>
      </c>
      <c r="J14" t="s">
        <v>174</v>
      </c>
      <c r="K14" t="s">
        <v>199</v>
      </c>
      <c r="L14" s="32"/>
    </row>
    <row r="15" spans="3:14" x14ac:dyDescent="0.3">
      <c r="C15" s="32"/>
      <c r="D15" s="32"/>
      <c r="E15" t="s">
        <v>195</v>
      </c>
      <c r="F15" s="36">
        <v>2020</v>
      </c>
      <c r="G15" s="34">
        <v>1.4648486376153701E-2</v>
      </c>
      <c r="H15" s="34">
        <v>1.4648486376153701E-2</v>
      </c>
      <c r="I15" t="s">
        <v>176</v>
      </c>
      <c r="J15" t="s">
        <v>176</v>
      </c>
      <c r="K15" t="s">
        <v>199</v>
      </c>
      <c r="L15" s="32"/>
    </row>
    <row r="16" spans="3:14" x14ac:dyDescent="0.3">
      <c r="C16" s="32"/>
      <c r="D16" s="32"/>
      <c r="E16" t="s">
        <v>195</v>
      </c>
      <c r="F16" s="36">
        <v>2020</v>
      </c>
      <c r="G16" s="34">
        <v>6.4458708104453747E-4</v>
      </c>
      <c r="H16" s="34">
        <v>6.4458708104453747E-4</v>
      </c>
      <c r="I16" t="s">
        <v>178</v>
      </c>
      <c r="J16" t="s">
        <v>178</v>
      </c>
      <c r="K16" t="s">
        <v>199</v>
      </c>
      <c r="L16" s="32"/>
    </row>
    <row r="17" spans="3:12" x14ac:dyDescent="0.3">
      <c r="C17" s="32"/>
      <c r="D17" s="32"/>
      <c r="E17" t="s">
        <v>195</v>
      </c>
      <c r="F17" s="36">
        <v>2020</v>
      </c>
      <c r="G17" s="34">
        <v>9.1487081392159866E-4</v>
      </c>
      <c r="H17" s="34">
        <v>9.1487081392159866E-4</v>
      </c>
      <c r="I17" t="s">
        <v>180</v>
      </c>
      <c r="J17" t="s">
        <v>180</v>
      </c>
      <c r="K17" t="s">
        <v>199</v>
      </c>
      <c r="L17" s="32"/>
    </row>
    <row r="18" spans="3:12" x14ac:dyDescent="0.3">
      <c r="C18" s="32"/>
      <c r="D18" s="32"/>
      <c r="E18" t="s">
        <v>195</v>
      </c>
      <c r="F18" s="36">
        <v>2020</v>
      </c>
      <c r="G18" s="34">
        <v>1.5069837916185766E-3</v>
      </c>
      <c r="H18" s="34">
        <v>1.5069837916185766E-3</v>
      </c>
      <c r="I18" t="s">
        <v>182</v>
      </c>
      <c r="J18" t="s">
        <v>182</v>
      </c>
      <c r="K18" t="s">
        <v>199</v>
      </c>
      <c r="L18" s="32"/>
    </row>
    <row r="19" spans="3:12" x14ac:dyDescent="0.3">
      <c r="C19" s="32"/>
      <c r="D19" s="32"/>
      <c r="E19" t="s">
        <v>195</v>
      </c>
      <c r="F19" s="36">
        <v>2020</v>
      </c>
      <c r="G19" s="34">
        <v>1.9923424990874787E-4</v>
      </c>
      <c r="H19" s="34">
        <v>1.9923424990874787E-4</v>
      </c>
      <c r="I19" t="s">
        <v>184</v>
      </c>
      <c r="J19" t="s">
        <v>184</v>
      </c>
      <c r="K19" t="s">
        <v>199</v>
      </c>
      <c r="L19" s="32"/>
    </row>
    <row r="20" spans="3:12" x14ac:dyDescent="0.3">
      <c r="C20" s="32"/>
      <c r="D20" s="32"/>
      <c r="E20" t="s">
        <v>195</v>
      </c>
      <c r="F20" s="36">
        <v>2020</v>
      </c>
      <c r="G20" s="34">
        <v>3.8001436556751221E-4</v>
      </c>
      <c r="H20" s="34">
        <v>3.8001436556751221E-4</v>
      </c>
      <c r="I20" t="s">
        <v>186</v>
      </c>
      <c r="J20" t="s">
        <v>186</v>
      </c>
      <c r="K20" t="s">
        <v>199</v>
      </c>
      <c r="L20" s="32"/>
    </row>
    <row r="21" spans="3:12" x14ac:dyDescent="0.3">
      <c r="C21" s="32"/>
      <c r="D21" s="32"/>
      <c r="E21" t="s">
        <v>195</v>
      </c>
      <c r="F21" s="36">
        <v>2020</v>
      </c>
      <c r="G21" s="34">
        <v>4.7050395502371922E-4</v>
      </c>
      <c r="H21" s="34">
        <v>4.7050395502371922E-4</v>
      </c>
      <c r="I21" t="s">
        <v>188</v>
      </c>
      <c r="J21" t="s">
        <v>188</v>
      </c>
      <c r="K21" t="s">
        <v>199</v>
      </c>
      <c r="L21" s="32"/>
    </row>
    <row r="22" spans="3:12" x14ac:dyDescent="0.3">
      <c r="E22" t="s">
        <v>195</v>
      </c>
      <c r="F22">
        <v>2050</v>
      </c>
      <c r="G22" s="35">
        <v>9.0742204224041785E-3</v>
      </c>
      <c r="H22">
        <v>9.0742204224041785E-3</v>
      </c>
      <c r="I22" t="s">
        <v>160</v>
      </c>
      <c r="J22" t="s">
        <v>160</v>
      </c>
      <c r="K22" t="s">
        <v>199</v>
      </c>
    </row>
    <row r="23" spans="3:12" x14ac:dyDescent="0.3">
      <c r="E23" t="s">
        <v>195</v>
      </c>
      <c r="F23">
        <v>2050</v>
      </c>
      <c r="G23" s="35">
        <v>9.0742204224041785E-3</v>
      </c>
      <c r="H23">
        <v>9.0742204224041785E-3</v>
      </c>
      <c r="I23" t="s">
        <v>162</v>
      </c>
      <c r="J23" t="s">
        <v>162</v>
      </c>
      <c r="K23" t="s">
        <v>199</v>
      </c>
    </row>
    <row r="24" spans="3:12" x14ac:dyDescent="0.3">
      <c r="E24" t="s">
        <v>195</v>
      </c>
      <c r="F24">
        <v>2050</v>
      </c>
      <c r="G24" s="35">
        <v>9.0742204224041785E-3</v>
      </c>
      <c r="H24">
        <v>9.0742204224041785E-3</v>
      </c>
      <c r="I24" t="s">
        <v>164</v>
      </c>
      <c r="J24" t="s">
        <v>164</v>
      </c>
      <c r="K24" t="s">
        <v>199</v>
      </c>
    </row>
    <row r="25" spans="3:12" x14ac:dyDescent="0.3">
      <c r="C25" t="s">
        <v>200</v>
      </c>
      <c r="E25" t="s">
        <v>195</v>
      </c>
      <c r="F25">
        <v>2050</v>
      </c>
      <c r="G25" s="35">
        <v>1.6186055838098693E-4</v>
      </c>
      <c r="H25">
        <v>1.6186055838098693E-4</v>
      </c>
      <c r="I25" t="s">
        <v>166</v>
      </c>
      <c r="J25" t="s">
        <v>166</v>
      </c>
      <c r="K25" t="s">
        <v>199</v>
      </c>
    </row>
    <row r="26" spans="3:12" x14ac:dyDescent="0.3">
      <c r="C26" t="s">
        <v>200</v>
      </c>
      <c r="E26" t="s">
        <v>195</v>
      </c>
      <c r="F26">
        <v>2050</v>
      </c>
      <c r="G26" s="35">
        <v>1.6186055838098693E-4</v>
      </c>
      <c r="H26">
        <v>1.6186055838098693E-4</v>
      </c>
      <c r="I26" t="s">
        <v>168</v>
      </c>
      <c r="J26" t="s">
        <v>168</v>
      </c>
      <c r="K26" t="s">
        <v>199</v>
      </c>
    </row>
    <row r="27" spans="3:12" x14ac:dyDescent="0.3">
      <c r="C27" t="s">
        <v>200</v>
      </c>
      <c r="E27" t="s">
        <v>195</v>
      </c>
      <c r="F27">
        <v>2050</v>
      </c>
      <c r="G27" s="35">
        <v>1.6186055838098693E-4</v>
      </c>
      <c r="H27">
        <v>1.6186055838098693E-4</v>
      </c>
      <c r="I27" t="s">
        <v>170</v>
      </c>
      <c r="J27" t="s">
        <v>170</v>
      </c>
      <c r="K27" t="s">
        <v>199</v>
      </c>
    </row>
    <row r="28" spans="3:12" x14ac:dyDescent="0.3">
      <c r="E28" t="s">
        <v>195</v>
      </c>
      <c r="F28">
        <v>2050</v>
      </c>
      <c r="G28" s="35">
        <v>4.809072736236774E-3</v>
      </c>
      <c r="H28">
        <v>4.809072736236774E-3</v>
      </c>
      <c r="I28" t="s">
        <v>172</v>
      </c>
      <c r="J28" t="s">
        <v>172</v>
      </c>
      <c r="K28" t="s">
        <v>199</v>
      </c>
    </row>
    <row r="29" spans="3:12" x14ac:dyDescent="0.3">
      <c r="E29" t="s">
        <v>195</v>
      </c>
      <c r="F29">
        <v>2050</v>
      </c>
      <c r="G29" s="35">
        <v>4.809072736236774E-3</v>
      </c>
      <c r="H29">
        <v>4.809072736236774E-3</v>
      </c>
      <c r="I29" t="s">
        <v>174</v>
      </c>
      <c r="J29" t="s">
        <v>174</v>
      </c>
      <c r="K29" t="s">
        <v>199</v>
      </c>
    </row>
    <row r="30" spans="3:12" x14ac:dyDescent="0.3">
      <c r="E30" t="s">
        <v>195</v>
      </c>
      <c r="F30">
        <v>2050</v>
      </c>
      <c r="G30" s="35">
        <v>4.809072736236774E-3</v>
      </c>
      <c r="H30">
        <v>4.809072736236774E-3</v>
      </c>
      <c r="I30" t="s">
        <v>176</v>
      </c>
      <c r="J30" t="s">
        <v>176</v>
      </c>
      <c r="K30" t="s">
        <v>199</v>
      </c>
    </row>
    <row r="31" spans="3:12" x14ac:dyDescent="0.3">
      <c r="E31" t="s">
        <v>195</v>
      </c>
      <c r="F31">
        <v>2050</v>
      </c>
      <c r="G31" s="35">
        <v>8.1275680236143433E-4</v>
      </c>
      <c r="H31">
        <v>8.1275680236143433E-4</v>
      </c>
      <c r="I31" t="s">
        <v>178</v>
      </c>
      <c r="J31" t="s">
        <v>178</v>
      </c>
      <c r="K31" t="s">
        <v>199</v>
      </c>
    </row>
    <row r="32" spans="3:12" x14ac:dyDescent="0.3">
      <c r="E32" t="s">
        <v>195</v>
      </c>
      <c r="F32">
        <v>2050</v>
      </c>
      <c r="G32" s="35">
        <v>8.1275680236143433E-4</v>
      </c>
      <c r="H32">
        <v>8.1275680236143433E-4</v>
      </c>
      <c r="I32" t="s">
        <v>180</v>
      </c>
      <c r="J32" t="s">
        <v>180</v>
      </c>
      <c r="K32" t="s">
        <v>199</v>
      </c>
    </row>
    <row r="33" spans="5:11" x14ac:dyDescent="0.3">
      <c r="E33" t="s">
        <v>195</v>
      </c>
      <c r="F33">
        <v>2050</v>
      </c>
      <c r="G33" s="35">
        <v>8.1275680236143433E-4</v>
      </c>
      <c r="H33">
        <v>8.1275680236143433E-4</v>
      </c>
      <c r="I33" t="s">
        <v>182</v>
      </c>
      <c r="J33" t="s">
        <v>182</v>
      </c>
      <c r="K33" t="s">
        <v>199</v>
      </c>
    </row>
    <row r="34" spans="5:11" x14ac:dyDescent="0.3">
      <c r="E34" t="s">
        <v>195</v>
      </c>
      <c r="F34">
        <v>2050</v>
      </c>
      <c r="G34" s="35">
        <v>1.2671242344959102E-3</v>
      </c>
      <c r="H34">
        <v>1.2671242344959102E-3</v>
      </c>
      <c r="I34" t="s">
        <v>184</v>
      </c>
      <c r="J34" t="s">
        <v>184</v>
      </c>
      <c r="K34" t="s">
        <v>199</v>
      </c>
    </row>
    <row r="35" spans="5:11" x14ac:dyDescent="0.3">
      <c r="E35" t="s">
        <v>195</v>
      </c>
      <c r="F35">
        <v>2050</v>
      </c>
      <c r="G35" s="35">
        <v>1.2671242344959102E-3</v>
      </c>
      <c r="H35">
        <v>1.2671242344959102E-3</v>
      </c>
      <c r="I35" t="s">
        <v>186</v>
      </c>
      <c r="J35" t="s">
        <v>186</v>
      </c>
      <c r="K35" t="s">
        <v>199</v>
      </c>
    </row>
    <row r="36" spans="5:11" x14ac:dyDescent="0.3">
      <c r="E36" t="s">
        <v>195</v>
      </c>
      <c r="F36">
        <v>2050</v>
      </c>
      <c r="G36" s="35">
        <v>1.2671242344959102E-3</v>
      </c>
      <c r="H36">
        <v>1.2671242344959102E-3</v>
      </c>
      <c r="I36" t="s">
        <v>188</v>
      </c>
      <c r="J36" t="s">
        <v>188</v>
      </c>
      <c r="K36" t="s">
        <v>199</v>
      </c>
    </row>
    <row r="37" spans="5:11" x14ac:dyDescent="0.3">
      <c r="E37" t="s">
        <v>195</v>
      </c>
      <c r="F37">
        <v>2050</v>
      </c>
      <c r="G37" s="35">
        <v>4.4902665035151208E-3</v>
      </c>
      <c r="H37">
        <v>4.4902665035151208E-3</v>
      </c>
      <c r="I37" t="s">
        <v>160</v>
      </c>
      <c r="J37" t="s">
        <v>160</v>
      </c>
      <c r="K37" t="s">
        <v>198</v>
      </c>
    </row>
    <row r="38" spans="5:11" x14ac:dyDescent="0.3">
      <c r="E38" t="s">
        <v>195</v>
      </c>
      <c r="F38">
        <v>2050</v>
      </c>
      <c r="G38" s="35">
        <v>4.4902665035151208E-3</v>
      </c>
      <c r="H38">
        <v>4.4902665035151208E-3</v>
      </c>
      <c r="I38" t="s">
        <v>162</v>
      </c>
      <c r="J38" t="s">
        <v>162</v>
      </c>
      <c r="K38" t="s">
        <v>198</v>
      </c>
    </row>
    <row r="39" spans="5:11" x14ac:dyDescent="0.3">
      <c r="E39" t="s">
        <v>195</v>
      </c>
      <c r="F39">
        <v>2050</v>
      </c>
      <c r="G39" s="35">
        <v>4.4902665035151208E-3</v>
      </c>
      <c r="H39">
        <v>4.4902665035151208E-3</v>
      </c>
      <c r="I39" t="s">
        <v>164</v>
      </c>
      <c r="J39" t="s">
        <v>164</v>
      </c>
      <c r="K39" t="s">
        <v>198</v>
      </c>
    </row>
    <row r="40" spans="5:11" x14ac:dyDescent="0.3">
      <c r="E40" t="s">
        <v>195</v>
      </c>
      <c r="F40">
        <v>2050</v>
      </c>
      <c r="G40" s="35">
        <v>8.0094708934328203E-5</v>
      </c>
      <c r="H40">
        <v>8.0094708934328203E-5</v>
      </c>
      <c r="I40" t="s">
        <v>166</v>
      </c>
      <c r="J40" t="s">
        <v>166</v>
      </c>
      <c r="K40" t="s">
        <v>198</v>
      </c>
    </row>
    <row r="41" spans="5:11" x14ac:dyDescent="0.3">
      <c r="E41" t="s">
        <v>195</v>
      </c>
      <c r="F41">
        <v>2050</v>
      </c>
      <c r="G41" s="35">
        <v>8.0094708934328203E-5</v>
      </c>
      <c r="H41">
        <v>8.0094708934328203E-5</v>
      </c>
      <c r="I41" t="s">
        <v>168</v>
      </c>
      <c r="J41" t="s">
        <v>168</v>
      </c>
      <c r="K41" t="s">
        <v>198</v>
      </c>
    </row>
    <row r="42" spans="5:11" x14ac:dyDescent="0.3">
      <c r="E42" t="s">
        <v>195</v>
      </c>
      <c r="F42">
        <v>2050</v>
      </c>
      <c r="G42" s="35">
        <v>8.0094708934328203E-5</v>
      </c>
      <c r="H42">
        <v>8.0094708934328203E-5</v>
      </c>
      <c r="I42" t="s">
        <v>170</v>
      </c>
      <c r="J42" t="s">
        <v>170</v>
      </c>
      <c r="K42" t="s">
        <v>198</v>
      </c>
    </row>
    <row r="43" spans="5:11" x14ac:dyDescent="0.3">
      <c r="E43" t="s">
        <v>195</v>
      </c>
      <c r="F43">
        <v>2050</v>
      </c>
      <c r="G43" s="35">
        <v>2.379710566339819E-3</v>
      </c>
      <c r="H43">
        <v>2.379710566339819E-3</v>
      </c>
      <c r="I43" t="s">
        <v>172</v>
      </c>
      <c r="J43" t="s">
        <v>172</v>
      </c>
      <c r="K43" t="s">
        <v>198</v>
      </c>
    </row>
    <row r="44" spans="5:11" x14ac:dyDescent="0.3">
      <c r="E44" t="s">
        <v>195</v>
      </c>
      <c r="F44">
        <v>2050</v>
      </c>
      <c r="G44" s="35">
        <v>2.379710566339819E-3</v>
      </c>
      <c r="H44">
        <v>2.379710566339819E-3</v>
      </c>
      <c r="I44" t="s">
        <v>174</v>
      </c>
      <c r="J44" t="s">
        <v>174</v>
      </c>
      <c r="K44" t="s">
        <v>198</v>
      </c>
    </row>
    <row r="45" spans="5:11" x14ac:dyDescent="0.3">
      <c r="E45" t="s">
        <v>195</v>
      </c>
      <c r="F45">
        <v>2050</v>
      </c>
      <c r="G45" s="35">
        <v>2.379710566339819E-3</v>
      </c>
      <c r="H45">
        <v>2.379710566339819E-3</v>
      </c>
      <c r="I45" t="s">
        <v>176</v>
      </c>
      <c r="J45" t="s">
        <v>176</v>
      </c>
      <c r="K45" t="s">
        <v>198</v>
      </c>
    </row>
    <row r="46" spans="5:11" x14ac:dyDescent="0.3">
      <c r="E46" t="s">
        <v>195</v>
      </c>
      <c r="F46">
        <v>2050</v>
      </c>
      <c r="G46" s="35">
        <v>4.0218271931515297E-4</v>
      </c>
      <c r="H46">
        <v>4.0218271931515297E-4</v>
      </c>
      <c r="I46" t="s">
        <v>178</v>
      </c>
      <c r="J46" t="s">
        <v>178</v>
      </c>
      <c r="K46" t="s">
        <v>198</v>
      </c>
    </row>
    <row r="47" spans="5:11" x14ac:dyDescent="0.3">
      <c r="E47" t="s">
        <v>195</v>
      </c>
      <c r="F47">
        <v>2050</v>
      </c>
      <c r="G47" s="35">
        <v>4.0218271931515297E-4</v>
      </c>
      <c r="H47">
        <v>4.0218271931515297E-4</v>
      </c>
      <c r="I47" t="s">
        <v>180</v>
      </c>
      <c r="J47" t="s">
        <v>180</v>
      </c>
      <c r="K47" t="s">
        <v>198</v>
      </c>
    </row>
    <row r="48" spans="5:11" x14ac:dyDescent="0.3">
      <c r="E48" t="s">
        <v>195</v>
      </c>
      <c r="F48">
        <v>2050</v>
      </c>
      <c r="G48" s="35">
        <v>4.0218271931515297E-4</v>
      </c>
      <c r="H48">
        <v>4.0218271931515297E-4</v>
      </c>
      <c r="I48" t="s">
        <v>182</v>
      </c>
      <c r="J48" t="s">
        <v>182</v>
      </c>
      <c r="K48" t="s">
        <v>198</v>
      </c>
    </row>
    <row r="49" spans="5:11" x14ac:dyDescent="0.3">
      <c r="E49" t="s">
        <v>195</v>
      </c>
      <c r="F49">
        <v>2050</v>
      </c>
      <c r="G49" s="35">
        <v>6.2702086141761969E-4</v>
      </c>
      <c r="H49">
        <v>6.2702086141761969E-4</v>
      </c>
      <c r="I49" t="s">
        <v>184</v>
      </c>
      <c r="J49" t="s">
        <v>184</v>
      </c>
      <c r="K49" t="s">
        <v>198</v>
      </c>
    </row>
    <row r="50" spans="5:11" x14ac:dyDescent="0.3">
      <c r="E50" t="s">
        <v>195</v>
      </c>
      <c r="F50">
        <v>2050</v>
      </c>
      <c r="G50" s="35">
        <v>6.2702086141761969E-4</v>
      </c>
      <c r="H50">
        <v>6.2702086141761969E-4</v>
      </c>
      <c r="I50" t="s">
        <v>186</v>
      </c>
      <c r="J50" t="s">
        <v>186</v>
      </c>
      <c r="K50" t="s">
        <v>198</v>
      </c>
    </row>
    <row r="51" spans="5:11" x14ac:dyDescent="0.3">
      <c r="E51" t="s">
        <v>195</v>
      </c>
      <c r="F51">
        <v>2050</v>
      </c>
      <c r="G51" s="35">
        <v>6.2702086141761969E-4</v>
      </c>
      <c r="H51">
        <v>6.2702086141761969E-4</v>
      </c>
      <c r="I51" t="s">
        <v>188</v>
      </c>
      <c r="J51" t="s">
        <v>188</v>
      </c>
      <c r="K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2021-04-07T06:52:15Z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