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CC21E02-33A8-4A15-B1E1-604A8B1DDF1D}" xr6:coauthVersionLast="46" xr6:coauthVersionMax="46" xr10:uidLastSave="{00000000-0000-0000-0000-000000000000}"/>
  <bookViews>
    <workbookView xWindow="2640" yWindow="2640" windowWidth="21600" windowHeight="11385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1" l="1"/>
  <c r="B7" i="21"/>
  <c r="C7" i="20"/>
  <c r="J9" i="21"/>
  <c r="J7" i="21"/>
  <c r="J9" i="22"/>
  <c r="J7" i="22"/>
  <c r="J11" i="21"/>
  <c r="F11" i="21"/>
  <c r="I10" i="21"/>
  <c r="F10" i="21"/>
  <c r="E10" i="21"/>
  <c r="D10" i="21"/>
  <c r="C10" i="21"/>
  <c r="H9" i="21"/>
  <c r="G9" i="21"/>
  <c r="F9" i="21"/>
  <c r="D9" i="21"/>
  <c r="C9" i="21"/>
  <c r="I8" i="21"/>
  <c r="F8" i="21"/>
  <c r="E8" i="21"/>
  <c r="D8" i="21"/>
  <c r="C8" i="21"/>
  <c r="H7" i="21"/>
  <c r="G7" i="21"/>
  <c r="F7" i="21"/>
  <c r="D7" i="21"/>
  <c r="C7" i="21"/>
  <c r="B7" i="22"/>
  <c r="J11" i="22"/>
  <c r="F11" i="22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K7" i="22"/>
  <c r="H7" i="22"/>
  <c r="G7" i="22"/>
  <c r="F7" i="22"/>
  <c r="D7" i="22"/>
  <c r="C7" i="22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C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&gt;70%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<sst xmlns="http://schemas.openxmlformats.org/spreadsheetml/2006/main" count="116" uniqueCount="89">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</sst>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1-03-03T22:33:41.43" personId="{1B80334F-2539-4DC6-A837-54D1ADCF10B1}" id="{D7F7A51F-98CC-4BD8-BF17-ABDD25DA4C1B}">
    <text>i.e. &gt;70%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G16" sqref="G16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4" width="16.42578125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72</v>
      </c>
      <c r="C6" s="8">
        <v>2030</v>
      </c>
      <c r="D6" s="8">
        <v>2050</v>
      </c>
      <c r="E6" s="8">
        <v>0</v>
      </c>
    </row>
    <row r="7" spans="1:17" x14ac:dyDescent="0.25">
      <c r="B7" s="8" t="s">
        <v>67</v>
      </c>
      <c r="C7" s="8">
        <f>11000</f>
        <v>11000</v>
      </c>
      <c r="D7" s="8">
        <v>0</v>
      </c>
      <c r="E7" s="8">
        <v>5</v>
      </c>
    </row>
    <row r="8" spans="1:17" x14ac:dyDescent="0.25">
      <c r="B8" s="8" t="s">
        <v>77</v>
      </c>
      <c r="C8" s="8" t="s">
        <v>78</v>
      </c>
      <c r="D8" s="8" t="s">
        <v>78</v>
      </c>
    </row>
    <row r="9" spans="1:17" x14ac:dyDescent="0.25">
      <c r="B9" s="8" t="s">
        <v>62</v>
      </c>
      <c r="C9" s="8" t="s">
        <v>76</v>
      </c>
      <c r="D9" s="8" t="s">
        <v>76</v>
      </c>
    </row>
    <row r="10" spans="1:17" x14ac:dyDescent="0.25">
      <c r="B10" s="8" t="s">
        <v>71</v>
      </c>
      <c r="C10" s="8" t="s">
        <v>75</v>
      </c>
      <c r="D10" s="8" t="s">
        <v>75</v>
      </c>
    </row>
    <row r="11" spans="1:17" x14ac:dyDescent="0.25">
      <c r="B11" s="8" t="s">
        <v>74</v>
      </c>
    </row>
    <row r="12" spans="1:17" x14ac:dyDescent="0.25">
      <c r="B12" s="8" t="s">
        <v>0</v>
      </c>
      <c r="C12" s="8" t="s">
        <v>68</v>
      </c>
      <c r="D12" s="8" t="s">
        <v>68</v>
      </c>
    </row>
    <row r="13" spans="1:17" x14ac:dyDescent="0.25">
      <c r="B13" s="8" t="s">
        <v>85</v>
      </c>
      <c r="C13" s="8">
        <v>-1</v>
      </c>
      <c r="D13" s="8">
        <v>-1</v>
      </c>
    </row>
    <row r="14" spans="1:17" x14ac:dyDescent="0.25">
      <c r="A14"/>
      <c r="B14" t="s">
        <v>86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1"/>
  <sheetViews>
    <sheetView workbookViewId="0">
      <selection activeCell="J5" sqref="J5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285156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config!$B$4:$E$14,2,FALSE) &amp; "_Single"</f>
        <v>UC_NetZero_CO2_2050_Single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G7" s="8" t="str">
        <f>VLOOKUP(G$5, config!$B$4:$E$14,2,FALSE)</f>
        <v>UP</v>
      </c>
      <c r="H7" s="8">
        <f>VLOOKUP(H$5, config!$B$4:$E$14,2,FALSE)</f>
        <v>1</v>
      </c>
      <c r="J7" s="8">
        <f>VLOOKUP("Value", config!$B$4:$E$14,2,FALSE)</f>
        <v>11000</v>
      </c>
      <c r="K7" s="8" t="str">
        <f>VLOOKUP(K$5, config!$B$4:$E$14,2,FALSE) &amp; " - Single"</f>
        <v>Net Zero CO2 by 2050 - Single</v>
      </c>
    </row>
    <row r="8" spans="1:11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I8" s="8">
        <f>VLOOKUP(I$5, config!$B$4:$E$14,2,FALSE)</f>
        <v>-1</v>
      </c>
    </row>
    <row r="9" spans="1:11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G9" s="8" t="str">
        <f>VLOOKUP(G$5, config!$B$4:$E$14,3,FALSE)</f>
        <v>UP</v>
      </c>
      <c r="H9" s="8">
        <f>VLOOKUP(H$5, config!$B$4:$E$14,3,FALSE)</f>
        <v>1</v>
      </c>
      <c r="J9" s="8">
        <f>VLOOKUP("Value", config!$B$4:$E$14,3,FALSE)</f>
        <v>0</v>
      </c>
    </row>
    <row r="10" spans="1:11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I10" s="8">
        <f>VLOOKUP(I$5, config!$B$4:$E$14,3,FALSE)</f>
        <v>-1</v>
      </c>
    </row>
    <row r="11" spans="1:11" x14ac:dyDescent="0.25">
      <c r="F11" s="8">
        <f>VLOOKUP(F$5, config!$B$4:$E$14,4,FALSE)</f>
        <v>0</v>
      </c>
      <c r="J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1"/>
  <sheetViews>
    <sheetView tabSelected="1" workbookViewId="0">
      <selection activeCell="K15" sqref="K15"/>
    </sheetView>
  </sheetViews>
  <sheetFormatPr defaultRowHeight="15" x14ac:dyDescent="0.25"/>
  <cols>
    <col min="1" max="1" width="9.140625" style="8"/>
    <col min="2" max="2" width="27.425781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G7" s="8" t="str">
        <f>VLOOKUP(G$5, config!$B$4:$E$14,2,FALSE)</f>
        <v>UP</v>
      </c>
      <c r="H7" s="8">
        <f>VLOOKUP(H$5, config!$B$4:$E$14,2,FALSE)</f>
        <v>1</v>
      </c>
      <c r="J7" s="8">
        <f>VLOOKUP("Value", config!$B$4:$E$14,2,FALSE)</f>
        <v>11000</v>
      </c>
      <c r="K7" s="8" t="str">
        <f>VLOOKUP(K$5, config!$B$4:$E$14,2,FALSE) &amp; " - Multi"</f>
        <v>Net Zero CO2 by 2050 - Multi</v>
      </c>
    </row>
    <row r="8" spans="1:11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I8" s="8">
        <f>VLOOKUP(I$5, config!$B$4:$E$14,2,FALSE)</f>
        <v>-1</v>
      </c>
    </row>
    <row r="9" spans="1:11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G9" s="8" t="str">
        <f>VLOOKUP(G$5, config!$B$4:$E$14,3,FALSE)</f>
        <v>UP</v>
      </c>
      <c r="H9" s="8">
        <f>VLOOKUP(H$5, config!$B$4:$E$14,3,FALSE)</f>
        <v>1</v>
      </c>
      <c r="J9" s="8">
        <f>VLOOKUP("Value", config!$B$4:$E$14,3,FALSE)</f>
        <v>0</v>
      </c>
    </row>
    <row r="10" spans="1:11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I10" s="8">
        <f>VLOOKUP(I$5, config!$B$4:$E$14,3,FALSE)</f>
        <v>-1</v>
      </c>
    </row>
    <row r="11" spans="1:11" x14ac:dyDescent="0.25">
      <c r="F11" s="8">
        <f>VLOOKUP(F$5, config!$B$4:$E$14,4,FALSE)</f>
        <v>0</v>
      </c>
      <c r="J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2021-03-04T21:04:40Z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137196838855743</vt:r8>
  </property>
</Properties>
</file>