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76AF8474-BE63-4B43-B935-F7B15113E6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2" r:id="rId1"/>
    <sheet name="SUP_BioRefineries" sheetId="1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0" i="1"/>
  <c r="M11" i="1" s="1"/>
  <c r="M12" i="1" s="1"/>
  <c r="L10" i="1"/>
  <c r="L11" i="1" s="1"/>
  <c r="L12" i="1" s="1"/>
  <c r="K10" i="1"/>
  <c r="K11" i="1" s="1"/>
  <c r="K12" i="1" s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A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<sst xmlns="http://schemas.openxmlformats.org/spreadsheetml/2006/main" count="217" uniqueCount="141">
  <si>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</si>
  <si>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</si>
  <si>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</si>
  <si>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</si>
  <si>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</si>
  <si>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</si>
  <si>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</si>
  <si>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</si>
  <si>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</si>
  <si>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</si>
  <si>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</si>
  <si>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</si>
  <si>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</si>
  <si>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</si>
  <si>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</si>
  <si>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</si>
  <si>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</si>
  <si>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</si>
  <si>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</si>
  <si>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</si>
  <si>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</si>
  <si>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</si>
  <si>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</si>
  <si>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</si>
  <si>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</si>
  <si>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</si>
  <si>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</si>
  <si>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</si>
  <si>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</si>
  <si>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</si>
  <si>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</si>
  <si>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</si>
  <si>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</si>
  <si>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</si>
  <si>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</si>
  <si>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</si>
  <si>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</si>
  <si>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</si>
  <si>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</si>
  <si>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</si>
  <si>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</si>
  <si>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</si>
  <si>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</si>
  <si>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</si>
  <si>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</si>
  <si>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</si>
  <si>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</si>
  <si>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</si>
  <si>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</si>
  <si>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</si>
  <si>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</si>
  <si>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</si>
  <si>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</si>
  <si>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</si>
  <si>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</si>
  <si>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</si>
  <si>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</si>
  <si>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</si>
  <si>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</si>
  <si>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</si>
  <si>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</si>
  <si>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</si>
  <si>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</si>
  <si>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</si>
  <si>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</si>
  <si>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</si>
  <si>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</si>
  <si>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</si>
  <si>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</si>
  <si>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</si>
  <si>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</si>
  <si>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</si>
  <si>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</si>
  <si>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</si>
  <si>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</si>
  <si>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</si>
  <si>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</si>
  <si>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</si>
  <si>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</si>
  <si>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</si>
  <si>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</si>
  <si>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</si>
  <si>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</si>
  <si>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</si>
  <si>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</si>
  <si>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</si>
  <si>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</si>
  <si>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</si>
  <si>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</si>
  <si>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</si>
  <si>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</si>
  <si>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</si>
  <si>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</si>
  <si>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</si>
  <si>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~FI_T: EUR00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</si>
  <si>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</si>
  <si>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</si>
  <si>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</si>
  <si>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</si>
  <si>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</si>
  <si>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</si>
  <si>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</si>
  <si>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</si>
  <si>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</si>
  <si>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</si>
  <si>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</si>
  <si>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</si>
  <si>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</si>
  <si>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</si>
  <si>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</si>
  <si>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</si>
  <si>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</si>
  <si>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</si>
  <si>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</si>
  <si>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</si>
  <si>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</si>
  <si>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</si>
  <si>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</si>
  <si>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</si>
  <si>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</si>
  <si>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</si>
  <si>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</si>
  <si>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</si>
  <si>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</si>
  <si>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</si>
  <si>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</si>
  <si>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</si>
  <si>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</si>
  <si>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</si>
  <si>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</si>
  <si>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</si>
  <si>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</si>
  <si>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</si>
  <si>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</si>
  <si>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</si>
  <si>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</si>
  <si>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</si>
  <si>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Supply sector (SUP)</t>
  </si>
  <si>
    <t>Specify techno-economic data for Bio-refineries</t>
  </si>
  <si>
    <t>James Glynn (UCC, james.glynn@ucc.ie)</t>
  </si>
  <si>
    <t>Olexandr Balyk (UCC, olexandr.balyk@ucc.ie)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</si>
</sst>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41">
    <xf numFmtId="0" fontId="0" fillId="0" borderId="0" xfId="0"/>
    <xf numFmtId="0" fontId="1" fillId="2" borderId="0" xfId="0" quotePrefix="1" applyNumberFormat="1" applyFont="1" applyFill="1" applyBorder="1" applyAlignment="1" applyProtection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2" xfId="0" applyNumberFormat="1" applyFont="1" applyFill="1" applyBorder="1" applyAlignment="1">
      <alignment vertical="center"/>
    </xf>
    <xf numFmtId="164" fontId="5" fillId="4" borderId="4" xfId="0" applyNumberFormat="1" applyFont="1" applyFill="1" applyBorder="1" applyAlignment="1">
      <alignment horizontal="left" vertical="center" wrapText="1"/>
    </xf>
    <xf numFmtId="164" fontId="4" fillId="3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8" fillId="5" borderId="3" xfId="0" applyNumberFormat="1" applyFont="1" applyFill="1" applyBorder="1" applyAlignment="1">
      <alignment horizontal="left" vertical="center"/>
    </xf>
    <xf numFmtId="164" fontId="4" fillId="3" borderId="5" xfId="0" applyNumberFormat="1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65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164" fontId="4" fillId="3" borderId="5" xfId="0" applyNumberFormat="1" applyFont="1" applyFill="1" applyBorder="1" applyAlignment="1">
      <alignment horizontal="left" vertical="center" wrapText="1"/>
    </xf>
    <xf numFmtId="0" fontId="3" fillId="6" borderId="0" xfId="0" applyFont="1" applyFill="1" applyAlignment="1">
      <alignment vertical="center"/>
    </xf>
    <xf numFmtId="0" fontId="9" fillId="7" borderId="0" xfId="2" applyFont="1" applyFill="1" applyAlignment="1">
      <alignment vertical="center"/>
    </xf>
    <xf numFmtId="0" fontId="9" fillId="8" borderId="0" xfId="2" applyFont="1" applyFill="1" applyAlignment="1">
      <alignment vertical="center"/>
    </xf>
    <xf numFmtId="0" fontId="12" fillId="8" borderId="0" xfId="2" applyFont="1" applyFill="1" applyAlignment="1">
      <alignment vertical="center"/>
    </xf>
    <xf numFmtId="0" fontId="10" fillId="8" borderId="0" xfId="2" applyFont="1" applyFill="1" applyAlignment="1">
      <alignment vertical="center"/>
    </xf>
    <xf numFmtId="0" fontId="9" fillId="9" borderId="0" xfId="2" applyFont="1" applyFill="1" applyAlignment="1">
      <alignment vertical="center"/>
    </xf>
    <xf numFmtId="0" fontId="13" fillId="8" borderId="0" xfId="2" applyFont="1" applyFill="1" applyAlignment="1">
      <alignment vertical="center"/>
    </xf>
    <xf numFmtId="0" fontId="14" fillId="8" borderId="0" xfId="2" applyFont="1" applyFill="1" applyAlignment="1">
      <alignment vertical="center"/>
    </xf>
    <xf numFmtId="0" fontId="15" fillId="7" borderId="0" xfId="2" applyFont="1" applyFill="1" applyAlignment="1">
      <alignment vertical="center"/>
    </xf>
    <xf numFmtId="0" fontId="16" fillId="8" borderId="0" xfId="2" applyFont="1" applyFill="1" applyAlignment="1">
      <alignment vertical="center"/>
    </xf>
    <xf numFmtId="0" fontId="17" fillId="8" borderId="0" xfId="2" applyFont="1" applyFill="1" applyAlignment="1">
      <alignment vertical="center"/>
    </xf>
    <xf numFmtId="0" fontId="16" fillId="7" borderId="0" xfId="2" applyFont="1" applyFill="1" applyAlignment="1">
      <alignment vertical="center"/>
    </xf>
    <xf numFmtId="165" fontId="16" fillId="7" borderId="0" xfId="2" applyNumberFormat="1" applyFont="1" applyFill="1" applyAlignment="1">
      <alignment horizontal="left" vertical="center"/>
    </xf>
    <xf numFmtId="0" fontId="18" fillId="8" borderId="0" xfId="2" applyFont="1" applyFill="1" applyAlignment="1">
      <alignment vertical="center"/>
    </xf>
    <xf numFmtId="0" fontId="3" fillId="7" borderId="0" xfId="2" applyFont="1" applyFill="1" applyAlignment="1">
      <alignment vertical="center"/>
    </xf>
    <xf numFmtId="0" fontId="10" fillId="7" borderId="0" xfId="1" applyFill="1" applyAlignment="1">
      <alignment vertical="center"/>
    </xf>
    <xf numFmtId="0" fontId="16" fillId="7" borderId="0" xfId="2" applyFont="1" applyFill="1" applyAlignment="1">
      <alignment vertical="center"/>
    </xf>
    <xf numFmtId="0" fontId="12" fillId="7" borderId="0" xfId="2" applyFont="1" applyFill="1" applyAlignment="1">
      <alignment horizontal="center" vertical="center"/>
    </xf>
    <xf numFmtId="0" fontId="10" fillId="7" borderId="0" xfId="1" applyFill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8DD49733-DAA3-4C5B-B29E-0D97D7A86B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CC8FA0-C969-41BE-9BB1-0DEEF7D29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E816E9-9B3E-4BAF-A225-1D3F68B9AA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835F4B-43B9-4BCA-9F1F-ADA2102AD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21F231-D11E-49AF-A10E-EB80E9A6C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3287E4-23E5-495A-8FAF-942A6B7FF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9E49C9-C57E-4143-A336-15BA53FE196D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11</xdr:col>
      <xdr:colOff>65503</xdr:colOff>
      <xdr:row>57</xdr:row>
      <xdr:rowOff>75498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1CC97-5E6F-42DF-8310-A56BFD0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72050"/>
          <a:ext cx="9371428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8C55-DA0D-481D-A686-A973739DB1FE}">
  <sheetPr codeName="Sheet2"/>
  <dimension ref="A1:Z99"/>
  <sheetViews>
    <sheetView showGridLines="0" tabSelected="1" zoomScaleNormal="100" workbookViewId="0">
      <selection activeCell="B1" sqref="B1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21"/>
      <c r="B1" s="21"/>
      <c r="C1" s="21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x14ac:dyDescent="0.25">
      <c r="A2" s="21"/>
      <c r="B2" s="21"/>
      <c r="C2" s="21"/>
      <c r="D2" s="2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5">
      <c r="A3" s="21"/>
      <c r="B3" s="21"/>
      <c r="C3" s="21"/>
      <c r="D3" s="21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x14ac:dyDescent="0.25">
      <c r="A4" s="21"/>
      <c r="B4" s="21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x14ac:dyDescent="0.25">
      <c r="A5" s="21"/>
      <c r="B5" s="21"/>
      <c r="C5" s="21"/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5">
      <c r="A6" s="21"/>
      <c r="B6" s="21"/>
      <c r="C6" s="21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x14ac:dyDescent="0.25">
      <c r="A7" s="21"/>
      <c r="B7" s="21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x14ac:dyDescent="0.25">
      <c r="A8" s="21"/>
      <c r="B8" s="21"/>
      <c r="C8" s="21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x14ac:dyDescent="0.25">
      <c r="A9" s="21"/>
      <c r="B9" s="21"/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x14ac:dyDescent="0.25">
      <c r="A10" s="21"/>
      <c r="B10" s="21"/>
      <c r="C10" s="21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x14ac:dyDescent="0.25">
      <c r="A11" s="21"/>
      <c r="B11" s="21"/>
      <c r="C11" s="21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x14ac:dyDescent="0.25">
      <c r="A12" s="21"/>
      <c r="B12" s="21"/>
      <c r="C12" s="21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x14ac:dyDescent="0.25">
      <c r="A13" s="21"/>
      <c r="B13" s="21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x14ac:dyDescent="0.25">
      <c r="A14" s="21"/>
      <c r="B14" s="21"/>
      <c r="C14" s="21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x14ac:dyDescent="0.25">
      <c r="A15" s="21"/>
      <c r="B15" s="21"/>
      <c r="C15" s="21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02.75" customHeight="1" x14ac:dyDescent="0.25">
      <c r="A16" s="37" t="s">
        <v>124</v>
      </c>
      <c r="B16" s="37"/>
      <c r="C16" s="37"/>
      <c r="D16" s="37"/>
      <c r="E16" s="23"/>
      <c r="F16" s="23"/>
      <c r="G16" s="24"/>
      <c r="H16" s="24"/>
      <c r="I16" s="24"/>
      <c r="J16" s="24"/>
      <c r="K16" s="24"/>
      <c r="L16" s="24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7.25" customHeight="1" x14ac:dyDescent="0.25">
      <c r="A17" s="25"/>
      <c r="B17" s="25"/>
      <c r="C17" s="25"/>
      <c r="D17" s="2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7.25" customHeight="1" x14ac:dyDescent="0.25">
      <c r="A18" s="25"/>
      <c r="B18" s="25"/>
      <c r="C18" s="25"/>
      <c r="D18" s="25"/>
      <c r="E18" s="26"/>
      <c r="F18" s="26"/>
      <c r="G18" s="27"/>
      <c r="H18" s="27"/>
      <c r="I18" s="27"/>
      <c r="J18" s="27"/>
      <c r="K18" s="27"/>
      <c r="L18" s="27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7.25" customHeight="1" x14ac:dyDescent="0.25">
      <c r="A19" s="28" t="s">
        <v>125</v>
      </c>
      <c r="B19" s="36" t="s">
        <v>136</v>
      </c>
      <c r="C19" s="36"/>
      <c r="D19" s="36"/>
      <c r="E19" s="29"/>
      <c r="F19" s="29"/>
      <c r="G19" s="30"/>
      <c r="H19" s="30"/>
      <c r="I19" s="30"/>
      <c r="J19" s="30"/>
      <c r="K19" s="30"/>
      <c r="L19" s="3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7.25" customHeight="1" x14ac:dyDescent="0.25">
      <c r="A20" s="28" t="s">
        <v>126</v>
      </c>
      <c r="B20" s="36" t="s">
        <v>137</v>
      </c>
      <c r="C20" s="36"/>
      <c r="D20" s="36"/>
      <c r="E20" s="29"/>
      <c r="F20" s="29"/>
      <c r="G20" s="30"/>
      <c r="H20" s="30"/>
      <c r="I20" s="30"/>
      <c r="J20" s="30"/>
      <c r="K20" s="30"/>
      <c r="L20" s="30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7.25" customHeight="1" x14ac:dyDescent="0.25">
      <c r="A21" s="28" t="s">
        <v>127</v>
      </c>
      <c r="B21" s="31" t="s">
        <v>138</v>
      </c>
      <c r="C21" s="31"/>
      <c r="D21" s="31"/>
      <c r="E21" s="29"/>
      <c r="F21" s="29"/>
      <c r="G21" s="30"/>
      <c r="H21" s="30"/>
      <c r="I21" s="30"/>
      <c r="J21" s="30"/>
      <c r="K21" s="30"/>
      <c r="L21" s="30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7.25" customHeight="1" x14ac:dyDescent="0.25">
      <c r="A22" s="28"/>
      <c r="B22" s="31"/>
      <c r="C22" s="31"/>
      <c r="D22" s="31"/>
      <c r="E22" s="29"/>
      <c r="F22" s="29"/>
      <c r="G22" s="30"/>
      <c r="H22" s="30"/>
      <c r="I22" s="30"/>
      <c r="J22" s="30"/>
      <c r="K22" s="30"/>
      <c r="L22" s="30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7.25" customHeight="1" x14ac:dyDescent="0.25">
      <c r="A23" s="28" t="s">
        <v>128</v>
      </c>
      <c r="B23" s="36" t="s">
        <v>139</v>
      </c>
      <c r="C23" s="36"/>
      <c r="D23" s="36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7.25" customHeight="1" x14ac:dyDescent="0.25">
      <c r="A24" s="28"/>
      <c r="B24" s="31"/>
      <c r="C24" s="31"/>
      <c r="D24" s="3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7.25" customHeight="1" x14ac:dyDescent="0.25">
      <c r="A25" s="28"/>
      <c r="B25" s="31"/>
      <c r="C25" s="31"/>
      <c r="D25" s="3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7.25" customHeight="1" x14ac:dyDescent="0.25">
      <c r="A26" s="28" t="s">
        <v>129</v>
      </c>
      <c r="B26" s="36" t="s">
        <v>140</v>
      </c>
      <c r="C26" s="36"/>
      <c r="D26" s="36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7.25" customHeight="1" x14ac:dyDescent="0.25">
      <c r="A27" s="28"/>
      <c r="B27" s="31"/>
      <c r="C27" s="31"/>
      <c r="D27" s="3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7.25" customHeight="1" x14ac:dyDescent="0.25">
      <c r="A28" s="28"/>
      <c r="B28" s="31"/>
      <c r="C28" s="31"/>
      <c r="D28" s="3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7.25" customHeight="1" x14ac:dyDescent="0.25">
      <c r="A29" s="28" t="s">
        <v>130</v>
      </c>
      <c r="B29" s="32">
        <v>1</v>
      </c>
      <c r="C29" s="31"/>
      <c r="D29" s="3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7.25" customHeight="1" x14ac:dyDescent="0.25">
      <c r="A30" s="28" t="s">
        <v>131</v>
      </c>
      <c r="B30" s="38" t="s">
        <v>132</v>
      </c>
      <c r="C30" s="36"/>
      <c r="D30" s="36"/>
      <c r="E30" s="33"/>
      <c r="F30" s="3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7.25" customHeight="1" x14ac:dyDescent="0.25">
      <c r="A31" s="28" t="s">
        <v>133</v>
      </c>
      <c r="B31" s="36" t="s">
        <v>134</v>
      </c>
      <c r="C31" s="36"/>
      <c r="D31" s="36"/>
      <c r="E31" s="33"/>
      <c r="F31" s="3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7.25" customHeight="1" x14ac:dyDescent="0.25">
      <c r="A32" s="34"/>
      <c r="B32" s="35" t="s">
        <v>135</v>
      </c>
      <c r="C32" s="34"/>
      <c r="D32" s="3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x14ac:dyDescent="0.25">
      <c r="A33" s="21"/>
      <c r="B33" s="21"/>
      <c r="C33" s="21"/>
      <c r="D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25">
      <c r="A34" s="21"/>
      <c r="B34" s="21"/>
      <c r="C34" s="21"/>
      <c r="D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25">
      <c r="A35" s="21"/>
      <c r="B35" s="21"/>
      <c r="C35" s="21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x14ac:dyDescent="0.25">
      <c r="A36" s="21"/>
      <c r="B36" s="21"/>
      <c r="C36" s="21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x14ac:dyDescent="0.25">
      <c r="A37" s="21"/>
      <c r="B37" s="21"/>
      <c r="C37" s="21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x14ac:dyDescent="0.25">
      <c r="A38" s="21"/>
      <c r="B38" s="21"/>
      <c r="C38" s="21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5">
      <c r="A39" s="21"/>
      <c r="B39" s="21"/>
      <c r="C39" s="21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x14ac:dyDescent="0.25">
      <c r="A40" s="21"/>
      <c r="B40" s="21"/>
      <c r="C40" s="21"/>
      <c r="D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x14ac:dyDescent="0.25">
      <c r="A41" s="21"/>
      <c r="B41" s="21"/>
      <c r="C41" s="21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x14ac:dyDescent="0.25">
      <c r="A42" s="21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x14ac:dyDescent="0.2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x14ac:dyDescent="0.2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x14ac:dyDescent="0.2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x14ac:dyDescent="0.2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FBFB0904-0014-4986-B4A7-DC8F490D341F}"/>
    <hyperlink ref="B32" r:id="rId2" xr:uid="{62B1C754-02A4-4420-9614-F09C9BA90D0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J68"/>
  <sheetViews>
    <sheetView workbookViewId="0">
      <selection activeCell="I21" sqref="I21"/>
    </sheetView>
  </sheetViews>
  <sheetFormatPr defaultColWidth="9.140625" defaultRowHeight="15" x14ac:dyDescent="0.25"/>
  <cols>
    <col min="1" max="1" width="9.140625" style="15"/>
    <col min="2" max="2" width="23.5703125" style="15" customWidth="1"/>
    <col min="3" max="3" width="28.5703125" style="15" customWidth="1"/>
    <col min="4" max="4" width="23.42578125" style="15" bestFit="1" customWidth="1"/>
    <col min="5" max="26" width="9.140625" style="15"/>
    <col min="27" max="27" width="10.85546875" style="15" customWidth="1"/>
    <col min="28" max="28" width="14.85546875" style="15" customWidth="1"/>
    <col min="29" max="29" width="45.7109375" style="15" customWidth="1"/>
    <col min="30" max="16384" width="9.140625" style="15"/>
  </cols>
  <sheetData>
    <row r="2" spans="2:36" ht="18.75" x14ac:dyDescent="0.25">
      <c r="B2" s="1" t="s">
        <v>0</v>
      </c>
      <c r="C2" s="1"/>
      <c r="D2" s="12"/>
      <c r="E2" s="8" t="s">
        <v>94</v>
      </c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4" t="s">
        <v>1</v>
      </c>
      <c r="AB2" s="14"/>
      <c r="AC2" s="3"/>
      <c r="AD2" s="3"/>
      <c r="AE2" s="3"/>
      <c r="AF2" s="3"/>
      <c r="AG2" s="3"/>
      <c r="AH2" s="3"/>
    </row>
    <row r="3" spans="2:36" s="2" customFormat="1" ht="25.5" x14ac:dyDescent="0.25">
      <c r="B3" s="4" t="s">
        <v>2</v>
      </c>
      <c r="C3" s="4" t="s">
        <v>3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101</v>
      </c>
      <c r="P3" s="10" t="s">
        <v>104</v>
      </c>
      <c r="Q3" s="10" t="s">
        <v>106</v>
      </c>
      <c r="R3" s="10" t="s">
        <v>105</v>
      </c>
      <c r="S3" s="10" t="s">
        <v>107</v>
      </c>
      <c r="T3" s="19" t="s">
        <v>108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1.75" thickBot="1" x14ac:dyDescent="0.3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2.75" x14ac:dyDescent="0.2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95</v>
      </c>
      <c r="F5" s="2">
        <v>2019</v>
      </c>
      <c r="G5" s="2">
        <v>20</v>
      </c>
      <c r="H5" s="2">
        <v>0.89</v>
      </c>
      <c r="I5" s="17">
        <v>819.63228250401301</v>
      </c>
      <c r="J5" s="17">
        <v>748.35991011236001</v>
      </c>
      <c r="K5" s="17">
        <v>677.087537720706</v>
      </c>
      <c r="L5" s="17">
        <v>614.72421187801001</v>
      </c>
      <c r="M5" s="17">
        <v>570.17897913322599</v>
      </c>
      <c r="N5" s="18">
        <v>0.91</v>
      </c>
      <c r="O5" s="16">
        <f>I5*0.03</f>
        <v>24.588968475120389</v>
      </c>
      <c r="S5" s="2">
        <v>31.536000000000001</v>
      </c>
      <c r="T5" s="39" t="s">
        <v>109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2.75" x14ac:dyDescent="0.2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120</v>
      </c>
      <c r="E6" s="2" t="s">
        <v>96</v>
      </c>
      <c r="F6" s="2">
        <v>2019</v>
      </c>
      <c r="G6" s="2">
        <v>20</v>
      </c>
      <c r="H6" s="2">
        <v>0.89</v>
      </c>
      <c r="I6" s="17">
        <v>3045.7846153846099</v>
      </c>
      <c r="J6" s="17"/>
      <c r="K6" s="17">
        <v>2923.9532307692298</v>
      </c>
      <c r="L6" s="17">
        <v>2436.6276923076898</v>
      </c>
      <c r="M6" s="17">
        <v>2071.13353846154</v>
      </c>
      <c r="N6" s="18">
        <v>0.91</v>
      </c>
      <c r="O6" s="16">
        <f t="shared" ref="O6:O18" si="1">I6*0.03</f>
        <v>91.373538461538288</v>
      </c>
      <c r="S6" s="2">
        <v>31.536000000000001</v>
      </c>
      <c r="T6" s="40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2.75" x14ac:dyDescent="0.2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96</v>
      </c>
      <c r="F7" s="2">
        <v>2019</v>
      </c>
      <c r="G7" s="2">
        <v>20</v>
      </c>
      <c r="H7" s="2">
        <v>0.89</v>
      </c>
      <c r="I7" s="17">
        <v>3045.7846153846099</v>
      </c>
      <c r="J7" s="17"/>
      <c r="K7" s="17">
        <v>2923.9532307692298</v>
      </c>
      <c r="L7" s="17">
        <v>2436.6276923076898</v>
      </c>
      <c r="M7" s="17">
        <v>2071.13353846154</v>
      </c>
      <c r="N7" s="18">
        <v>0.91</v>
      </c>
      <c r="O7" s="16">
        <f t="shared" si="1"/>
        <v>91.373538461538288</v>
      </c>
      <c r="S7" s="2">
        <v>31.536000000000001</v>
      </c>
      <c r="T7" s="40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2.75" x14ac:dyDescent="0.2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97</v>
      </c>
      <c r="F8" s="2">
        <v>2019</v>
      </c>
      <c r="G8" s="2">
        <v>20</v>
      </c>
      <c r="H8" s="2">
        <v>0.89</v>
      </c>
      <c r="I8" s="17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8">
        <v>0.91</v>
      </c>
      <c r="O8" s="16">
        <f t="shared" si="1"/>
        <v>11.878281790059809</v>
      </c>
      <c r="S8" s="2">
        <v>31.536000000000001</v>
      </c>
      <c r="T8" s="40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2.75" x14ac:dyDescent="0.25">
      <c r="B9" s="2" t="str">
        <f t="shared" si="0"/>
        <v>SBIORDST02</v>
      </c>
      <c r="C9" s="2" t="str">
        <f t="shared" si="0"/>
        <v>Biodiesel production from Woody Biomass</v>
      </c>
      <c r="D9" s="2" t="s">
        <v>120</v>
      </c>
      <c r="E9" s="2" t="s">
        <v>98</v>
      </c>
      <c r="F9" s="2">
        <v>2019</v>
      </c>
      <c r="G9" s="2">
        <v>20</v>
      </c>
      <c r="H9" s="2">
        <v>0.89</v>
      </c>
      <c r="I9" s="17">
        <v>1933.2226004034501</v>
      </c>
      <c r="K9" s="2">
        <v>1855.89369638731</v>
      </c>
      <c r="L9" s="2">
        <v>1565.9103063267901</v>
      </c>
      <c r="M9" s="2">
        <v>1391.9202722904799</v>
      </c>
      <c r="N9" s="18">
        <v>0.91</v>
      </c>
      <c r="O9" s="16">
        <f t="shared" si="1"/>
        <v>57.996678012103501</v>
      </c>
      <c r="S9" s="2">
        <v>31.536000000000001</v>
      </c>
      <c r="T9" s="40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2.75" x14ac:dyDescent="0.2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114</v>
      </c>
      <c r="E10" s="2" t="s">
        <v>98</v>
      </c>
      <c r="F10" s="2">
        <v>2019</v>
      </c>
      <c r="G10" s="2">
        <v>20</v>
      </c>
      <c r="H10" s="2">
        <v>0.89</v>
      </c>
      <c r="I10" s="17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8">
        <v>0.91</v>
      </c>
      <c r="O10" s="16">
        <f t="shared" si="1"/>
        <v>57.996678012103501</v>
      </c>
      <c r="S10" s="2">
        <v>31.536000000000001</v>
      </c>
      <c r="T10" s="40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2.75" x14ac:dyDescent="0.25">
      <c r="B11" s="2" t="str">
        <f t="shared" si="0"/>
        <v>SBIORDST04</v>
      </c>
      <c r="C11" s="2" t="str">
        <f t="shared" si="0"/>
        <v>Biodiesel production from RVO</v>
      </c>
      <c r="D11" s="2" t="s">
        <v>115</v>
      </c>
      <c r="E11" s="2" t="s">
        <v>97</v>
      </c>
      <c r="F11" s="2">
        <v>2019</v>
      </c>
      <c r="G11" s="2">
        <v>20</v>
      </c>
      <c r="H11" s="2">
        <v>0.89</v>
      </c>
      <c r="I11" s="17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8">
        <v>0.91</v>
      </c>
      <c r="O11" s="16">
        <f t="shared" si="1"/>
        <v>57.996678012103501</v>
      </c>
      <c r="S11" s="2">
        <v>31.536000000000001</v>
      </c>
      <c r="T11" s="40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2.75" x14ac:dyDescent="0.25">
      <c r="B12" s="2" t="str">
        <f t="shared" si="0"/>
        <v>SBIORDST05</v>
      </c>
      <c r="C12" s="2" t="str">
        <f t="shared" si="0"/>
        <v>Biodiesel production from Tallow</v>
      </c>
      <c r="D12" s="2" t="s">
        <v>116</v>
      </c>
      <c r="E12" s="2" t="s">
        <v>97</v>
      </c>
      <c r="F12" s="2">
        <v>2019</v>
      </c>
      <c r="G12" s="2">
        <v>20</v>
      </c>
      <c r="H12" s="2">
        <v>0.89</v>
      </c>
      <c r="I12" s="17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8">
        <v>0.91</v>
      </c>
      <c r="O12" s="16">
        <f t="shared" si="1"/>
        <v>57.996678012103501</v>
      </c>
      <c r="S12" s="2">
        <v>31.536000000000001</v>
      </c>
      <c r="T12" s="40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2.75" x14ac:dyDescent="0.2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99</v>
      </c>
      <c r="F13" s="2">
        <v>2019</v>
      </c>
      <c r="G13" s="2">
        <v>20</v>
      </c>
      <c r="H13" s="2">
        <v>0.89</v>
      </c>
      <c r="I13" s="2">
        <v>1000</v>
      </c>
      <c r="N13" s="18">
        <v>0.91</v>
      </c>
      <c r="O13" s="16">
        <f t="shared" si="1"/>
        <v>30</v>
      </c>
      <c r="S13" s="2">
        <v>31.536000000000001</v>
      </c>
      <c r="T13" s="40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2.75" x14ac:dyDescent="0.25">
      <c r="B14" s="2" t="str">
        <f t="shared" si="0"/>
        <v>SBIORGAS02</v>
      </c>
      <c r="C14" s="2" t="str">
        <f t="shared" si="0"/>
        <v>Biogas production from Woody Biomass</v>
      </c>
      <c r="D14" s="2" t="s">
        <v>120</v>
      </c>
      <c r="E14" s="2" t="s">
        <v>100</v>
      </c>
      <c r="F14" s="2">
        <v>2019</v>
      </c>
      <c r="G14" s="2">
        <v>20</v>
      </c>
      <c r="H14" s="2">
        <v>0.89</v>
      </c>
      <c r="I14" s="2">
        <v>1500</v>
      </c>
      <c r="N14" s="18">
        <v>0.91</v>
      </c>
      <c r="O14" s="16">
        <f t="shared" si="1"/>
        <v>45</v>
      </c>
      <c r="S14" s="2">
        <v>31.536000000000001</v>
      </c>
      <c r="T14" s="40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2.75" x14ac:dyDescent="0.25">
      <c r="B15" s="2" t="str">
        <f t="shared" si="0"/>
        <v>SBIORGAS03</v>
      </c>
      <c r="C15" s="2" t="str">
        <f t="shared" si="0"/>
        <v>Biogas production from BMSW</v>
      </c>
      <c r="D15" s="2" t="s">
        <v>117</v>
      </c>
      <c r="E15" s="2" t="s">
        <v>100</v>
      </c>
      <c r="F15" s="2">
        <v>2019</v>
      </c>
      <c r="G15" s="2">
        <v>20</v>
      </c>
      <c r="H15" s="2">
        <v>0.89</v>
      </c>
      <c r="I15" s="17">
        <v>2777.7777777777801</v>
      </c>
      <c r="N15" s="18">
        <v>0.91</v>
      </c>
      <c r="O15" s="16">
        <f t="shared" si="1"/>
        <v>83.3333333333334</v>
      </c>
      <c r="S15" s="2">
        <v>31.536000000000001</v>
      </c>
      <c r="T15" s="40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2.75" x14ac:dyDescent="0.2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114</v>
      </c>
      <c r="E16" s="2" t="s">
        <v>100</v>
      </c>
      <c r="F16" s="2">
        <v>2019</v>
      </c>
      <c r="G16" s="2">
        <v>20</v>
      </c>
      <c r="H16" s="2">
        <v>0.89</v>
      </c>
      <c r="I16" s="17">
        <f>I15</f>
        <v>2777.7777777777801</v>
      </c>
      <c r="N16" s="18">
        <v>0.91</v>
      </c>
      <c r="O16" s="16">
        <f t="shared" si="1"/>
        <v>83.3333333333334</v>
      </c>
      <c r="S16" s="2">
        <v>31.536000000000001</v>
      </c>
      <c r="T16" s="40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2.75" x14ac:dyDescent="0.25">
      <c r="B17" s="2" t="str">
        <f t="shared" si="0"/>
        <v>SBIORGAS05</v>
      </c>
      <c r="C17" s="2" t="str">
        <f t="shared" si="0"/>
        <v>Biogas production from Cattle Waste</v>
      </c>
      <c r="D17" s="2" t="s">
        <v>118</v>
      </c>
      <c r="E17" s="2" t="s">
        <v>99</v>
      </c>
      <c r="F17" s="2">
        <v>2019</v>
      </c>
      <c r="G17" s="2">
        <v>20</v>
      </c>
      <c r="H17" s="2">
        <v>0.89</v>
      </c>
      <c r="I17" s="17">
        <f>I15</f>
        <v>2777.7777777777801</v>
      </c>
      <c r="N17" s="18">
        <v>0.91</v>
      </c>
      <c r="O17" s="16">
        <f t="shared" si="1"/>
        <v>83.3333333333334</v>
      </c>
      <c r="S17" s="2">
        <v>31.536000000000001</v>
      </c>
      <c r="T17" s="40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2.75" x14ac:dyDescent="0.25">
      <c r="B18" s="2" t="str">
        <f t="shared" si="0"/>
        <v>SBIORGAS06</v>
      </c>
      <c r="C18" s="2" t="str">
        <f t="shared" si="0"/>
        <v>Biogas production from Pig Waste</v>
      </c>
      <c r="D18" s="2" t="s">
        <v>119</v>
      </c>
      <c r="E18" s="2" t="s">
        <v>99</v>
      </c>
      <c r="F18" s="2">
        <v>2019</v>
      </c>
      <c r="G18" s="2">
        <v>20</v>
      </c>
      <c r="H18" s="2">
        <v>0.89</v>
      </c>
      <c r="I18" s="17">
        <f>I15</f>
        <v>2777.7777777777801</v>
      </c>
      <c r="N18" s="18">
        <v>0.91</v>
      </c>
      <c r="O18" s="16">
        <f t="shared" si="1"/>
        <v>83.3333333333334</v>
      </c>
      <c r="S18" s="2">
        <v>31.536000000000001</v>
      </c>
      <c r="T18" s="40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2.75" x14ac:dyDescent="0.25">
      <c r="B19" s="2" t="str">
        <f t="shared" si="0"/>
        <v>SBWOO2WPE</v>
      </c>
      <c r="C19" s="2" t="str">
        <f t="shared" si="0"/>
        <v>Pellets production from biomass</v>
      </c>
      <c r="D19" s="2" t="s">
        <v>123</v>
      </c>
      <c r="E19" s="2" t="s">
        <v>113</v>
      </c>
      <c r="F19" s="2">
        <v>2019</v>
      </c>
      <c r="G19" s="2">
        <v>20</v>
      </c>
      <c r="H19" s="2">
        <v>1</v>
      </c>
      <c r="AB19" s="2" t="s">
        <v>111</v>
      </c>
      <c r="AC19" s="2" t="s">
        <v>112</v>
      </c>
      <c r="AD19" s="2" t="s">
        <v>27</v>
      </c>
      <c r="AE19" s="2" t="s">
        <v>28</v>
      </c>
    </row>
    <row r="20" spans="2:31" s="2" customFormat="1" ht="12.75" x14ac:dyDescent="0.25"/>
    <row r="21" spans="2:31" s="2" customFormat="1" ht="12.75" x14ac:dyDescent="0.25">
      <c r="B21" s="2" t="str">
        <f>AB21</f>
        <v>SBIORDST06</v>
      </c>
      <c r="C21" s="2" t="str">
        <f>AC21</f>
        <v>Hydrotreated Vegetable Oils</v>
      </c>
      <c r="D21" s="2" t="s">
        <v>120</v>
      </c>
      <c r="E21" s="2" t="s">
        <v>98</v>
      </c>
      <c r="AB21" s="20" t="s">
        <v>122</v>
      </c>
      <c r="AC21" s="20" t="s">
        <v>121</v>
      </c>
    </row>
    <row r="22" spans="2:31" s="2" customFormat="1" ht="12.75" x14ac:dyDescent="0.25">
      <c r="B22" s="2" t="str">
        <f>AB23</f>
        <v>SWtE</v>
      </c>
    </row>
    <row r="23" spans="2:31" s="2" customFormat="1" ht="12.75" x14ac:dyDescent="0.25">
      <c r="AB23" s="2" t="s">
        <v>61</v>
      </c>
      <c r="AC23" s="2" t="s">
        <v>110</v>
      </c>
    </row>
    <row r="24" spans="2:31" s="2" customFormat="1" ht="12.75" x14ac:dyDescent="0.25"/>
    <row r="25" spans="2:31" s="2" customFormat="1" ht="12.75" x14ac:dyDescent="0.25"/>
    <row r="26" spans="2:31" s="2" customFormat="1" ht="12.75" x14ac:dyDescent="0.25"/>
    <row r="27" spans="2:31" s="2" customFormat="1" ht="12.75" x14ac:dyDescent="0.2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2.75" x14ac:dyDescent="0.2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2.75" x14ac:dyDescent="0.25">
      <c r="T29" s="2" t="s">
        <v>72</v>
      </c>
      <c r="Y29" s="2">
        <v>611.11111111111097</v>
      </c>
    </row>
    <row r="30" spans="2:31" s="2" customFormat="1" ht="12.75" x14ac:dyDescent="0.25">
      <c r="T30" s="2" t="s">
        <v>73</v>
      </c>
      <c r="Y30" s="2">
        <v>944.444444444444</v>
      </c>
    </row>
    <row r="31" spans="2:31" s="2" customFormat="1" ht="12.75" x14ac:dyDescent="0.25">
      <c r="T31" s="2" t="s">
        <v>74</v>
      </c>
      <c r="Y31" s="2">
        <v>644.444444444444</v>
      </c>
    </row>
    <row r="32" spans="2:31" s="2" customFormat="1" ht="12.75" x14ac:dyDescent="0.25">
      <c r="T32" s="2" t="s">
        <v>75</v>
      </c>
      <c r="Y32" s="2">
        <v>555.555555555556</v>
      </c>
    </row>
    <row r="33" spans="20:35" s="2" customFormat="1" ht="12.75" x14ac:dyDescent="0.25">
      <c r="T33" s="2" t="s">
        <v>76</v>
      </c>
      <c r="Y33" s="2">
        <v>555.555555555556</v>
      </c>
    </row>
    <row r="34" spans="20:35" x14ac:dyDescent="0.25">
      <c r="T34" s="15" t="s">
        <v>77</v>
      </c>
      <c r="Y34" s="15">
        <v>819.63228250401301</v>
      </c>
      <c r="Z34" s="15">
        <v>748.35991011236001</v>
      </c>
      <c r="AA34" s="15">
        <v>677.087537720706</v>
      </c>
      <c r="AB34" s="15">
        <v>614.72421187801001</v>
      </c>
      <c r="AC34" s="15">
        <v>570.17897913322599</v>
      </c>
    </row>
    <row r="35" spans="20:35" x14ac:dyDescent="0.25">
      <c r="T35" s="15" t="s">
        <v>78</v>
      </c>
      <c r="AC35" s="15">
        <v>568</v>
      </c>
    </row>
    <row r="36" spans="20:35" x14ac:dyDescent="0.25">
      <c r="T36" s="15" t="s">
        <v>79</v>
      </c>
      <c r="Y36" s="15">
        <v>606.57977528089896</v>
      </c>
      <c r="Z36" s="15">
        <v>553.833707865169</v>
      </c>
      <c r="AA36" s="15">
        <v>501.08764044943803</v>
      </c>
      <c r="AB36" s="15">
        <v>454.93483146067399</v>
      </c>
      <c r="AC36" s="15">
        <v>421.96853932584298</v>
      </c>
    </row>
    <row r="37" spans="20:35" x14ac:dyDescent="0.25">
      <c r="T37" s="15" t="s">
        <v>80</v>
      </c>
      <c r="X37" s="15">
        <v>1000</v>
      </c>
    </row>
    <row r="38" spans="20:35" x14ac:dyDescent="0.25">
      <c r="T38" s="15" t="s">
        <v>81</v>
      </c>
      <c r="Y38" s="15">
        <v>165.711957104558</v>
      </c>
      <c r="Z38" s="15">
        <v>157.25726541554999</v>
      </c>
      <c r="AA38" s="15">
        <v>150.49351206434301</v>
      </c>
      <c r="AB38" s="15">
        <v>145.420697050938</v>
      </c>
      <c r="AC38" s="15">
        <v>143.72975871313699</v>
      </c>
    </row>
    <row r="39" spans="20:35" x14ac:dyDescent="0.25">
      <c r="T39" s="15" t="s">
        <v>82</v>
      </c>
      <c r="X39" s="15">
        <v>2777.7777777777801</v>
      </c>
    </row>
    <row r="40" spans="20:35" x14ac:dyDescent="0.25">
      <c r="T40" s="15" t="s">
        <v>83</v>
      </c>
      <c r="Y40" s="15">
        <v>1933.2226004034501</v>
      </c>
      <c r="AA40" s="15">
        <v>1855.89369638731</v>
      </c>
      <c r="AB40" s="15">
        <v>1565.9103063267901</v>
      </c>
      <c r="AC40" s="15">
        <v>1391.9202722904799</v>
      </c>
    </row>
    <row r="41" spans="20:35" x14ac:dyDescent="0.25">
      <c r="T41" s="15" t="s">
        <v>84</v>
      </c>
      <c r="Y41" s="15">
        <v>3045.7846153846099</v>
      </c>
      <c r="AA41" s="15">
        <v>2923.9532307692298</v>
      </c>
      <c r="AB41" s="15">
        <v>2436.6276923076898</v>
      </c>
      <c r="AC41" s="15">
        <v>2071.13353846154</v>
      </c>
    </row>
    <row r="42" spans="20:35" x14ac:dyDescent="0.25">
      <c r="T42" s="15" t="s">
        <v>85</v>
      </c>
      <c r="Y42" s="15">
        <v>2366.8422255639098</v>
      </c>
      <c r="AA42" s="15">
        <v>2272.16853654135</v>
      </c>
      <c r="AB42" s="15">
        <v>1917.1422027067699</v>
      </c>
      <c r="AC42" s="15">
        <v>1704.1264024060099</v>
      </c>
    </row>
    <row r="43" spans="20:35" x14ac:dyDescent="0.25">
      <c r="T43" s="15" t="s">
        <v>86</v>
      </c>
      <c r="Y43" s="15">
        <v>1500</v>
      </c>
    </row>
    <row r="44" spans="20:35" x14ac:dyDescent="0.25">
      <c r="T44" s="15" t="s">
        <v>87</v>
      </c>
      <c r="X44" s="15">
        <v>84.348046676813794</v>
      </c>
      <c r="AC44" s="15">
        <v>28.5388127853881</v>
      </c>
    </row>
    <row r="45" spans="20:35" x14ac:dyDescent="0.25">
      <c r="T45" s="15" t="s">
        <v>88</v>
      </c>
      <c r="AC45" s="15">
        <v>16.806189751395198</v>
      </c>
    </row>
    <row r="46" spans="20:35" x14ac:dyDescent="0.25">
      <c r="T46" s="15" t="s">
        <v>89</v>
      </c>
      <c r="Y46" s="15">
        <v>1933.2226004034501</v>
      </c>
      <c r="AA46" s="15">
        <v>1855.89369638731</v>
      </c>
      <c r="AB46" s="15">
        <v>1565.9103063267901</v>
      </c>
      <c r="AC46" s="15">
        <v>1391.9202722904799</v>
      </c>
    </row>
    <row r="48" spans="20:35" x14ac:dyDescent="0.25">
      <c r="V48" s="15" t="s">
        <v>68</v>
      </c>
      <c r="W48" s="15" t="s">
        <v>102</v>
      </c>
      <c r="X48" s="15" t="s">
        <v>102</v>
      </c>
      <c r="Y48" s="15" t="s">
        <v>102</v>
      </c>
      <c r="Z48" s="15" t="s">
        <v>70</v>
      </c>
      <c r="AA48" s="15" t="s">
        <v>70</v>
      </c>
      <c r="AB48" s="15" t="s">
        <v>70</v>
      </c>
      <c r="AC48" s="15" t="s">
        <v>70</v>
      </c>
      <c r="AD48" s="15" t="s">
        <v>70</v>
      </c>
      <c r="AE48" s="15" t="s">
        <v>70</v>
      </c>
      <c r="AF48" s="15" t="s">
        <v>70</v>
      </c>
      <c r="AG48" s="15" t="s">
        <v>103</v>
      </c>
      <c r="AH48" s="15" t="s">
        <v>103</v>
      </c>
      <c r="AI48" s="15" t="s">
        <v>103</v>
      </c>
    </row>
    <row r="49" spans="19:35" x14ac:dyDescent="0.25">
      <c r="S49" s="15" t="s">
        <v>69</v>
      </c>
      <c r="W49" s="15">
        <v>2005</v>
      </c>
      <c r="X49" s="15">
        <v>2010</v>
      </c>
      <c r="Y49" s="15">
        <v>2030</v>
      </c>
      <c r="Z49" s="15">
        <v>2001</v>
      </c>
      <c r="AA49" s="15">
        <v>2005</v>
      </c>
      <c r="AB49" s="15">
        <v>2010</v>
      </c>
      <c r="AC49" s="15">
        <v>2015</v>
      </c>
      <c r="AD49" s="15">
        <v>2020</v>
      </c>
      <c r="AE49" s="15">
        <v>2025</v>
      </c>
      <c r="AF49" s="15">
        <v>2030</v>
      </c>
      <c r="AG49" s="15">
        <v>2005</v>
      </c>
      <c r="AH49" s="15">
        <v>2010</v>
      </c>
      <c r="AI49" s="15">
        <v>2030</v>
      </c>
    </row>
    <row r="50" spans="19:35" x14ac:dyDescent="0.25">
      <c r="S50" s="15" t="s">
        <v>71</v>
      </c>
      <c r="W50" s="15">
        <v>1.4214743589743599</v>
      </c>
      <c r="Z50" s="15">
        <v>230.230769230769</v>
      </c>
      <c r="AB50" s="15">
        <v>230.230769230769</v>
      </c>
      <c r="AC50" s="15">
        <v>230.230769230769</v>
      </c>
      <c r="AD50" s="15">
        <v>230.230769230769</v>
      </c>
      <c r="AE50" s="15">
        <v>230.230769230769</v>
      </c>
      <c r="AF50" s="15">
        <v>230.230769230769</v>
      </c>
      <c r="AG50" s="15">
        <v>14.942538461538501</v>
      </c>
    </row>
    <row r="51" spans="19:35" x14ac:dyDescent="0.25">
      <c r="S51" s="15" t="s">
        <v>72</v>
      </c>
      <c r="X51" s="15">
        <v>0.49382716049382802</v>
      </c>
      <c r="AB51" s="15">
        <v>611.11111111111097</v>
      </c>
      <c r="AH51" s="15">
        <v>12.2222222222222</v>
      </c>
    </row>
    <row r="52" spans="19:35" x14ac:dyDescent="0.25">
      <c r="S52" s="15" t="s">
        <v>73</v>
      </c>
      <c r="X52" s="15">
        <v>0.58641975308641903</v>
      </c>
      <c r="AB52" s="15">
        <v>944.444444444444</v>
      </c>
      <c r="AH52" s="15">
        <v>18.8888888888889</v>
      </c>
    </row>
    <row r="53" spans="19:35" x14ac:dyDescent="0.25">
      <c r="S53" s="15" t="s">
        <v>74</v>
      </c>
      <c r="X53" s="15">
        <v>0.52469135802469202</v>
      </c>
      <c r="AB53" s="15">
        <v>644.444444444444</v>
      </c>
      <c r="AH53" s="15">
        <v>12.8888888888889</v>
      </c>
    </row>
    <row r="54" spans="19:35" x14ac:dyDescent="0.25">
      <c r="S54" s="15" t="s">
        <v>75</v>
      </c>
      <c r="X54" s="15">
        <v>0.46296296296296402</v>
      </c>
      <c r="AB54" s="15">
        <v>555.555555555556</v>
      </c>
      <c r="AH54" s="15">
        <v>11.1111111111111</v>
      </c>
    </row>
    <row r="55" spans="19:35" x14ac:dyDescent="0.25">
      <c r="S55" s="15" t="s">
        <v>76</v>
      </c>
      <c r="X55" s="15">
        <v>0.49382716049382802</v>
      </c>
      <c r="AB55" s="15">
        <v>555.555555555556</v>
      </c>
      <c r="AH55" s="15">
        <v>11.1111111111111</v>
      </c>
    </row>
    <row r="56" spans="19:35" x14ac:dyDescent="0.25">
      <c r="S56" s="15" t="s">
        <v>77</v>
      </c>
      <c r="W56" s="15">
        <v>6.93</v>
      </c>
      <c r="Z56" s="15">
        <v>890.904654895666</v>
      </c>
      <c r="AB56" s="15">
        <v>819.63228250401301</v>
      </c>
      <c r="AC56" s="15">
        <v>748.35991011236001</v>
      </c>
      <c r="AD56" s="15">
        <v>677.087537720706</v>
      </c>
      <c r="AE56" s="15">
        <v>614.72421187801001</v>
      </c>
      <c r="AF56" s="15">
        <v>570.17897913322599</v>
      </c>
      <c r="AG56" s="15">
        <v>93.661919999999995</v>
      </c>
    </row>
    <row r="57" spans="19:35" x14ac:dyDescent="0.25">
      <c r="S57" s="15" t="s">
        <v>78</v>
      </c>
      <c r="W57" s="15">
        <v>0.01</v>
      </c>
      <c r="AF57" s="15">
        <v>568</v>
      </c>
      <c r="AI57" s="15">
        <v>21.13</v>
      </c>
    </row>
    <row r="58" spans="19:35" x14ac:dyDescent="0.25">
      <c r="S58" s="15" t="s">
        <v>79</v>
      </c>
      <c r="W58" s="15">
        <v>6.09</v>
      </c>
      <c r="Z58" s="15">
        <v>659.32584269662902</v>
      </c>
      <c r="AB58" s="15">
        <v>606.57977528089896</v>
      </c>
      <c r="AC58" s="15">
        <v>553.833707865169</v>
      </c>
      <c r="AD58" s="15">
        <v>501.08764044943803</v>
      </c>
      <c r="AE58" s="15">
        <v>454.93483146067399</v>
      </c>
      <c r="AF58" s="15">
        <v>421.96853932584298</v>
      </c>
      <c r="AG58" s="15">
        <v>82.308959999999999</v>
      </c>
    </row>
    <row r="59" spans="19:35" x14ac:dyDescent="0.25">
      <c r="S59" s="15" t="s">
        <v>80</v>
      </c>
      <c r="W59" s="15">
        <v>0.46296296296296402</v>
      </c>
      <c r="AA59" s="15">
        <v>1000</v>
      </c>
      <c r="AG59" s="15">
        <v>20</v>
      </c>
    </row>
    <row r="60" spans="19:35" x14ac:dyDescent="0.25">
      <c r="S60" s="15" t="s">
        <v>81</v>
      </c>
      <c r="W60" s="15">
        <v>1.6206434316353899</v>
      </c>
      <c r="Z60" s="15">
        <v>169.09383378016099</v>
      </c>
      <c r="AB60" s="15">
        <v>165.711957104558</v>
      </c>
      <c r="AC60" s="15">
        <v>157.25726541554999</v>
      </c>
      <c r="AD60" s="15">
        <v>150.49351206434301</v>
      </c>
      <c r="AE60" s="15">
        <v>145.420697050938</v>
      </c>
      <c r="AF60" s="15">
        <v>143.72975871313699</v>
      </c>
      <c r="AG60" s="15">
        <v>17.036203753351199</v>
      </c>
    </row>
    <row r="61" spans="19:35" x14ac:dyDescent="0.25">
      <c r="S61" s="15" t="s">
        <v>82</v>
      </c>
      <c r="W61" s="15">
        <v>1.04938271604938</v>
      </c>
      <c r="AA61" s="15">
        <v>2777.7777777777801</v>
      </c>
      <c r="AG61" s="15">
        <v>55.5555555555556</v>
      </c>
    </row>
    <row r="62" spans="19:35" x14ac:dyDescent="0.25">
      <c r="S62" s="15" t="s">
        <v>83</v>
      </c>
      <c r="X62" s="15">
        <v>3.0393574495180999</v>
      </c>
      <c r="AB62" s="15">
        <v>1933.2226004034501</v>
      </c>
      <c r="AD62" s="15">
        <v>1855.89369638731</v>
      </c>
      <c r="AE62" s="15">
        <v>1565.9103063267901</v>
      </c>
      <c r="AF62" s="15">
        <v>1391.9202722904799</v>
      </c>
      <c r="AH62" s="15">
        <v>118.73853211677999</v>
      </c>
    </row>
    <row r="63" spans="19:35" x14ac:dyDescent="0.25">
      <c r="S63" s="15" t="s">
        <v>84</v>
      </c>
      <c r="X63" s="15">
        <v>2.6108049348960201</v>
      </c>
      <c r="AB63" s="15">
        <v>3045.7846153846099</v>
      </c>
      <c r="AD63" s="15">
        <v>2923.9532307692298</v>
      </c>
      <c r="AE63" s="15">
        <v>2436.6276923076898</v>
      </c>
      <c r="AF63" s="15">
        <v>2071.13353846154</v>
      </c>
      <c r="AH63" s="15">
        <v>233.53014055624399</v>
      </c>
    </row>
    <row r="64" spans="19:35" x14ac:dyDescent="0.25">
      <c r="S64" s="15" t="s">
        <v>85</v>
      </c>
      <c r="X64" s="15">
        <v>3.7210818602060698</v>
      </c>
      <c r="AB64" s="15">
        <v>2366.8422255639098</v>
      </c>
      <c r="AD64" s="15">
        <v>2272.16853654135</v>
      </c>
      <c r="AE64" s="15">
        <v>1917.1422027067699</v>
      </c>
      <c r="AF64" s="15">
        <v>1704.1264024060099</v>
      </c>
      <c r="AH64" s="15">
        <v>145.37144949413499</v>
      </c>
    </row>
    <row r="65" spans="19:35" x14ac:dyDescent="0.25">
      <c r="S65" s="15" t="s">
        <v>86</v>
      </c>
      <c r="X65" s="15">
        <v>0.55555555555555602</v>
      </c>
      <c r="AB65" s="15">
        <v>1500</v>
      </c>
      <c r="AH65" s="15">
        <v>30</v>
      </c>
    </row>
    <row r="66" spans="19:35" x14ac:dyDescent="0.25">
      <c r="S66" s="15" t="s">
        <v>87</v>
      </c>
      <c r="W66" s="15">
        <v>0</v>
      </c>
      <c r="Y66" s="15">
        <v>0</v>
      </c>
      <c r="AA66" s="15">
        <v>84.348046676813794</v>
      </c>
      <c r="AF66" s="15">
        <v>28.5388127853881</v>
      </c>
      <c r="AG66" s="15">
        <v>5.9043632673769704</v>
      </c>
      <c r="AI66" s="15">
        <v>1.7123287671232901</v>
      </c>
    </row>
    <row r="67" spans="19:35" x14ac:dyDescent="0.25">
      <c r="S67" s="15" t="s">
        <v>88</v>
      </c>
      <c r="Y67" s="15">
        <v>0</v>
      </c>
      <c r="AF67" s="15">
        <v>16.806189751395198</v>
      </c>
      <c r="AI67" s="15">
        <v>1.0083713850837099</v>
      </c>
    </row>
    <row r="68" spans="19:35" x14ac:dyDescent="0.25">
      <c r="S68" s="15" t="s">
        <v>89</v>
      </c>
      <c r="X68" s="15">
        <v>3.0393574495180999</v>
      </c>
      <c r="AB68" s="15">
        <v>1933.2226004034501</v>
      </c>
      <c r="AD68" s="15">
        <v>1855.89369638731</v>
      </c>
      <c r="AE68" s="15">
        <v>1565.9103063267901</v>
      </c>
      <c r="AF68" s="15">
        <v>1391.9202722904799</v>
      </c>
      <c r="AH68" s="15">
        <v>118.73853211677999</v>
      </c>
    </row>
  </sheetData>
  <mergeCells count="1">
    <mergeCell ref="T5:T18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8CF5E1-8050-4E4C-B498-87D94C5234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2A4F12-3B07-4959-8935-8642D5174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59BF8C-6907-4EAF-ABDC-6D2FDB97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2017-01-18T16:51:09Z</dcterms:created>
  <dcterms:modified xsi:type="dcterms:W3CDTF">2021-11-16T22:15:59Z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791439294815063</vt:r8>
  </property>
</Properties>
</file>