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Veda\Veda_models\Chiodi\TIMES-GEO\SuppXls\"/>
    </mc:Choice>
  </mc:AlternateContent>
  <xr:revisionPtr revIDLastSave="0" documentId="13_ncr:1_{E01137F7-4A5E-43D0-BE5B-3ED48DE32EEE}" xr6:coauthVersionLast="47" xr6:coauthVersionMax="47" xr10:uidLastSave="{00000000-0000-0000-0000-000000000000}"/>
  <bookViews>
    <workbookView xWindow="4044" yWindow="1776" windowWidth="23040" windowHeight="12264" tabRatio="606" xr2:uid="{00000000-000D-0000-FFFF-FFFF00000000}"/>
  </bookViews>
  <sheets>
    <sheet name="Legend" sheetId="9" r:id="rId1"/>
    <sheet name="TS_Fractions" sheetId="16" r:id="rId2"/>
    <sheet name="RNW_Production profiles" sheetId="17" r:id="rId3"/>
    <sheet name="Dem_Fractions" sheetId="19" r:id="rId4"/>
  </sheets>
  <definedNames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6" i="17" l="1"/>
  <c r="C157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AJ97" i="17"/>
  <c r="AI97" i="17"/>
  <c r="AH97" i="17"/>
  <c r="AG97" i="17"/>
  <c r="AF97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AJ96" i="17"/>
  <c r="AI96" i="17"/>
  <c r="AH96" i="17"/>
  <c r="AG96" i="17"/>
  <c r="AF96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AJ126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AJ125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AJ155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AJ154" i="17"/>
  <c r="AI154" i="17"/>
  <c r="AH154" i="17"/>
  <c r="AG154" i="17"/>
  <c r="AF154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Z117" i="17"/>
  <c r="Z116" i="17"/>
  <c r="Z115" i="17"/>
  <c r="Z114" i="17"/>
  <c r="Z113" i="17"/>
  <c r="Z112" i="17"/>
  <c r="Z111" i="17"/>
  <c r="Z110" i="17"/>
  <c r="Z109" i="17"/>
  <c r="Z108" i="17"/>
  <c r="Z107" i="17"/>
  <c r="Z106" i="17"/>
  <c r="Z105" i="17"/>
  <c r="Z104" i="17"/>
  <c r="Z103" i="17"/>
  <c r="Z102" i="17"/>
  <c r="Z101" i="17"/>
  <c r="Z100" i="17"/>
  <c r="Z99" i="17"/>
  <c r="Z98" i="17"/>
  <c r="B8" i="19"/>
  <c r="B9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F156" i="17"/>
  <c r="AJ175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D175" i="17"/>
  <c r="AJ174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D174" i="17"/>
  <c r="AJ173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D173" i="17"/>
  <c r="AJ172" i="17"/>
  <c r="AI172" i="17"/>
  <c r="AH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D172" i="17"/>
  <c r="AJ171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D171" i="17"/>
  <c r="AJ170" i="17"/>
  <c r="AI170" i="17"/>
  <c r="AH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D170" i="17"/>
  <c r="AJ169" i="17"/>
  <c r="AI169" i="17"/>
  <c r="AH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D169" i="17"/>
  <c r="AJ168" i="17"/>
  <c r="AI168" i="17"/>
  <c r="AH168" i="17"/>
  <c r="AG168" i="17"/>
  <c r="AF168" i="17"/>
  <c r="AE168" i="17"/>
  <c r="AD168" i="17"/>
  <c r="AC168" i="17"/>
  <c r="AB168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D168" i="17"/>
  <c r="AJ167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D167" i="17"/>
  <c r="AJ166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D166" i="17"/>
  <c r="AJ165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D165" i="17"/>
  <c r="AJ164" i="17"/>
  <c r="AI164" i="17"/>
  <c r="AH164" i="17"/>
  <c r="AG164" i="17"/>
  <c r="AF164" i="17"/>
  <c r="AE164" i="17"/>
  <c r="AD164" i="17"/>
  <c r="AC164" i="17"/>
  <c r="AB164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D164" i="17"/>
  <c r="AJ163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D163" i="17"/>
  <c r="AJ162" i="17"/>
  <c r="AI162" i="17"/>
  <c r="AH162" i="17"/>
  <c r="AG162" i="17"/>
  <c r="AF162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D162" i="17"/>
  <c r="AJ161" i="17"/>
  <c r="AI161" i="17"/>
  <c r="AH161" i="17"/>
  <c r="AG161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D161" i="17"/>
  <c r="AJ160" i="17"/>
  <c r="AI160" i="17"/>
  <c r="AH160" i="17"/>
  <c r="AG160" i="17"/>
  <c r="AF160" i="17"/>
  <c r="AE160" i="17"/>
  <c r="AD160" i="17"/>
  <c r="AC160" i="17"/>
  <c r="AB160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D160" i="17"/>
  <c r="AJ159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D159" i="17"/>
  <c r="AJ158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D158" i="17"/>
  <c r="AJ157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D157" i="17"/>
  <c r="AJ156" i="17"/>
  <c r="AI156" i="17"/>
  <c r="AH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D156" i="17"/>
  <c r="D146" i="17"/>
  <c r="C146" i="17"/>
  <c r="D145" i="17"/>
  <c r="C145" i="17"/>
  <c r="D144" i="17"/>
  <c r="C144" i="17"/>
  <c r="D143" i="17"/>
  <c r="C143" i="17"/>
  <c r="D142" i="17"/>
  <c r="C142" i="17"/>
  <c r="D141" i="17"/>
  <c r="C141" i="17"/>
  <c r="D140" i="17"/>
  <c r="C140" i="17"/>
  <c r="D139" i="17"/>
  <c r="C139" i="17"/>
  <c r="D138" i="17"/>
  <c r="C138" i="17"/>
  <c r="D137" i="17"/>
  <c r="C137" i="17"/>
  <c r="D136" i="17"/>
  <c r="C136" i="17"/>
  <c r="D135" i="17"/>
  <c r="C135" i="17"/>
  <c r="D134" i="17"/>
  <c r="C134" i="17"/>
  <c r="D133" i="17"/>
  <c r="C133" i="17"/>
  <c r="D132" i="17"/>
  <c r="C132" i="17"/>
  <c r="D131" i="17"/>
  <c r="C131" i="17"/>
  <c r="D130" i="17"/>
  <c r="C130" i="17"/>
  <c r="D129" i="17"/>
  <c r="C129" i="17"/>
  <c r="D128" i="17"/>
  <c r="C128" i="17"/>
  <c r="D127" i="17"/>
  <c r="C127" i="17"/>
  <c r="D117" i="17"/>
  <c r="C117" i="17"/>
  <c r="D116" i="17"/>
  <c r="C116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D109" i="17"/>
  <c r="C109" i="17"/>
  <c r="D108" i="17"/>
  <c r="C108" i="17"/>
  <c r="D107" i="17"/>
  <c r="C107" i="17"/>
  <c r="D106" i="17"/>
  <c r="C106" i="17"/>
  <c r="D105" i="17"/>
  <c r="C105" i="17"/>
  <c r="D104" i="17"/>
  <c r="C104" i="17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39" i="9"/>
  <c r="B38" i="9"/>
</calcChain>
</file>

<file path=xl/sharedStrings.xml><?xml version="1.0" encoding="utf-8"?>
<sst xmlns="http://schemas.openxmlformats.org/spreadsheetml/2006/main" count="804" uniqueCount="216">
  <si>
    <t>Residential</t>
  </si>
  <si>
    <t>Document type:</t>
  </si>
  <si>
    <t>Sector:</t>
  </si>
  <si>
    <t>Document description:</t>
  </si>
  <si>
    <t>Cell colour legend</t>
  </si>
  <si>
    <t>aaa</t>
  </si>
  <si>
    <t>Model input</t>
  </si>
  <si>
    <t>Model input based on own assumptions</t>
  </si>
  <si>
    <t>Tab colour legend</t>
  </si>
  <si>
    <t>VEDA-TIMES data input tables</t>
  </si>
  <si>
    <t>Table of contents</t>
  </si>
  <si>
    <t>Sheet</t>
  </si>
  <si>
    <t>Description</t>
  </si>
  <si>
    <t>Conversion factors</t>
  </si>
  <si>
    <t>Conversion ktoe to PJ</t>
  </si>
  <si>
    <t>Conversion GWh to PJ</t>
  </si>
  <si>
    <t>All demand sectors</t>
  </si>
  <si>
    <t>Scenario template</t>
  </si>
  <si>
    <t>Dem_Fractions</t>
  </si>
  <si>
    <t>TS_Fractions</t>
  </si>
  <si>
    <t>Attribute</t>
  </si>
  <si>
    <t>COM_FR</t>
  </si>
  <si>
    <t>CSET_CN</t>
  </si>
  <si>
    <t>Timeslice</t>
  </si>
  <si>
    <t>~TFM_INS</t>
  </si>
  <si>
    <t>G_YRFR</t>
  </si>
  <si>
    <t>\I:</t>
  </si>
  <si>
    <t>Fractions</t>
  </si>
  <si>
    <t>Timeslice Code</t>
  </si>
  <si>
    <t>Commodity name</t>
  </si>
  <si>
    <t>Commodity description</t>
  </si>
  <si>
    <t>*Description</t>
  </si>
  <si>
    <t>*</t>
  </si>
  <si>
    <t>LimType</t>
  </si>
  <si>
    <t>FX</t>
  </si>
  <si>
    <t>Sources</t>
  </si>
  <si>
    <t>Component</t>
  </si>
  <si>
    <t>Source</t>
  </si>
  <si>
    <t>Type of data</t>
  </si>
  <si>
    <t>This template holds assumptions regarding timeslice definition and prrduction and consumption intra-annual profiles</t>
  </si>
  <si>
    <t>Brazil</t>
  </si>
  <si>
    <t>BRA</t>
  </si>
  <si>
    <t>AllRegions</t>
  </si>
  <si>
    <t>P_OCE</t>
  </si>
  <si>
    <t>FLO_FR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</si>
  <si>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timeslices length</t>
    </r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</si>
  <si>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demand commodity fractions by service</t>
    </r>
  </si>
  <si>
    <t>IND</t>
  </si>
  <si>
    <t>P_HYD</t>
  </si>
  <si>
    <t>TIMES-GEO model</t>
  </si>
  <si>
    <t>Calculated value (not recommended to directly modify) or not applicable</t>
  </si>
  <si>
    <t>Energy balance breakdown and other elaborations</t>
  </si>
  <si>
    <t>External data sources</t>
  </si>
  <si>
    <t>Model regions</t>
  </si>
  <si>
    <r>
      <t>Regionalisation of the</t>
    </r>
    <r>
      <rPr>
        <b/>
        <sz val="12"/>
        <color theme="0"/>
        <rFont val="Calibri"/>
        <family val="2"/>
        <scheme val="minor"/>
      </rPr>
      <t xml:space="preserve"> TIMES model</t>
    </r>
  </si>
  <si>
    <t>List of countries</t>
  </si>
  <si>
    <t>AFE</t>
  </si>
  <si>
    <t>Eastern Africa</t>
  </si>
  <si>
    <t>Ethiopia,Kenya,Sudan,Mauritius,Eritrea,South Sudan,Burundi,Comoros,Djibouti,Madagascar,Réunion,Rwanda,Somalia,Uganda</t>
  </si>
  <si>
    <t>AFN</t>
  </si>
  <si>
    <t>Northern Africa</t>
  </si>
  <si>
    <t>Egypt,Algeria,Morocco,Libya,Tunisia</t>
  </si>
  <si>
    <t>AFZ</t>
  </si>
  <si>
    <t>Southern Africa</t>
  </si>
  <si>
    <t>Tanzania,Angola,Mozambique,Zimbabwe,Zambia,Botswana,Namibia</t>
  </si>
  <si>
    <t>AFW</t>
  </si>
  <si>
    <t>Western Africa</t>
  </si>
  <si>
    <t>Nigeria,Democratic Republic of the Congo,Cote dIvoire,Ghana,Cameroon,Gabon,Benin,Senegal,Togo,Niger,The Republic of Congo,Burkina Faso,Cape Verde,Central African Republic,Chad,Equatorial Guinea,Gambia,Guinea,Guinea-Bissau,Lesotho,Liberia,Malawi,Mali,Mauritania,Sao Tome and Principe,Seychelles,Sierra Leone,Swaziland</t>
  </si>
  <si>
    <t>ANZ</t>
  </si>
  <si>
    <t>Australia and New Zealand</t>
  </si>
  <si>
    <t>Australia,New Zealand</t>
  </si>
  <si>
    <t>ARG</t>
  </si>
  <si>
    <t>Argentina</t>
  </si>
  <si>
    <t>ASC</t>
  </si>
  <si>
    <t>Central Asia</t>
  </si>
  <si>
    <t>Pakistan,Kazakhstan,Uzbekistan,Turkmenistan,Azerbaijan,Mongolia,Georgia,Kyrgyzstan,Armenia,Tajikistan</t>
  </si>
  <si>
    <t>ASE</t>
  </si>
  <si>
    <t>Southeast Asia</t>
  </si>
  <si>
    <t>Thailand,Malaysia,Viet Nam,Philippines,Singapore,Myanmar,Cambodia,Brunei Darussalam</t>
  </si>
  <si>
    <t>ASO</t>
  </si>
  <si>
    <t>South Asia</t>
  </si>
  <si>
    <t>Bangladesh,Nepal,Sri Lanka</t>
  </si>
  <si>
    <t>ASR</t>
  </si>
  <si>
    <t>Asia Region</t>
  </si>
  <si>
    <t>Taiwan,Hong Kong (China),Democratic People's Republic of Korea,Afghanistan,Bhutan,Cook Islands,East Timor,Fiji,French Polynesia,Kiribati,Lao People’s Democratic Republic,Macau,Maldives,New Caledonia,Palau,Papua New Guinea,Samoa,Solomon Islands,Tonga,Vanuatu</t>
  </si>
  <si>
    <t>CAN</t>
  </si>
  <si>
    <t>Canada</t>
  </si>
  <si>
    <t>CHN</t>
  </si>
  <si>
    <t>China Mainland</t>
  </si>
  <si>
    <t>People's Republic of China</t>
  </si>
  <si>
    <t>ENE</t>
  </si>
  <si>
    <t>Non-EU Eastern Europe</t>
  </si>
  <si>
    <t>Ukraine,Belarus,Serbia,Bosnia and Herzegovina,Moldova,Former Yugoslav Republic of Macedonia,Kosovo,Albania,Montenegro</t>
  </si>
  <si>
    <t>ENW</t>
  </si>
  <si>
    <t>Non-EU Western Europe</t>
  </si>
  <si>
    <t>Norway,Switzerland,Iceland</t>
  </si>
  <si>
    <t>EUE</t>
  </si>
  <si>
    <t>Eastern Europe Union</t>
  </si>
  <si>
    <t>Poland,Czech Republic,Romania,Hungary,Bulgaria,Slovak Republic,Croatia,Lithuania,Slovenia,Estonia,Latvia,Cyprus,Malta</t>
  </si>
  <si>
    <t>EUW</t>
  </si>
  <si>
    <t>Western Europe Union</t>
  </si>
  <si>
    <t>Germany,France,Italy,Spain,Netherlands,Belgium,Sweden,Austria,Finland,Greece,Portugal,Denmark,Ireland,Luxembourg</t>
  </si>
  <si>
    <t>GBR</t>
  </si>
  <si>
    <t>United Kingdom</t>
  </si>
  <si>
    <t>United Kingdom,Gibraltar</t>
  </si>
  <si>
    <t>IDN</t>
  </si>
  <si>
    <t>Indonesia</t>
  </si>
  <si>
    <t>India</t>
  </si>
  <si>
    <t>IRN</t>
  </si>
  <si>
    <t>Islamic Republic of Iran</t>
  </si>
  <si>
    <t>JPN</t>
  </si>
  <si>
    <t>Japan</t>
  </si>
  <si>
    <t>KOR</t>
  </si>
  <si>
    <t>Korea</t>
  </si>
  <si>
    <t>South Korea</t>
  </si>
  <si>
    <t>LAM</t>
  </si>
  <si>
    <t>Latin America</t>
  </si>
  <si>
    <t>Venezuela,Chile,Colombia,Peru,Trinidad and Tobago,Ecuador,Guatemala,Cuba,Bolivia,Dominican Republic,Honduras,Paraguay,Uruguay,Costa Rica,El Salvador,Haiti,Panama,Nicaragua,Jamaica,Curacao,Suriname,Antigua and Barbuda,Aruba,Bahamas,Barbados,Belize,Bermuda,British Virgin Islands,Cayman Islands,Dominica,Falkland Islands (Malvinas),French Guiana,Grenada,Guadeloupe,Cooperative Republic of Guyana,Martinique,Montserrat,Puerto Rico,Saba,Saint Eustatius,Saint Kitts and Nevis,Saint Lucia,Saint Pierre and Miquelon,Saint Vincent and the Grenadines,Sint Maarten,the Turks and Caicos Islands</t>
  </si>
  <si>
    <t>MEA</t>
  </si>
  <si>
    <t>Middle East</t>
  </si>
  <si>
    <t>United Arab Emirates,Iraq,Qatar,Kuwait,Oman,Israel,Bahrain,Syrian Arab Republic,Jordan,Lebanon,Yemen</t>
  </si>
  <si>
    <t>MEX</t>
  </si>
  <si>
    <t>Mexico</t>
  </si>
  <si>
    <t>RUS</t>
  </si>
  <si>
    <t>Russian Federation</t>
  </si>
  <si>
    <t>SAU</t>
  </si>
  <si>
    <t>Saudi Arabia</t>
  </si>
  <si>
    <t>TUR</t>
  </si>
  <si>
    <t>Turkey</t>
  </si>
  <si>
    <t>USA</t>
  </si>
  <si>
    <t>United States</t>
  </si>
  <si>
    <t>ZAF</t>
  </si>
  <si>
    <t>South Africa</t>
  </si>
  <si>
    <t>Time slices fraction</t>
  </si>
  <si>
    <t>CSP</t>
  </si>
  <si>
    <t>Q1B1</t>
  </si>
  <si>
    <t>Q1B2</t>
  </si>
  <si>
    <t>Q1B3</t>
  </si>
  <si>
    <t>Q1B4</t>
  </si>
  <si>
    <t>Q1B5</t>
  </si>
  <si>
    <t>Q2B1</t>
  </si>
  <si>
    <t>Q2B2</t>
  </si>
  <si>
    <t>Q2B3</t>
  </si>
  <si>
    <t>Q2B4</t>
  </si>
  <si>
    <t>Q2B5</t>
  </si>
  <si>
    <t>Q3B1</t>
  </si>
  <si>
    <t>Q3B2</t>
  </si>
  <si>
    <t>Q3B3</t>
  </si>
  <si>
    <t>Q3B4</t>
  </si>
  <si>
    <t>Q3B5</t>
  </si>
  <si>
    <t>Q4B1</t>
  </si>
  <si>
    <t>Q4B2</t>
  </si>
  <si>
    <t>Q4B3</t>
  </si>
  <si>
    <t>Q4B4</t>
  </si>
  <si>
    <t>Q4B5</t>
  </si>
  <si>
    <t>season</t>
  </si>
  <si>
    <t>start_date</t>
  </si>
  <si>
    <t>end_date</t>
  </si>
  <si>
    <t>block</t>
  </si>
  <si>
    <t>h_start</t>
  </si>
  <si>
    <t>h_end</t>
  </si>
  <si>
    <t>Q1</t>
  </si>
  <si>
    <t>B1</t>
  </si>
  <si>
    <t>Q2</t>
  </si>
  <si>
    <t>B2</t>
  </si>
  <si>
    <t>Q3</t>
  </si>
  <si>
    <t>B3</t>
  </si>
  <si>
    <t>Q4</t>
  </si>
  <si>
    <t>B4</t>
  </si>
  <si>
    <t>B5</t>
  </si>
  <si>
    <t>Assumed parameters</t>
  </si>
  <si>
    <t>PSET_Set</t>
  </si>
  <si>
    <t>Technology group</t>
  </si>
  <si>
    <t>Solar PV</t>
  </si>
  <si>
    <t>P_SOL-PV</t>
  </si>
  <si>
    <t>Technology:</t>
  </si>
  <si>
    <t>Reference set:</t>
  </si>
  <si>
    <t>SolarPV</t>
  </si>
  <si>
    <t>Solar CSP</t>
  </si>
  <si>
    <t>P_SOL-CSP</t>
  </si>
  <si>
    <t>Wind onshore</t>
  </si>
  <si>
    <t>P_WIN-ON</t>
  </si>
  <si>
    <t>Windon</t>
  </si>
  <si>
    <t>Wind offshore</t>
  </si>
  <si>
    <t>P_WIN-OF</t>
  </si>
  <si>
    <t>Windoff</t>
  </si>
  <si>
    <t>Target sheet:</t>
  </si>
  <si>
    <t>Hydro</t>
  </si>
  <si>
    <t>Production profiles for renewable energy sources</t>
  </si>
  <si>
    <t>Source:</t>
  </si>
  <si>
    <t>Own elaborations from PLEXOS-World</t>
  </si>
  <si>
    <t>Ocean energy</t>
  </si>
  <si>
    <t xml:space="preserve">Demand profiles </t>
  </si>
  <si>
    <t>DEACT~TFM_INS</t>
  </si>
  <si>
    <t>Thermal uses</t>
  </si>
  <si>
    <t>R-TH</t>
  </si>
  <si>
    <t>Production profiles</t>
  </si>
  <si>
    <t>PLEXOS-World</t>
  </si>
  <si>
    <t>Capacity factors</t>
  </si>
  <si>
    <t>Demand profiles</t>
  </si>
  <si>
    <t>Hourly load curve</t>
  </si>
  <si>
    <t>RNW_Production profiles</t>
  </si>
  <si>
    <r>
      <rPr>
        <u/>
        <sz val="11"/>
        <rFont val="Calibri"/>
        <family val="2"/>
        <scheme val="minor"/>
      </rPr>
      <t>Veda inputs:</t>
    </r>
    <r>
      <rPr>
        <sz val="11"/>
        <rFont val="Calibri"/>
        <family val="2"/>
        <scheme val="minor"/>
      </rPr>
      <t xml:space="preserve"> production profiles by type of technology</t>
    </r>
  </si>
  <si>
    <t>CSET_cn</t>
  </si>
  <si>
    <t>ELCC, ELCD, HETC, HETD</t>
  </si>
  <si>
    <t>Original developer:</t>
  </si>
  <si>
    <t>E4SMA S.r.l.</t>
  </si>
  <si>
    <t>University College Cork</t>
  </si>
  <si>
    <t>Part of TIMES-GEO version:</t>
  </si>
  <si>
    <t>Model repository:</t>
  </si>
  <si>
    <t>https://github.com/MaREI-EPMG/TIMES-GEO</t>
  </si>
  <si>
    <t>Licence:</t>
  </si>
  <si>
    <t>CC BY-NC-SA 4.0 (unless specified otherwise)</t>
  </si>
  <si>
    <t>https://creativecommons.org/licenses/by-nc-sa/4.0/</t>
  </si>
  <si>
    <t>Conventions</t>
  </si>
  <si>
    <t>Base-year: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</si>
</sst>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"/>
    <numFmt numFmtId="165" formatCode="0.0%"/>
    <numFmt numFmtId="166" formatCode="_ * #,##0.00_ ;_ * \-#,##0.00_ ;_ * &quot;-&quot;??_ ;_ @_ "/>
    <numFmt numFmtId="167" formatCode="_-[$€]* #,##0.00_-;\-[$€]* #,##0.00_-;_-[$€]* &quot;-&quot;??_-;_-@_-"/>
    <numFmt numFmtId="168" formatCode="_-[$€-2]* #,##0.00_-;\-[$€-2]* #,##0.00_-;_-[$€-2]* &quot;-&quot;??_-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3" formatCode="0.0"/>
  </numFmts>
  <fonts count="6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sz val="11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10"/>
      <name val="Helvetica"/>
      <family val="2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27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546A"/>
        <bgColor indexed="64"/>
      </patternFill>
    </fill>
  </fills>
  <borders count="3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</borders>
  <cellStyleXfs count="143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0" fillId="27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20" fillId="20" borderId="1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7" borderId="2" applyNumberFormat="0" applyAlignment="0" applyProtection="0"/>
    <xf numFmtId="0" fontId="4" fillId="0" borderId="4" applyNumberFormat="0" applyFill="0" applyAlignment="0" applyProtection="0"/>
    <xf numFmtId="0" fontId="12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33" fillId="2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2" fillId="0" borderId="0"/>
    <xf numFmtId="0" fontId="30" fillId="0" borderId="0"/>
    <xf numFmtId="0" fontId="30" fillId="0" borderId="0"/>
    <xf numFmtId="0" fontId="5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5" fillId="0" borderId="0"/>
    <xf numFmtId="0" fontId="3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30" fillId="0" borderId="0"/>
    <xf numFmtId="0" fontId="30" fillId="0" borderId="0"/>
    <xf numFmtId="164" fontId="2" fillId="29" borderId="0">
      <alignment horizontal="center" vertical="center"/>
    </xf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1" fillId="23" borderId="9" applyNumberFormat="0" applyFont="0" applyAlignment="0" applyProtection="0"/>
    <xf numFmtId="0" fontId="5" fillId="23" borderId="9" applyNumberFormat="0" applyFont="0" applyAlignment="0" applyProtection="0"/>
    <xf numFmtId="0" fontId="2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9" fillId="3" borderId="0" applyNumberFormat="0" applyBorder="0" applyAlignment="0" applyProtection="0"/>
    <xf numFmtId="0" fontId="2" fillId="0" borderId="0"/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" fillId="0" borderId="10" applyNumberFormat="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2" fillId="0" borderId="10" applyNumberFormat="0" applyFill="0" applyProtection="0">
      <alignment horizontal="right"/>
    </xf>
    <xf numFmtId="49" fontId="5" fillId="0" borderId="10" applyFill="0" applyProtection="0">
      <alignment horizontal="right"/>
    </xf>
    <xf numFmtId="0" fontId="3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3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3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2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7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49" fontId="5" fillId="0" borderId="10" applyFill="0" applyProtection="0">
      <alignment horizontal="right"/>
    </xf>
    <xf numFmtId="49" fontId="2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5" fillId="0" borderId="10" applyFill="0" applyProtection="0">
      <alignment horizontal="right"/>
    </xf>
    <xf numFmtId="0" fontId="6" fillId="24" borderId="10" applyNumberFormat="0" applyProtection="0">
      <alignment horizontal="right"/>
    </xf>
    <xf numFmtId="0" fontId="3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6" fillId="24" borderId="10" applyNumberFormat="0" applyProtection="0">
      <alignment horizontal="right"/>
    </xf>
    <xf numFmtId="0" fontId="25" fillId="24" borderId="0" applyNumberFormat="0" applyBorder="0" applyProtection="0">
      <alignment horizontal="left"/>
    </xf>
    <xf numFmtId="0" fontId="23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25" fillId="24" borderId="0" applyNumberFormat="0" applyBorder="0" applyProtection="0">
      <alignment horizontal="left"/>
    </xf>
    <xf numFmtId="0" fontId="6" fillId="24" borderId="10" applyNumberFormat="0" applyProtection="0">
      <alignment horizontal="left"/>
    </xf>
    <xf numFmtId="0" fontId="3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6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2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25" borderId="0" applyNumberFormat="0" applyBorder="0" applyProtection="0">
      <alignment horizontal="left"/>
    </xf>
    <xf numFmtId="0" fontId="27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6" fillId="25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9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8" fillId="26" borderId="0" applyNumberFormat="0" applyBorder="0" applyProtection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" fillId="21" borderId="3" applyNumberFormat="0" applyAlignment="0" applyProtection="0"/>
    <xf numFmtId="0" fontId="5" fillId="0" borderId="0"/>
    <xf numFmtId="0" fontId="5" fillId="0" borderId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3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30" fillId="0" borderId="0"/>
    <xf numFmtId="0" fontId="38" fillId="0" borderId="0"/>
    <xf numFmtId="0" fontId="30" fillId="0" borderId="0"/>
  </cellStyleXfs>
  <cellXfs count="113">
    <xf numFmtId="0" fontId="0" fillId="0" borderId="0" xfId="0"/>
    <xf numFmtId="0" fontId="35" fillId="0" borderId="0" xfId="0" applyFont="1" applyAlignment="1">
      <alignment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39" fillId="31" borderId="0" xfId="1427" applyFont="1" applyFill="1" applyAlignment="1">
      <alignment vertical="center"/>
    </xf>
    <xf numFmtId="0" fontId="36" fillId="31" borderId="0" xfId="570" applyFont="1" applyFill="1" applyBorder="1" applyAlignment="1">
      <alignment vertical="center"/>
    </xf>
    <xf numFmtId="0" fontId="43" fillId="0" borderId="0" xfId="0" quotePrefix="1" applyFont="1" applyAlignment="1">
      <alignment vertical="center"/>
    </xf>
    <xf numFmtId="0" fontId="44" fillId="34" borderId="14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32" fillId="34" borderId="18" xfId="0" applyFont="1" applyFill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36" fillId="0" borderId="12" xfId="1430" applyFon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36" fillId="0" borderId="13" xfId="1430" applyFont="1" applyBorder="1" applyAlignment="1">
      <alignment horizontal="left" vertical="center"/>
    </xf>
    <xf numFmtId="0" fontId="0" fillId="31" borderId="0" xfId="0" applyFill="1" applyAlignment="1">
      <alignment vertical="center"/>
    </xf>
    <xf numFmtId="0" fontId="42" fillId="31" borderId="0" xfId="0" applyFont="1" applyFill="1" applyAlignment="1">
      <alignment vertical="center"/>
    </xf>
    <xf numFmtId="0" fontId="0" fillId="31" borderId="0" xfId="0" applyFill="1" applyAlignment="1">
      <alignment horizontal="left" vertical="center"/>
    </xf>
    <xf numFmtId="0" fontId="37" fillId="31" borderId="0" xfId="0" applyFont="1" applyFill="1" applyAlignment="1">
      <alignment vertical="center"/>
    </xf>
    <xf numFmtId="14" fontId="0" fillId="31" borderId="0" xfId="0" applyNumberFormat="1" applyFill="1" applyAlignment="1">
      <alignment horizontal="left" vertical="center"/>
    </xf>
    <xf numFmtId="0" fontId="30" fillId="31" borderId="0" xfId="1429" applyFill="1" applyAlignment="1">
      <alignment vertical="center"/>
    </xf>
    <xf numFmtId="0" fontId="0" fillId="31" borderId="0" xfId="1429" applyFont="1" applyFill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6" fillId="0" borderId="0" xfId="1430" applyFont="1" applyAlignment="1">
      <alignment horizontal="left" vertical="center"/>
    </xf>
    <xf numFmtId="0" fontId="32" fillId="34" borderId="19" xfId="0" applyFont="1" applyFill="1" applyBorder="1" applyAlignment="1">
      <alignment horizontal="left" vertical="center"/>
    </xf>
    <xf numFmtId="0" fontId="32" fillId="34" borderId="13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7" fillId="37" borderId="13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/>
    </xf>
    <xf numFmtId="0" fontId="37" fillId="0" borderId="0" xfId="0" applyFont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31" borderId="16" xfId="0" applyFill="1" applyBorder="1" applyAlignment="1">
      <alignment vertical="center"/>
    </xf>
    <xf numFmtId="0" fontId="0" fillId="31" borderId="11" xfId="1429" applyFont="1" applyFill="1" applyBorder="1" applyAlignment="1">
      <alignment horizontal="left" vertical="center"/>
    </xf>
    <xf numFmtId="0" fontId="36" fillId="35" borderId="10" xfId="0" applyFont="1" applyFill="1" applyBorder="1" applyAlignment="1">
      <alignment vertical="center"/>
    </xf>
    <xf numFmtId="0" fontId="36" fillId="35" borderId="14" xfId="0" applyFont="1" applyFill="1" applyBorder="1" applyAlignment="1">
      <alignment vertical="center"/>
    </xf>
    <xf numFmtId="0" fontId="36" fillId="35" borderId="11" xfId="0" applyFont="1" applyFill="1" applyBorder="1" applyAlignment="1">
      <alignment vertical="center"/>
    </xf>
    <xf numFmtId="0" fontId="36" fillId="35" borderId="16" xfId="0" applyFont="1" applyFill="1" applyBorder="1" applyAlignment="1">
      <alignment vertical="center"/>
    </xf>
    <xf numFmtId="0" fontId="36" fillId="35" borderId="0" xfId="0" applyFont="1" applyFill="1" applyAlignment="1">
      <alignment vertical="center"/>
    </xf>
    <xf numFmtId="0" fontId="0" fillId="0" borderId="14" xfId="1429" applyFont="1" applyBorder="1" applyAlignment="1">
      <alignment vertical="center"/>
    </xf>
    <xf numFmtId="0" fontId="0" fillId="0" borderId="11" xfId="1429" applyFont="1" applyBorder="1" applyAlignment="1">
      <alignment vertical="center"/>
    </xf>
    <xf numFmtId="0" fontId="0" fillId="0" borderId="16" xfId="1429" applyFont="1" applyBorder="1" applyAlignment="1">
      <alignment vertical="center"/>
    </xf>
    <xf numFmtId="0" fontId="30" fillId="35" borderId="10" xfId="1429" applyFill="1" applyBorder="1" applyAlignment="1">
      <alignment vertical="center"/>
    </xf>
    <xf numFmtId="0" fontId="30" fillId="39" borderId="10" xfId="1429" applyFill="1" applyBorder="1" applyAlignment="1">
      <alignment vertical="center"/>
    </xf>
    <xf numFmtId="0" fontId="52" fillId="38" borderId="10" xfId="1429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3" fillId="40" borderId="20" xfId="0" applyFont="1" applyFill="1" applyBorder="1" applyAlignment="1">
      <alignment horizontal="left" vertical="center" wrapText="1"/>
    </xf>
    <xf numFmtId="0" fontId="55" fillId="40" borderId="20" xfId="0" applyFont="1" applyFill="1" applyBorder="1" applyAlignment="1">
      <alignment horizontal="left" vertical="center" wrapText="1"/>
    </xf>
    <xf numFmtId="0" fontId="50" fillId="37" borderId="21" xfId="0" applyFont="1" applyFill="1" applyBorder="1" applyAlignment="1">
      <alignment horizontal="left" vertical="center" wrapText="1"/>
    </xf>
    <xf numFmtId="0" fontId="45" fillId="0" borderId="22" xfId="0" applyFont="1" applyBorder="1" applyAlignment="1">
      <alignment vertical="center"/>
    </xf>
    <xf numFmtId="0" fontId="56" fillId="0" borderId="23" xfId="0" applyFont="1" applyBorder="1" applyAlignment="1">
      <alignment horizontal="left" vertical="center" wrapText="1"/>
    </xf>
    <xf numFmtId="0" fontId="50" fillId="37" borderId="10" xfId="0" applyFont="1" applyFill="1" applyBorder="1" applyAlignment="1">
      <alignment horizontal="left" vertical="center" wrapText="1"/>
    </xf>
    <xf numFmtId="0" fontId="45" fillId="0" borderId="24" xfId="0" applyFont="1" applyBorder="1" applyAlignment="1">
      <alignment horizontal="left" vertical="center" wrapText="1"/>
    </xf>
    <xf numFmtId="0" fontId="57" fillId="0" borderId="25" xfId="0" applyFont="1" applyBorder="1" applyAlignment="1">
      <alignment horizontal="left" vertical="center" wrapText="1"/>
    </xf>
    <xf numFmtId="0" fontId="45" fillId="0" borderId="26" xfId="0" applyFont="1" applyBorder="1" applyAlignment="1">
      <alignment vertical="center" wrapText="1"/>
    </xf>
    <xf numFmtId="0" fontId="56" fillId="0" borderId="25" xfId="0" applyFont="1" applyBorder="1" applyAlignment="1">
      <alignment horizontal="left" vertical="center" wrapText="1"/>
    </xf>
    <xf numFmtId="0" fontId="45" fillId="0" borderId="10" xfId="0" applyFont="1" applyBorder="1" applyAlignment="1">
      <alignment horizontal="left" vertical="center" wrapText="1"/>
    </xf>
    <xf numFmtId="0" fontId="56" fillId="0" borderId="27" xfId="0" applyFont="1" applyBorder="1" applyAlignment="1">
      <alignment horizontal="left" vertical="center" wrapText="1"/>
    </xf>
    <xf numFmtId="0" fontId="45" fillId="0" borderId="10" xfId="0" applyFont="1" applyBorder="1" applyAlignment="1">
      <alignment vertical="center" wrapText="1"/>
    </xf>
    <xf numFmtId="0" fontId="50" fillId="37" borderId="10" xfId="0" applyFont="1" applyFill="1" applyBorder="1" applyAlignment="1">
      <alignment vertical="center" wrapText="1"/>
    </xf>
    <xf numFmtId="0" fontId="45" fillId="0" borderId="28" xfId="0" applyFont="1" applyBorder="1" applyAlignment="1">
      <alignment horizontal="left" vertical="center" wrapText="1"/>
    </xf>
    <xf numFmtId="0" fontId="45" fillId="0" borderId="24" xfId="0" applyFont="1" applyBorder="1" applyAlignment="1">
      <alignment vertical="center" wrapText="1"/>
    </xf>
    <xf numFmtId="0" fontId="45" fillId="0" borderId="26" xfId="0" applyFont="1" applyBorder="1" applyAlignment="1">
      <alignment horizontal="left" vertical="center" wrapText="1"/>
    </xf>
    <xf numFmtId="0" fontId="45" fillId="0" borderId="28" xfId="0" applyFont="1" applyBorder="1" applyAlignment="1">
      <alignment vertical="center" wrapText="1"/>
    </xf>
    <xf numFmtId="0" fontId="45" fillId="0" borderId="29" xfId="0" applyFont="1" applyBorder="1" applyAlignment="1">
      <alignment vertical="center" wrapText="1"/>
    </xf>
    <xf numFmtId="0" fontId="45" fillId="0" borderId="30" xfId="0" applyFont="1" applyBorder="1" applyAlignment="1">
      <alignment horizontal="left" vertical="center" wrapText="1"/>
    </xf>
    <xf numFmtId="0" fontId="45" fillId="0" borderId="10" xfId="0" applyFont="1" applyBorder="1" applyAlignment="1">
      <alignment vertical="center"/>
    </xf>
    <xf numFmtId="0" fontId="36" fillId="0" borderId="0" xfId="687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8" fillId="0" borderId="0" xfId="0" applyFont="1" applyAlignment="1">
      <alignment horizontal="left" vertical="center"/>
    </xf>
    <xf numFmtId="9" fontId="38" fillId="30" borderId="0" xfId="0" applyNumberFormat="1" applyFont="1" applyFill="1" applyAlignment="1">
      <alignment horizontal="left" vertical="center"/>
    </xf>
    <xf numFmtId="9" fontId="38" fillId="30" borderId="13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13" xfId="0" applyFont="1" applyBorder="1" applyAlignment="1">
      <alignment horizontal="left" vertical="center"/>
    </xf>
    <xf numFmtId="165" fontId="36" fillId="30" borderId="0" xfId="771" applyNumberFormat="1" applyFont="1" applyFill="1" applyAlignment="1">
      <alignment horizontal="left" vertical="center"/>
    </xf>
    <xf numFmtId="0" fontId="36" fillId="0" borderId="13" xfId="687" applyFont="1" applyBorder="1" applyAlignment="1">
      <alignment horizontal="left" vertical="center"/>
    </xf>
    <xf numFmtId="165" fontId="36" fillId="30" borderId="13" xfId="771" applyNumberFormat="1" applyFont="1" applyFill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  <xf numFmtId="0" fontId="0" fillId="30" borderId="0" xfId="0" applyFill="1" applyAlignment="1">
      <alignment horizontal="left" vertical="center"/>
    </xf>
    <xf numFmtId="0" fontId="0" fillId="0" borderId="0" xfId="0" quotePrefix="1"/>
    <xf numFmtId="0" fontId="59" fillId="0" borderId="0" xfId="0" applyFont="1" applyAlignment="1">
      <alignment horizontal="left" vertical="center"/>
    </xf>
    <xf numFmtId="9" fontId="60" fillId="30" borderId="0" xfId="0" applyNumberFormat="1" applyFont="1" applyFill="1" applyAlignment="1">
      <alignment horizontal="left" vertical="center"/>
    </xf>
    <xf numFmtId="9" fontId="60" fillId="30" borderId="13" xfId="0" applyNumberFormat="1" applyFont="1" applyFill="1" applyBorder="1" applyAlignment="1">
      <alignment horizontal="left" vertical="center"/>
    </xf>
    <xf numFmtId="10" fontId="38" fillId="30" borderId="0" xfId="0" applyNumberFormat="1" applyFont="1" applyFill="1" applyAlignment="1">
      <alignment horizontal="left" vertical="center"/>
    </xf>
    <xf numFmtId="10" fontId="38" fillId="30" borderId="13" xfId="0" applyNumberFormat="1" applyFont="1" applyFill="1" applyBorder="1" applyAlignment="1">
      <alignment horizontal="left" vertical="center"/>
    </xf>
    <xf numFmtId="0" fontId="0" fillId="30" borderId="13" xfId="0" applyFill="1" applyBorder="1" applyAlignment="1">
      <alignment horizontal="left" vertical="center"/>
    </xf>
    <xf numFmtId="0" fontId="61" fillId="0" borderId="17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40" fillId="31" borderId="0" xfId="692" applyFont="1" applyFill="1" applyAlignment="1">
      <alignment vertical="center"/>
    </xf>
    <xf numFmtId="0" fontId="30" fillId="0" borderId="0" xfId="692" applyAlignment="1">
      <alignment vertical="center"/>
    </xf>
    <xf numFmtId="0" fontId="41" fillId="0" borderId="0" xfId="692" applyFont="1" applyAlignment="1">
      <alignment vertical="center"/>
    </xf>
    <xf numFmtId="0" fontId="39" fillId="31" borderId="0" xfId="1437" applyFont="1" applyFill="1" applyAlignment="1">
      <alignment vertical="center"/>
    </xf>
    <xf numFmtId="0" fontId="37" fillId="0" borderId="0" xfId="692" applyFont="1" applyAlignment="1">
      <alignment vertical="center"/>
    </xf>
    <xf numFmtId="0" fontId="39" fillId="31" borderId="0" xfId="621" applyFont="1" applyFill="1" applyAlignment="1">
      <alignment vertical="center"/>
    </xf>
    <xf numFmtId="173" fontId="36" fillId="31" borderId="0" xfId="621" applyNumberFormat="1" applyFont="1" applyFill="1" applyAlignment="1">
      <alignment horizontal="left" vertical="center"/>
    </xf>
    <xf numFmtId="0" fontId="30" fillId="0" borderId="0" xfId="621" applyAlignment="1">
      <alignment vertical="center"/>
    </xf>
    <xf numFmtId="0" fontId="34" fillId="0" borderId="0" xfId="570" applyAlignment="1">
      <alignment vertical="center"/>
    </xf>
    <xf numFmtId="0" fontId="34" fillId="31" borderId="0" xfId="570" applyFill="1" applyAlignment="1">
      <alignment vertical="center"/>
    </xf>
    <xf numFmtId="0" fontId="47" fillId="31" borderId="0" xfId="621" applyFont="1" applyFill="1" applyAlignment="1">
      <alignment vertical="center"/>
    </xf>
    <xf numFmtId="0" fontId="0" fillId="30" borderId="15" xfId="0" applyFill="1" applyBorder="1" applyAlignment="1">
      <alignment vertical="center"/>
    </xf>
    <xf numFmtId="0" fontId="42" fillId="30" borderId="15" xfId="0" applyFont="1" applyFill="1" applyBorder="1" applyAlignment="1">
      <alignment vertical="center"/>
    </xf>
    <xf numFmtId="0" fontId="36" fillId="35" borderId="14" xfId="0" applyFont="1" applyFill="1" applyBorder="1" applyAlignment="1">
      <alignment vertical="center"/>
    </xf>
    <xf numFmtId="0" fontId="36" fillId="35" borderId="11" xfId="0" applyFont="1" applyFill="1" applyBorder="1" applyAlignment="1">
      <alignment vertical="center"/>
    </xf>
    <xf numFmtId="0" fontId="36" fillId="35" borderId="16" xfId="0" applyFont="1" applyFill="1" applyBorder="1" applyAlignment="1">
      <alignment vertical="center"/>
    </xf>
    <xf numFmtId="0" fontId="44" fillId="34" borderId="11" xfId="0" applyFont="1" applyFill="1" applyBorder="1" applyAlignment="1">
      <alignment vertical="center"/>
    </xf>
    <xf numFmtId="0" fontId="44" fillId="34" borderId="16" xfId="0" applyFont="1" applyFill="1" applyBorder="1" applyAlignment="1">
      <alignment vertical="center"/>
    </xf>
    <xf numFmtId="0" fontId="62" fillId="34" borderId="31" xfId="1436" applyFont="1" applyFill="1" applyBorder="1" applyAlignment="1">
      <alignment horizontal="center" vertical="center"/>
    </xf>
    <xf numFmtId="0" fontId="62" fillId="34" borderId="19" xfId="1436" applyFont="1" applyFill="1" applyBorder="1" applyAlignment="1">
      <alignment horizontal="center" vertical="center"/>
    </xf>
    <xf numFmtId="0" fontId="62" fillId="34" borderId="32" xfId="1436" applyFont="1" applyFill="1" applyBorder="1" applyAlignment="1">
      <alignment horizontal="center" vertical="center"/>
    </xf>
    <xf numFmtId="0" fontId="36" fillId="31" borderId="0" xfId="621" applyFont="1" applyFill="1" applyAlignment="1">
      <alignment vertical="center"/>
    </xf>
  </cellXfs>
  <cellStyles count="1438">
    <cellStyle name="20% - Accent1 2" xfId="1" xr:uid="{00000000-0005-0000-0000-000000000000}"/>
    <cellStyle name="20% - Accent1 2 10" xfId="2" xr:uid="{00000000-0005-0000-0000-000001000000}"/>
    <cellStyle name="20% - Accent1 2 11" xfId="3" xr:uid="{00000000-0005-0000-0000-000002000000}"/>
    <cellStyle name="20% - Accent1 2 12" xfId="4" xr:uid="{00000000-0005-0000-0000-000003000000}"/>
    <cellStyle name="20% - Accent1 2 13" xfId="5" xr:uid="{00000000-0005-0000-0000-000004000000}"/>
    <cellStyle name="20% - Accent1 2 14" xfId="6" xr:uid="{00000000-0005-0000-0000-000005000000}"/>
    <cellStyle name="20% - Accent1 2 15" xfId="7" xr:uid="{00000000-0005-0000-0000-000006000000}"/>
    <cellStyle name="20% - Accent1 2 2" xfId="8" xr:uid="{00000000-0005-0000-0000-000007000000}"/>
    <cellStyle name="20% - Accent1 2 3" xfId="9" xr:uid="{00000000-0005-0000-0000-000008000000}"/>
    <cellStyle name="20% - Accent1 2 4" xfId="10" xr:uid="{00000000-0005-0000-0000-000009000000}"/>
    <cellStyle name="20% - Accent1 2 5" xfId="11" xr:uid="{00000000-0005-0000-0000-00000A000000}"/>
    <cellStyle name="20% - Accent1 2 6" xfId="12" xr:uid="{00000000-0005-0000-0000-00000B000000}"/>
    <cellStyle name="20% - Accent1 2 7" xfId="13" xr:uid="{00000000-0005-0000-0000-00000C000000}"/>
    <cellStyle name="20% - Accent1 2 8" xfId="14" xr:uid="{00000000-0005-0000-0000-00000D000000}"/>
    <cellStyle name="20% - Accent1 2 9" xfId="15" xr:uid="{00000000-0005-0000-0000-00000E000000}"/>
    <cellStyle name="20% - Accent2 2" xfId="16" xr:uid="{00000000-0005-0000-0000-00000F000000}"/>
    <cellStyle name="20% - Accent2 2 10" xfId="17" xr:uid="{00000000-0005-0000-0000-000010000000}"/>
    <cellStyle name="20% - Accent2 2 11" xfId="18" xr:uid="{00000000-0005-0000-0000-000011000000}"/>
    <cellStyle name="20% - Accent2 2 12" xfId="19" xr:uid="{00000000-0005-0000-0000-000012000000}"/>
    <cellStyle name="20% - Accent2 2 13" xfId="20" xr:uid="{00000000-0005-0000-0000-000013000000}"/>
    <cellStyle name="20% - Accent2 2 14" xfId="21" xr:uid="{00000000-0005-0000-0000-000014000000}"/>
    <cellStyle name="20% - Accent2 2 15" xfId="22" xr:uid="{00000000-0005-0000-0000-000015000000}"/>
    <cellStyle name="20% - Accent2 2 2" xfId="23" xr:uid="{00000000-0005-0000-0000-000016000000}"/>
    <cellStyle name="20% - Accent2 2 3" xfId="24" xr:uid="{00000000-0005-0000-0000-000017000000}"/>
    <cellStyle name="20% - Accent2 2 4" xfId="25" xr:uid="{00000000-0005-0000-0000-000018000000}"/>
    <cellStyle name="20% - Accent2 2 5" xfId="26" xr:uid="{00000000-0005-0000-0000-000019000000}"/>
    <cellStyle name="20% - Accent2 2 6" xfId="27" xr:uid="{00000000-0005-0000-0000-00001A000000}"/>
    <cellStyle name="20% - Accent2 2 7" xfId="28" xr:uid="{00000000-0005-0000-0000-00001B000000}"/>
    <cellStyle name="20% - Accent2 2 8" xfId="29" xr:uid="{00000000-0005-0000-0000-00001C000000}"/>
    <cellStyle name="20% - Accent2 2 9" xfId="30" xr:uid="{00000000-0005-0000-0000-00001D000000}"/>
    <cellStyle name="20% - Accent2 3" xfId="31" xr:uid="{00000000-0005-0000-0000-00001E000000}"/>
    <cellStyle name="20% - Accent3 2" xfId="32" xr:uid="{00000000-0005-0000-0000-00001F000000}"/>
    <cellStyle name="20% - Accent3 2 10" xfId="33" xr:uid="{00000000-0005-0000-0000-000020000000}"/>
    <cellStyle name="20% - Accent3 2 11" xfId="34" xr:uid="{00000000-0005-0000-0000-000021000000}"/>
    <cellStyle name="20% - Accent3 2 12" xfId="35" xr:uid="{00000000-0005-0000-0000-000022000000}"/>
    <cellStyle name="20% - Accent3 2 13" xfId="36" xr:uid="{00000000-0005-0000-0000-000023000000}"/>
    <cellStyle name="20% - Accent3 2 14" xfId="37" xr:uid="{00000000-0005-0000-0000-000024000000}"/>
    <cellStyle name="20% - Accent3 2 15" xfId="38" xr:uid="{00000000-0005-0000-0000-000025000000}"/>
    <cellStyle name="20% - Accent3 2 2" xfId="39" xr:uid="{00000000-0005-0000-0000-000026000000}"/>
    <cellStyle name="20% - Accent3 2 3" xfId="40" xr:uid="{00000000-0005-0000-0000-000027000000}"/>
    <cellStyle name="20% - Accent3 2 4" xfId="41" xr:uid="{00000000-0005-0000-0000-000028000000}"/>
    <cellStyle name="20% - Accent3 2 5" xfId="42" xr:uid="{00000000-0005-0000-0000-000029000000}"/>
    <cellStyle name="20% - Accent3 2 6" xfId="43" xr:uid="{00000000-0005-0000-0000-00002A000000}"/>
    <cellStyle name="20% - Accent3 2 7" xfId="44" xr:uid="{00000000-0005-0000-0000-00002B000000}"/>
    <cellStyle name="20% - Accent3 2 8" xfId="45" xr:uid="{00000000-0005-0000-0000-00002C000000}"/>
    <cellStyle name="20% - Accent3 2 9" xfId="46" xr:uid="{00000000-0005-0000-0000-00002D000000}"/>
    <cellStyle name="20% - Accent4 2" xfId="47" xr:uid="{00000000-0005-0000-0000-00002E000000}"/>
    <cellStyle name="20% - Accent4 2 10" xfId="48" xr:uid="{00000000-0005-0000-0000-00002F000000}"/>
    <cellStyle name="20% - Accent4 2 11" xfId="49" xr:uid="{00000000-0005-0000-0000-000030000000}"/>
    <cellStyle name="20% - Accent4 2 12" xfId="50" xr:uid="{00000000-0005-0000-0000-000031000000}"/>
    <cellStyle name="20% - Accent4 2 13" xfId="51" xr:uid="{00000000-0005-0000-0000-000032000000}"/>
    <cellStyle name="20% - Accent4 2 14" xfId="52" xr:uid="{00000000-0005-0000-0000-000033000000}"/>
    <cellStyle name="20% - Accent4 2 15" xfId="53" xr:uid="{00000000-0005-0000-0000-000034000000}"/>
    <cellStyle name="20% - Accent4 2 2" xfId="54" xr:uid="{00000000-0005-0000-0000-000035000000}"/>
    <cellStyle name="20% - Accent4 2 3" xfId="55" xr:uid="{00000000-0005-0000-0000-000036000000}"/>
    <cellStyle name="20% - Accent4 2 4" xfId="56" xr:uid="{00000000-0005-0000-0000-000037000000}"/>
    <cellStyle name="20% - Accent4 2 5" xfId="57" xr:uid="{00000000-0005-0000-0000-000038000000}"/>
    <cellStyle name="20% - Accent4 2 6" xfId="58" xr:uid="{00000000-0005-0000-0000-000039000000}"/>
    <cellStyle name="20% - Accent4 2 7" xfId="59" xr:uid="{00000000-0005-0000-0000-00003A000000}"/>
    <cellStyle name="20% - Accent4 2 8" xfId="60" xr:uid="{00000000-0005-0000-0000-00003B000000}"/>
    <cellStyle name="20% - Accent4 2 9" xfId="61" xr:uid="{00000000-0005-0000-0000-00003C000000}"/>
    <cellStyle name="20% - Accent5 2" xfId="62" xr:uid="{00000000-0005-0000-0000-00003D000000}"/>
    <cellStyle name="20% - Accent5 2 10" xfId="63" xr:uid="{00000000-0005-0000-0000-00003E000000}"/>
    <cellStyle name="20% - Accent5 2 11" xfId="64" xr:uid="{00000000-0005-0000-0000-00003F000000}"/>
    <cellStyle name="20% - Accent5 2 12" xfId="65" xr:uid="{00000000-0005-0000-0000-000040000000}"/>
    <cellStyle name="20% - Accent5 2 13" xfId="66" xr:uid="{00000000-0005-0000-0000-000041000000}"/>
    <cellStyle name="20% - Accent5 2 14" xfId="67" xr:uid="{00000000-0005-0000-0000-000042000000}"/>
    <cellStyle name="20% - Accent5 2 15" xfId="68" xr:uid="{00000000-0005-0000-0000-000043000000}"/>
    <cellStyle name="20% - Accent5 2 2" xfId="69" xr:uid="{00000000-0005-0000-0000-000044000000}"/>
    <cellStyle name="20% - Accent5 2 3" xfId="70" xr:uid="{00000000-0005-0000-0000-000045000000}"/>
    <cellStyle name="20% - Accent5 2 4" xfId="71" xr:uid="{00000000-0005-0000-0000-000046000000}"/>
    <cellStyle name="20% - Accent5 2 5" xfId="72" xr:uid="{00000000-0005-0000-0000-000047000000}"/>
    <cellStyle name="20% - Accent5 2 6" xfId="73" xr:uid="{00000000-0005-0000-0000-000048000000}"/>
    <cellStyle name="20% - Accent5 2 7" xfId="74" xr:uid="{00000000-0005-0000-0000-000049000000}"/>
    <cellStyle name="20% - Accent5 2 8" xfId="75" xr:uid="{00000000-0005-0000-0000-00004A000000}"/>
    <cellStyle name="20% - Accent5 2 9" xfId="76" xr:uid="{00000000-0005-0000-0000-00004B000000}"/>
    <cellStyle name="20% - Accent6 2" xfId="77" xr:uid="{00000000-0005-0000-0000-00004C000000}"/>
    <cellStyle name="20% - Accent6 2 10" xfId="78" xr:uid="{00000000-0005-0000-0000-00004D000000}"/>
    <cellStyle name="20% - Accent6 2 11" xfId="79" xr:uid="{00000000-0005-0000-0000-00004E000000}"/>
    <cellStyle name="20% - Accent6 2 12" xfId="80" xr:uid="{00000000-0005-0000-0000-00004F000000}"/>
    <cellStyle name="20% - Accent6 2 13" xfId="81" xr:uid="{00000000-0005-0000-0000-000050000000}"/>
    <cellStyle name="20% - Accent6 2 14" xfId="82" xr:uid="{00000000-0005-0000-0000-000051000000}"/>
    <cellStyle name="20% - Accent6 2 15" xfId="83" xr:uid="{00000000-0005-0000-0000-000052000000}"/>
    <cellStyle name="20% - Accent6 2 2" xfId="84" xr:uid="{00000000-0005-0000-0000-000053000000}"/>
    <cellStyle name="20% - Accent6 2 3" xfId="85" xr:uid="{00000000-0005-0000-0000-000054000000}"/>
    <cellStyle name="20% - Accent6 2 4" xfId="86" xr:uid="{00000000-0005-0000-0000-000055000000}"/>
    <cellStyle name="20% - Accent6 2 5" xfId="87" xr:uid="{00000000-0005-0000-0000-000056000000}"/>
    <cellStyle name="20% - Accent6 2 6" xfId="88" xr:uid="{00000000-0005-0000-0000-000057000000}"/>
    <cellStyle name="20% - Accent6 2 7" xfId="89" xr:uid="{00000000-0005-0000-0000-000058000000}"/>
    <cellStyle name="20% - Accent6 2 8" xfId="90" xr:uid="{00000000-0005-0000-0000-000059000000}"/>
    <cellStyle name="20% - Accent6 2 9" xfId="91" xr:uid="{00000000-0005-0000-0000-00005A000000}"/>
    <cellStyle name="20% - Akzent1" xfId="92" xr:uid="{00000000-0005-0000-0000-00005B000000}"/>
    <cellStyle name="20% - Akzent2" xfId="93" xr:uid="{00000000-0005-0000-0000-00005C000000}"/>
    <cellStyle name="20% - Akzent3" xfId="94" xr:uid="{00000000-0005-0000-0000-00005D000000}"/>
    <cellStyle name="20% - Akzent4" xfId="95" xr:uid="{00000000-0005-0000-0000-00005E000000}"/>
    <cellStyle name="20% - Akzent5" xfId="96" xr:uid="{00000000-0005-0000-0000-00005F000000}"/>
    <cellStyle name="20% - Akzent6" xfId="97" xr:uid="{00000000-0005-0000-0000-000060000000}"/>
    <cellStyle name="40% - Accent1 2" xfId="98" xr:uid="{00000000-0005-0000-0000-000061000000}"/>
    <cellStyle name="40% - Accent1 2 10" xfId="99" xr:uid="{00000000-0005-0000-0000-000062000000}"/>
    <cellStyle name="40% - Accent1 2 11" xfId="100" xr:uid="{00000000-0005-0000-0000-000063000000}"/>
    <cellStyle name="40% - Accent1 2 12" xfId="101" xr:uid="{00000000-0005-0000-0000-000064000000}"/>
    <cellStyle name="40% - Accent1 2 13" xfId="102" xr:uid="{00000000-0005-0000-0000-000065000000}"/>
    <cellStyle name="40% - Accent1 2 14" xfId="103" xr:uid="{00000000-0005-0000-0000-000066000000}"/>
    <cellStyle name="40% - Accent1 2 15" xfId="104" xr:uid="{00000000-0005-0000-0000-000067000000}"/>
    <cellStyle name="40% - Accent1 2 2" xfId="105" xr:uid="{00000000-0005-0000-0000-000068000000}"/>
    <cellStyle name="40% - Accent1 2 3" xfId="106" xr:uid="{00000000-0005-0000-0000-000069000000}"/>
    <cellStyle name="40% - Accent1 2 4" xfId="107" xr:uid="{00000000-0005-0000-0000-00006A000000}"/>
    <cellStyle name="40% - Accent1 2 5" xfId="108" xr:uid="{00000000-0005-0000-0000-00006B000000}"/>
    <cellStyle name="40% - Accent1 2 6" xfId="109" xr:uid="{00000000-0005-0000-0000-00006C000000}"/>
    <cellStyle name="40% - Accent1 2 7" xfId="110" xr:uid="{00000000-0005-0000-0000-00006D000000}"/>
    <cellStyle name="40% - Accent1 2 8" xfId="111" xr:uid="{00000000-0005-0000-0000-00006E000000}"/>
    <cellStyle name="40% - Accent1 2 9" xfId="112" xr:uid="{00000000-0005-0000-0000-00006F000000}"/>
    <cellStyle name="40% - Accent2 2" xfId="113" xr:uid="{00000000-0005-0000-0000-000070000000}"/>
    <cellStyle name="40% - Accent2 2 10" xfId="114" xr:uid="{00000000-0005-0000-0000-000071000000}"/>
    <cellStyle name="40% - Accent2 2 11" xfId="115" xr:uid="{00000000-0005-0000-0000-000072000000}"/>
    <cellStyle name="40% - Accent2 2 12" xfId="116" xr:uid="{00000000-0005-0000-0000-000073000000}"/>
    <cellStyle name="40% - Accent2 2 13" xfId="117" xr:uid="{00000000-0005-0000-0000-000074000000}"/>
    <cellStyle name="40% - Accent2 2 14" xfId="118" xr:uid="{00000000-0005-0000-0000-000075000000}"/>
    <cellStyle name="40% - Accent2 2 15" xfId="119" xr:uid="{00000000-0005-0000-0000-000076000000}"/>
    <cellStyle name="40% - Accent2 2 2" xfId="120" xr:uid="{00000000-0005-0000-0000-000077000000}"/>
    <cellStyle name="40% - Accent2 2 3" xfId="121" xr:uid="{00000000-0005-0000-0000-000078000000}"/>
    <cellStyle name="40% - Accent2 2 4" xfId="122" xr:uid="{00000000-0005-0000-0000-000079000000}"/>
    <cellStyle name="40% - Accent2 2 5" xfId="123" xr:uid="{00000000-0005-0000-0000-00007A000000}"/>
    <cellStyle name="40% - Accent2 2 6" xfId="124" xr:uid="{00000000-0005-0000-0000-00007B000000}"/>
    <cellStyle name="40% - Accent2 2 7" xfId="125" xr:uid="{00000000-0005-0000-0000-00007C000000}"/>
    <cellStyle name="40% - Accent2 2 8" xfId="126" xr:uid="{00000000-0005-0000-0000-00007D000000}"/>
    <cellStyle name="40% - Accent2 2 9" xfId="127" xr:uid="{00000000-0005-0000-0000-00007E000000}"/>
    <cellStyle name="40% - Accent3 2" xfId="128" xr:uid="{00000000-0005-0000-0000-00007F000000}"/>
    <cellStyle name="40% - Accent3 2 10" xfId="129" xr:uid="{00000000-0005-0000-0000-000080000000}"/>
    <cellStyle name="40% - Accent3 2 11" xfId="130" xr:uid="{00000000-0005-0000-0000-000081000000}"/>
    <cellStyle name="40% - Accent3 2 12" xfId="131" xr:uid="{00000000-0005-0000-0000-000082000000}"/>
    <cellStyle name="40% - Accent3 2 13" xfId="132" xr:uid="{00000000-0005-0000-0000-000083000000}"/>
    <cellStyle name="40% - Accent3 2 14" xfId="133" xr:uid="{00000000-0005-0000-0000-000084000000}"/>
    <cellStyle name="40% - Accent3 2 15" xfId="134" xr:uid="{00000000-0005-0000-0000-000085000000}"/>
    <cellStyle name="40% - Accent3 2 2" xfId="135" xr:uid="{00000000-0005-0000-0000-000086000000}"/>
    <cellStyle name="40% - Accent3 2 3" xfId="136" xr:uid="{00000000-0005-0000-0000-000087000000}"/>
    <cellStyle name="40% - Accent3 2 4" xfId="137" xr:uid="{00000000-0005-0000-0000-000088000000}"/>
    <cellStyle name="40% - Accent3 2 5" xfId="138" xr:uid="{00000000-0005-0000-0000-000089000000}"/>
    <cellStyle name="40% - Accent3 2 6" xfId="139" xr:uid="{00000000-0005-0000-0000-00008A000000}"/>
    <cellStyle name="40% - Accent3 2 7" xfId="140" xr:uid="{00000000-0005-0000-0000-00008B000000}"/>
    <cellStyle name="40% - Accent3 2 8" xfId="141" xr:uid="{00000000-0005-0000-0000-00008C000000}"/>
    <cellStyle name="40% - Accent3 2 9" xfId="142" xr:uid="{00000000-0005-0000-0000-00008D000000}"/>
    <cellStyle name="40% - Accent4 2" xfId="143" xr:uid="{00000000-0005-0000-0000-00008E000000}"/>
    <cellStyle name="40% - Accent4 2 10" xfId="144" xr:uid="{00000000-0005-0000-0000-00008F000000}"/>
    <cellStyle name="40% - Accent4 2 11" xfId="145" xr:uid="{00000000-0005-0000-0000-000090000000}"/>
    <cellStyle name="40% - Accent4 2 12" xfId="146" xr:uid="{00000000-0005-0000-0000-000091000000}"/>
    <cellStyle name="40% - Accent4 2 13" xfId="147" xr:uid="{00000000-0005-0000-0000-000092000000}"/>
    <cellStyle name="40% - Accent4 2 14" xfId="148" xr:uid="{00000000-0005-0000-0000-000093000000}"/>
    <cellStyle name="40% - Accent4 2 15" xfId="149" xr:uid="{00000000-0005-0000-0000-000094000000}"/>
    <cellStyle name="40% - Accent4 2 2" xfId="150" xr:uid="{00000000-0005-0000-0000-000095000000}"/>
    <cellStyle name="40% - Accent4 2 3" xfId="151" xr:uid="{00000000-0005-0000-0000-000096000000}"/>
    <cellStyle name="40% - Accent4 2 4" xfId="152" xr:uid="{00000000-0005-0000-0000-000097000000}"/>
    <cellStyle name="40% - Accent4 2 5" xfId="153" xr:uid="{00000000-0005-0000-0000-000098000000}"/>
    <cellStyle name="40% - Accent4 2 6" xfId="154" xr:uid="{00000000-0005-0000-0000-000099000000}"/>
    <cellStyle name="40% - Accent4 2 7" xfId="155" xr:uid="{00000000-0005-0000-0000-00009A000000}"/>
    <cellStyle name="40% - Accent4 2 8" xfId="156" xr:uid="{00000000-0005-0000-0000-00009B000000}"/>
    <cellStyle name="40% - Accent4 2 9" xfId="157" xr:uid="{00000000-0005-0000-0000-00009C000000}"/>
    <cellStyle name="40% - Accent5 2" xfId="158" xr:uid="{00000000-0005-0000-0000-00009D000000}"/>
    <cellStyle name="40% - Accent5 2 10" xfId="159" xr:uid="{00000000-0005-0000-0000-00009E000000}"/>
    <cellStyle name="40% - Accent5 2 11" xfId="160" xr:uid="{00000000-0005-0000-0000-00009F000000}"/>
    <cellStyle name="40% - Accent5 2 12" xfId="161" xr:uid="{00000000-0005-0000-0000-0000A0000000}"/>
    <cellStyle name="40% - Accent5 2 13" xfId="162" xr:uid="{00000000-0005-0000-0000-0000A1000000}"/>
    <cellStyle name="40% - Accent5 2 14" xfId="163" xr:uid="{00000000-0005-0000-0000-0000A2000000}"/>
    <cellStyle name="40% - Accent5 2 15" xfId="164" xr:uid="{00000000-0005-0000-0000-0000A3000000}"/>
    <cellStyle name="40% - Accent5 2 2" xfId="165" xr:uid="{00000000-0005-0000-0000-0000A4000000}"/>
    <cellStyle name="40% - Accent5 2 3" xfId="166" xr:uid="{00000000-0005-0000-0000-0000A5000000}"/>
    <cellStyle name="40% - Accent5 2 4" xfId="167" xr:uid="{00000000-0005-0000-0000-0000A6000000}"/>
    <cellStyle name="40% - Accent5 2 5" xfId="168" xr:uid="{00000000-0005-0000-0000-0000A7000000}"/>
    <cellStyle name="40% - Accent5 2 6" xfId="169" xr:uid="{00000000-0005-0000-0000-0000A8000000}"/>
    <cellStyle name="40% - Accent5 2 7" xfId="170" xr:uid="{00000000-0005-0000-0000-0000A9000000}"/>
    <cellStyle name="40% - Accent5 2 8" xfId="171" xr:uid="{00000000-0005-0000-0000-0000AA000000}"/>
    <cellStyle name="40% - Accent5 2 9" xfId="172" xr:uid="{00000000-0005-0000-0000-0000AB000000}"/>
    <cellStyle name="40% - Accent6 2" xfId="173" xr:uid="{00000000-0005-0000-0000-0000AC000000}"/>
    <cellStyle name="40% - Accent6 2 10" xfId="174" xr:uid="{00000000-0005-0000-0000-0000AD000000}"/>
    <cellStyle name="40% - Accent6 2 11" xfId="175" xr:uid="{00000000-0005-0000-0000-0000AE000000}"/>
    <cellStyle name="40% - Accent6 2 12" xfId="176" xr:uid="{00000000-0005-0000-0000-0000AF000000}"/>
    <cellStyle name="40% - Accent6 2 13" xfId="177" xr:uid="{00000000-0005-0000-0000-0000B0000000}"/>
    <cellStyle name="40% - Accent6 2 14" xfId="178" xr:uid="{00000000-0005-0000-0000-0000B1000000}"/>
    <cellStyle name="40% - Accent6 2 15" xfId="179" xr:uid="{00000000-0005-0000-0000-0000B2000000}"/>
    <cellStyle name="40% - Accent6 2 2" xfId="180" xr:uid="{00000000-0005-0000-0000-0000B3000000}"/>
    <cellStyle name="40% - Accent6 2 3" xfId="181" xr:uid="{00000000-0005-0000-0000-0000B4000000}"/>
    <cellStyle name="40% - Accent6 2 4" xfId="182" xr:uid="{00000000-0005-0000-0000-0000B5000000}"/>
    <cellStyle name="40% - Accent6 2 5" xfId="183" xr:uid="{00000000-0005-0000-0000-0000B6000000}"/>
    <cellStyle name="40% - Accent6 2 6" xfId="184" xr:uid="{00000000-0005-0000-0000-0000B7000000}"/>
    <cellStyle name="40% - Accent6 2 7" xfId="185" xr:uid="{00000000-0005-0000-0000-0000B8000000}"/>
    <cellStyle name="40% - Accent6 2 8" xfId="186" xr:uid="{00000000-0005-0000-0000-0000B9000000}"/>
    <cellStyle name="40% - Accent6 2 9" xfId="187" xr:uid="{00000000-0005-0000-0000-0000BA000000}"/>
    <cellStyle name="40% - Akzent1" xfId="188" xr:uid="{00000000-0005-0000-0000-0000BB000000}"/>
    <cellStyle name="40% - Akzent2" xfId="189" xr:uid="{00000000-0005-0000-0000-0000BC000000}"/>
    <cellStyle name="40% - Akzent3" xfId="190" xr:uid="{00000000-0005-0000-0000-0000BD000000}"/>
    <cellStyle name="40% - Akzent4" xfId="191" xr:uid="{00000000-0005-0000-0000-0000BE000000}"/>
    <cellStyle name="40% - Akzent5" xfId="192" xr:uid="{00000000-0005-0000-0000-0000BF000000}"/>
    <cellStyle name="40% - Akzent6" xfId="193" xr:uid="{00000000-0005-0000-0000-0000C0000000}"/>
    <cellStyle name="60% - Accent1 2" xfId="194" xr:uid="{00000000-0005-0000-0000-0000C1000000}"/>
    <cellStyle name="60% - Accent1 2 10" xfId="195" xr:uid="{00000000-0005-0000-0000-0000C2000000}"/>
    <cellStyle name="60% - Accent1 2 11" xfId="196" xr:uid="{00000000-0005-0000-0000-0000C3000000}"/>
    <cellStyle name="60% - Accent1 2 12" xfId="197" xr:uid="{00000000-0005-0000-0000-0000C4000000}"/>
    <cellStyle name="60% - Accent1 2 13" xfId="198" xr:uid="{00000000-0005-0000-0000-0000C5000000}"/>
    <cellStyle name="60% - Accent1 2 14" xfId="199" xr:uid="{00000000-0005-0000-0000-0000C6000000}"/>
    <cellStyle name="60% - Accent1 2 15" xfId="200" xr:uid="{00000000-0005-0000-0000-0000C7000000}"/>
    <cellStyle name="60% - Accent1 2 2" xfId="201" xr:uid="{00000000-0005-0000-0000-0000C8000000}"/>
    <cellStyle name="60% - Accent1 2 3" xfId="202" xr:uid="{00000000-0005-0000-0000-0000C9000000}"/>
    <cellStyle name="60% - Accent1 2 4" xfId="203" xr:uid="{00000000-0005-0000-0000-0000CA000000}"/>
    <cellStyle name="60% - Accent1 2 5" xfId="204" xr:uid="{00000000-0005-0000-0000-0000CB000000}"/>
    <cellStyle name="60% - Accent1 2 6" xfId="205" xr:uid="{00000000-0005-0000-0000-0000CC000000}"/>
    <cellStyle name="60% - Accent1 2 7" xfId="206" xr:uid="{00000000-0005-0000-0000-0000CD000000}"/>
    <cellStyle name="60% - Accent1 2 8" xfId="207" xr:uid="{00000000-0005-0000-0000-0000CE000000}"/>
    <cellStyle name="60% - Accent1 2 9" xfId="208" xr:uid="{00000000-0005-0000-0000-0000CF000000}"/>
    <cellStyle name="60% - Accent2" xfId="1425" builtinId="36" hidden="1"/>
    <cellStyle name="60% - Accent2 2" xfId="209" xr:uid="{00000000-0005-0000-0000-0000D1000000}"/>
    <cellStyle name="60% - Accent2 2 10" xfId="210" xr:uid="{00000000-0005-0000-0000-0000D2000000}"/>
    <cellStyle name="60% - Accent2 2 11" xfId="211" xr:uid="{00000000-0005-0000-0000-0000D3000000}"/>
    <cellStyle name="60% - Accent2 2 12" xfId="212" xr:uid="{00000000-0005-0000-0000-0000D4000000}"/>
    <cellStyle name="60% - Accent2 2 13" xfId="213" xr:uid="{00000000-0005-0000-0000-0000D5000000}"/>
    <cellStyle name="60% - Accent2 2 14" xfId="214" xr:uid="{00000000-0005-0000-0000-0000D6000000}"/>
    <cellStyle name="60% - Accent2 2 15" xfId="215" xr:uid="{00000000-0005-0000-0000-0000D7000000}"/>
    <cellStyle name="60% - Accent2 2 2" xfId="216" xr:uid="{00000000-0005-0000-0000-0000D8000000}"/>
    <cellStyle name="60% - Accent2 2 3" xfId="217" xr:uid="{00000000-0005-0000-0000-0000D9000000}"/>
    <cellStyle name="60% - Accent2 2 4" xfId="218" xr:uid="{00000000-0005-0000-0000-0000DA000000}"/>
    <cellStyle name="60% - Accent2 2 5" xfId="219" xr:uid="{00000000-0005-0000-0000-0000DB000000}"/>
    <cellStyle name="60% - Accent2 2 6" xfId="220" xr:uid="{00000000-0005-0000-0000-0000DC000000}"/>
    <cellStyle name="60% - Accent2 2 7" xfId="221" xr:uid="{00000000-0005-0000-0000-0000DD000000}"/>
    <cellStyle name="60% - Accent2 2 8" xfId="222" xr:uid="{00000000-0005-0000-0000-0000DE000000}"/>
    <cellStyle name="60% - Accent2 2 9" xfId="223" xr:uid="{00000000-0005-0000-0000-0000DF000000}"/>
    <cellStyle name="60% - Accent3 2" xfId="224" xr:uid="{00000000-0005-0000-0000-0000E0000000}"/>
    <cellStyle name="60% - Accent3 2 10" xfId="225" xr:uid="{00000000-0005-0000-0000-0000E1000000}"/>
    <cellStyle name="60% - Accent3 2 11" xfId="226" xr:uid="{00000000-0005-0000-0000-0000E2000000}"/>
    <cellStyle name="60% - Accent3 2 12" xfId="227" xr:uid="{00000000-0005-0000-0000-0000E3000000}"/>
    <cellStyle name="60% - Accent3 2 13" xfId="228" xr:uid="{00000000-0005-0000-0000-0000E4000000}"/>
    <cellStyle name="60% - Accent3 2 14" xfId="229" xr:uid="{00000000-0005-0000-0000-0000E5000000}"/>
    <cellStyle name="60% - Accent3 2 15" xfId="230" xr:uid="{00000000-0005-0000-0000-0000E6000000}"/>
    <cellStyle name="60% - Accent3 2 2" xfId="231" xr:uid="{00000000-0005-0000-0000-0000E7000000}"/>
    <cellStyle name="60% - Accent3 2 3" xfId="232" xr:uid="{00000000-0005-0000-0000-0000E8000000}"/>
    <cellStyle name="60% - Accent3 2 4" xfId="233" xr:uid="{00000000-0005-0000-0000-0000E9000000}"/>
    <cellStyle name="60% - Accent3 2 5" xfId="234" xr:uid="{00000000-0005-0000-0000-0000EA000000}"/>
    <cellStyle name="60% - Accent3 2 6" xfId="235" xr:uid="{00000000-0005-0000-0000-0000EB000000}"/>
    <cellStyle name="60% - Accent3 2 7" xfId="236" xr:uid="{00000000-0005-0000-0000-0000EC000000}"/>
    <cellStyle name="60% - Accent3 2 8" xfId="237" xr:uid="{00000000-0005-0000-0000-0000ED000000}"/>
    <cellStyle name="60% - Accent3 2 9" xfId="238" xr:uid="{00000000-0005-0000-0000-0000EE000000}"/>
    <cellStyle name="60% - Accent4 2" xfId="239" xr:uid="{00000000-0005-0000-0000-0000EF000000}"/>
    <cellStyle name="60% - Accent4 2 10" xfId="240" xr:uid="{00000000-0005-0000-0000-0000F0000000}"/>
    <cellStyle name="60% - Accent4 2 11" xfId="241" xr:uid="{00000000-0005-0000-0000-0000F1000000}"/>
    <cellStyle name="60% - Accent4 2 12" xfId="242" xr:uid="{00000000-0005-0000-0000-0000F2000000}"/>
    <cellStyle name="60% - Accent4 2 13" xfId="243" xr:uid="{00000000-0005-0000-0000-0000F3000000}"/>
    <cellStyle name="60% - Accent4 2 14" xfId="244" xr:uid="{00000000-0005-0000-0000-0000F4000000}"/>
    <cellStyle name="60% - Accent4 2 15" xfId="245" xr:uid="{00000000-0005-0000-0000-0000F5000000}"/>
    <cellStyle name="60% - Accent4 2 2" xfId="246" xr:uid="{00000000-0005-0000-0000-0000F6000000}"/>
    <cellStyle name="60% - Accent4 2 3" xfId="247" xr:uid="{00000000-0005-0000-0000-0000F7000000}"/>
    <cellStyle name="60% - Accent4 2 4" xfId="248" xr:uid="{00000000-0005-0000-0000-0000F8000000}"/>
    <cellStyle name="60% - Accent4 2 5" xfId="249" xr:uid="{00000000-0005-0000-0000-0000F9000000}"/>
    <cellStyle name="60% - Accent4 2 6" xfId="250" xr:uid="{00000000-0005-0000-0000-0000FA000000}"/>
    <cellStyle name="60% - Accent4 2 7" xfId="251" xr:uid="{00000000-0005-0000-0000-0000FB000000}"/>
    <cellStyle name="60% - Accent4 2 8" xfId="252" xr:uid="{00000000-0005-0000-0000-0000FC000000}"/>
    <cellStyle name="60% - Accent4 2 9" xfId="253" xr:uid="{00000000-0005-0000-0000-0000FD000000}"/>
    <cellStyle name="60% - Accent5 2" xfId="254" xr:uid="{00000000-0005-0000-0000-0000FE000000}"/>
    <cellStyle name="60% - Accent5 2 10" xfId="255" xr:uid="{00000000-0005-0000-0000-0000FF000000}"/>
    <cellStyle name="60% - Accent5 2 11" xfId="256" xr:uid="{00000000-0005-0000-0000-000000010000}"/>
    <cellStyle name="60% - Accent5 2 12" xfId="257" xr:uid="{00000000-0005-0000-0000-000001010000}"/>
    <cellStyle name="60% - Accent5 2 13" xfId="258" xr:uid="{00000000-0005-0000-0000-000002010000}"/>
    <cellStyle name="60% - Accent5 2 14" xfId="259" xr:uid="{00000000-0005-0000-0000-000003010000}"/>
    <cellStyle name="60% - Accent5 2 15" xfId="260" xr:uid="{00000000-0005-0000-0000-000004010000}"/>
    <cellStyle name="60% - Accent5 2 2" xfId="261" xr:uid="{00000000-0005-0000-0000-000005010000}"/>
    <cellStyle name="60% - Accent5 2 3" xfId="262" xr:uid="{00000000-0005-0000-0000-000006010000}"/>
    <cellStyle name="60% - Accent5 2 4" xfId="263" xr:uid="{00000000-0005-0000-0000-000007010000}"/>
    <cellStyle name="60% - Accent5 2 5" xfId="264" xr:uid="{00000000-0005-0000-0000-000008010000}"/>
    <cellStyle name="60% - Accent5 2 6" xfId="265" xr:uid="{00000000-0005-0000-0000-000009010000}"/>
    <cellStyle name="60% - Accent5 2 7" xfId="266" xr:uid="{00000000-0005-0000-0000-00000A010000}"/>
    <cellStyle name="60% - Accent5 2 8" xfId="267" xr:uid="{00000000-0005-0000-0000-00000B010000}"/>
    <cellStyle name="60% - Accent5 2 9" xfId="268" xr:uid="{00000000-0005-0000-0000-00000C010000}"/>
    <cellStyle name="60% - Accent6 2" xfId="269" xr:uid="{00000000-0005-0000-0000-00000D010000}"/>
    <cellStyle name="60% - Accent6 2 10" xfId="270" xr:uid="{00000000-0005-0000-0000-00000E010000}"/>
    <cellStyle name="60% - Accent6 2 11" xfId="271" xr:uid="{00000000-0005-0000-0000-00000F010000}"/>
    <cellStyle name="60% - Accent6 2 12" xfId="272" xr:uid="{00000000-0005-0000-0000-000010010000}"/>
    <cellStyle name="60% - Accent6 2 13" xfId="273" xr:uid="{00000000-0005-0000-0000-000011010000}"/>
    <cellStyle name="60% - Accent6 2 14" xfId="274" xr:uid="{00000000-0005-0000-0000-000012010000}"/>
    <cellStyle name="60% - Accent6 2 15" xfId="275" xr:uid="{00000000-0005-0000-0000-000013010000}"/>
    <cellStyle name="60% - Accent6 2 2" xfId="276" xr:uid="{00000000-0005-0000-0000-000014010000}"/>
    <cellStyle name="60% - Accent6 2 3" xfId="277" xr:uid="{00000000-0005-0000-0000-000015010000}"/>
    <cellStyle name="60% - Accent6 2 4" xfId="278" xr:uid="{00000000-0005-0000-0000-000016010000}"/>
    <cellStyle name="60% - Accent6 2 5" xfId="279" xr:uid="{00000000-0005-0000-0000-000017010000}"/>
    <cellStyle name="60% - Accent6 2 6" xfId="280" xr:uid="{00000000-0005-0000-0000-000018010000}"/>
    <cellStyle name="60% - Accent6 2 7" xfId="281" xr:uid="{00000000-0005-0000-0000-000019010000}"/>
    <cellStyle name="60% - Accent6 2 8" xfId="282" xr:uid="{00000000-0005-0000-0000-00001A010000}"/>
    <cellStyle name="60% - Accent6 2 9" xfId="283" xr:uid="{00000000-0005-0000-0000-00001B010000}"/>
    <cellStyle name="60% - Akzent1" xfId="284" xr:uid="{00000000-0005-0000-0000-00001C010000}"/>
    <cellStyle name="60% - Akzent2" xfId="285" xr:uid="{00000000-0005-0000-0000-00001D010000}"/>
    <cellStyle name="60% - Akzent3" xfId="286" xr:uid="{00000000-0005-0000-0000-00001E010000}"/>
    <cellStyle name="60% - Akzent4" xfId="287" xr:uid="{00000000-0005-0000-0000-00001F010000}"/>
    <cellStyle name="60% - Akzent5" xfId="288" xr:uid="{00000000-0005-0000-0000-000020010000}"/>
    <cellStyle name="60% - Akzent6" xfId="289" xr:uid="{00000000-0005-0000-0000-000021010000}"/>
    <cellStyle name="a_Calc_Input_Str" xfId="1431" xr:uid="{E0AE8C29-390A-4536-94D1-E50F636F66BC}"/>
    <cellStyle name="Accent1 2" xfId="290" xr:uid="{00000000-0005-0000-0000-000022010000}"/>
    <cellStyle name="Accent1 2 10" xfId="291" xr:uid="{00000000-0005-0000-0000-000023010000}"/>
    <cellStyle name="Accent1 2 11" xfId="292" xr:uid="{00000000-0005-0000-0000-000024010000}"/>
    <cellStyle name="Accent1 2 12" xfId="293" xr:uid="{00000000-0005-0000-0000-000025010000}"/>
    <cellStyle name="Accent1 2 13" xfId="294" xr:uid="{00000000-0005-0000-0000-000026010000}"/>
    <cellStyle name="Accent1 2 14" xfId="295" xr:uid="{00000000-0005-0000-0000-000027010000}"/>
    <cellStyle name="Accent1 2 15" xfId="296" xr:uid="{00000000-0005-0000-0000-000028010000}"/>
    <cellStyle name="Accent1 2 2" xfId="297" xr:uid="{00000000-0005-0000-0000-000029010000}"/>
    <cellStyle name="Accent1 2 3" xfId="298" xr:uid="{00000000-0005-0000-0000-00002A010000}"/>
    <cellStyle name="Accent1 2 4" xfId="299" xr:uid="{00000000-0005-0000-0000-00002B010000}"/>
    <cellStyle name="Accent1 2 5" xfId="300" xr:uid="{00000000-0005-0000-0000-00002C010000}"/>
    <cellStyle name="Accent1 2 6" xfId="301" xr:uid="{00000000-0005-0000-0000-00002D010000}"/>
    <cellStyle name="Accent1 2 7" xfId="302" xr:uid="{00000000-0005-0000-0000-00002E010000}"/>
    <cellStyle name="Accent1 2 8" xfId="303" xr:uid="{00000000-0005-0000-0000-00002F010000}"/>
    <cellStyle name="Accent1 2 9" xfId="304" xr:uid="{00000000-0005-0000-0000-000030010000}"/>
    <cellStyle name="Accent2 2" xfId="305" xr:uid="{00000000-0005-0000-0000-000031010000}"/>
    <cellStyle name="Accent2 2 10" xfId="306" xr:uid="{00000000-0005-0000-0000-000032010000}"/>
    <cellStyle name="Accent2 2 11" xfId="307" xr:uid="{00000000-0005-0000-0000-000033010000}"/>
    <cellStyle name="Accent2 2 12" xfId="308" xr:uid="{00000000-0005-0000-0000-000034010000}"/>
    <cellStyle name="Accent2 2 13" xfId="309" xr:uid="{00000000-0005-0000-0000-000035010000}"/>
    <cellStyle name="Accent2 2 14" xfId="310" xr:uid="{00000000-0005-0000-0000-000036010000}"/>
    <cellStyle name="Accent2 2 15" xfId="311" xr:uid="{00000000-0005-0000-0000-000037010000}"/>
    <cellStyle name="Accent2 2 2" xfId="312" xr:uid="{00000000-0005-0000-0000-000038010000}"/>
    <cellStyle name="Accent2 2 3" xfId="313" xr:uid="{00000000-0005-0000-0000-000039010000}"/>
    <cellStyle name="Accent2 2 4" xfId="314" xr:uid="{00000000-0005-0000-0000-00003A010000}"/>
    <cellStyle name="Accent2 2 5" xfId="315" xr:uid="{00000000-0005-0000-0000-00003B010000}"/>
    <cellStyle name="Accent2 2 6" xfId="316" xr:uid="{00000000-0005-0000-0000-00003C010000}"/>
    <cellStyle name="Accent2 2 7" xfId="317" xr:uid="{00000000-0005-0000-0000-00003D010000}"/>
    <cellStyle name="Accent2 2 8" xfId="318" xr:uid="{00000000-0005-0000-0000-00003E010000}"/>
    <cellStyle name="Accent2 2 9" xfId="319" xr:uid="{00000000-0005-0000-0000-00003F010000}"/>
    <cellStyle name="Accent3" xfId="1426" builtinId="37" hidden="1"/>
    <cellStyle name="Accent3 2" xfId="320" xr:uid="{00000000-0005-0000-0000-000041010000}"/>
    <cellStyle name="Accent3 2 10" xfId="321" xr:uid="{00000000-0005-0000-0000-000042010000}"/>
    <cellStyle name="Accent3 2 11" xfId="322" xr:uid="{00000000-0005-0000-0000-000043010000}"/>
    <cellStyle name="Accent3 2 12" xfId="323" xr:uid="{00000000-0005-0000-0000-000044010000}"/>
    <cellStyle name="Accent3 2 13" xfId="324" xr:uid="{00000000-0005-0000-0000-000045010000}"/>
    <cellStyle name="Accent3 2 14" xfId="325" xr:uid="{00000000-0005-0000-0000-000046010000}"/>
    <cellStyle name="Accent3 2 15" xfId="326" xr:uid="{00000000-0005-0000-0000-000047010000}"/>
    <cellStyle name="Accent3 2 2" xfId="327" xr:uid="{00000000-0005-0000-0000-000048010000}"/>
    <cellStyle name="Accent3 2 3" xfId="328" xr:uid="{00000000-0005-0000-0000-000049010000}"/>
    <cellStyle name="Accent3 2 4" xfId="329" xr:uid="{00000000-0005-0000-0000-00004A010000}"/>
    <cellStyle name="Accent3 2 5" xfId="330" xr:uid="{00000000-0005-0000-0000-00004B010000}"/>
    <cellStyle name="Accent3 2 6" xfId="331" xr:uid="{00000000-0005-0000-0000-00004C010000}"/>
    <cellStyle name="Accent3 2 7" xfId="332" xr:uid="{00000000-0005-0000-0000-00004D010000}"/>
    <cellStyle name="Accent3 2 8" xfId="333" xr:uid="{00000000-0005-0000-0000-00004E010000}"/>
    <cellStyle name="Accent3 2 9" xfId="334" xr:uid="{00000000-0005-0000-0000-00004F010000}"/>
    <cellStyle name="Accent4 2" xfId="335" xr:uid="{00000000-0005-0000-0000-000050010000}"/>
    <cellStyle name="Accent4 2 10" xfId="336" xr:uid="{00000000-0005-0000-0000-000051010000}"/>
    <cellStyle name="Accent4 2 11" xfId="337" xr:uid="{00000000-0005-0000-0000-000052010000}"/>
    <cellStyle name="Accent4 2 12" xfId="338" xr:uid="{00000000-0005-0000-0000-000053010000}"/>
    <cellStyle name="Accent4 2 13" xfId="339" xr:uid="{00000000-0005-0000-0000-000054010000}"/>
    <cellStyle name="Accent4 2 14" xfId="340" xr:uid="{00000000-0005-0000-0000-000055010000}"/>
    <cellStyle name="Accent4 2 15" xfId="341" xr:uid="{00000000-0005-0000-0000-000056010000}"/>
    <cellStyle name="Accent4 2 2" xfId="342" xr:uid="{00000000-0005-0000-0000-000057010000}"/>
    <cellStyle name="Accent4 2 3" xfId="343" xr:uid="{00000000-0005-0000-0000-000058010000}"/>
    <cellStyle name="Accent4 2 4" xfId="344" xr:uid="{00000000-0005-0000-0000-000059010000}"/>
    <cellStyle name="Accent4 2 5" xfId="345" xr:uid="{00000000-0005-0000-0000-00005A010000}"/>
    <cellStyle name="Accent4 2 6" xfId="346" xr:uid="{00000000-0005-0000-0000-00005B010000}"/>
    <cellStyle name="Accent4 2 7" xfId="347" xr:uid="{00000000-0005-0000-0000-00005C010000}"/>
    <cellStyle name="Accent4 2 8" xfId="348" xr:uid="{00000000-0005-0000-0000-00005D010000}"/>
    <cellStyle name="Accent4 2 9" xfId="349" xr:uid="{00000000-0005-0000-0000-00005E010000}"/>
    <cellStyle name="Accent5 2" xfId="350" xr:uid="{00000000-0005-0000-0000-00005F010000}"/>
    <cellStyle name="Accent5 2 10" xfId="351" xr:uid="{00000000-0005-0000-0000-000060010000}"/>
    <cellStyle name="Accent5 2 11" xfId="352" xr:uid="{00000000-0005-0000-0000-000061010000}"/>
    <cellStyle name="Accent5 2 12" xfId="353" xr:uid="{00000000-0005-0000-0000-000062010000}"/>
    <cellStyle name="Accent5 2 13" xfId="354" xr:uid="{00000000-0005-0000-0000-000063010000}"/>
    <cellStyle name="Accent5 2 14" xfId="355" xr:uid="{00000000-0005-0000-0000-000064010000}"/>
    <cellStyle name="Accent5 2 15" xfId="356" xr:uid="{00000000-0005-0000-0000-000065010000}"/>
    <cellStyle name="Accent5 2 2" xfId="357" xr:uid="{00000000-0005-0000-0000-000066010000}"/>
    <cellStyle name="Accent5 2 3" xfId="358" xr:uid="{00000000-0005-0000-0000-000067010000}"/>
    <cellStyle name="Accent5 2 4" xfId="359" xr:uid="{00000000-0005-0000-0000-000068010000}"/>
    <cellStyle name="Accent5 2 5" xfId="360" xr:uid="{00000000-0005-0000-0000-000069010000}"/>
    <cellStyle name="Accent5 2 6" xfId="361" xr:uid="{00000000-0005-0000-0000-00006A010000}"/>
    <cellStyle name="Accent5 2 7" xfId="362" xr:uid="{00000000-0005-0000-0000-00006B010000}"/>
    <cellStyle name="Accent5 2 8" xfId="363" xr:uid="{00000000-0005-0000-0000-00006C010000}"/>
    <cellStyle name="Accent5 2 9" xfId="364" xr:uid="{00000000-0005-0000-0000-00006D010000}"/>
    <cellStyle name="Accent6 2" xfId="365" xr:uid="{00000000-0005-0000-0000-00006E010000}"/>
    <cellStyle name="Accent6 2 10" xfId="366" xr:uid="{00000000-0005-0000-0000-00006F010000}"/>
    <cellStyle name="Accent6 2 11" xfId="367" xr:uid="{00000000-0005-0000-0000-000070010000}"/>
    <cellStyle name="Accent6 2 12" xfId="368" xr:uid="{00000000-0005-0000-0000-000071010000}"/>
    <cellStyle name="Accent6 2 13" xfId="369" xr:uid="{00000000-0005-0000-0000-000072010000}"/>
    <cellStyle name="Accent6 2 14" xfId="370" xr:uid="{00000000-0005-0000-0000-000073010000}"/>
    <cellStyle name="Accent6 2 15" xfId="371" xr:uid="{00000000-0005-0000-0000-000074010000}"/>
    <cellStyle name="Accent6 2 2" xfId="372" xr:uid="{00000000-0005-0000-0000-000075010000}"/>
    <cellStyle name="Accent6 2 3" xfId="373" xr:uid="{00000000-0005-0000-0000-000076010000}"/>
    <cellStyle name="Accent6 2 4" xfId="374" xr:uid="{00000000-0005-0000-0000-000077010000}"/>
    <cellStyle name="Accent6 2 5" xfId="375" xr:uid="{00000000-0005-0000-0000-000078010000}"/>
    <cellStyle name="Accent6 2 6" xfId="376" xr:uid="{00000000-0005-0000-0000-000079010000}"/>
    <cellStyle name="Accent6 2 7" xfId="377" xr:uid="{00000000-0005-0000-0000-00007A010000}"/>
    <cellStyle name="Accent6 2 8" xfId="378" xr:uid="{00000000-0005-0000-0000-00007B010000}"/>
    <cellStyle name="Accent6 2 9" xfId="379" xr:uid="{00000000-0005-0000-0000-00007C010000}"/>
    <cellStyle name="Akzent1" xfId="380" xr:uid="{00000000-0005-0000-0000-00007D010000}"/>
    <cellStyle name="Akzent2" xfId="381" xr:uid="{00000000-0005-0000-0000-00007E010000}"/>
    <cellStyle name="Akzent3" xfId="382" xr:uid="{00000000-0005-0000-0000-00007F010000}"/>
    <cellStyle name="Akzent4" xfId="383" xr:uid="{00000000-0005-0000-0000-000080010000}"/>
    <cellStyle name="Akzent5" xfId="384" xr:uid="{00000000-0005-0000-0000-000081010000}"/>
    <cellStyle name="Akzent6" xfId="385" xr:uid="{00000000-0005-0000-0000-000082010000}"/>
    <cellStyle name="Ausgabe" xfId="386" xr:uid="{00000000-0005-0000-0000-000083010000}"/>
    <cellStyle name="Bad 2" xfId="387" xr:uid="{00000000-0005-0000-0000-000085010000}"/>
    <cellStyle name="Bad 2 10" xfId="388" xr:uid="{00000000-0005-0000-0000-000086010000}"/>
    <cellStyle name="Bad 2 11" xfId="389" xr:uid="{00000000-0005-0000-0000-000087010000}"/>
    <cellStyle name="Bad 2 12" xfId="390" xr:uid="{00000000-0005-0000-0000-000088010000}"/>
    <cellStyle name="Bad 2 13" xfId="391" xr:uid="{00000000-0005-0000-0000-000089010000}"/>
    <cellStyle name="Bad 2 14" xfId="392" xr:uid="{00000000-0005-0000-0000-00008A010000}"/>
    <cellStyle name="Bad 2 15" xfId="393" xr:uid="{00000000-0005-0000-0000-00008B010000}"/>
    <cellStyle name="Bad 2 2" xfId="394" xr:uid="{00000000-0005-0000-0000-00008C010000}"/>
    <cellStyle name="Bad 2 3" xfId="395" xr:uid="{00000000-0005-0000-0000-00008D010000}"/>
    <cellStyle name="Bad 2 4" xfId="396" xr:uid="{00000000-0005-0000-0000-00008E010000}"/>
    <cellStyle name="Bad 2 5" xfId="397" xr:uid="{00000000-0005-0000-0000-00008F010000}"/>
    <cellStyle name="Bad 2 6" xfId="398" xr:uid="{00000000-0005-0000-0000-000090010000}"/>
    <cellStyle name="Bad 2 7" xfId="399" xr:uid="{00000000-0005-0000-0000-000091010000}"/>
    <cellStyle name="Bad 2 8" xfId="400" xr:uid="{00000000-0005-0000-0000-000092010000}"/>
    <cellStyle name="Bad 2 9" xfId="401" xr:uid="{00000000-0005-0000-0000-000093010000}"/>
    <cellStyle name="Berechnung" xfId="402" xr:uid="{00000000-0005-0000-0000-000094010000}"/>
    <cellStyle name="Calculation 2" xfId="403" xr:uid="{00000000-0005-0000-0000-000095010000}"/>
    <cellStyle name="Calculation 2 10" xfId="404" xr:uid="{00000000-0005-0000-0000-000096010000}"/>
    <cellStyle name="Calculation 2 11" xfId="405" xr:uid="{00000000-0005-0000-0000-000097010000}"/>
    <cellStyle name="Calculation 2 12" xfId="406" xr:uid="{00000000-0005-0000-0000-000098010000}"/>
    <cellStyle name="Calculation 2 13" xfId="407" xr:uid="{00000000-0005-0000-0000-000099010000}"/>
    <cellStyle name="Calculation 2 14" xfId="408" xr:uid="{00000000-0005-0000-0000-00009A010000}"/>
    <cellStyle name="Calculation 2 15" xfId="409" xr:uid="{00000000-0005-0000-0000-00009B010000}"/>
    <cellStyle name="Calculation 2 2" xfId="410" xr:uid="{00000000-0005-0000-0000-00009C010000}"/>
    <cellStyle name="Calculation 2 3" xfId="411" xr:uid="{00000000-0005-0000-0000-00009D010000}"/>
    <cellStyle name="Calculation 2 4" xfId="412" xr:uid="{00000000-0005-0000-0000-00009E010000}"/>
    <cellStyle name="Calculation 2 5" xfId="413" xr:uid="{00000000-0005-0000-0000-00009F010000}"/>
    <cellStyle name="Calculation 2 6" xfId="414" xr:uid="{00000000-0005-0000-0000-0000A0010000}"/>
    <cellStyle name="Calculation 2 7" xfId="415" xr:uid="{00000000-0005-0000-0000-0000A1010000}"/>
    <cellStyle name="Calculation 2 8" xfId="416" xr:uid="{00000000-0005-0000-0000-0000A2010000}"/>
    <cellStyle name="Calculation 2 9" xfId="417" xr:uid="{00000000-0005-0000-0000-0000A3010000}"/>
    <cellStyle name="Check Cell 2" xfId="418" xr:uid="{00000000-0005-0000-0000-0000A4010000}"/>
    <cellStyle name="Check Cell 2 10" xfId="419" xr:uid="{00000000-0005-0000-0000-0000A5010000}"/>
    <cellStyle name="Check Cell 2 11" xfId="420" xr:uid="{00000000-0005-0000-0000-0000A6010000}"/>
    <cellStyle name="Check Cell 2 12" xfId="421" xr:uid="{00000000-0005-0000-0000-0000A7010000}"/>
    <cellStyle name="Check Cell 2 13" xfId="422" xr:uid="{00000000-0005-0000-0000-0000A8010000}"/>
    <cellStyle name="Check Cell 2 14" xfId="423" xr:uid="{00000000-0005-0000-0000-0000A9010000}"/>
    <cellStyle name="Check Cell 2 15" xfId="424" xr:uid="{00000000-0005-0000-0000-0000AA010000}"/>
    <cellStyle name="Check Cell 2 2" xfId="425" xr:uid="{00000000-0005-0000-0000-0000AB010000}"/>
    <cellStyle name="Check Cell 2 3" xfId="426" xr:uid="{00000000-0005-0000-0000-0000AC010000}"/>
    <cellStyle name="Check Cell 2 4" xfId="427" xr:uid="{00000000-0005-0000-0000-0000AD010000}"/>
    <cellStyle name="Check Cell 2 5" xfId="428" xr:uid="{00000000-0005-0000-0000-0000AE010000}"/>
    <cellStyle name="Check Cell 2 6" xfId="429" xr:uid="{00000000-0005-0000-0000-0000AF010000}"/>
    <cellStyle name="Check Cell 2 7" xfId="430" xr:uid="{00000000-0005-0000-0000-0000B0010000}"/>
    <cellStyle name="Check Cell 2 8" xfId="431" xr:uid="{00000000-0005-0000-0000-0000B1010000}"/>
    <cellStyle name="Check Cell 2 9" xfId="432" xr:uid="{00000000-0005-0000-0000-0000B2010000}"/>
    <cellStyle name="Comma 2" xfId="433" xr:uid="{00000000-0005-0000-0000-0000B4010000}"/>
    <cellStyle name="Comma 2 2" xfId="434" xr:uid="{00000000-0005-0000-0000-0000B5010000}"/>
    <cellStyle name="Comma 2 2 2" xfId="435" xr:uid="{00000000-0005-0000-0000-0000B6010000}"/>
    <cellStyle name="Comma 2 2 2 2" xfId="436" xr:uid="{00000000-0005-0000-0000-0000B7010000}"/>
    <cellStyle name="Comma 2 2 3" xfId="437" xr:uid="{00000000-0005-0000-0000-0000B8010000}"/>
    <cellStyle name="Comma 2 2 3 2" xfId="438" xr:uid="{00000000-0005-0000-0000-0000B9010000}"/>
    <cellStyle name="Comma 2 2 4" xfId="439" xr:uid="{00000000-0005-0000-0000-0000BA010000}"/>
    <cellStyle name="Comma 2 2 5" xfId="440" xr:uid="{00000000-0005-0000-0000-0000BB010000}"/>
    <cellStyle name="Comma 2 3" xfId="441" xr:uid="{00000000-0005-0000-0000-0000BC010000}"/>
    <cellStyle name="Comma 2 3 2" xfId="442" xr:uid="{00000000-0005-0000-0000-0000BD010000}"/>
    <cellStyle name="Comma 2 3 2 2" xfId="443" xr:uid="{00000000-0005-0000-0000-0000BE010000}"/>
    <cellStyle name="Comma 2 3 3" xfId="444" xr:uid="{00000000-0005-0000-0000-0000BF010000}"/>
    <cellStyle name="Comma 3" xfId="445" xr:uid="{00000000-0005-0000-0000-0000C0010000}"/>
    <cellStyle name="Comma 3 2" xfId="446" xr:uid="{00000000-0005-0000-0000-0000C1010000}"/>
    <cellStyle name="Comma 3 2 2" xfId="447" xr:uid="{00000000-0005-0000-0000-0000C2010000}"/>
    <cellStyle name="Comma 3 3" xfId="448" xr:uid="{00000000-0005-0000-0000-0000C3010000}"/>
    <cellStyle name="Comma 3 4" xfId="449" xr:uid="{00000000-0005-0000-0000-0000C4010000}"/>
    <cellStyle name="Comma 3 4 2" xfId="450" xr:uid="{00000000-0005-0000-0000-0000C5010000}"/>
    <cellStyle name="Comma 4" xfId="451" xr:uid="{00000000-0005-0000-0000-0000C6010000}"/>
    <cellStyle name="Comma 4 2" xfId="452" xr:uid="{00000000-0005-0000-0000-0000C7010000}"/>
    <cellStyle name="Comma 5" xfId="453" xr:uid="{00000000-0005-0000-0000-0000C8010000}"/>
    <cellStyle name="Comma 5 2" xfId="454" xr:uid="{00000000-0005-0000-0000-0000C9010000}"/>
    <cellStyle name="Eingabe" xfId="455" xr:uid="{00000000-0005-0000-0000-0000CA010000}"/>
    <cellStyle name="Ergebnis" xfId="456" xr:uid="{00000000-0005-0000-0000-0000CB010000}"/>
    <cellStyle name="Erklärender Text" xfId="457" xr:uid="{00000000-0005-0000-0000-0000CC010000}"/>
    <cellStyle name="Euro" xfId="458" xr:uid="{00000000-0005-0000-0000-0000CD010000}"/>
    <cellStyle name="Euro 2" xfId="459" xr:uid="{00000000-0005-0000-0000-0000CE010000}"/>
    <cellStyle name="Euro 2 2" xfId="460" xr:uid="{00000000-0005-0000-0000-0000CF010000}"/>
    <cellStyle name="Euro 2 3" xfId="461" xr:uid="{00000000-0005-0000-0000-0000D0010000}"/>
    <cellStyle name="Euro 2 4" xfId="462" xr:uid="{00000000-0005-0000-0000-0000D1010000}"/>
    <cellStyle name="Euro 3" xfId="463" xr:uid="{00000000-0005-0000-0000-0000D2010000}"/>
    <cellStyle name="Euro 4" xfId="464" xr:uid="{00000000-0005-0000-0000-0000D3010000}"/>
    <cellStyle name="Euro 4 2" xfId="465" xr:uid="{00000000-0005-0000-0000-0000D4010000}"/>
    <cellStyle name="Euro 5" xfId="466" xr:uid="{00000000-0005-0000-0000-0000D5010000}"/>
    <cellStyle name="Euro 5 2" xfId="467" xr:uid="{00000000-0005-0000-0000-0000D6010000}"/>
    <cellStyle name="Euro 6" xfId="468" xr:uid="{00000000-0005-0000-0000-0000D7010000}"/>
    <cellStyle name="Explanatory Text 2" xfId="469" xr:uid="{00000000-0005-0000-0000-0000D8010000}"/>
    <cellStyle name="Explanatory Text 2 10" xfId="470" xr:uid="{00000000-0005-0000-0000-0000D9010000}"/>
    <cellStyle name="Explanatory Text 2 11" xfId="471" xr:uid="{00000000-0005-0000-0000-0000DA010000}"/>
    <cellStyle name="Explanatory Text 2 12" xfId="472" xr:uid="{00000000-0005-0000-0000-0000DB010000}"/>
    <cellStyle name="Explanatory Text 2 13" xfId="473" xr:uid="{00000000-0005-0000-0000-0000DC010000}"/>
    <cellStyle name="Explanatory Text 2 14" xfId="474" xr:uid="{00000000-0005-0000-0000-0000DD010000}"/>
    <cellStyle name="Explanatory Text 2 15" xfId="475" xr:uid="{00000000-0005-0000-0000-0000DE010000}"/>
    <cellStyle name="Explanatory Text 2 2" xfId="476" xr:uid="{00000000-0005-0000-0000-0000DF010000}"/>
    <cellStyle name="Explanatory Text 2 3" xfId="477" xr:uid="{00000000-0005-0000-0000-0000E0010000}"/>
    <cellStyle name="Explanatory Text 2 4" xfId="478" xr:uid="{00000000-0005-0000-0000-0000E1010000}"/>
    <cellStyle name="Explanatory Text 2 5" xfId="479" xr:uid="{00000000-0005-0000-0000-0000E2010000}"/>
    <cellStyle name="Explanatory Text 2 6" xfId="480" xr:uid="{00000000-0005-0000-0000-0000E3010000}"/>
    <cellStyle name="Explanatory Text 2 7" xfId="481" xr:uid="{00000000-0005-0000-0000-0000E4010000}"/>
    <cellStyle name="Explanatory Text 2 8" xfId="482" xr:uid="{00000000-0005-0000-0000-0000E5010000}"/>
    <cellStyle name="Explanatory Text 2 9" xfId="483" xr:uid="{00000000-0005-0000-0000-0000E6010000}"/>
    <cellStyle name="Float" xfId="484" xr:uid="{00000000-0005-0000-0000-0000E7010000}"/>
    <cellStyle name="Float 2" xfId="485" xr:uid="{00000000-0005-0000-0000-0000E8010000}"/>
    <cellStyle name="Float 3" xfId="486" xr:uid="{00000000-0005-0000-0000-0000E9010000}"/>
    <cellStyle name="Float 3 2" xfId="487" xr:uid="{00000000-0005-0000-0000-0000EA010000}"/>
    <cellStyle name="Float 4" xfId="488" xr:uid="{00000000-0005-0000-0000-0000EB010000}"/>
    <cellStyle name="Float 5" xfId="489" xr:uid="{00000000-0005-0000-0000-0000EC010000}"/>
    <cellStyle name="Float 5 2" xfId="490" xr:uid="{00000000-0005-0000-0000-0000ED010000}"/>
    <cellStyle name="Float 6" xfId="491" xr:uid="{00000000-0005-0000-0000-0000EE010000}"/>
    <cellStyle name="Good 2" xfId="492" xr:uid="{00000000-0005-0000-0000-0000EF010000}"/>
    <cellStyle name="Good 2 10" xfId="493" xr:uid="{00000000-0005-0000-0000-0000F0010000}"/>
    <cellStyle name="Good 2 11" xfId="494" xr:uid="{00000000-0005-0000-0000-0000F1010000}"/>
    <cellStyle name="Good 2 12" xfId="495" xr:uid="{00000000-0005-0000-0000-0000F2010000}"/>
    <cellStyle name="Good 2 13" xfId="496" xr:uid="{00000000-0005-0000-0000-0000F3010000}"/>
    <cellStyle name="Good 2 14" xfId="497" xr:uid="{00000000-0005-0000-0000-0000F4010000}"/>
    <cellStyle name="Good 2 15" xfId="498" xr:uid="{00000000-0005-0000-0000-0000F5010000}"/>
    <cellStyle name="Good 2 16" xfId="499" xr:uid="{00000000-0005-0000-0000-0000F6010000}"/>
    <cellStyle name="Good 2 17" xfId="500" xr:uid="{00000000-0005-0000-0000-0000F7010000}"/>
    <cellStyle name="Good 2 2" xfId="501" xr:uid="{00000000-0005-0000-0000-0000F8010000}"/>
    <cellStyle name="Good 2 3" xfId="502" xr:uid="{00000000-0005-0000-0000-0000F9010000}"/>
    <cellStyle name="Good 2 4" xfId="503" xr:uid="{00000000-0005-0000-0000-0000FA010000}"/>
    <cellStyle name="Good 2 5" xfId="504" xr:uid="{00000000-0005-0000-0000-0000FB010000}"/>
    <cellStyle name="Good 2 6" xfId="505" xr:uid="{00000000-0005-0000-0000-0000FC010000}"/>
    <cellStyle name="Good 2 7" xfId="506" xr:uid="{00000000-0005-0000-0000-0000FD010000}"/>
    <cellStyle name="Good 2 8" xfId="507" xr:uid="{00000000-0005-0000-0000-0000FE010000}"/>
    <cellStyle name="Good 2 9" xfId="508" xr:uid="{00000000-0005-0000-0000-0000FF010000}"/>
    <cellStyle name="Gut" xfId="509" xr:uid="{00000000-0005-0000-0000-000000020000}"/>
    <cellStyle name="Heading 1 2" xfId="510" xr:uid="{00000000-0005-0000-0000-000001020000}"/>
    <cellStyle name="Heading 1 2 10" xfId="511" xr:uid="{00000000-0005-0000-0000-000002020000}"/>
    <cellStyle name="Heading 1 2 11" xfId="512" xr:uid="{00000000-0005-0000-0000-000003020000}"/>
    <cellStyle name="Heading 1 2 12" xfId="513" xr:uid="{00000000-0005-0000-0000-000004020000}"/>
    <cellStyle name="Heading 1 2 13" xfId="514" xr:uid="{00000000-0005-0000-0000-000005020000}"/>
    <cellStyle name="Heading 1 2 14" xfId="515" xr:uid="{00000000-0005-0000-0000-000006020000}"/>
    <cellStyle name="Heading 1 2 15" xfId="516" xr:uid="{00000000-0005-0000-0000-000007020000}"/>
    <cellStyle name="Heading 1 2 2" xfId="517" xr:uid="{00000000-0005-0000-0000-000008020000}"/>
    <cellStyle name="Heading 1 2 3" xfId="518" xr:uid="{00000000-0005-0000-0000-000009020000}"/>
    <cellStyle name="Heading 1 2 4" xfId="519" xr:uid="{00000000-0005-0000-0000-00000A020000}"/>
    <cellStyle name="Heading 1 2 5" xfId="520" xr:uid="{00000000-0005-0000-0000-00000B020000}"/>
    <cellStyle name="Heading 1 2 6" xfId="521" xr:uid="{00000000-0005-0000-0000-00000C020000}"/>
    <cellStyle name="Heading 1 2 7" xfId="522" xr:uid="{00000000-0005-0000-0000-00000D020000}"/>
    <cellStyle name="Heading 1 2 8" xfId="523" xr:uid="{00000000-0005-0000-0000-00000E020000}"/>
    <cellStyle name="Heading 1 2 9" xfId="524" xr:uid="{00000000-0005-0000-0000-00000F020000}"/>
    <cellStyle name="Heading 2 2" xfId="525" xr:uid="{00000000-0005-0000-0000-000010020000}"/>
    <cellStyle name="Heading 2 2 10" xfId="526" xr:uid="{00000000-0005-0000-0000-000011020000}"/>
    <cellStyle name="Heading 2 2 11" xfId="527" xr:uid="{00000000-0005-0000-0000-000012020000}"/>
    <cellStyle name="Heading 2 2 12" xfId="528" xr:uid="{00000000-0005-0000-0000-000013020000}"/>
    <cellStyle name="Heading 2 2 13" xfId="529" xr:uid="{00000000-0005-0000-0000-000014020000}"/>
    <cellStyle name="Heading 2 2 14" xfId="530" xr:uid="{00000000-0005-0000-0000-000015020000}"/>
    <cellStyle name="Heading 2 2 15" xfId="531" xr:uid="{00000000-0005-0000-0000-000016020000}"/>
    <cellStyle name="Heading 2 2 2" xfId="532" xr:uid="{00000000-0005-0000-0000-000017020000}"/>
    <cellStyle name="Heading 2 2 3" xfId="533" xr:uid="{00000000-0005-0000-0000-000018020000}"/>
    <cellStyle name="Heading 2 2 4" xfId="534" xr:uid="{00000000-0005-0000-0000-000019020000}"/>
    <cellStyle name="Heading 2 2 5" xfId="535" xr:uid="{00000000-0005-0000-0000-00001A020000}"/>
    <cellStyle name="Heading 2 2 6" xfId="536" xr:uid="{00000000-0005-0000-0000-00001B020000}"/>
    <cellStyle name="Heading 2 2 7" xfId="537" xr:uid="{00000000-0005-0000-0000-00001C020000}"/>
    <cellStyle name="Heading 2 2 8" xfId="538" xr:uid="{00000000-0005-0000-0000-00001D020000}"/>
    <cellStyle name="Heading 2 2 9" xfId="539" xr:uid="{00000000-0005-0000-0000-00001E020000}"/>
    <cellStyle name="Heading 3 2" xfId="540" xr:uid="{00000000-0005-0000-0000-00001F020000}"/>
    <cellStyle name="Heading 3 2 10" xfId="541" xr:uid="{00000000-0005-0000-0000-000020020000}"/>
    <cellStyle name="Heading 3 2 11" xfId="542" xr:uid="{00000000-0005-0000-0000-000021020000}"/>
    <cellStyle name="Heading 3 2 12" xfId="543" xr:uid="{00000000-0005-0000-0000-000022020000}"/>
    <cellStyle name="Heading 3 2 13" xfId="544" xr:uid="{00000000-0005-0000-0000-000023020000}"/>
    <cellStyle name="Heading 3 2 14" xfId="545" xr:uid="{00000000-0005-0000-0000-000024020000}"/>
    <cellStyle name="Heading 3 2 15" xfId="546" xr:uid="{00000000-0005-0000-0000-000025020000}"/>
    <cellStyle name="Heading 3 2 2" xfId="547" xr:uid="{00000000-0005-0000-0000-000026020000}"/>
    <cellStyle name="Heading 3 2 3" xfId="548" xr:uid="{00000000-0005-0000-0000-000027020000}"/>
    <cellStyle name="Heading 3 2 4" xfId="549" xr:uid="{00000000-0005-0000-0000-000028020000}"/>
    <cellStyle name="Heading 3 2 5" xfId="550" xr:uid="{00000000-0005-0000-0000-000029020000}"/>
    <cellStyle name="Heading 3 2 6" xfId="551" xr:uid="{00000000-0005-0000-0000-00002A020000}"/>
    <cellStyle name="Heading 3 2 7" xfId="552" xr:uid="{00000000-0005-0000-0000-00002B020000}"/>
    <cellStyle name="Heading 3 2 8" xfId="553" xr:uid="{00000000-0005-0000-0000-00002C020000}"/>
    <cellStyle name="Heading 3 2 9" xfId="554" xr:uid="{00000000-0005-0000-0000-00002D020000}"/>
    <cellStyle name="Heading 4 2" xfId="555" xr:uid="{00000000-0005-0000-0000-00002E020000}"/>
    <cellStyle name="Heading 4 2 10" xfId="556" xr:uid="{00000000-0005-0000-0000-00002F020000}"/>
    <cellStyle name="Heading 4 2 11" xfId="557" xr:uid="{00000000-0005-0000-0000-000030020000}"/>
    <cellStyle name="Heading 4 2 12" xfId="558" xr:uid="{00000000-0005-0000-0000-000031020000}"/>
    <cellStyle name="Heading 4 2 13" xfId="559" xr:uid="{00000000-0005-0000-0000-000032020000}"/>
    <cellStyle name="Heading 4 2 14" xfId="560" xr:uid="{00000000-0005-0000-0000-000033020000}"/>
    <cellStyle name="Heading 4 2 15" xfId="561" xr:uid="{00000000-0005-0000-0000-000034020000}"/>
    <cellStyle name="Heading 4 2 2" xfId="562" xr:uid="{00000000-0005-0000-0000-000035020000}"/>
    <cellStyle name="Heading 4 2 3" xfId="563" xr:uid="{00000000-0005-0000-0000-000036020000}"/>
    <cellStyle name="Heading 4 2 4" xfId="564" xr:uid="{00000000-0005-0000-0000-000037020000}"/>
    <cellStyle name="Heading 4 2 5" xfId="565" xr:uid="{00000000-0005-0000-0000-000038020000}"/>
    <cellStyle name="Heading 4 2 6" xfId="566" xr:uid="{00000000-0005-0000-0000-000039020000}"/>
    <cellStyle name="Heading 4 2 7" xfId="567" xr:uid="{00000000-0005-0000-0000-00003A020000}"/>
    <cellStyle name="Heading 4 2 8" xfId="568" xr:uid="{00000000-0005-0000-0000-00003B020000}"/>
    <cellStyle name="Heading 4 2 9" xfId="569" xr:uid="{00000000-0005-0000-0000-00003C020000}"/>
    <cellStyle name="Hyperlink" xfId="570" builtinId="8"/>
    <cellStyle name="Input 2" xfId="571" xr:uid="{00000000-0005-0000-0000-00003F020000}"/>
    <cellStyle name="Input 2 10" xfId="572" xr:uid="{00000000-0005-0000-0000-000040020000}"/>
    <cellStyle name="Input 2 11" xfId="573" xr:uid="{00000000-0005-0000-0000-000041020000}"/>
    <cellStyle name="Input 2 12" xfId="574" xr:uid="{00000000-0005-0000-0000-000042020000}"/>
    <cellStyle name="Input 2 13" xfId="575" xr:uid="{00000000-0005-0000-0000-000043020000}"/>
    <cellStyle name="Input 2 14" xfId="576" xr:uid="{00000000-0005-0000-0000-000044020000}"/>
    <cellStyle name="Input 2 15" xfId="577" xr:uid="{00000000-0005-0000-0000-000045020000}"/>
    <cellStyle name="Input 2 2" xfId="578" xr:uid="{00000000-0005-0000-0000-000046020000}"/>
    <cellStyle name="Input 2 3" xfId="579" xr:uid="{00000000-0005-0000-0000-000047020000}"/>
    <cellStyle name="Input 2 4" xfId="580" xr:uid="{00000000-0005-0000-0000-000048020000}"/>
    <cellStyle name="Input 2 5" xfId="581" xr:uid="{00000000-0005-0000-0000-000049020000}"/>
    <cellStyle name="Input 2 6" xfId="582" xr:uid="{00000000-0005-0000-0000-00004A020000}"/>
    <cellStyle name="Input 2 7" xfId="583" xr:uid="{00000000-0005-0000-0000-00004B020000}"/>
    <cellStyle name="Input 2 8" xfId="584" xr:uid="{00000000-0005-0000-0000-00004C020000}"/>
    <cellStyle name="Input 2 9" xfId="585" xr:uid="{00000000-0005-0000-0000-00004D020000}"/>
    <cellStyle name="Linked Cell 2" xfId="586" xr:uid="{00000000-0005-0000-0000-00004E020000}"/>
    <cellStyle name="Linked Cell 2 10" xfId="587" xr:uid="{00000000-0005-0000-0000-00004F020000}"/>
    <cellStyle name="Linked Cell 2 11" xfId="588" xr:uid="{00000000-0005-0000-0000-000050020000}"/>
    <cellStyle name="Linked Cell 2 12" xfId="589" xr:uid="{00000000-0005-0000-0000-000051020000}"/>
    <cellStyle name="Linked Cell 2 13" xfId="590" xr:uid="{00000000-0005-0000-0000-000052020000}"/>
    <cellStyle name="Linked Cell 2 14" xfId="591" xr:uid="{00000000-0005-0000-0000-000053020000}"/>
    <cellStyle name="Linked Cell 2 15" xfId="592" xr:uid="{00000000-0005-0000-0000-000054020000}"/>
    <cellStyle name="Linked Cell 2 2" xfId="593" xr:uid="{00000000-0005-0000-0000-000055020000}"/>
    <cellStyle name="Linked Cell 2 3" xfId="594" xr:uid="{00000000-0005-0000-0000-000056020000}"/>
    <cellStyle name="Linked Cell 2 4" xfId="595" xr:uid="{00000000-0005-0000-0000-000057020000}"/>
    <cellStyle name="Linked Cell 2 5" xfId="596" xr:uid="{00000000-0005-0000-0000-000058020000}"/>
    <cellStyle name="Linked Cell 2 6" xfId="597" xr:uid="{00000000-0005-0000-0000-000059020000}"/>
    <cellStyle name="Linked Cell 2 7" xfId="598" xr:uid="{00000000-0005-0000-0000-00005A020000}"/>
    <cellStyle name="Linked Cell 2 8" xfId="599" xr:uid="{00000000-0005-0000-0000-00005B020000}"/>
    <cellStyle name="Linked Cell 2 9" xfId="600" xr:uid="{00000000-0005-0000-0000-00005C020000}"/>
    <cellStyle name="Neutral 2" xfId="601" xr:uid="{00000000-0005-0000-0000-00005D020000}"/>
    <cellStyle name="Neutral 2 10" xfId="602" xr:uid="{00000000-0005-0000-0000-00005E020000}"/>
    <cellStyle name="Neutral 2 11" xfId="603" xr:uid="{00000000-0005-0000-0000-00005F020000}"/>
    <cellStyle name="Neutral 2 12" xfId="604" xr:uid="{00000000-0005-0000-0000-000060020000}"/>
    <cellStyle name="Neutral 2 13" xfId="605" xr:uid="{00000000-0005-0000-0000-000061020000}"/>
    <cellStyle name="Neutral 2 14" xfId="606" xr:uid="{00000000-0005-0000-0000-000062020000}"/>
    <cellStyle name="Neutral 2 15" xfId="607" xr:uid="{00000000-0005-0000-0000-000063020000}"/>
    <cellStyle name="Neutral 2 2" xfId="608" xr:uid="{00000000-0005-0000-0000-000064020000}"/>
    <cellStyle name="Neutral 2 3" xfId="609" xr:uid="{00000000-0005-0000-0000-000065020000}"/>
    <cellStyle name="Neutral 2 4" xfId="610" xr:uid="{00000000-0005-0000-0000-000066020000}"/>
    <cellStyle name="Neutral 2 5" xfId="611" xr:uid="{00000000-0005-0000-0000-000067020000}"/>
    <cellStyle name="Neutral 2 6" xfId="612" xr:uid="{00000000-0005-0000-0000-000068020000}"/>
    <cellStyle name="Neutral 2 7" xfId="613" xr:uid="{00000000-0005-0000-0000-000069020000}"/>
    <cellStyle name="Neutral 2 8" xfId="614" xr:uid="{00000000-0005-0000-0000-00006A020000}"/>
    <cellStyle name="Neutral 2 9" xfId="615" xr:uid="{00000000-0005-0000-0000-00006B020000}"/>
    <cellStyle name="Normal" xfId="0" builtinId="0"/>
    <cellStyle name="Normal 10" xfId="616" xr:uid="{00000000-0005-0000-0000-00006D020000}"/>
    <cellStyle name="Normal 10 2" xfId="1430" xr:uid="{00000000-0005-0000-0000-00006E020000}"/>
    <cellStyle name="Normal 10 2 2" xfId="1432" xr:uid="{ABB73964-6745-4844-AA83-A89AC4AF50C0}"/>
    <cellStyle name="Normal 11" xfId="617" xr:uid="{00000000-0005-0000-0000-00006F020000}"/>
    <cellStyle name="Normal 11 2" xfId="618" xr:uid="{00000000-0005-0000-0000-000070020000}"/>
    <cellStyle name="Normal 17" xfId="619" xr:uid="{00000000-0005-0000-0000-000071020000}"/>
    <cellStyle name="Normal 2" xfId="620" xr:uid="{00000000-0005-0000-0000-000072020000}"/>
    <cellStyle name="Normal 2 10" xfId="621" xr:uid="{00000000-0005-0000-0000-000073020000}"/>
    <cellStyle name="Normal 2 10 2" xfId="622" xr:uid="{00000000-0005-0000-0000-000074020000}"/>
    <cellStyle name="Normal 2 11" xfId="623" xr:uid="{00000000-0005-0000-0000-000075020000}"/>
    <cellStyle name="Normal 2 11 2" xfId="624" xr:uid="{00000000-0005-0000-0000-000076020000}"/>
    <cellStyle name="Normal 2 12" xfId="625" xr:uid="{00000000-0005-0000-0000-000077020000}"/>
    <cellStyle name="Normal 2 12 2" xfId="626" xr:uid="{00000000-0005-0000-0000-000078020000}"/>
    <cellStyle name="Normal 2 13" xfId="627" xr:uid="{00000000-0005-0000-0000-000079020000}"/>
    <cellStyle name="Normal 2 13 2" xfId="628" xr:uid="{00000000-0005-0000-0000-00007A020000}"/>
    <cellStyle name="Normal 2 14" xfId="629" xr:uid="{00000000-0005-0000-0000-00007B020000}"/>
    <cellStyle name="Normal 2 15" xfId="630" xr:uid="{00000000-0005-0000-0000-00007C020000}"/>
    <cellStyle name="Normal 2 16" xfId="631" xr:uid="{00000000-0005-0000-0000-00007D020000}"/>
    <cellStyle name="Normal 2 2" xfId="632" xr:uid="{00000000-0005-0000-0000-00007E020000}"/>
    <cellStyle name="Normal 2 2 2" xfId="633" xr:uid="{00000000-0005-0000-0000-00007F020000}"/>
    <cellStyle name="Normal 2 2 2 2" xfId="634" xr:uid="{00000000-0005-0000-0000-000080020000}"/>
    <cellStyle name="Normal 2 2 2 2 2" xfId="635" xr:uid="{00000000-0005-0000-0000-000081020000}"/>
    <cellStyle name="Normal 2 2 2 2 3" xfId="636" xr:uid="{00000000-0005-0000-0000-000082020000}"/>
    <cellStyle name="Normal 2 2 2 2 4" xfId="637" xr:uid="{00000000-0005-0000-0000-000083020000}"/>
    <cellStyle name="Normal 2 2 2 3" xfId="638" xr:uid="{00000000-0005-0000-0000-000084020000}"/>
    <cellStyle name="Normal 2 2 2 3 2" xfId="639" xr:uid="{00000000-0005-0000-0000-000085020000}"/>
    <cellStyle name="Normal 2 2 3" xfId="640" xr:uid="{00000000-0005-0000-0000-000086020000}"/>
    <cellStyle name="Normal 2 2 4" xfId="641" xr:uid="{00000000-0005-0000-0000-000087020000}"/>
    <cellStyle name="Normal 2 2 5" xfId="642" xr:uid="{00000000-0005-0000-0000-000088020000}"/>
    <cellStyle name="Normal 2 2 6" xfId="643" xr:uid="{00000000-0005-0000-0000-000089020000}"/>
    <cellStyle name="Normal 2 3" xfId="644" xr:uid="{00000000-0005-0000-0000-00008A020000}"/>
    <cellStyle name="Normal 2 3 2" xfId="645" xr:uid="{00000000-0005-0000-0000-00008B020000}"/>
    <cellStyle name="Normal 2 3 2 2" xfId="646" xr:uid="{00000000-0005-0000-0000-00008C020000}"/>
    <cellStyle name="Normal 2 3 2 2 2" xfId="647" xr:uid="{00000000-0005-0000-0000-00008D020000}"/>
    <cellStyle name="Normal 2 3 2 3" xfId="648" xr:uid="{00000000-0005-0000-0000-00008E020000}"/>
    <cellStyle name="Normal 2 3 2 3 2" xfId="649" xr:uid="{00000000-0005-0000-0000-00008F020000}"/>
    <cellStyle name="Normal 2 3 2 4" xfId="650" xr:uid="{00000000-0005-0000-0000-000090020000}"/>
    <cellStyle name="Normal 2 3 3" xfId="651" xr:uid="{00000000-0005-0000-0000-000091020000}"/>
    <cellStyle name="Normal 2 3 3 2" xfId="652" xr:uid="{00000000-0005-0000-0000-000092020000}"/>
    <cellStyle name="Normal 2 3 4" xfId="653" xr:uid="{00000000-0005-0000-0000-000093020000}"/>
    <cellStyle name="Normal 2 3 5" xfId="1434" xr:uid="{7C0852C3-6DF4-4414-B3AA-F0D80CBE5ECE}"/>
    <cellStyle name="Normal 2 4" xfId="654" xr:uid="{00000000-0005-0000-0000-000094020000}"/>
    <cellStyle name="Normal 2 4 2" xfId="655" xr:uid="{00000000-0005-0000-0000-000095020000}"/>
    <cellStyle name="Normal 2 45" xfId="1436" xr:uid="{34ACC426-8323-43CB-AA91-C57D4E0F8759}"/>
    <cellStyle name="Normal 2 5" xfId="656" xr:uid="{00000000-0005-0000-0000-000096020000}"/>
    <cellStyle name="Normal 2 5 2" xfId="657" xr:uid="{00000000-0005-0000-0000-000097020000}"/>
    <cellStyle name="Normal 2 6" xfId="658" xr:uid="{00000000-0005-0000-0000-000098020000}"/>
    <cellStyle name="Normal 2 6 2" xfId="659" xr:uid="{00000000-0005-0000-0000-000099020000}"/>
    <cellStyle name="Normal 2 7" xfId="660" xr:uid="{00000000-0005-0000-0000-00009A020000}"/>
    <cellStyle name="Normal 2 7 2" xfId="661" xr:uid="{00000000-0005-0000-0000-00009B020000}"/>
    <cellStyle name="Normal 2 7 3" xfId="1433" xr:uid="{C1BC11C6-63F3-4153-9868-5B85E32122D8}"/>
    <cellStyle name="Normal 2 8" xfId="662" xr:uid="{00000000-0005-0000-0000-00009C020000}"/>
    <cellStyle name="Normal 2 8 2" xfId="663" xr:uid="{00000000-0005-0000-0000-00009D020000}"/>
    <cellStyle name="Normal 2 9" xfId="664" xr:uid="{00000000-0005-0000-0000-00009E020000}"/>
    <cellStyle name="Normal 2 9 2" xfId="665" xr:uid="{00000000-0005-0000-0000-00009F020000}"/>
    <cellStyle name="Normal 3" xfId="666" xr:uid="{00000000-0005-0000-0000-0000A0020000}"/>
    <cellStyle name="Normal 3 2" xfId="667" xr:uid="{00000000-0005-0000-0000-0000A1020000}"/>
    <cellStyle name="Normal 3 2 2" xfId="668" xr:uid="{00000000-0005-0000-0000-0000A2020000}"/>
    <cellStyle name="Normal 3 2 3" xfId="669" xr:uid="{00000000-0005-0000-0000-0000A3020000}"/>
    <cellStyle name="Normal 3 2 4" xfId="670" xr:uid="{00000000-0005-0000-0000-0000A4020000}"/>
    <cellStyle name="Normal 3 2 5" xfId="671" xr:uid="{00000000-0005-0000-0000-0000A5020000}"/>
    <cellStyle name="Normal 3 2 5 2" xfId="672" xr:uid="{00000000-0005-0000-0000-0000A6020000}"/>
    <cellStyle name="Normal 3 2 6" xfId="673" xr:uid="{00000000-0005-0000-0000-0000A7020000}"/>
    <cellStyle name="Normal 3 2 7" xfId="674" xr:uid="{00000000-0005-0000-0000-0000A8020000}"/>
    <cellStyle name="Normal 3 28" xfId="1429" xr:uid="{00000000-0005-0000-0000-0000A9020000}"/>
    <cellStyle name="Normal 3 3" xfId="675" xr:uid="{00000000-0005-0000-0000-0000AA020000}"/>
    <cellStyle name="Normal 3 3 2" xfId="676" xr:uid="{00000000-0005-0000-0000-0000AB020000}"/>
    <cellStyle name="Normal 3 3 3" xfId="677" xr:uid="{00000000-0005-0000-0000-0000AC020000}"/>
    <cellStyle name="Normal 3 4" xfId="678" xr:uid="{00000000-0005-0000-0000-0000AD020000}"/>
    <cellStyle name="Normal 3 4 2" xfId="679" xr:uid="{00000000-0005-0000-0000-0000AE020000}"/>
    <cellStyle name="Normal 3 4 3" xfId="680" xr:uid="{00000000-0005-0000-0000-0000AF020000}"/>
    <cellStyle name="Normal 3 5" xfId="681" xr:uid="{00000000-0005-0000-0000-0000B0020000}"/>
    <cellStyle name="Normal 3 5 2" xfId="682" xr:uid="{00000000-0005-0000-0000-0000B1020000}"/>
    <cellStyle name="Normal 3 6" xfId="683" xr:uid="{00000000-0005-0000-0000-0000B2020000}"/>
    <cellStyle name="Normal 3 7" xfId="684" xr:uid="{00000000-0005-0000-0000-0000B3020000}"/>
    <cellStyle name="Normal 3 8" xfId="685" xr:uid="{00000000-0005-0000-0000-0000B4020000}"/>
    <cellStyle name="Normal 3 9" xfId="686" xr:uid="{00000000-0005-0000-0000-0000B5020000}"/>
    <cellStyle name="Normal 4" xfId="687" xr:uid="{00000000-0005-0000-0000-0000B6020000}"/>
    <cellStyle name="Normal 4 2" xfId="688" xr:uid="{00000000-0005-0000-0000-0000B7020000}"/>
    <cellStyle name="Normal 4 2 2" xfId="689" xr:uid="{00000000-0005-0000-0000-0000B8020000}"/>
    <cellStyle name="Normal 4 2 3" xfId="690" xr:uid="{00000000-0005-0000-0000-0000B9020000}"/>
    <cellStyle name="Normal 4 2 4" xfId="691" xr:uid="{00000000-0005-0000-0000-0000BA020000}"/>
    <cellStyle name="Normal 4 2 5" xfId="692" xr:uid="{00000000-0005-0000-0000-0000BB020000}"/>
    <cellStyle name="Normal 4 2 5 2" xfId="693" xr:uid="{00000000-0005-0000-0000-0000BC020000}"/>
    <cellStyle name="Normal 4 2 6" xfId="694" xr:uid="{00000000-0005-0000-0000-0000BD020000}"/>
    <cellStyle name="Normal 4 2 7" xfId="695" xr:uid="{00000000-0005-0000-0000-0000BE020000}"/>
    <cellStyle name="Normal 4 2 8" xfId="696" xr:uid="{00000000-0005-0000-0000-0000BF020000}"/>
    <cellStyle name="Normal 4 3" xfId="697" xr:uid="{00000000-0005-0000-0000-0000C0020000}"/>
    <cellStyle name="Normal 4 3 2" xfId="698" xr:uid="{00000000-0005-0000-0000-0000C1020000}"/>
    <cellStyle name="Normal 4 3 3" xfId="699" xr:uid="{00000000-0005-0000-0000-0000C2020000}"/>
    <cellStyle name="Normal 4 4" xfId="700" xr:uid="{00000000-0005-0000-0000-0000C3020000}"/>
    <cellStyle name="Normal 4 4 2" xfId="701" xr:uid="{00000000-0005-0000-0000-0000C4020000}"/>
    <cellStyle name="Normal 4 4 3" xfId="702" xr:uid="{00000000-0005-0000-0000-0000C5020000}"/>
    <cellStyle name="Normal 4 5" xfId="703" xr:uid="{00000000-0005-0000-0000-0000C6020000}"/>
    <cellStyle name="Normal 4 5 2" xfId="704" xr:uid="{00000000-0005-0000-0000-0000C7020000}"/>
    <cellStyle name="Normal 4 6" xfId="705" xr:uid="{00000000-0005-0000-0000-0000C8020000}"/>
    <cellStyle name="Normal 4 7" xfId="706" xr:uid="{00000000-0005-0000-0000-0000C9020000}"/>
    <cellStyle name="Normal 4 8" xfId="707" xr:uid="{00000000-0005-0000-0000-0000CA020000}"/>
    <cellStyle name="Normal 5" xfId="708" xr:uid="{00000000-0005-0000-0000-0000CB020000}"/>
    <cellStyle name="Normal 5 2" xfId="709" xr:uid="{00000000-0005-0000-0000-0000CC020000}"/>
    <cellStyle name="Normal 5 3" xfId="710" xr:uid="{00000000-0005-0000-0000-0000CD020000}"/>
    <cellStyle name="Normal 5 3 2" xfId="711" xr:uid="{00000000-0005-0000-0000-0000CE020000}"/>
    <cellStyle name="Normal 5 4" xfId="712" xr:uid="{00000000-0005-0000-0000-0000CF020000}"/>
    <cellStyle name="Normal 5 5" xfId="713" xr:uid="{00000000-0005-0000-0000-0000D0020000}"/>
    <cellStyle name="Normal 5 6" xfId="714" xr:uid="{00000000-0005-0000-0000-0000D1020000}"/>
    <cellStyle name="Normal 50" xfId="1427" xr:uid="{00000000-0005-0000-0000-0000D2020000}"/>
    <cellStyle name="Normal 50 2" xfId="1437" xr:uid="{C93FDCB4-E0A1-4A45-AE93-F0DAFB54CBD0}"/>
    <cellStyle name="Normal 50 7" xfId="1428" xr:uid="{00000000-0005-0000-0000-0000D3020000}"/>
    <cellStyle name="Normal 6" xfId="715" xr:uid="{00000000-0005-0000-0000-0000D4020000}"/>
    <cellStyle name="Normal 6 2" xfId="716" xr:uid="{00000000-0005-0000-0000-0000D5020000}"/>
    <cellStyle name="Normal 6 2 2" xfId="717" xr:uid="{00000000-0005-0000-0000-0000D6020000}"/>
    <cellStyle name="Normal 6 2 2 2" xfId="718" xr:uid="{00000000-0005-0000-0000-0000D7020000}"/>
    <cellStyle name="Normal 6 2 3" xfId="719" xr:uid="{00000000-0005-0000-0000-0000D8020000}"/>
    <cellStyle name="Normal 6 2 4" xfId="720" xr:uid="{00000000-0005-0000-0000-0000D9020000}"/>
    <cellStyle name="Normal 6 3" xfId="721" xr:uid="{00000000-0005-0000-0000-0000DA020000}"/>
    <cellStyle name="Normal 6 4" xfId="722" xr:uid="{00000000-0005-0000-0000-0000DB020000}"/>
    <cellStyle name="Normal 6 4 2" xfId="723" xr:uid="{00000000-0005-0000-0000-0000DC020000}"/>
    <cellStyle name="Normal 6 5" xfId="724" xr:uid="{00000000-0005-0000-0000-0000DD020000}"/>
    <cellStyle name="Normal 6 6" xfId="725" xr:uid="{00000000-0005-0000-0000-0000DE020000}"/>
    <cellStyle name="Normal 64" xfId="1435" xr:uid="{AF62FB39-7F20-4BCD-80DD-CCF15BF2C93E}"/>
    <cellStyle name="Normal 7 2" xfId="726" xr:uid="{00000000-0005-0000-0000-0000DF020000}"/>
    <cellStyle name="Normal 7 3" xfId="727" xr:uid="{00000000-0005-0000-0000-0000E0020000}"/>
    <cellStyle name="Normal 8" xfId="728" xr:uid="{00000000-0005-0000-0000-0000E1020000}"/>
    <cellStyle name="Normal 8 2" xfId="729" xr:uid="{00000000-0005-0000-0000-0000E2020000}"/>
    <cellStyle name="Normal 9" xfId="730" xr:uid="{00000000-0005-0000-0000-0000E3020000}"/>
    <cellStyle name="Normal 9 2" xfId="731" xr:uid="{00000000-0005-0000-0000-0000E4020000}"/>
    <cellStyle name="Not_Provided" xfId="732" xr:uid="{00000000-0005-0000-0000-0000E7020000}"/>
    <cellStyle name="Note 2" xfId="733" xr:uid="{00000000-0005-0000-0000-0000E8020000}"/>
    <cellStyle name="Note 2 10" xfId="734" xr:uid="{00000000-0005-0000-0000-0000E9020000}"/>
    <cellStyle name="Note 2 11" xfId="735" xr:uid="{00000000-0005-0000-0000-0000EA020000}"/>
    <cellStyle name="Note 2 12" xfId="736" xr:uid="{00000000-0005-0000-0000-0000EB020000}"/>
    <cellStyle name="Note 2 13" xfId="737" xr:uid="{00000000-0005-0000-0000-0000EC020000}"/>
    <cellStyle name="Note 2 14" xfId="738" xr:uid="{00000000-0005-0000-0000-0000ED020000}"/>
    <cellStyle name="Note 2 15" xfId="739" xr:uid="{00000000-0005-0000-0000-0000EE020000}"/>
    <cellStyle name="Note 2 2" xfId="740" xr:uid="{00000000-0005-0000-0000-0000EF020000}"/>
    <cellStyle name="Note 2 3" xfId="741" xr:uid="{00000000-0005-0000-0000-0000F0020000}"/>
    <cellStyle name="Note 2 4" xfId="742" xr:uid="{00000000-0005-0000-0000-0000F1020000}"/>
    <cellStyle name="Note 2 5" xfId="743" xr:uid="{00000000-0005-0000-0000-0000F2020000}"/>
    <cellStyle name="Note 2 6" xfId="744" xr:uid="{00000000-0005-0000-0000-0000F3020000}"/>
    <cellStyle name="Note 2 7" xfId="745" xr:uid="{00000000-0005-0000-0000-0000F4020000}"/>
    <cellStyle name="Note 2 8" xfId="746" xr:uid="{00000000-0005-0000-0000-0000F5020000}"/>
    <cellStyle name="Note 2 9" xfId="747" xr:uid="{00000000-0005-0000-0000-0000F6020000}"/>
    <cellStyle name="Notiz" xfId="748" xr:uid="{00000000-0005-0000-0000-0000F7020000}"/>
    <cellStyle name="Notiz 2" xfId="749" xr:uid="{00000000-0005-0000-0000-0000F8020000}"/>
    <cellStyle name="Notiz 3" xfId="750" xr:uid="{00000000-0005-0000-0000-0000F9020000}"/>
    <cellStyle name="Notiz 3 2" xfId="751" xr:uid="{00000000-0005-0000-0000-0000FA020000}"/>
    <cellStyle name="Notiz 4" xfId="752" xr:uid="{00000000-0005-0000-0000-0000FB020000}"/>
    <cellStyle name="Notiz 5" xfId="753" xr:uid="{00000000-0005-0000-0000-0000FC020000}"/>
    <cellStyle name="Notiz 5 2" xfId="754" xr:uid="{00000000-0005-0000-0000-0000FD020000}"/>
    <cellStyle name="Output 2" xfId="755" xr:uid="{00000000-0005-0000-0000-0000FE020000}"/>
    <cellStyle name="Output 2 10" xfId="756" xr:uid="{00000000-0005-0000-0000-0000FF020000}"/>
    <cellStyle name="Output 2 11" xfId="757" xr:uid="{00000000-0005-0000-0000-000000030000}"/>
    <cellStyle name="Output 2 12" xfId="758" xr:uid="{00000000-0005-0000-0000-000001030000}"/>
    <cellStyle name="Output 2 13" xfId="759" xr:uid="{00000000-0005-0000-0000-000002030000}"/>
    <cellStyle name="Output 2 14" xfId="760" xr:uid="{00000000-0005-0000-0000-000003030000}"/>
    <cellStyle name="Output 2 15" xfId="761" xr:uid="{00000000-0005-0000-0000-000004030000}"/>
    <cellStyle name="Output 2 2" xfId="762" xr:uid="{00000000-0005-0000-0000-000005030000}"/>
    <cellStyle name="Output 2 3" xfId="763" xr:uid="{00000000-0005-0000-0000-000006030000}"/>
    <cellStyle name="Output 2 4" xfId="764" xr:uid="{00000000-0005-0000-0000-000007030000}"/>
    <cellStyle name="Output 2 5" xfId="765" xr:uid="{00000000-0005-0000-0000-000008030000}"/>
    <cellStyle name="Output 2 6" xfId="766" xr:uid="{00000000-0005-0000-0000-000009030000}"/>
    <cellStyle name="Output 2 7" xfId="767" xr:uid="{00000000-0005-0000-0000-00000A030000}"/>
    <cellStyle name="Output 2 8" xfId="768" xr:uid="{00000000-0005-0000-0000-00000B030000}"/>
    <cellStyle name="Output 2 9" xfId="769" xr:uid="{00000000-0005-0000-0000-00000C030000}"/>
    <cellStyle name="Percent 2" xfId="770" xr:uid="{00000000-0005-0000-0000-00000E030000}"/>
    <cellStyle name="Percent 2 2" xfId="771" xr:uid="{00000000-0005-0000-0000-00000F030000}"/>
    <cellStyle name="Percent 2 2 2" xfId="772" xr:uid="{00000000-0005-0000-0000-000010030000}"/>
    <cellStyle name="Percent 2 2 2 2" xfId="773" xr:uid="{00000000-0005-0000-0000-000011030000}"/>
    <cellStyle name="Percent 2 2 2 3" xfId="774" xr:uid="{00000000-0005-0000-0000-000012030000}"/>
    <cellStyle name="Percent 2 2 3" xfId="775" xr:uid="{00000000-0005-0000-0000-000013030000}"/>
    <cellStyle name="Percent 2 2 4" xfId="776" xr:uid="{00000000-0005-0000-0000-000014030000}"/>
    <cellStyle name="Percent 2 3" xfId="777" xr:uid="{00000000-0005-0000-0000-000015030000}"/>
    <cellStyle name="Percent 2 3 2" xfId="778" xr:uid="{00000000-0005-0000-0000-000016030000}"/>
    <cellStyle name="Percent 2 3 3" xfId="779" xr:uid="{00000000-0005-0000-0000-000017030000}"/>
    <cellStyle name="Percent 2 3 3 2" xfId="780" xr:uid="{00000000-0005-0000-0000-000018030000}"/>
    <cellStyle name="Percent 2 4" xfId="781" xr:uid="{00000000-0005-0000-0000-000019030000}"/>
    <cellStyle name="Percent 3" xfId="782" xr:uid="{00000000-0005-0000-0000-00001A030000}"/>
    <cellStyle name="Percent 3 2" xfId="783" xr:uid="{00000000-0005-0000-0000-00001B030000}"/>
    <cellStyle name="Percent 3 2 2" xfId="784" xr:uid="{00000000-0005-0000-0000-00001C030000}"/>
    <cellStyle name="Percent 3 2 3" xfId="785" xr:uid="{00000000-0005-0000-0000-00001D030000}"/>
    <cellStyle name="Percent 3 2 4" xfId="786" xr:uid="{00000000-0005-0000-0000-00001E030000}"/>
    <cellStyle name="Percent 3 3" xfId="787" xr:uid="{00000000-0005-0000-0000-00001F030000}"/>
    <cellStyle name="Percent 3 3 2" xfId="788" xr:uid="{00000000-0005-0000-0000-000020030000}"/>
    <cellStyle name="Percent 3 3 3" xfId="789" xr:uid="{00000000-0005-0000-0000-000021030000}"/>
    <cellStyle name="Percent 3 4" xfId="790" xr:uid="{00000000-0005-0000-0000-000022030000}"/>
    <cellStyle name="Percent 3 4 2" xfId="791" xr:uid="{00000000-0005-0000-0000-000023030000}"/>
    <cellStyle name="Percent 3 4 3" xfId="792" xr:uid="{00000000-0005-0000-0000-000024030000}"/>
    <cellStyle name="Percent 3 4 3 2" xfId="793" xr:uid="{00000000-0005-0000-0000-000025030000}"/>
    <cellStyle name="Percent 3 5" xfId="794" xr:uid="{00000000-0005-0000-0000-000026030000}"/>
    <cellStyle name="Percent 3 6" xfId="795" xr:uid="{00000000-0005-0000-0000-000027030000}"/>
    <cellStyle name="Percent 3 6 2" xfId="796" xr:uid="{00000000-0005-0000-0000-000028030000}"/>
    <cellStyle name="Percent 4" xfId="797" xr:uid="{00000000-0005-0000-0000-000029030000}"/>
    <cellStyle name="Percent 4 2" xfId="798" xr:uid="{00000000-0005-0000-0000-00002A030000}"/>
    <cellStyle name="Percent 4 3" xfId="799" xr:uid="{00000000-0005-0000-0000-00002B030000}"/>
    <cellStyle name="Percent 4 4" xfId="800" xr:uid="{00000000-0005-0000-0000-00002C030000}"/>
    <cellStyle name="Percent 5" xfId="801" xr:uid="{00000000-0005-0000-0000-00002D030000}"/>
    <cellStyle name="Percent 5 2" xfId="802" xr:uid="{00000000-0005-0000-0000-00002E030000}"/>
    <cellStyle name="Percent 6" xfId="803" xr:uid="{00000000-0005-0000-0000-00002F030000}"/>
    <cellStyle name="Percent 7" xfId="804" xr:uid="{00000000-0005-0000-0000-000030030000}"/>
    <cellStyle name="Pilkku_Layo9704" xfId="805" xr:uid="{00000000-0005-0000-0000-000031030000}"/>
    <cellStyle name="Pyör. luku_Layo9704" xfId="806" xr:uid="{00000000-0005-0000-0000-000032030000}"/>
    <cellStyle name="Pyör. valuutta_Layo9704" xfId="807" xr:uid="{00000000-0005-0000-0000-000033030000}"/>
    <cellStyle name="Schlecht" xfId="808" xr:uid="{00000000-0005-0000-0000-000034030000}"/>
    <cellStyle name="Standard_Sce_D_Extraction" xfId="809" xr:uid="{00000000-0005-0000-0000-000035030000}"/>
    <cellStyle name="Style 103" xfId="810" xr:uid="{00000000-0005-0000-0000-000036030000}"/>
    <cellStyle name="Style 103 2" xfId="811" xr:uid="{00000000-0005-0000-0000-000037030000}"/>
    <cellStyle name="Style 103 3" xfId="812" xr:uid="{00000000-0005-0000-0000-000038030000}"/>
    <cellStyle name="Style 103 3 2" xfId="813" xr:uid="{00000000-0005-0000-0000-000039030000}"/>
    <cellStyle name="Style 103 4" xfId="814" xr:uid="{00000000-0005-0000-0000-00003A030000}"/>
    <cellStyle name="Style 103 5" xfId="815" xr:uid="{00000000-0005-0000-0000-00003B030000}"/>
    <cellStyle name="Style 103 5 2" xfId="816" xr:uid="{00000000-0005-0000-0000-00003C030000}"/>
    <cellStyle name="Style 104" xfId="817" xr:uid="{00000000-0005-0000-0000-00003D030000}"/>
    <cellStyle name="Style 104 2" xfId="818" xr:uid="{00000000-0005-0000-0000-00003E030000}"/>
    <cellStyle name="Style 104 3" xfId="819" xr:uid="{00000000-0005-0000-0000-00003F030000}"/>
    <cellStyle name="Style 104 3 2" xfId="820" xr:uid="{00000000-0005-0000-0000-000040030000}"/>
    <cellStyle name="Style 104 4" xfId="821" xr:uid="{00000000-0005-0000-0000-000041030000}"/>
    <cellStyle name="Style 104 5" xfId="822" xr:uid="{00000000-0005-0000-0000-000042030000}"/>
    <cellStyle name="Style 104 5 2" xfId="823" xr:uid="{00000000-0005-0000-0000-000043030000}"/>
    <cellStyle name="Style 105" xfId="824" xr:uid="{00000000-0005-0000-0000-000044030000}"/>
    <cellStyle name="Style 105 2" xfId="825" xr:uid="{00000000-0005-0000-0000-000045030000}"/>
    <cellStyle name="Style 105 3" xfId="826" xr:uid="{00000000-0005-0000-0000-000046030000}"/>
    <cellStyle name="Style 105 4" xfId="827" xr:uid="{00000000-0005-0000-0000-000047030000}"/>
    <cellStyle name="Style 105 4 2" xfId="828" xr:uid="{00000000-0005-0000-0000-000048030000}"/>
    <cellStyle name="Style 106" xfId="829" xr:uid="{00000000-0005-0000-0000-000049030000}"/>
    <cellStyle name="Style 106 2" xfId="830" xr:uid="{00000000-0005-0000-0000-00004A030000}"/>
    <cellStyle name="Style 106 3" xfId="831" xr:uid="{00000000-0005-0000-0000-00004B030000}"/>
    <cellStyle name="Style 106 4" xfId="832" xr:uid="{00000000-0005-0000-0000-00004C030000}"/>
    <cellStyle name="Style 106 4 2" xfId="833" xr:uid="{00000000-0005-0000-0000-00004D030000}"/>
    <cellStyle name="Style 107" xfId="834" xr:uid="{00000000-0005-0000-0000-00004E030000}"/>
    <cellStyle name="Style 107 2" xfId="835" xr:uid="{00000000-0005-0000-0000-00004F030000}"/>
    <cellStyle name="Style 107 3" xfId="836" xr:uid="{00000000-0005-0000-0000-000050030000}"/>
    <cellStyle name="Style 107 4" xfId="837" xr:uid="{00000000-0005-0000-0000-000051030000}"/>
    <cellStyle name="Style 107 4 2" xfId="838" xr:uid="{00000000-0005-0000-0000-000052030000}"/>
    <cellStyle name="Style 108" xfId="839" xr:uid="{00000000-0005-0000-0000-000053030000}"/>
    <cellStyle name="Style 108 2" xfId="840" xr:uid="{00000000-0005-0000-0000-000054030000}"/>
    <cellStyle name="Style 108 3" xfId="841" xr:uid="{00000000-0005-0000-0000-000055030000}"/>
    <cellStyle name="Style 108 3 2" xfId="842" xr:uid="{00000000-0005-0000-0000-000056030000}"/>
    <cellStyle name="Style 108 4" xfId="843" xr:uid="{00000000-0005-0000-0000-000057030000}"/>
    <cellStyle name="Style 108 5" xfId="844" xr:uid="{00000000-0005-0000-0000-000058030000}"/>
    <cellStyle name="Style 108 5 2" xfId="845" xr:uid="{00000000-0005-0000-0000-000059030000}"/>
    <cellStyle name="Style 109" xfId="846" xr:uid="{00000000-0005-0000-0000-00005A030000}"/>
    <cellStyle name="Style 109 2" xfId="847" xr:uid="{00000000-0005-0000-0000-00005B030000}"/>
    <cellStyle name="Style 109 3" xfId="848" xr:uid="{00000000-0005-0000-0000-00005C030000}"/>
    <cellStyle name="Style 109 4" xfId="849" xr:uid="{00000000-0005-0000-0000-00005D030000}"/>
    <cellStyle name="Style 109 4 2" xfId="850" xr:uid="{00000000-0005-0000-0000-00005E030000}"/>
    <cellStyle name="Style 110" xfId="851" xr:uid="{00000000-0005-0000-0000-00005F030000}"/>
    <cellStyle name="Style 110 2" xfId="852" xr:uid="{00000000-0005-0000-0000-000060030000}"/>
    <cellStyle name="Style 110 3" xfId="853" xr:uid="{00000000-0005-0000-0000-000061030000}"/>
    <cellStyle name="Style 110 4" xfId="854" xr:uid="{00000000-0005-0000-0000-000062030000}"/>
    <cellStyle name="Style 110 4 2" xfId="855" xr:uid="{00000000-0005-0000-0000-000063030000}"/>
    <cellStyle name="Style 114" xfId="856" xr:uid="{00000000-0005-0000-0000-000064030000}"/>
    <cellStyle name="Style 114 2" xfId="857" xr:uid="{00000000-0005-0000-0000-000065030000}"/>
    <cellStyle name="Style 114 3" xfId="858" xr:uid="{00000000-0005-0000-0000-000066030000}"/>
    <cellStyle name="Style 114 3 2" xfId="859" xr:uid="{00000000-0005-0000-0000-000067030000}"/>
    <cellStyle name="Style 114 4" xfId="860" xr:uid="{00000000-0005-0000-0000-000068030000}"/>
    <cellStyle name="Style 114 5" xfId="861" xr:uid="{00000000-0005-0000-0000-000069030000}"/>
    <cellStyle name="Style 114 5 2" xfId="862" xr:uid="{00000000-0005-0000-0000-00006A030000}"/>
    <cellStyle name="Style 115" xfId="863" xr:uid="{00000000-0005-0000-0000-00006B030000}"/>
    <cellStyle name="Style 115 2" xfId="864" xr:uid="{00000000-0005-0000-0000-00006C030000}"/>
    <cellStyle name="Style 115 3" xfId="865" xr:uid="{00000000-0005-0000-0000-00006D030000}"/>
    <cellStyle name="Style 115 3 2" xfId="866" xr:uid="{00000000-0005-0000-0000-00006E030000}"/>
    <cellStyle name="Style 115 4" xfId="867" xr:uid="{00000000-0005-0000-0000-00006F030000}"/>
    <cellStyle name="Style 115 5" xfId="868" xr:uid="{00000000-0005-0000-0000-000070030000}"/>
    <cellStyle name="Style 115 5 2" xfId="869" xr:uid="{00000000-0005-0000-0000-000071030000}"/>
    <cellStyle name="Style 116" xfId="870" xr:uid="{00000000-0005-0000-0000-000072030000}"/>
    <cellStyle name="Style 116 2" xfId="871" xr:uid="{00000000-0005-0000-0000-000073030000}"/>
    <cellStyle name="Style 116 3" xfId="872" xr:uid="{00000000-0005-0000-0000-000074030000}"/>
    <cellStyle name="Style 116 4" xfId="873" xr:uid="{00000000-0005-0000-0000-000075030000}"/>
    <cellStyle name="Style 116 4 2" xfId="874" xr:uid="{00000000-0005-0000-0000-000076030000}"/>
    <cellStyle name="Style 117" xfId="875" xr:uid="{00000000-0005-0000-0000-000077030000}"/>
    <cellStyle name="Style 117 2" xfId="876" xr:uid="{00000000-0005-0000-0000-000078030000}"/>
    <cellStyle name="Style 117 3" xfId="877" xr:uid="{00000000-0005-0000-0000-000079030000}"/>
    <cellStyle name="Style 117 4" xfId="878" xr:uid="{00000000-0005-0000-0000-00007A030000}"/>
    <cellStyle name="Style 117 4 2" xfId="879" xr:uid="{00000000-0005-0000-0000-00007B030000}"/>
    <cellStyle name="Style 118" xfId="880" xr:uid="{00000000-0005-0000-0000-00007C030000}"/>
    <cellStyle name="Style 118 2" xfId="881" xr:uid="{00000000-0005-0000-0000-00007D030000}"/>
    <cellStyle name="Style 118 3" xfId="882" xr:uid="{00000000-0005-0000-0000-00007E030000}"/>
    <cellStyle name="Style 118 4" xfId="883" xr:uid="{00000000-0005-0000-0000-00007F030000}"/>
    <cellStyle name="Style 118 4 2" xfId="884" xr:uid="{00000000-0005-0000-0000-000080030000}"/>
    <cellStyle name="Style 119" xfId="885" xr:uid="{00000000-0005-0000-0000-000081030000}"/>
    <cellStyle name="Style 119 2" xfId="886" xr:uid="{00000000-0005-0000-0000-000082030000}"/>
    <cellStyle name="Style 119 3" xfId="887" xr:uid="{00000000-0005-0000-0000-000083030000}"/>
    <cellStyle name="Style 119 3 2" xfId="888" xr:uid="{00000000-0005-0000-0000-000084030000}"/>
    <cellStyle name="Style 119 4" xfId="889" xr:uid="{00000000-0005-0000-0000-000085030000}"/>
    <cellStyle name="Style 119 5" xfId="890" xr:uid="{00000000-0005-0000-0000-000086030000}"/>
    <cellStyle name="Style 119 5 2" xfId="891" xr:uid="{00000000-0005-0000-0000-000087030000}"/>
    <cellStyle name="Style 120" xfId="892" xr:uid="{00000000-0005-0000-0000-000088030000}"/>
    <cellStyle name="Style 120 2" xfId="893" xr:uid="{00000000-0005-0000-0000-000089030000}"/>
    <cellStyle name="Style 120 3" xfId="894" xr:uid="{00000000-0005-0000-0000-00008A030000}"/>
    <cellStyle name="Style 120 4" xfId="895" xr:uid="{00000000-0005-0000-0000-00008B030000}"/>
    <cellStyle name="Style 120 4 2" xfId="896" xr:uid="{00000000-0005-0000-0000-00008C030000}"/>
    <cellStyle name="Style 121" xfId="897" xr:uid="{00000000-0005-0000-0000-00008D030000}"/>
    <cellStyle name="Style 121 2" xfId="898" xr:uid="{00000000-0005-0000-0000-00008E030000}"/>
    <cellStyle name="Style 121 3" xfId="899" xr:uid="{00000000-0005-0000-0000-00008F030000}"/>
    <cellStyle name="Style 121 4" xfId="900" xr:uid="{00000000-0005-0000-0000-000090030000}"/>
    <cellStyle name="Style 121 4 2" xfId="901" xr:uid="{00000000-0005-0000-0000-000091030000}"/>
    <cellStyle name="Style 126" xfId="902" xr:uid="{00000000-0005-0000-0000-000092030000}"/>
    <cellStyle name="Style 126 2" xfId="903" xr:uid="{00000000-0005-0000-0000-000093030000}"/>
    <cellStyle name="Style 126 3" xfId="904" xr:uid="{00000000-0005-0000-0000-000094030000}"/>
    <cellStyle name="Style 126 3 2" xfId="905" xr:uid="{00000000-0005-0000-0000-000095030000}"/>
    <cellStyle name="Style 126 4" xfId="906" xr:uid="{00000000-0005-0000-0000-000096030000}"/>
    <cellStyle name="Style 126 5" xfId="907" xr:uid="{00000000-0005-0000-0000-000097030000}"/>
    <cellStyle name="Style 126 5 2" xfId="908" xr:uid="{00000000-0005-0000-0000-000098030000}"/>
    <cellStyle name="Style 127" xfId="909" xr:uid="{00000000-0005-0000-0000-000099030000}"/>
    <cellStyle name="Style 127 2" xfId="910" xr:uid="{00000000-0005-0000-0000-00009A030000}"/>
    <cellStyle name="Style 127 3" xfId="911" xr:uid="{00000000-0005-0000-0000-00009B030000}"/>
    <cellStyle name="Style 127 4" xfId="912" xr:uid="{00000000-0005-0000-0000-00009C030000}"/>
    <cellStyle name="Style 127 4 2" xfId="913" xr:uid="{00000000-0005-0000-0000-00009D030000}"/>
    <cellStyle name="Style 128" xfId="914" xr:uid="{00000000-0005-0000-0000-00009E030000}"/>
    <cellStyle name="Style 128 2" xfId="915" xr:uid="{00000000-0005-0000-0000-00009F030000}"/>
    <cellStyle name="Style 128 3" xfId="916" xr:uid="{00000000-0005-0000-0000-0000A0030000}"/>
    <cellStyle name="Style 128 4" xfId="917" xr:uid="{00000000-0005-0000-0000-0000A1030000}"/>
    <cellStyle name="Style 128 4 2" xfId="918" xr:uid="{00000000-0005-0000-0000-0000A2030000}"/>
    <cellStyle name="Style 129" xfId="919" xr:uid="{00000000-0005-0000-0000-0000A3030000}"/>
    <cellStyle name="Style 129 2" xfId="920" xr:uid="{00000000-0005-0000-0000-0000A4030000}"/>
    <cellStyle name="Style 129 3" xfId="921" xr:uid="{00000000-0005-0000-0000-0000A5030000}"/>
    <cellStyle name="Style 129 4" xfId="922" xr:uid="{00000000-0005-0000-0000-0000A6030000}"/>
    <cellStyle name="Style 129 4 2" xfId="923" xr:uid="{00000000-0005-0000-0000-0000A7030000}"/>
    <cellStyle name="Style 130" xfId="924" xr:uid="{00000000-0005-0000-0000-0000A8030000}"/>
    <cellStyle name="Style 130 2" xfId="925" xr:uid="{00000000-0005-0000-0000-0000A9030000}"/>
    <cellStyle name="Style 130 3" xfId="926" xr:uid="{00000000-0005-0000-0000-0000AA030000}"/>
    <cellStyle name="Style 130 3 2" xfId="927" xr:uid="{00000000-0005-0000-0000-0000AB030000}"/>
    <cellStyle name="Style 130 4" xfId="928" xr:uid="{00000000-0005-0000-0000-0000AC030000}"/>
    <cellStyle name="Style 130 5" xfId="929" xr:uid="{00000000-0005-0000-0000-0000AD030000}"/>
    <cellStyle name="Style 130 5 2" xfId="930" xr:uid="{00000000-0005-0000-0000-0000AE030000}"/>
    <cellStyle name="Style 131" xfId="931" xr:uid="{00000000-0005-0000-0000-0000AF030000}"/>
    <cellStyle name="Style 131 2" xfId="932" xr:uid="{00000000-0005-0000-0000-0000B0030000}"/>
    <cellStyle name="Style 131 3" xfId="933" xr:uid="{00000000-0005-0000-0000-0000B1030000}"/>
    <cellStyle name="Style 131 4" xfId="934" xr:uid="{00000000-0005-0000-0000-0000B2030000}"/>
    <cellStyle name="Style 131 4 2" xfId="935" xr:uid="{00000000-0005-0000-0000-0000B3030000}"/>
    <cellStyle name="Style 132" xfId="936" xr:uid="{00000000-0005-0000-0000-0000B4030000}"/>
    <cellStyle name="Style 132 2" xfId="937" xr:uid="{00000000-0005-0000-0000-0000B5030000}"/>
    <cellStyle name="Style 132 3" xfId="938" xr:uid="{00000000-0005-0000-0000-0000B6030000}"/>
    <cellStyle name="Style 132 4" xfId="939" xr:uid="{00000000-0005-0000-0000-0000B7030000}"/>
    <cellStyle name="Style 132 4 2" xfId="940" xr:uid="{00000000-0005-0000-0000-0000B8030000}"/>
    <cellStyle name="Style 137" xfId="941" xr:uid="{00000000-0005-0000-0000-0000B9030000}"/>
    <cellStyle name="Style 137 2" xfId="942" xr:uid="{00000000-0005-0000-0000-0000BA030000}"/>
    <cellStyle name="Style 137 3" xfId="943" xr:uid="{00000000-0005-0000-0000-0000BB030000}"/>
    <cellStyle name="Style 137 3 2" xfId="944" xr:uid="{00000000-0005-0000-0000-0000BC030000}"/>
    <cellStyle name="Style 137 4" xfId="945" xr:uid="{00000000-0005-0000-0000-0000BD030000}"/>
    <cellStyle name="Style 137 5" xfId="946" xr:uid="{00000000-0005-0000-0000-0000BE030000}"/>
    <cellStyle name="Style 137 5 2" xfId="947" xr:uid="{00000000-0005-0000-0000-0000BF030000}"/>
    <cellStyle name="Style 138" xfId="948" xr:uid="{00000000-0005-0000-0000-0000C0030000}"/>
    <cellStyle name="Style 138 2" xfId="949" xr:uid="{00000000-0005-0000-0000-0000C1030000}"/>
    <cellStyle name="Style 138 3" xfId="950" xr:uid="{00000000-0005-0000-0000-0000C2030000}"/>
    <cellStyle name="Style 138 4" xfId="951" xr:uid="{00000000-0005-0000-0000-0000C3030000}"/>
    <cellStyle name="Style 138 4 2" xfId="952" xr:uid="{00000000-0005-0000-0000-0000C4030000}"/>
    <cellStyle name="Style 139" xfId="953" xr:uid="{00000000-0005-0000-0000-0000C5030000}"/>
    <cellStyle name="Style 139 2" xfId="954" xr:uid="{00000000-0005-0000-0000-0000C6030000}"/>
    <cellStyle name="Style 139 3" xfId="955" xr:uid="{00000000-0005-0000-0000-0000C7030000}"/>
    <cellStyle name="Style 139 4" xfId="956" xr:uid="{00000000-0005-0000-0000-0000C8030000}"/>
    <cellStyle name="Style 139 4 2" xfId="957" xr:uid="{00000000-0005-0000-0000-0000C9030000}"/>
    <cellStyle name="Style 140" xfId="958" xr:uid="{00000000-0005-0000-0000-0000CA030000}"/>
    <cellStyle name="Style 140 2" xfId="959" xr:uid="{00000000-0005-0000-0000-0000CB030000}"/>
    <cellStyle name="Style 140 3" xfId="960" xr:uid="{00000000-0005-0000-0000-0000CC030000}"/>
    <cellStyle name="Style 140 4" xfId="961" xr:uid="{00000000-0005-0000-0000-0000CD030000}"/>
    <cellStyle name="Style 140 4 2" xfId="962" xr:uid="{00000000-0005-0000-0000-0000CE030000}"/>
    <cellStyle name="Style 141" xfId="963" xr:uid="{00000000-0005-0000-0000-0000CF030000}"/>
    <cellStyle name="Style 141 2" xfId="964" xr:uid="{00000000-0005-0000-0000-0000D0030000}"/>
    <cellStyle name="Style 141 3" xfId="965" xr:uid="{00000000-0005-0000-0000-0000D1030000}"/>
    <cellStyle name="Style 141 3 2" xfId="966" xr:uid="{00000000-0005-0000-0000-0000D2030000}"/>
    <cellStyle name="Style 141 4" xfId="967" xr:uid="{00000000-0005-0000-0000-0000D3030000}"/>
    <cellStyle name="Style 141 5" xfId="968" xr:uid="{00000000-0005-0000-0000-0000D4030000}"/>
    <cellStyle name="Style 141 5 2" xfId="969" xr:uid="{00000000-0005-0000-0000-0000D5030000}"/>
    <cellStyle name="Style 142" xfId="970" xr:uid="{00000000-0005-0000-0000-0000D6030000}"/>
    <cellStyle name="Style 142 2" xfId="971" xr:uid="{00000000-0005-0000-0000-0000D7030000}"/>
    <cellStyle name="Style 142 3" xfId="972" xr:uid="{00000000-0005-0000-0000-0000D8030000}"/>
    <cellStyle name="Style 142 4" xfId="973" xr:uid="{00000000-0005-0000-0000-0000D9030000}"/>
    <cellStyle name="Style 142 4 2" xfId="974" xr:uid="{00000000-0005-0000-0000-0000DA030000}"/>
    <cellStyle name="Style 143" xfId="975" xr:uid="{00000000-0005-0000-0000-0000DB030000}"/>
    <cellStyle name="Style 143 2" xfId="976" xr:uid="{00000000-0005-0000-0000-0000DC030000}"/>
    <cellStyle name="Style 143 3" xfId="977" xr:uid="{00000000-0005-0000-0000-0000DD030000}"/>
    <cellStyle name="Style 143 4" xfId="978" xr:uid="{00000000-0005-0000-0000-0000DE030000}"/>
    <cellStyle name="Style 143 4 2" xfId="979" xr:uid="{00000000-0005-0000-0000-0000DF030000}"/>
    <cellStyle name="Style 148" xfId="980" xr:uid="{00000000-0005-0000-0000-0000E0030000}"/>
    <cellStyle name="Style 148 2" xfId="981" xr:uid="{00000000-0005-0000-0000-0000E1030000}"/>
    <cellStyle name="Style 148 3" xfId="982" xr:uid="{00000000-0005-0000-0000-0000E2030000}"/>
    <cellStyle name="Style 148 3 2" xfId="983" xr:uid="{00000000-0005-0000-0000-0000E3030000}"/>
    <cellStyle name="Style 148 4" xfId="984" xr:uid="{00000000-0005-0000-0000-0000E4030000}"/>
    <cellStyle name="Style 148 5" xfId="985" xr:uid="{00000000-0005-0000-0000-0000E5030000}"/>
    <cellStyle name="Style 148 5 2" xfId="986" xr:uid="{00000000-0005-0000-0000-0000E6030000}"/>
    <cellStyle name="Style 149" xfId="987" xr:uid="{00000000-0005-0000-0000-0000E7030000}"/>
    <cellStyle name="Style 149 2" xfId="988" xr:uid="{00000000-0005-0000-0000-0000E8030000}"/>
    <cellStyle name="Style 149 3" xfId="989" xr:uid="{00000000-0005-0000-0000-0000E9030000}"/>
    <cellStyle name="Style 149 4" xfId="990" xr:uid="{00000000-0005-0000-0000-0000EA030000}"/>
    <cellStyle name="Style 149 4 2" xfId="991" xr:uid="{00000000-0005-0000-0000-0000EB030000}"/>
    <cellStyle name="Style 150" xfId="992" xr:uid="{00000000-0005-0000-0000-0000EC030000}"/>
    <cellStyle name="Style 150 2" xfId="993" xr:uid="{00000000-0005-0000-0000-0000ED030000}"/>
    <cellStyle name="Style 150 3" xfId="994" xr:uid="{00000000-0005-0000-0000-0000EE030000}"/>
    <cellStyle name="Style 150 4" xfId="995" xr:uid="{00000000-0005-0000-0000-0000EF030000}"/>
    <cellStyle name="Style 150 4 2" xfId="996" xr:uid="{00000000-0005-0000-0000-0000F0030000}"/>
    <cellStyle name="Style 151" xfId="997" xr:uid="{00000000-0005-0000-0000-0000F1030000}"/>
    <cellStyle name="Style 151 2" xfId="998" xr:uid="{00000000-0005-0000-0000-0000F2030000}"/>
    <cellStyle name="Style 151 3" xfId="999" xr:uid="{00000000-0005-0000-0000-0000F3030000}"/>
    <cellStyle name="Style 151 4" xfId="1000" xr:uid="{00000000-0005-0000-0000-0000F4030000}"/>
    <cellStyle name="Style 151 4 2" xfId="1001" xr:uid="{00000000-0005-0000-0000-0000F5030000}"/>
    <cellStyle name="Style 152" xfId="1002" xr:uid="{00000000-0005-0000-0000-0000F6030000}"/>
    <cellStyle name="Style 152 2" xfId="1003" xr:uid="{00000000-0005-0000-0000-0000F7030000}"/>
    <cellStyle name="Style 152 3" xfId="1004" xr:uid="{00000000-0005-0000-0000-0000F8030000}"/>
    <cellStyle name="Style 152 3 2" xfId="1005" xr:uid="{00000000-0005-0000-0000-0000F9030000}"/>
    <cellStyle name="Style 152 4" xfId="1006" xr:uid="{00000000-0005-0000-0000-0000FA030000}"/>
    <cellStyle name="Style 152 5" xfId="1007" xr:uid="{00000000-0005-0000-0000-0000FB030000}"/>
    <cellStyle name="Style 152 5 2" xfId="1008" xr:uid="{00000000-0005-0000-0000-0000FC030000}"/>
    <cellStyle name="Style 153" xfId="1009" xr:uid="{00000000-0005-0000-0000-0000FD030000}"/>
    <cellStyle name="Style 153 2" xfId="1010" xr:uid="{00000000-0005-0000-0000-0000FE030000}"/>
    <cellStyle name="Style 153 3" xfId="1011" xr:uid="{00000000-0005-0000-0000-0000FF030000}"/>
    <cellStyle name="Style 153 4" xfId="1012" xr:uid="{00000000-0005-0000-0000-000000040000}"/>
    <cellStyle name="Style 153 4 2" xfId="1013" xr:uid="{00000000-0005-0000-0000-000001040000}"/>
    <cellStyle name="Style 154" xfId="1014" xr:uid="{00000000-0005-0000-0000-000002040000}"/>
    <cellStyle name="Style 154 2" xfId="1015" xr:uid="{00000000-0005-0000-0000-000003040000}"/>
    <cellStyle name="Style 154 3" xfId="1016" xr:uid="{00000000-0005-0000-0000-000004040000}"/>
    <cellStyle name="Style 154 4" xfId="1017" xr:uid="{00000000-0005-0000-0000-000005040000}"/>
    <cellStyle name="Style 154 4 2" xfId="1018" xr:uid="{00000000-0005-0000-0000-000006040000}"/>
    <cellStyle name="Style 159" xfId="1019" xr:uid="{00000000-0005-0000-0000-000007040000}"/>
    <cellStyle name="Style 159 2" xfId="1020" xr:uid="{00000000-0005-0000-0000-000008040000}"/>
    <cellStyle name="Style 159 3" xfId="1021" xr:uid="{00000000-0005-0000-0000-000009040000}"/>
    <cellStyle name="Style 159 3 2" xfId="1022" xr:uid="{00000000-0005-0000-0000-00000A040000}"/>
    <cellStyle name="Style 159 4" xfId="1023" xr:uid="{00000000-0005-0000-0000-00000B040000}"/>
    <cellStyle name="Style 159 5" xfId="1024" xr:uid="{00000000-0005-0000-0000-00000C040000}"/>
    <cellStyle name="Style 159 5 2" xfId="1025" xr:uid="{00000000-0005-0000-0000-00000D040000}"/>
    <cellStyle name="Style 160" xfId="1026" xr:uid="{00000000-0005-0000-0000-00000E040000}"/>
    <cellStyle name="Style 160 2" xfId="1027" xr:uid="{00000000-0005-0000-0000-00000F040000}"/>
    <cellStyle name="Style 160 3" xfId="1028" xr:uid="{00000000-0005-0000-0000-000010040000}"/>
    <cellStyle name="Style 160 4" xfId="1029" xr:uid="{00000000-0005-0000-0000-000011040000}"/>
    <cellStyle name="Style 160 4 2" xfId="1030" xr:uid="{00000000-0005-0000-0000-000012040000}"/>
    <cellStyle name="Style 161" xfId="1031" xr:uid="{00000000-0005-0000-0000-000013040000}"/>
    <cellStyle name="Style 161 2" xfId="1032" xr:uid="{00000000-0005-0000-0000-000014040000}"/>
    <cellStyle name="Style 161 3" xfId="1033" xr:uid="{00000000-0005-0000-0000-000015040000}"/>
    <cellStyle name="Style 161 4" xfId="1034" xr:uid="{00000000-0005-0000-0000-000016040000}"/>
    <cellStyle name="Style 161 4 2" xfId="1035" xr:uid="{00000000-0005-0000-0000-000017040000}"/>
    <cellStyle name="Style 162" xfId="1036" xr:uid="{00000000-0005-0000-0000-000018040000}"/>
    <cellStyle name="Style 162 2" xfId="1037" xr:uid="{00000000-0005-0000-0000-000019040000}"/>
    <cellStyle name="Style 162 3" xfId="1038" xr:uid="{00000000-0005-0000-0000-00001A040000}"/>
    <cellStyle name="Style 162 4" xfId="1039" xr:uid="{00000000-0005-0000-0000-00001B040000}"/>
    <cellStyle name="Style 162 4 2" xfId="1040" xr:uid="{00000000-0005-0000-0000-00001C040000}"/>
    <cellStyle name="Style 163" xfId="1041" xr:uid="{00000000-0005-0000-0000-00001D040000}"/>
    <cellStyle name="Style 163 2" xfId="1042" xr:uid="{00000000-0005-0000-0000-00001E040000}"/>
    <cellStyle name="Style 163 3" xfId="1043" xr:uid="{00000000-0005-0000-0000-00001F040000}"/>
    <cellStyle name="Style 163 3 2" xfId="1044" xr:uid="{00000000-0005-0000-0000-000020040000}"/>
    <cellStyle name="Style 163 4" xfId="1045" xr:uid="{00000000-0005-0000-0000-000021040000}"/>
    <cellStyle name="Style 163 5" xfId="1046" xr:uid="{00000000-0005-0000-0000-000022040000}"/>
    <cellStyle name="Style 163 5 2" xfId="1047" xr:uid="{00000000-0005-0000-0000-000023040000}"/>
    <cellStyle name="Style 164" xfId="1048" xr:uid="{00000000-0005-0000-0000-000024040000}"/>
    <cellStyle name="Style 164 2" xfId="1049" xr:uid="{00000000-0005-0000-0000-000025040000}"/>
    <cellStyle name="Style 164 3" xfId="1050" xr:uid="{00000000-0005-0000-0000-000026040000}"/>
    <cellStyle name="Style 164 4" xfId="1051" xr:uid="{00000000-0005-0000-0000-000027040000}"/>
    <cellStyle name="Style 164 4 2" xfId="1052" xr:uid="{00000000-0005-0000-0000-000028040000}"/>
    <cellStyle name="Style 165" xfId="1053" xr:uid="{00000000-0005-0000-0000-000029040000}"/>
    <cellStyle name="Style 165 2" xfId="1054" xr:uid="{00000000-0005-0000-0000-00002A040000}"/>
    <cellStyle name="Style 165 3" xfId="1055" xr:uid="{00000000-0005-0000-0000-00002B040000}"/>
    <cellStyle name="Style 165 4" xfId="1056" xr:uid="{00000000-0005-0000-0000-00002C040000}"/>
    <cellStyle name="Style 165 4 2" xfId="1057" xr:uid="{00000000-0005-0000-0000-00002D040000}"/>
    <cellStyle name="Style 21" xfId="1058" xr:uid="{00000000-0005-0000-0000-00002E040000}"/>
    <cellStyle name="Style 21 2" xfId="1059" xr:uid="{00000000-0005-0000-0000-00002F040000}"/>
    <cellStyle name="Style 21 3" xfId="1060" xr:uid="{00000000-0005-0000-0000-000030040000}"/>
    <cellStyle name="Style 21 3 2" xfId="1061" xr:uid="{00000000-0005-0000-0000-000031040000}"/>
    <cellStyle name="Style 21 4" xfId="1062" xr:uid="{00000000-0005-0000-0000-000032040000}"/>
    <cellStyle name="Style 21 5" xfId="1063" xr:uid="{00000000-0005-0000-0000-000033040000}"/>
    <cellStyle name="Style 21 5 2" xfId="1064" xr:uid="{00000000-0005-0000-0000-000034040000}"/>
    <cellStyle name="Style 21 6" xfId="1065" xr:uid="{00000000-0005-0000-0000-000035040000}"/>
    <cellStyle name="Style 21 7" xfId="1066" xr:uid="{00000000-0005-0000-0000-000036040000}"/>
    <cellStyle name="Style 22" xfId="1067" xr:uid="{00000000-0005-0000-0000-000037040000}"/>
    <cellStyle name="Style 22 2" xfId="1068" xr:uid="{00000000-0005-0000-0000-000038040000}"/>
    <cellStyle name="Style 22 3" xfId="1069" xr:uid="{00000000-0005-0000-0000-000039040000}"/>
    <cellStyle name="Style 22 4" xfId="1070" xr:uid="{00000000-0005-0000-0000-00003A040000}"/>
    <cellStyle name="Style 22 4 2" xfId="1071" xr:uid="{00000000-0005-0000-0000-00003B040000}"/>
    <cellStyle name="Style 22 5" xfId="1072" xr:uid="{00000000-0005-0000-0000-00003C040000}"/>
    <cellStyle name="Style 23" xfId="1073" xr:uid="{00000000-0005-0000-0000-00003D040000}"/>
    <cellStyle name="Style 23 2" xfId="1074" xr:uid="{00000000-0005-0000-0000-00003E040000}"/>
    <cellStyle name="Style 23 3" xfId="1075" xr:uid="{00000000-0005-0000-0000-00003F040000}"/>
    <cellStyle name="Style 23 4" xfId="1076" xr:uid="{00000000-0005-0000-0000-000040040000}"/>
    <cellStyle name="Style 23 4 2" xfId="1077" xr:uid="{00000000-0005-0000-0000-000041040000}"/>
    <cellStyle name="Style 23 5" xfId="1078" xr:uid="{00000000-0005-0000-0000-000042040000}"/>
    <cellStyle name="Style 24" xfId="1079" xr:uid="{00000000-0005-0000-0000-000043040000}"/>
    <cellStyle name="Style 24 2" xfId="1080" xr:uid="{00000000-0005-0000-0000-000044040000}"/>
    <cellStyle name="Style 24 3" xfId="1081" xr:uid="{00000000-0005-0000-0000-000045040000}"/>
    <cellStyle name="Style 24 4" xfId="1082" xr:uid="{00000000-0005-0000-0000-000046040000}"/>
    <cellStyle name="Style 24 4 2" xfId="1083" xr:uid="{00000000-0005-0000-0000-000047040000}"/>
    <cellStyle name="Style 24 5" xfId="1084" xr:uid="{00000000-0005-0000-0000-000048040000}"/>
    <cellStyle name="Style 25" xfId="1085" xr:uid="{00000000-0005-0000-0000-000049040000}"/>
    <cellStyle name="Style 25 2" xfId="1086" xr:uid="{00000000-0005-0000-0000-00004A040000}"/>
    <cellStyle name="Style 25 3" xfId="1087" xr:uid="{00000000-0005-0000-0000-00004B040000}"/>
    <cellStyle name="Style 25 3 2" xfId="1088" xr:uid="{00000000-0005-0000-0000-00004C040000}"/>
    <cellStyle name="Style 25 4" xfId="1089" xr:uid="{00000000-0005-0000-0000-00004D040000}"/>
    <cellStyle name="Style 25 5" xfId="1090" xr:uid="{00000000-0005-0000-0000-00004E040000}"/>
    <cellStyle name="Style 25 5 2" xfId="1091" xr:uid="{00000000-0005-0000-0000-00004F040000}"/>
    <cellStyle name="Style 25 6" xfId="1092" xr:uid="{00000000-0005-0000-0000-000050040000}"/>
    <cellStyle name="Style 26" xfId="1093" xr:uid="{00000000-0005-0000-0000-000051040000}"/>
    <cellStyle name="Style 26 2" xfId="1094" xr:uid="{00000000-0005-0000-0000-000052040000}"/>
    <cellStyle name="Style 26 3" xfId="1095" xr:uid="{00000000-0005-0000-0000-000053040000}"/>
    <cellStyle name="Style 26 4" xfId="1096" xr:uid="{00000000-0005-0000-0000-000054040000}"/>
    <cellStyle name="Style 26 4 2" xfId="1097" xr:uid="{00000000-0005-0000-0000-000055040000}"/>
    <cellStyle name="Style 26 5" xfId="1098" xr:uid="{00000000-0005-0000-0000-000056040000}"/>
    <cellStyle name="Style 27" xfId="1099" xr:uid="{00000000-0005-0000-0000-000057040000}"/>
    <cellStyle name="Style 27 2" xfId="1100" xr:uid="{00000000-0005-0000-0000-000058040000}"/>
    <cellStyle name="Style 27 3" xfId="1101" xr:uid="{00000000-0005-0000-0000-000059040000}"/>
    <cellStyle name="Style 27 4" xfId="1102" xr:uid="{00000000-0005-0000-0000-00005A040000}"/>
    <cellStyle name="Style 27 4 2" xfId="1103" xr:uid="{00000000-0005-0000-0000-00005B040000}"/>
    <cellStyle name="Style 35" xfId="1104" xr:uid="{00000000-0005-0000-0000-00005C040000}"/>
    <cellStyle name="Style 35 2" xfId="1105" xr:uid="{00000000-0005-0000-0000-00005D040000}"/>
    <cellStyle name="Style 35 3" xfId="1106" xr:uid="{00000000-0005-0000-0000-00005E040000}"/>
    <cellStyle name="Style 35 3 2" xfId="1107" xr:uid="{00000000-0005-0000-0000-00005F040000}"/>
    <cellStyle name="Style 35 4" xfId="1108" xr:uid="{00000000-0005-0000-0000-000060040000}"/>
    <cellStyle name="Style 35 5" xfId="1109" xr:uid="{00000000-0005-0000-0000-000061040000}"/>
    <cellStyle name="Style 35 5 2" xfId="1110" xr:uid="{00000000-0005-0000-0000-000062040000}"/>
    <cellStyle name="Style 36" xfId="1111" xr:uid="{00000000-0005-0000-0000-000063040000}"/>
    <cellStyle name="Style 36 2" xfId="1112" xr:uid="{00000000-0005-0000-0000-000064040000}"/>
    <cellStyle name="Style 36 3" xfId="1113" xr:uid="{00000000-0005-0000-0000-000065040000}"/>
    <cellStyle name="Style 36 4" xfId="1114" xr:uid="{00000000-0005-0000-0000-000066040000}"/>
    <cellStyle name="Style 36 4 2" xfId="1115" xr:uid="{00000000-0005-0000-0000-000067040000}"/>
    <cellStyle name="Style 37" xfId="1116" xr:uid="{00000000-0005-0000-0000-000068040000}"/>
    <cellStyle name="Style 37 2" xfId="1117" xr:uid="{00000000-0005-0000-0000-000069040000}"/>
    <cellStyle name="Style 37 3" xfId="1118" xr:uid="{00000000-0005-0000-0000-00006A040000}"/>
    <cellStyle name="Style 37 4" xfId="1119" xr:uid="{00000000-0005-0000-0000-00006B040000}"/>
    <cellStyle name="Style 37 4 2" xfId="1120" xr:uid="{00000000-0005-0000-0000-00006C040000}"/>
    <cellStyle name="Style 38" xfId="1121" xr:uid="{00000000-0005-0000-0000-00006D040000}"/>
    <cellStyle name="Style 38 2" xfId="1122" xr:uid="{00000000-0005-0000-0000-00006E040000}"/>
    <cellStyle name="Style 38 3" xfId="1123" xr:uid="{00000000-0005-0000-0000-00006F040000}"/>
    <cellStyle name="Style 38 4" xfId="1124" xr:uid="{00000000-0005-0000-0000-000070040000}"/>
    <cellStyle name="Style 38 4 2" xfId="1125" xr:uid="{00000000-0005-0000-0000-000071040000}"/>
    <cellStyle name="Style 39" xfId="1126" xr:uid="{00000000-0005-0000-0000-000072040000}"/>
    <cellStyle name="Style 39 2" xfId="1127" xr:uid="{00000000-0005-0000-0000-000073040000}"/>
    <cellStyle name="Style 39 3" xfId="1128" xr:uid="{00000000-0005-0000-0000-000074040000}"/>
    <cellStyle name="Style 39 3 2" xfId="1129" xr:uid="{00000000-0005-0000-0000-000075040000}"/>
    <cellStyle name="Style 39 4" xfId="1130" xr:uid="{00000000-0005-0000-0000-000076040000}"/>
    <cellStyle name="Style 39 5" xfId="1131" xr:uid="{00000000-0005-0000-0000-000077040000}"/>
    <cellStyle name="Style 39 5 2" xfId="1132" xr:uid="{00000000-0005-0000-0000-000078040000}"/>
    <cellStyle name="Style 40" xfId="1133" xr:uid="{00000000-0005-0000-0000-000079040000}"/>
    <cellStyle name="Style 40 2" xfId="1134" xr:uid="{00000000-0005-0000-0000-00007A040000}"/>
    <cellStyle name="Style 40 3" xfId="1135" xr:uid="{00000000-0005-0000-0000-00007B040000}"/>
    <cellStyle name="Style 40 4" xfId="1136" xr:uid="{00000000-0005-0000-0000-00007C040000}"/>
    <cellStyle name="Style 40 4 2" xfId="1137" xr:uid="{00000000-0005-0000-0000-00007D040000}"/>
    <cellStyle name="Style 41" xfId="1138" xr:uid="{00000000-0005-0000-0000-00007E040000}"/>
    <cellStyle name="Style 41 2" xfId="1139" xr:uid="{00000000-0005-0000-0000-00007F040000}"/>
    <cellStyle name="Style 41 3" xfId="1140" xr:uid="{00000000-0005-0000-0000-000080040000}"/>
    <cellStyle name="Style 41 4" xfId="1141" xr:uid="{00000000-0005-0000-0000-000081040000}"/>
    <cellStyle name="Style 41 4 2" xfId="1142" xr:uid="{00000000-0005-0000-0000-000082040000}"/>
    <cellStyle name="Style 46" xfId="1143" xr:uid="{00000000-0005-0000-0000-000083040000}"/>
    <cellStyle name="Style 46 2" xfId="1144" xr:uid="{00000000-0005-0000-0000-000084040000}"/>
    <cellStyle name="Style 46 3" xfId="1145" xr:uid="{00000000-0005-0000-0000-000085040000}"/>
    <cellStyle name="Style 46 3 2" xfId="1146" xr:uid="{00000000-0005-0000-0000-000086040000}"/>
    <cellStyle name="Style 46 4" xfId="1147" xr:uid="{00000000-0005-0000-0000-000087040000}"/>
    <cellStyle name="Style 46 5" xfId="1148" xr:uid="{00000000-0005-0000-0000-000088040000}"/>
    <cellStyle name="Style 46 5 2" xfId="1149" xr:uid="{00000000-0005-0000-0000-000089040000}"/>
    <cellStyle name="Style 47" xfId="1150" xr:uid="{00000000-0005-0000-0000-00008A040000}"/>
    <cellStyle name="Style 47 2" xfId="1151" xr:uid="{00000000-0005-0000-0000-00008B040000}"/>
    <cellStyle name="Style 47 3" xfId="1152" xr:uid="{00000000-0005-0000-0000-00008C040000}"/>
    <cellStyle name="Style 47 4" xfId="1153" xr:uid="{00000000-0005-0000-0000-00008D040000}"/>
    <cellStyle name="Style 47 4 2" xfId="1154" xr:uid="{00000000-0005-0000-0000-00008E040000}"/>
    <cellStyle name="Style 48" xfId="1155" xr:uid="{00000000-0005-0000-0000-00008F040000}"/>
    <cellStyle name="Style 48 2" xfId="1156" xr:uid="{00000000-0005-0000-0000-000090040000}"/>
    <cellStyle name="Style 48 3" xfId="1157" xr:uid="{00000000-0005-0000-0000-000091040000}"/>
    <cellStyle name="Style 48 4" xfId="1158" xr:uid="{00000000-0005-0000-0000-000092040000}"/>
    <cellStyle name="Style 48 4 2" xfId="1159" xr:uid="{00000000-0005-0000-0000-000093040000}"/>
    <cellStyle name="Style 49" xfId="1160" xr:uid="{00000000-0005-0000-0000-000094040000}"/>
    <cellStyle name="Style 49 2" xfId="1161" xr:uid="{00000000-0005-0000-0000-000095040000}"/>
    <cellStyle name="Style 49 3" xfId="1162" xr:uid="{00000000-0005-0000-0000-000096040000}"/>
    <cellStyle name="Style 49 4" xfId="1163" xr:uid="{00000000-0005-0000-0000-000097040000}"/>
    <cellStyle name="Style 49 4 2" xfId="1164" xr:uid="{00000000-0005-0000-0000-000098040000}"/>
    <cellStyle name="Style 50" xfId="1165" xr:uid="{00000000-0005-0000-0000-000099040000}"/>
    <cellStyle name="Style 50 2" xfId="1166" xr:uid="{00000000-0005-0000-0000-00009A040000}"/>
    <cellStyle name="Style 50 3" xfId="1167" xr:uid="{00000000-0005-0000-0000-00009B040000}"/>
    <cellStyle name="Style 50 3 2" xfId="1168" xr:uid="{00000000-0005-0000-0000-00009C040000}"/>
    <cellStyle name="Style 50 4" xfId="1169" xr:uid="{00000000-0005-0000-0000-00009D040000}"/>
    <cellStyle name="Style 50 5" xfId="1170" xr:uid="{00000000-0005-0000-0000-00009E040000}"/>
    <cellStyle name="Style 50 5 2" xfId="1171" xr:uid="{00000000-0005-0000-0000-00009F040000}"/>
    <cellStyle name="Style 51" xfId="1172" xr:uid="{00000000-0005-0000-0000-0000A0040000}"/>
    <cellStyle name="Style 51 2" xfId="1173" xr:uid="{00000000-0005-0000-0000-0000A1040000}"/>
    <cellStyle name="Style 51 3" xfId="1174" xr:uid="{00000000-0005-0000-0000-0000A2040000}"/>
    <cellStyle name="Style 51 4" xfId="1175" xr:uid="{00000000-0005-0000-0000-0000A3040000}"/>
    <cellStyle name="Style 51 4 2" xfId="1176" xr:uid="{00000000-0005-0000-0000-0000A4040000}"/>
    <cellStyle name="Style 52" xfId="1177" xr:uid="{00000000-0005-0000-0000-0000A5040000}"/>
    <cellStyle name="Style 52 2" xfId="1178" xr:uid="{00000000-0005-0000-0000-0000A6040000}"/>
    <cellStyle name="Style 52 3" xfId="1179" xr:uid="{00000000-0005-0000-0000-0000A7040000}"/>
    <cellStyle name="Style 52 4" xfId="1180" xr:uid="{00000000-0005-0000-0000-0000A8040000}"/>
    <cellStyle name="Style 52 4 2" xfId="1181" xr:uid="{00000000-0005-0000-0000-0000A9040000}"/>
    <cellStyle name="Style 58" xfId="1182" xr:uid="{00000000-0005-0000-0000-0000AA040000}"/>
    <cellStyle name="Style 58 2" xfId="1183" xr:uid="{00000000-0005-0000-0000-0000AB040000}"/>
    <cellStyle name="Style 58 3" xfId="1184" xr:uid="{00000000-0005-0000-0000-0000AC040000}"/>
    <cellStyle name="Style 58 3 2" xfId="1185" xr:uid="{00000000-0005-0000-0000-0000AD040000}"/>
    <cellStyle name="Style 58 4" xfId="1186" xr:uid="{00000000-0005-0000-0000-0000AE040000}"/>
    <cellStyle name="Style 58 5" xfId="1187" xr:uid="{00000000-0005-0000-0000-0000AF040000}"/>
    <cellStyle name="Style 58 5 2" xfId="1188" xr:uid="{00000000-0005-0000-0000-0000B0040000}"/>
    <cellStyle name="Style 59" xfId="1189" xr:uid="{00000000-0005-0000-0000-0000B1040000}"/>
    <cellStyle name="Style 59 2" xfId="1190" xr:uid="{00000000-0005-0000-0000-0000B2040000}"/>
    <cellStyle name="Style 59 3" xfId="1191" xr:uid="{00000000-0005-0000-0000-0000B3040000}"/>
    <cellStyle name="Style 59 4" xfId="1192" xr:uid="{00000000-0005-0000-0000-0000B4040000}"/>
    <cellStyle name="Style 59 4 2" xfId="1193" xr:uid="{00000000-0005-0000-0000-0000B5040000}"/>
    <cellStyle name="Style 60" xfId="1194" xr:uid="{00000000-0005-0000-0000-0000B6040000}"/>
    <cellStyle name="Style 60 2" xfId="1195" xr:uid="{00000000-0005-0000-0000-0000B7040000}"/>
    <cellStyle name="Style 60 3" xfId="1196" xr:uid="{00000000-0005-0000-0000-0000B8040000}"/>
    <cellStyle name="Style 60 4" xfId="1197" xr:uid="{00000000-0005-0000-0000-0000B9040000}"/>
    <cellStyle name="Style 60 4 2" xfId="1198" xr:uid="{00000000-0005-0000-0000-0000BA040000}"/>
    <cellStyle name="Style 61" xfId="1199" xr:uid="{00000000-0005-0000-0000-0000BB040000}"/>
    <cellStyle name="Style 61 2" xfId="1200" xr:uid="{00000000-0005-0000-0000-0000BC040000}"/>
    <cellStyle name="Style 61 3" xfId="1201" xr:uid="{00000000-0005-0000-0000-0000BD040000}"/>
    <cellStyle name="Style 61 4" xfId="1202" xr:uid="{00000000-0005-0000-0000-0000BE040000}"/>
    <cellStyle name="Style 61 4 2" xfId="1203" xr:uid="{00000000-0005-0000-0000-0000BF040000}"/>
    <cellStyle name="Style 62" xfId="1204" xr:uid="{00000000-0005-0000-0000-0000C0040000}"/>
    <cellStyle name="Style 62 2" xfId="1205" xr:uid="{00000000-0005-0000-0000-0000C1040000}"/>
    <cellStyle name="Style 62 3" xfId="1206" xr:uid="{00000000-0005-0000-0000-0000C2040000}"/>
    <cellStyle name="Style 62 3 2" xfId="1207" xr:uid="{00000000-0005-0000-0000-0000C3040000}"/>
    <cellStyle name="Style 62 4" xfId="1208" xr:uid="{00000000-0005-0000-0000-0000C4040000}"/>
    <cellStyle name="Style 62 5" xfId="1209" xr:uid="{00000000-0005-0000-0000-0000C5040000}"/>
    <cellStyle name="Style 62 5 2" xfId="1210" xr:uid="{00000000-0005-0000-0000-0000C6040000}"/>
    <cellStyle name="Style 63" xfId="1211" xr:uid="{00000000-0005-0000-0000-0000C7040000}"/>
    <cellStyle name="Style 63 2" xfId="1212" xr:uid="{00000000-0005-0000-0000-0000C8040000}"/>
    <cellStyle name="Style 63 3" xfId="1213" xr:uid="{00000000-0005-0000-0000-0000C9040000}"/>
    <cellStyle name="Style 63 4" xfId="1214" xr:uid="{00000000-0005-0000-0000-0000CA040000}"/>
    <cellStyle name="Style 63 4 2" xfId="1215" xr:uid="{00000000-0005-0000-0000-0000CB040000}"/>
    <cellStyle name="Style 64" xfId="1216" xr:uid="{00000000-0005-0000-0000-0000CC040000}"/>
    <cellStyle name="Style 64 2" xfId="1217" xr:uid="{00000000-0005-0000-0000-0000CD040000}"/>
    <cellStyle name="Style 64 3" xfId="1218" xr:uid="{00000000-0005-0000-0000-0000CE040000}"/>
    <cellStyle name="Style 64 4" xfId="1219" xr:uid="{00000000-0005-0000-0000-0000CF040000}"/>
    <cellStyle name="Style 64 4 2" xfId="1220" xr:uid="{00000000-0005-0000-0000-0000D0040000}"/>
    <cellStyle name="Style 69" xfId="1221" xr:uid="{00000000-0005-0000-0000-0000D1040000}"/>
    <cellStyle name="Style 69 2" xfId="1222" xr:uid="{00000000-0005-0000-0000-0000D2040000}"/>
    <cellStyle name="Style 69 3" xfId="1223" xr:uid="{00000000-0005-0000-0000-0000D3040000}"/>
    <cellStyle name="Style 69 3 2" xfId="1224" xr:uid="{00000000-0005-0000-0000-0000D4040000}"/>
    <cellStyle name="Style 69 4" xfId="1225" xr:uid="{00000000-0005-0000-0000-0000D5040000}"/>
    <cellStyle name="Style 69 5" xfId="1226" xr:uid="{00000000-0005-0000-0000-0000D6040000}"/>
    <cellStyle name="Style 69 5 2" xfId="1227" xr:uid="{00000000-0005-0000-0000-0000D7040000}"/>
    <cellStyle name="Style 70" xfId="1228" xr:uid="{00000000-0005-0000-0000-0000D8040000}"/>
    <cellStyle name="Style 70 2" xfId="1229" xr:uid="{00000000-0005-0000-0000-0000D9040000}"/>
    <cellStyle name="Style 70 3" xfId="1230" xr:uid="{00000000-0005-0000-0000-0000DA040000}"/>
    <cellStyle name="Style 70 4" xfId="1231" xr:uid="{00000000-0005-0000-0000-0000DB040000}"/>
    <cellStyle name="Style 70 4 2" xfId="1232" xr:uid="{00000000-0005-0000-0000-0000DC040000}"/>
    <cellStyle name="Style 71" xfId="1233" xr:uid="{00000000-0005-0000-0000-0000DD040000}"/>
    <cellStyle name="Style 71 2" xfId="1234" xr:uid="{00000000-0005-0000-0000-0000DE040000}"/>
    <cellStyle name="Style 71 3" xfId="1235" xr:uid="{00000000-0005-0000-0000-0000DF040000}"/>
    <cellStyle name="Style 71 4" xfId="1236" xr:uid="{00000000-0005-0000-0000-0000E0040000}"/>
    <cellStyle name="Style 71 4 2" xfId="1237" xr:uid="{00000000-0005-0000-0000-0000E1040000}"/>
    <cellStyle name="Style 72" xfId="1238" xr:uid="{00000000-0005-0000-0000-0000E2040000}"/>
    <cellStyle name="Style 72 2" xfId="1239" xr:uid="{00000000-0005-0000-0000-0000E3040000}"/>
    <cellStyle name="Style 72 3" xfId="1240" xr:uid="{00000000-0005-0000-0000-0000E4040000}"/>
    <cellStyle name="Style 72 4" xfId="1241" xr:uid="{00000000-0005-0000-0000-0000E5040000}"/>
    <cellStyle name="Style 72 4 2" xfId="1242" xr:uid="{00000000-0005-0000-0000-0000E6040000}"/>
    <cellStyle name="Style 73" xfId="1243" xr:uid="{00000000-0005-0000-0000-0000E7040000}"/>
    <cellStyle name="Style 73 2" xfId="1244" xr:uid="{00000000-0005-0000-0000-0000E8040000}"/>
    <cellStyle name="Style 73 3" xfId="1245" xr:uid="{00000000-0005-0000-0000-0000E9040000}"/>
    <cellStyle name="Style 73 3 2" xfId="1246" xr:uid="{00000000-0005-0000-0000-0000EA040000}"/>
    <cellStyle name="Style 73 4" xfId="1247" xr:uid="{00000000-0005-0000-0000-0000EB040000}"/>
    <cellStyle name="Style 73 5" xfId="1248" xr:uid="{00000000-0005-0000-0000-0000EC040000}"/>
    <cellStyle name="Style 73 5 2" xfId="1249" xr:uid="{00000000-0005-0000-0000-0000ED040000}"/>
    <cellStyle name="Style 74" xfId="1250" xr:uid="{00000000-0005-0000-0000-0000EE040000}"/>
    <cellStyle name="Style 74 2" xfId="1251" xr:uid="{00000000-0005-0000-0000-0000EF040000}"/>
    <cellStyle name="Style 74 3" xfId="1252" xr:uid="{00000000-0005-0000-0000-0000F0040000}"/>
    <cellStyle name="Style 74 4" xfId="1253" xr:uid="{00000000-0005-0000-0000-0000F1040000}"/>
    <cellStyle name="Style 74 4 2" xfId="1254" xr:uid="{00000000-0005-0000-0000-0000F2040000}"/>
    <cellStyle name="Style 75" xfId="1255" xr:uid="{00000000-0005-0000-0000-0000F3040000}"/>
    <cellStyle name="Style 75 2" xfId="1256" xr:uid="{00000000-0005-0000-0000-0000F4040000}"/>
    <cellStyle name="Style 75 3" xfId="1257" xr:uid="{00000000-0005-0000-0000-0000F5040000}"/>
    <cellStyle name="Style 75 4" xfId="1258" xr:uid="{00000000-0005-0000-0000-0000F6040000}"/>
    <cellStyle name="Style 75 4 2" xfId="1259" xr:uid="{00000000-0005-0000-0000-0000F7040000}"/>
    <cellStyle name="Style 80" xfId="1260" xr:uid="{00000000-0005-0000-0000-0000F8040000}"/>
    <cellStyle name="Style 80 2" xfId="1261" xr:uid="{00000000-0005-0000-0000-0000F9040000}"/>
    <cellStyle name="Style 80 3" xfId="1262" xr:uid="{00000000-0005-0000-0000-0000FA040000}"/>
    <cellStyle name="Style 80 3 2" xfId="1263" xr:uid="{00000000-0005-0000-0000-0000FB040000}"/>
    <cellStyle name="Style 80 4" xfId="1264" xr:uid="{00000000-0005-0000-0000-0000FC040000}"/>
    <cellStyle name="Style 80 5" xfId="1265" xr:uid="{00000000-0005-0000-0000-0000FD040000}"/>
    <cellStyle name="Style 80 5 2" xfId="1266" xr:uid="{00000000-0005-0000-0000-0000FE040000}"/>
    <cellStyle name="Style 81" xfId="1267" xr:uid="{00000000-0005-0000-0000-0000FF040000}"/>
    <cellStyle name="Style 81 2" xfId="1268" xr:uid="{00000000-0005-0000-0000-000000050000}"/>
    <cellStyle name="Style 81 3" xfId="1269" xr:uid="{00000000-0005-0000-0000-000001050000}"/>
    <cellStyle name="Style 81 3 2" xfId="1270" xr:uid="{00000000-0005-0000-0000-000002050000}"/>
    <cellStyle name="Style 81 4" xfId="1271" xr:uid="{00000000-0005-0000-0000-000003050000}"/>
    <cellStyle name="Style 81 5" xfId="1272" xr:uid="{00000000-0005-0000-0000-000004050000}"/>
    <cellStyle name="Style 81 5 2" xfId="1273" xr:uid="{00000000-0005-0000-0000-000005050000}"/>
    <cellStyle name="Style 82" xfId="1274" xr:uid="{00000000-0005-0000-0000-000006050000}"/>
    <cellStyle name="Style 82 2" xfId="1275" xr:uid="{00000000-0005-0000-0000-000007050000}"/>
    <cellStyle name="Style 82 3" xfId="1276" xr:uid="{00000000-0005-0000-0000-000008050000}"/>
    <cellStyle name="Style 82 4" xfId="1277" xr:uid="{00000000-0005-0000-0000-000009050000}"/>
    <cellStyle name="Style 82 4 2" xfId="1278" xr:uid="{00000000-0005-0000-0000-00000A050000}"/>
    <cellStyle name="Style 83" xfId="1279" xr:uid="{00000000-0005-0000-0000-00000B050000}"/>
    <cellStyle name="Style 83 2" xfId="1280" xr:uid="{00000000-0005-0000-0000-00000C050000}"/>
    <cellStyle name="Style 83 3" xfId="1281" xr:uid="{00000000-0005-0000-0000-00000D050000}"/>
    <cellStyle name="Style 83 4" xfId="1282" xr:uid="{00000000-0005-0000-0000-00000E050000}"/>
    <cellStyle name="Style 83 4 2" xfId="1283" xr:uid="{00000000-0005-0000-0000-00000F050000}"/>
    <cellStyle name="Style 84" xfId="1284" xr:uid="{00000000-0005-0000-0000-000010050000}"/>
    <cellStyle name="Style 84 2" xfId="1285" xr:uid="{00000000-0005-0000-0000-000011050000}"/>
    <cellStyle name="Style 84 3" xfId="1286" xr:uid="{00000000-0005-0000-0000-000012050000}"/>
    <cellStyle name="Style 84 4" xfId="1287" xr:uid="{00000000-0005-0000-0000-000013050000}"/>
    <cellStyle name="Style 84 4 2" xfId="1288" xr:uid="{00000000-0005-0000-0000-000014050000}"/>
    <cellStyle name="Style 85" xfId="1289" xr:uid="{00000000-0005-0000-0000-000015050000}"/>
    <cellStyle name="Style 85 2" xfId="1290" xr:uid="{00000000-0005-0000-0000-000016050000}"/>
    <cellStyle name="Style 85 3" xfId="1291" xr:uid="{00000000-0005-0000-0000-000017050000}"/>
    <cellStyle name="Style 85 3 2" xfId="1292" xr:uid="{00000000-0005-0000-0000-000018050000}"/>
    <cellStyle name="Style 85 4" xfId="1293" xr:uid="{00000000-0005-0000-0000-000019050000}"/>
    <cellStyle name="Style 85 5" xfId="1294" xr:uid="{00000000-0005-0000-0000-00001A050000}"/>
    <cellStyle name="Style 85 5 2" xfId="1295" xr:uid="{00000000-0005-0000-0000-00001B050000}"/>
    <cellStyle name="Style 86" xfId="1296" xr:uid="{00000000-0005-0000-0000-00001C050000}"/>
    <cellStyle name="Style 86 2" xfId="1297" xr:uid="{00000000-0005-0000-0000-00001D050000}"/>
    <cellStyle name="Style 86 3" xfId="1298" xr:uid="{00000000-0005-0000-0000-00001E050000}"/>
    <cellStyle name="Style 86 4" xfId="1299" xr:uid="{00000000-0005-0000-0000-00001F050000}"/>
    <cellStyle name="Style 86 4 2" xfId="1300" xr:uid="{00000000-0005-0000-0000-000020050000}"/>
    <cellStyle name="Style 87" xfId="1301" xr:uid="{00000000-0005-0000-0000-000021050000}"/>
    <cellStyle name="Style 87 2" xfId="1302" xr:uid="{00000000-0005-0000-0000-000022050000}"/>
    <cellStyle name="Style 87 3" xfId="1303" xr:uid="{00000000-0005-0000-0000-000023050000}"/>
    <cellStyle name="Style 87 4" xfId="1304" xr:uid="{00000000-0005-0000-0000-000024050000}"/>
    <cellStyle name="Style 87 4 2" xfId="1305" xr:uid="{00000000-0005-0000-0000-000025050000}"/>
    <cellStyle name="Style 93" xfId="1306" xr:uid="{00000000-0005-0000-0000-000026050000}"/>
    <cellStyle name="Style 93 2" xfId="1307" xr:uid="{00000000-0005-0000-0000-000027050000}"/>
    <cellStyle name="Style 93 3" xfId="1308" xr:uid="{00000000-0005-0000-0000-000028050000}"/>
    <cellStyle name="Style 93 3 2" xfId="1309" xr:uid="{00000000-0005-0000-0000-000029050000}"/>
    <cellStyle name="Style 93 4" xfId="1310" xr:uid="{00000000-0005-0000-0000-00002A050000}"/>
    <cellStyle name="Style 93 5" xfId="1311" xr:uid="{00000000-0005-0000-0000-00002B050000}"/>
    <cellStyle name="Style 93 5 2" xfId="1312" xr:uid="{00000000-0005-0000-0000-00002C050000}"/>
    <cellStyle name="Style 94" xfId="1313" xr:uid="{00000000-0005-0000-0000-00002D050000}"/>
    <cellStyle name="Style 94 2" xfId="1314" xr:uid="{00000000-0005-0000-0000-00002E050000}"/>
    <cellStyle name="Style 94 3" xfId="1315" xr:uid="{00000000-0005-0000-0000-00002F050000}"/>
    <cellStyle name="Style 94 4" xfId="1316" xr:uid="{00000000-0005-0000-0000-000030050000}"/>
    <cellStyle name="Style 94 4 2" xfId="1317" xr:uid="{00000000-0005-0000-0000-000031050000}"/>
    <cellStyle name="Style 95" xfId="1318" xr:uid="{00000000-0005-0000-0000-000032050000}"/>
    <cellStyle name="Style 95 2" xfId="1319" xr:uid="{00000000-0005-0000-0000-000033050000}"/>
    <cellStyle name="Style 95 3" xfId="1320" xr:uid="{00000000-0005-0000-0000-000034050000}"/>
    <cellStyle name="Style 95 4" xfId="1321" xr:uid="{00000000-0005-0000-0000-000035050000}"/>
    <cellStyle name="Style 95 4 2" xfId="1322" xr:uid="{00000000-0005-0000-0000-000036050000}"/>
    <cellStyle name="Style 96" xfId="1323" xr:uid="{00000000-0005-0000-0000-000037050000}"/>
    <cellStyle name="Style 96 2" xfId="1324" xr:uid="{00000000-0005-0000-0000-000038050000}"/>
    <cellStyle name="Style 96 3" xfId="1325" xr:uid="{00000000-0005-0000-0000-000039050000}"/>
    <cellStyle name="Style 96 4" xfId="1326" xr:uid="{00000000-0005-0000-0000-00003A050000}"/>
    <cellStyle name="Style 96 4 2" xfId="1327" xr:uid="{00000000-0005-0000-0000-00003B050000}"/>
    <cellStyle name="Style 97" xfId="1328" xr:uid="{00000000-0005-0000-0000-00003C050000}"/>
    <cellStyle name="Style 97 2" xfId="1329" xr:uid="{00000000-0005-0000-0000-00003D050000}"/>
    <cellStyle name="Style 97 3" xfId="1330" xr:uid="{00000000-0005-0000-0000-00003E050000}"/>
    <cellStyle name="Style 97 3 2" xfId="1331" xr:uid="{00000000-0005-0000-0000-00003F050000}"/>
    <cellStyle name="Style 97 4" xfId="1332" xr:uid="{00000000-0005-0000-0000-000040050000}"/>
    <cellStyle name="Style 97 5" xfId="1333" xr:uid="{00000000-0005-0000-0000-000041050000}"/>
    <cellStyle name="Style 97 5 2" xfId="1334" xr:uid="{00000000-0005-0000-0000-000042050000}"/>
    <cellStyle name="Style 98" xfId="1335" xr:uid="{00000000-0005-0000-0000-000043050000}"/>
    <cellStyle name="Style 98 2" xfId="1336" xr:uid="{00000000-0005-0000-0000-000044050000}"/>
    <cellStyle name="Style 98 3" xfId="1337" xr:uid="{00000000-0005-0000-0000-000045050000}"/>
    <cellStyle name="Style 98 4" xfId="1338" xr:uid="{00000000-0005-0000-0000-000046050000}"/>
    <cellStyle name="Style 98 4 2" xfId="1339" xr:uid="{00000000-0005-0000-0000-000047050000}"/>
    <cellStyle name="Style 99" xfId="1340" xr:uid="{00000000-0005-0000-0000-000048050000}"/>
    <cellStyle name="Style 99 2" xfId="1341" xr:uid="{00000000-0005-0000-0000-000049050000}"/>
    <cellStyle name="Style 99 3" xfId="1342" xr:uid="{00000000-0005-0000-0000-00004A050000}"/>
    <cellStyle name="Style 99 4" xfId="1343" xr:uid="{00000000-0005-0000-0000-00004B050000}"/>
    <cellStyle name="Style 99 4 2" xfId="1344" xr:uid="{00000000-0005-0000-0000-00004C050000}"/>
    <cellStyle name="Title 2" xfId="1345" xr:uid="{00000000-0005-0000-0000-00004D050000}"/>
    <cellStyle name="Title 2 10" xfId="1346" xr:uid="{00000000-0005-0000-0000-00004E050000}"/>
    <cellStyle name="Title 2 11" xfId="1347" xr:uid="{00000000-0005-0000-0000-00004F050000}"/>
    <cellStyle name="Title 2 12" xfId="1348" xr:uid="{00000000-0005-0000-0000-000050050000}"/>
    <cellStyle name="Title 2 13" xfId="1349" xr:uid="{00000000-0005-0000-0000-000051050000}"/>
    <cellStyle name="Title 2 14" xfId="1350" xr:uid="{00000000-0005-0000-0000-000052050000}"/>
    <cellStyle name="Title 2 15" xfId="1351" xr:uid="{00000000-0005-0000-0000-000053050000}"/>
    <cellStyle name="Title 2 2" xfId="1352" xr:uid="{00000000-0005-0000-0000-000054050000}"/>
    <cellStyle name="Title 2 3" xfId="1353" xr:uid="{00000000-0005-0000-0000-000055050000}"/>
    <cellStyle name="Title 2 4" xfId="1354" xr:uid="{00000000-0005-0000-0000-000056050000}"/>
    <cellStyle name="Title 2 5" xfId="1355" xr:uid="{00000000-0005-0000-0000-000057050000}"/>
    <cellStyle name="Title 2 6" xfId="1356" xr:uid="{00000000-0005-0000-0000-000058050000}"/>
    <cellStyle name="Title 2 7" xfId="1357" xr:uid="{00000000-0005-0000-0000-000059050000}"/>
    <cellStyle name="Title 2 8" xfId="1358" xr:uid="{00000000-0005-0000-0000-00005A050000}"/>
    <cellStyle name="Title 2 9" xfId="1359" xr:uid="{00000000-0005-0000-0000-00005B050000}"/>
    <cellStyle name="Total 2" xfId="1360" xr:uid="{00000000-0005-0000-0000-00005C050000}"/>
    <cellStyle name="Total 2 10" xfId="1361" xr:uid="{00000000-0005-0000-0000-00005D050000}"/>
    <cellStyle name="Total 2 11" xfId="1362" xr:uid="{00000000-0005-0000-0000-00005E050000}"/>
    <cellStyle name="Total 2 12" xfId="1363" xr:uid="{00000000-0005-0000-0000-00005F050000}"/>
    <cellStyle name="Total 2 13" xfId="1364" xr:uid="{00000000-0005-0000-0000-000060050000}"/>
    <cellStyle name="Total 2 14" xfId="1365" xr:uid="{00000000-0005-0000-0000-000061050000}"/>
    <cellStyle name="Total 2 15" xfId="1366" xr:uid="{00000000-0005-0000-0000-000062050000}"/>
    <cellStyle name="Total 2 2" xfId="1367" xr:uid="{00000000-0005-0000-0000-000063050000}"/>
    <cellStyle name="Total 2 3" xfId="1368" xr:uid="{00000000-0005-0000-0000-000064050000}"/>
    <cellStyle name="Total 2 4" xfId="1369" xr:uid="{00000000-0005-0000-0000-000065050000}"/>
    <cellStyle name="Total 2 5" xfId="1370" xr:uid="{00000000-0005-0000-0000-000066050000}"/>
    <cellStyle name="Total 2 6" xfId="1371" xr:uid="{00000000-0005-0000-0000-000067050000}"/>
    <cellStyle name="Total 2 7" xfId="1372" xr:uid="{00000000-0005-0000-0000-000068050000}"/>
    <cellStyle name="Total 2 8" xfId="1373" xr:uid="{00000000-0005-0000-0000-000069050000}"/>
    <cellStyle name="Total 2 9" xfId="1374" xr:uid="{00000000-0005-0000-0000-00006A050000}"/>
    <cellStyle name="Überschrift" xfId="1375" xr:uid="{00000000-0005-0000-0000-00006B050000}"/>
    <cellStyle name="Überschrift 1" xfId="1376" xr:uid="{00000000-0005-0000-0000-00006C050000}"/>
    <cellStyle name="Überschrift 2" xfId="1377" xr:uid="{00000000-0005-0000-0000-00006D050000}"/>
    <cellStyle name="Überschrift 3" xfId="1378" xr:uid="{00000000-0005-0000-0000-00006E050000}"/>
    <cellStyle name="Überschrift 4" xfId="1379" xr:uid="{00000000-0005-0000-0000-00006F050000}"/>
    <cellStyle name="Valuutta_Layo9704" xfId="1380" xr:uid="{00000000-0005-0000-0000-000070050000}"/>
    <cellStyle name="Verknüpfte Zelle" xfId="1381" xr:uid="{00000000-0005-0000-0000-000071050000}"/>
    <cellStyle name="Warnender Text" xfId="1382" xr:uid="{00000000-0005-0000-0000-000072050000}"/>
    <cellStyle name="Warning Text 2" xfId="1383" xr:uid="{00000000-0005-0000-0000-000073050000}"/>
    <cellStyle name="Warning Text 2 10" xfId="1384" xr:uid="{00000000-0005-0000-0000-000074050000}"/>
    <cellStyle name="Warning Text 2 11" xfId="1385" xr:uid="{00000000-0005-0000-0000-000075050000}"/>
    <cellStyle name="Warning Text 2 12" xfId="1386" xr:uid="{00000000-0005-0000-0000-000076050000}"/>
    <cellStyle name="Warning Text 2 13" xfId="1387" xr:uid="{00000000-0005-0000-0000-000077050000}"/>
    <cellStyle name="Warning Text 2 14" xfId="1388" xr:uid="{00000000-0005-0000-0000-000078050000}"/>
    <cellStyle name="Warning Text 2 15" xfId="1389" xr:uid="{00000000-0005-0000-0000-000079050000}"/>
    <cellStyle name="Warning Text 2 2" xfId="1390" xr:uid="{00000000-0005-0000-0000-00007A050000}"/>
    <cellStyle name="Warning Text 2 3" xfId="1391" xr:uid="{00000000-0005-0000-0000-00007B050000}"/>
    <cellStyle name="Warning Text 2 4" xfId="1392" xr:uid="{00000000-0005-0000-0000-00007C050000}"/>
    <cellStyle name="Warning Text 2 5" xfId="1393" xr:uid="{00000000-0005-0000-0000-00007D050000}"/>
    <cellStyle name="Warning Text 2 6" xfId="1394" xr:uid="{00000000-0005-0000-0000-00007E050000}"/>
    <cellStyle name="Warning Text 2 7" xfId="1395" xr:uid="{00000000-0005-0000-0000-00007F050000}"/>
    <cellStyle name="Warning Text 2 8" xfId="1396" xr:uid="{00000000-0005-0000-0000-000080050000}"/>
    <cellStyle name="Warning Text 2 9" xfId="1397" xr:uid="{00000000-0005-0000-0000-000081050000}"/>
    <cellStyle name="Zelle überprüfen" xfId="1398" xr:uid="{00000000-0005-0000-0000-000082050000}"/>
    <cellStyle name="Κανονικό 3" xfId="1399" xr:uid="{00000000-0005-0000-0000-000083050000}"/>
    <cellStyle name="Κανονικό 3 2" xfId="1400" xr:uid="{00000000-0005-0000-0000-000084050000}"/>
    <cellStyle name="Ουδέτερο 2 2" xfId="1401" xr:uid="{00000000-0005-0000-0000-000085050000}"/>
    <cellStyle name="Ουδέτερο 2 3" xfId="1402" xr:uid="{00000000-0005-0000-0000-000086050000}"/>
    <cellStyle name="Ουδέτερο 2 4" xfId="1403" xr:uid="{00000000-0005-0000-0000-000087050000}"/>
    <cellStyle name="Ουδέτερο 2 5" xfId="1404" xr:uid="{00000000-0005-0000-0000-000088050000}"/>
    <cellStyle name="Ουδέτερο 3 10" xfId="1405" xr:uid="{00000000-0005-0000-0000-000089050000}"/>
    <cellStyle name="Ουδέτερο 3 11" xfId="1406" xr:uid="{00000000-0005-0000-0000-00008A050000}"/>
    <cellStyle name="Ουδέτερο 3 2" xfId="1407" xr:uid="{00000000-0005-0000-0000-00008B050000}"/>
    <cellStyle name="Ουδέτερο 3 3" xfId="1408" xr:uid="{00000000-0005-0000-0000-00008C050000}"/>
    <cellStyle name="Ουδέτερο 3 4" xfId="1409" xr:uid="{00000000-0005-0000-0000-00008D050000}"/>
    <cellStyle name="Ουδέτερο 3 5" xfId="1410" xr:uid="{00000000-0005-0000-0000-00008E050000}"/>
    <cellStyle name="Ουδέτερο 3 6" xfId="1411" xr:uid="{00000000-0005-0000-0000-00008F050000}"/>
    <cellStyle name="Ουδέτερο 3 7" xfId="1412" xr:uid="{00000000-0005-0000-0000-000090050000}"/>
    <cellStyle name="Ουδέτερο 3 8" xfId="1413" xr:uid="{00000000-0005-0000-0000-000091050000}"/>
    <cellStyle name="Ουδέτερο 3 9" xfId="1414" xr:uid="{00000000-0005-0000-0000-000092050000}"/>
    <cellStyle name="Ουδέτερο 4 10" xfId="1415" xr:uid="{00000000-0005-0000-0000-000093050000}"/>
    <cellStyle name="Ουδέτερο 4 11" xfId="1416" xr:uid="{00000000-0005-0000-0000-000094050000}"/>
    <cellStyle name="Ουδέτερο 4 2" xfId="1417" xr:uid="{00000000-0005-0000-0000-000095050000}"/>
    <cellStyle name="Ουδέτερο 4 3" xfId="1418" xr:uid="{00000000-0005-0000-0000-000096050000}"/>
    <cellStyle name="Ουδέτερο 4 4" xfId="1419" xr:uid="{00000000-0005-0000-0000-000097050000}"/>
    <cellStyle name="Ουδέτερο 4 5" xfId="1420" xr:uid="{00000000-0005-0000-0000-000098050000}"/>
    <cellStyle name="Ουδέτερο 4 6" xfId="1421" xr:uid="{00000000-0005-0000-0000-000099050000}"/>
    <cellStyle name="Ουδέτερο 4 7" xfId="1422" xr:uid="{00000000-0005-0000-0000-00009A050000}"/>
    <cellStyle name="Ουδέτερο 4 8" xfId="1423" xr:uid="{00000000-0005-0000-0000-00009B050000}"/>
    <cellStyle name="Ουδέτερο 4 9" xfId="1424" xr:uid="{00000000-0005-0000-0000-00009C05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5</xdr:row>
      <xdr:rowOff>19050</xdr:rowOff>
    </xdr:from>
    <xdr:to>
      <xdr:col>1</xdr:col>
      <xdr:colOff>278908</xdr:colOff>
      <xdr:row>7</xdr:row>
      <xdr:rowOff>4500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EB9246-2102-4143-AB17-B2FE2D5944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838200" y="16097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785548</xdr:colOff>
      <xdr:row>5</xdr:row>
      <xdr:rowOff>19050</xdr:rowOff>
    </xdr:from>
    <xdr:to>
      <xdr:col>2</xdr:col>
      <xdr:colOff>150586</xdr:colOff>
      <xdr:row>7</xdr:row>
      <xdr:rowOff>4500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7E058C-6B40-483A-B63A-8A1628D15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6273" y="16097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676276</xdr:colOff>
      <xdr:row>5</xdr:row>
      <xdr:rowOff>19050</xdr:rowOff>
    </xdr:from>
    <xdr:to>
      <xdr:col>3</xdr:col>
      <xdr:colOff>808399</xdr:colOff>
      <xdr:row>7</xdr:row>
      <xdr:rowOff>4500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03DF7A-FE62-4BCA-B42B-96011220D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1" y="16097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923175</xdr:colOff>
      <xdr:row>1</xdr:row>
      <xdr:rowOff>276225</xdr:rowOff>
    </xdr:from>
    <xdr:to>
      <xdr:col>1</xdr:col>
      <xdr:colOff>333375</xdr:colOff>
      <xdr:row>3</xdr:row>
      <xdr:rowOff>261675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DD75D8-E9F3-420D-95D5-84CED5D5D2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923175" y="6858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1062037</xdr:colOff>
      <xdr:row>2</xdr:row>
      <xdr:rowOff>173831</xdr:rowOff>
    </xdr:from>
    <xdr:to>
      <xdr:col>3</xdr:col>
      <xdr:colOff>991013</xdr:colOff>
      <xdr:row>3</xdr:row>
      <xdr:rowOff>165546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A69163-C751-4CDA-8E22-0EDCDB9F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8712" y="878681"/>
          <a:ext cx="1814926" cy="28699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1</xdr:row>
      <xdr:rowOff>85725</xdr:rowOff>
    </xdr:from>
    <xdr:to>
      <xdr:col>2</xdr:col>
      <xdr:colOff>718164</xdr:colOff>
      <xdr:row>4</xdr:row>
      <xdr:rowOff>232443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3E76725-3690-4C33-819B-D06A691B5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95300"/>
          <a:ext cx="2108814" cy="1032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MaREI-EPMG/TIMES-GEO" TargetMode="External"/><Relationship Id="rId1" Type="http://schemas.openxmlformats.org/officeDocument/2006/relationships/hyperlink" Target="https://creativecommons.org/licenses/by-nc-sa/4.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FF0000"/>
  </sheetPr>
  <dimension ref="A1:F80"/>
  <sheetViews>
    <sheetView showGridLines="0" tabSelected="1" workbookViewId="0">
      <selection activeCell="B10" sqref="B10"/>
    </sheetView>
  </sheetViews>
  <sheetFormatPr defaultColWidth="9.109375" defaultRowHeight="14.4" x14ac:dyDescent="0.3"/>
  <cols>
    <col min="1" max="1" width="29.88671875" style="2" customWidth="1"/>
    <col min="2" max="4" width="28.33203125" style="2" customWidth="1"/>
    <col min="5" max="5" width="21.6640625" style="14" bestFit="1" customWidth="1"/>
    <col min="6" max="8" width="9.109375" style="2"/>
    <col min="9" max="10" width="10.6640625" style="2" bestFit="1" customWidth="1"/>
    <col min="11" max="16384" width="9.109375" style="2"/>
  </cols>
  <sheetData>
    <row r="1" spans="1:6" ht="31.8" thickBot="1" x14ac:dyDescent="0.35">
      <c r="A1" s="109" t="s">
        <v>49</v>
      </c>
      <c r="B1" s="110"/>
      <c r="C1" s="110"/>
      <c r="D1" s="111"/>
    </row>
    <row r="2" spans="1:6" s="92" customFormat="1" ht="23.4" x14ac:dyDescent="0.3">
      <c r="A2" s="91"/>
      <c r="B2" s="5"/>
      <c r="F2" s="93"/>
    </row>
    <row r="3" spans="1:6" s="92" customFormat="1" ht="23.4" x14ac:dyDescent="0.3">
      <c r="A3" s="91"/>
      <c r="B3" s="5"/>
      <c r="F3" s="93"/>
    </row>
    <row r="4" spans="1:6" s="92" customFormat="1" ht="23.4" x14ac:dyDescent="0.3">
      <c r="A4" s="91"/>
      <c r="B4" s="5"/>
      <c r="F4" s="93"/>
    </row>
    <row r="5" spans="1:6" s="92" customFormat="1" ht="23.4" x14ac:dyDescent="0.3">
      <c r="A5" s="91"/>
      <c r="B5" s="5"/>
      <c r="F5" s="93"/>
    </row>
    <row r="6" spans="1:6" s="92" customFormat="1" ht="23.4" x14ac:dyDescent="0.3">
      <c r="A6" s="91"/>
      <c r="B6" s="5"/>
      <c r="F6" s="93"/>
    </row>
    <row r="7" spans="1:6" s="92" customFormat="1" ht="23.4" x14ac:dyDescent="0.3">
      <c r="A7" s="91"/>
      <c r="B7" s="5"/>
      <c r="F7" s="93"/>
    </row>
    <row r="8" spans="1:6" s="92" customFormat="1" ht="23.4" x14ac:dyDescent="0.3">
      <c r="A8" s="91"/>
      <c r="B8" s="5"/>
      <c r="F8" s="93"/>
    </row>
    <row r="9" spans="1:6" x14ac:dyDescent="0.3">
      <c r="A9" s="4" t="s">
        <v>1</v>
      </c>
      <c r="B9" s="5" t="s">
        <v>17</v>
      </c>
      <c r="C9" s="15"/>
      <c r="D9" s="14"/>
      <c r="F9" s="6"/>
    </row>
    <row r="10" spans="1:6" x14ac:dyDescent="0.3">
      <c r="A10" s="4" t="s">
        <v>2</v>
      </c>
      <c r="B10" s="5" t="s">
        <v>16</v>
      </c>
      <c r="C10" s="14"/>
      <c r="D10" s="14"/>
      <c r="F10" s="6"/>
    </row>
    <row r="11" spans="1:6" x14ac:dyDescent="0.3">
      <c r="A11" s="4" t="s">
        <v>215</v>
      </c>
      <c r="B11" s="16">
        <v>2018</v>
      </c>
      <c r="C11" s="14"/>
      <c r="D11" s="14"/>
      <c r="F11" s="6"/>
    </row>
    <row r="12" spans="1:6" x14ac:dyDescent="0.3">
      <c r="A12" s="94" t="s">
        <v>205</v>
      </c>
      <c r="B12" s="18" t="s">
        <v>206</v>
      </c>
      <c r="C12" s="14"/>
      <c r="D12" s="14"/>
      <c r="F12" s="6"/>
    </row>
    <row r="13" spans="1:6" ht="21" x14ac:dyDescent="0.3">
      <c r="A13" s="95"/>
      <c r="B13" s="18" t="s">
        <v>207</v>
      </c>
      <c r="C13" s="14"/>
      <c r="D13" s="14"/>
    </row>
    <row r="14" spans="1:6" x14ac:dyDescent="0.3">
      <c r="A14" s="4" t="s">
        <v>3</v>
      </c>
      <c r="B14" s="14" t="s">
        <v>39</v>
      </c>
      <c r="C14" s="14"/>
      <c r="D14" s="14"/>
    </row>
    <row r="15" spans="1:6" x14ac:dyDescent="0.3">
      <c r="A15" s="96" t="s">
        <v>208</v>
      </c>
      <c r="B15" s="97">
        <v>1</v>
      </c>
      <c r="C15" s="18"/>
      <c r="D15" s="98"/>
    </row>
    <row r="16" spans="1:6" x14ac:dyDescent="0.3">
      <c r="A16" s="96" t="s">
        <v>209</v>
      </c>
      <c r="B16" s="99" t="s">
        <v>210</v>
      </c>
      <c r="C16" s="18"/>
      <c r="D16" s="98"/>
    </row>
    <row r="17" spans="1:6" x14ac:dyDescent="0.3">
      <c r="A17" s="96" t="s">
        <v>211</v>
      </c>
      <c r="B17" s="112" t="s">
        <v>212</v>
      </c>
      <c r="C17" s="112"/>
      <c r="D17" s="112"/>
    </row>
    <row r="18" spans="1:6" customFormat="1" x14ac:dyDescent="0.3">
      <c r="A18" s="98"/>
      <c r="B18" s="100" t="s">
        <v>213</v>
      </c>
      <c r="C18" s="101"/>
      <c r="D18" s="101"/>
    </row>
    <row r="19" spans="1:6" customFormat="1" x14ac:dyDescent="0.3">
      <c r="A19" s="98"/>
      <c r="B19" s="100"/>
      <c r="C19" s="101"/>
      <c r="D19" s="101"/>
    </row>
    <row r="20" spans="1:6" ht="21" x14ac:dyDescent="0.3">
      <c r="A20" s="3" t="s">
        <v>214</v>
      </c>
      <c r="B20" s="14"/>
      <c r="C20" s="14"/>
      <c r="D20" s="14"/>
    </row>
    <row r="21" spans="1:6" ht="18" x14ac:dyDescent="0.3">
      <c r="A21" s="7" t="s">
        <v>4</v>
      </c>
      <c r="B21" s="107"/>
      <c r="C21" s="107"/>
      <c r="D21" s="108"/>
    </row>
    <row r="22" spans="1:6" x14ac:dyDescent="0.3">
      <c r="A22" s="102" t="s">
        <v>5</v>
      </c>
      <c r="B22" s="29" t="s">
        <v>6</v>
      </c>
      <c r="C22" s="30"/>
      <c r="D22" s="31"/>
    </row>
    <row r="23" spans="1:6" x14ac:dyDescent="0.3">
      <c r="A23" s="103" t="s">
        <v>5</v>
      </c>
      <c r="B23" s="29" t="s">
        <v>7</v>
      </c>
      <c r="C23" s="30"/>
      <c r="D23" s="31"/>
    </row>
    <row r="24" spans="1:6" x14ac:dyDescent="0.3">
      <c r="A24" s="8"/>
      <c r="B24" s="29" t="s">
        <v>50</v>
      </c>
      <c r="C24" s="30"/>
      <c r="D24" s="31"/>
    </row>
    <row r="25" spans="1:6" x14ac:dyDescent="0.3">
      <c r="A25" s="14"/>
      <c r="B25" s="14"/>
      <c r="C25" s="14"/>
      <c r="D25" s="14"/>
    </row>
    <row r="26" spans="1:6" ht="18" x14ac:dyDescent="0.3">
      <c r="A26" s="7" t="s">
        <v>8</v>
      </c>
      <c r="B26" s="107"/>
      <c r="C26" s="107"/>
      <c r="D26" s="108"/>
    </row>
    <row r="27" spans="1:6" x14ac:dyDescent="0.3">
      <c r="A27" s="44"/>
      <c r="B27" s="41" t="s">
        <v>9</v>
      </c>
      <c r="C27" s="42"/>
      <c r="D27" s="43"/>
    </row>
    <row r="28" spans="1:6" x14ac:dyDescent="0.3">
      <c r="A28" s="45"/>
      <c r="B28" s="41" t="s">
        <v>51</v>
      </c>
      <c r="C28" s="42"/>
      <c r="D28" s="43"/>
    </row>
    <row r="29" spans="1:6" x14ac:dyDescent="0.3">
      <c r="A29" s="46"/>
      <c r="B29" s="35" t="s">
        <v>52</v>
      </c>
      <c r="C29" s="35"/>
      <c r="D29" s="34"/>
    </row>
    <row r="30" spans="1:6" x14ac:dyDescent="0.3">
      <c r="A30" s="19"/>
      <c r="B30" s="20"/>
      <c r="C30" s="20"/>
      <c r="D30" s="14"/>
    </row>
    <row r="31" spans="1:6" ht="21" x14ac:dyDescent="0.3">
      <c r="A31" s="17" t="s">
        <v>10</v>
      </c>
      <c r="B31" s="14"/>
      <c r="C31" s="14"/>
      <c r="D31" s="14"/>
    </row>
    <row r="32" spans="1:6" x14ac:dyDescent="0.3">
      <c r="A32" s="9" t="s">
        <v>11</v>
      </c>
      <c r="B32" s="9" t="s">
        <v>12</v>
      </c>
      <c r="C32" s="9"/>
      <c r="D32" s="9"/>
      <c r="F32" s="1"/>
    </row>
    <row r="33" spans="1:5" x14ac:dyDescent="0.3">
      <c r="A33" s="36" t="s">
        <v>19</v>
      </c>
      <c r="B33" s="37" t="s">
        <v>45</v>
      </c>
      <c r="C33" s="38"/>
      <c r="D33" s="39"/>
    </row>
    <row r="34" spans="1:5" x14ac:dyDescent="0.3">
      <c r="A34" s="36" t="s">
        <v>201</v>
      </c>
      <c r="B34" s="40" t="s">
        <v>202</v>
      </c>
      <c r="C34" s="38"/>
      <c r="D34" s="39"/>
    </row>
    <row r="35" spans="1:5" x14ac:dyDescent="0.3">
      <c r="A35" s="36" t="s">
        <v>18</v>
      </c>
      <c r="B35" s="104" t="s">
        <v>46</v>
      </c>
      <c r="C35" s="105"/>
      <c r="D35" s="106"/>
    </row>
    <row r="37" spans="1:5" ht="21" x14ac:dyDescent="0.3">
      <c r="A37" s="3" t="s">
        <v>13</v>
      </c>
    </row>
    <row r="38" spans="1:5" x14ac:dyDescent="0.3">
      <c r="A38" s="10" t="s">
        <v>14</v>
      </c>
      <c r="B38" s="11">
        <f>0.041868</f>
        <v>4.1868000000000002E-2</v>
      </c>
    </row>
    <row r="39" spans="1:5" x14ac:dyDescent="0.3">
      <c r="A39" s="12" t="s">
        <v>15</v>
      </c>
      <c r="B39" s="13">
        <f>3.6*10^-3</f>
        <v>3.6000000000000003E-3</v>
      </c>
    </row>
    <row r="42" spans="1:5" ht="21" x14ac:dyDescent="0.3">
      <c r="A42" s="3" t="s">
        <v>35</v>
      </c>
      <c r="D42" s="14"/>
      <c r="E42" s="2"/>
    </row>
    <row r="43" spans="1:5" x14ac:dyDescent="0.3">
      <c r="A43" s="9" t="s">
        <v>36</v>
      </c>
      <c r="B43" s="9" t="s">
        <v>37</v>
      </c>
      <c r="C43" s="9" t="s">
        <v>38</v>
      </c>
      <c r="D43" s="14"/>
      <c r="E43" s="2"/>
    </row>
    <row r="44" spans="1:5" x14ac:dyDescent="0.3">
      <c r="A44" s="8" t="s">
        <v>196</v>
      </c>
      <c r="B44" s="28" t="s">
        <v>197</v>
      </c>
      <c r="C44" s="28" t="s">
        <v>198</v>
      </c>
      <c r="D44" s="14"/>
      <c r="E44" s="2"/>
    </row>
    <row r="45" spans="1:5" x14ac:dyDescent="0.3">
      <c r="A45" s="8" t="s">
        <v>199</v>
      </c>
      <c r="B45" s="28" t="s">
        <v>197</v>
      </c>
      <c r="C45" s="28" t="s">
        <v>200</v>
      </c>
      <c r="D45" s="14"/>
      <c r="E45" s="2"/>
    </row>
    <row r="46" spans="1:5" x14ac:dyDescent="0.3">
      <c r="D46" s="14"/>
      <c r="E46" s="2"/>
    </row>
    <row r="48" spans="1:5" ht="18.600000000000001" thickBot="1" x14ac:dyDescent="0.35">
      <c r="A48" s="47" t="s">
        <v>53</v>
      </c>
    </row>
    <row r="49" spans="1:3" ht="31.8" thickBot="1" x14ac:dyDescent="0.35">
      <c r="A49" s="48" t="s">
        <v>54</v>
      </c>
      <c r="B49" s="49" t="s">
        <v>12</v>
      </c>
      <c r="C49" s="49" t="s">
        <v>55</v>
      </c>
    </row>
    <row r="50" spans="1:3" ht="60" x14ac:dyDescent="0.3">
      <c r="A50" s="50" t="s">
        <v>56</v>
      </c>
      <c r="B50" s="51" t="s">
        <v>57</v>
      </c>
      <c r="C50" s="52" t="s">
        <v>58</v>
      </c>
    </row>
    <row r="51" spans="1:3" x14ac:dyDescent="0.3">
      <c r="A51" s="53" t="s">
        <v>59</v>
      </c>
      <c r="B51" s="54" t="s">
        <v>60</v>
      </c>
      <c r="C51" s="55" t="s">
        <v>61</v>
      </c>
    </row>
    <row r="52" spans="1:3" ht="24" x14ac:dyDescent="0.3">
      <c r="A52" s="53" t="s">
        <v>62</v>
      </c>
      <c r="B52" s="56" t="s">
        <v>63</v>
      </c>
      <c r="C52" s="57" t="s">
        <v>64</v>
      </c>
    </row>
    <row r="53" spans="1:3" ht="144" x14ac:dyDescent="0.3">
      <c r="A53" s="53" t="s">
        <v>65</v>
      </c>
      <c r="B53" s="58" t="s">
        <v>66</v>
      </c>
      <c r="C53" s="59" t="s">
        <v>67</v>
      </c>
    </row>
    <row r="54" spans="1:3" x14ac:dyDescent="0.3">
      <c r="A54" s="53" t="s">
        <v>68</v>
      </c>
      <c r="B54" s="60" t="s">
        <v>69</v>
      </c>
      <c r="C54" s="59" t="s">
        <v>70</v>
      </c>
    </row>
    <row r="55" spans="1:3" x14ac:dyDescent="0.3">
      <c r="A55" s="53" t="s">
        <v>71</v>
      </c>
      <c r="B55" s="58" t="s">
        <v>72</v>
      </c>
      <c r="C55" s="59" t="s">
        <v>72</v>
      </c>
    </row>
    <row r="56" spans="1:3" ht="36" x14ac:dyDescent="0.3">
      <c r="A56" s="61" t="s">
        <v>73</v>
      </c>
      <c r="B56" s="62" t="s">
        <v>74</v>
      </c>
      <c r="C56" s="57" t="s">
        <v>75</v>
      </c>
    </row>
    <row r="57" spans="1:3" ht="36" x14ac:dyDescent="0.3">
      <c r="A57" s="53" t="s">
        <v>76</v>
      </c>
      <c r="B57" s="54" t="s">
        <v>77</v>
      </c>
      <c r="C57" s="57" t="s">
        <v>78</v>
      </c>
    </row>
    <row r="58" spans="1:3" x14ac:dyDescent="0.3">
      <c r="A58" s="53" t="s">
        <v>79</v>
      </c>
      <c r="B58" s="63" t="s">
        <v>80</v>
      </c>
      <c r="C58" s="57" t="s">
        <v>81</v>
      </c>
    </row>
    <row r="59" spans="1:3" ht="120" x14ac:dyDescent="0.3">
      <c r="A59" s="53" t="s">
        <v>82</v>
      </c>
      <c r="B59" s="63" t="s">
        <v>83</v>
      </c>
      <c r="C59" s="57" t="s">
        <v>84</v>
      </c>
    </row>
    <row r="60" spans="1:3" x14ac:dyDescent="0.3">
      <c r="A60" s="53" t="s">
        <v>41</v>
      </c>
      <c r="B60" s="64" t="s">
        <v>40</v>
      </c>
      <c r="C60" s="57" t="s">
        <v>40</v>
      </c>
    </row>
    <row r="61" spans="1:3" x14ac:dyDescent="0.3">
      <c r="A61" s="53" t="s">
        <v>85</v>
      </c>
      <c r="B61" s="58" t="s">
        <v>86</v>
      </c>
      <c r="C61" s="59" t="s">
        <v>86</v>
      </c>
    </row>
    <row r="62" spans="1:3" x14ac:dyDescent="0.3">
      <c r="A62" s="53" t="s">
        <v>87</v>
      </c>
      <c r="B62" s="60" t="s">
        <v>88</v>
      </c>
      <c r="C62" s="59" t="s">
        <v>89</v>
      </c>
    </row>
    <row r="63" spans="1:3" ht="60" x14ac:dyDescent="0.3">
      <c r="A63" s="53" t="s">
        <v>90</v>
      </c>
      <c r="B63" s="65" t="s">
        <v>91</v>
      </c>
      <c r="C63" s="57" t="s">
        <v>92</v>
      </c>
    </row>
    <row r="64" spans="1:3" x14ac:dyDescent="0.3">
      <c r="A64" s="53" t="s">
        <v>93</v>
      </c>
      <c r="B64" s="64" t="s">
        <v>94</v>
      </c>
      <c r="C64" s="57" t="s">
        <v>95</v>
      </c>
    </row>
    <row r="65" spans="1:3" ht="60" x14ac:dyDescent="0.3">
      <c r="A65" s="53" t="s">
        <v>96</v>
      </c>
      <c r="B65" s="56" t="s">
        <v>97</v>
      </c>
      <c r="C65" s="57" t="s">
        <v>98</v>
      </c>
    </row>
    <row r="66" spans="1:3" ht="48" x14ac:dyDescent="0.3">
      <c r="A66" s="61" t="s">
        <v>99</v>
      </c>
      <c r="B66" s="60" t="s">
        <v>100</v>
      </c>
      <c r="C66" s="57" t="s">
        <v>101</v>
      </c>
    </row>
    <row r="67" spans="1:3" x14ac:dyDescent="0.3">
      <c r="A67" s="53" t="s">
        <v>102</v>
      </c>
      <c r="B67" s="66" t="s">
        <v>103</v>
      </c>
      <c r="C67" s="57" t="s">
        <v>104</v>
      </c>
    </row>
    <row r="68" spans="1:3" x14ac:dyDescent="0.3">
      <c r="A68" s="53" t="s">
        <v>105</v>
      </c>
      <c r="B68" s="67" t="s">
        <v>106</v>
      </c>
      <c r="C68" s="57" t="s">
        <v>106</v>
      </c>
    </row>
    <row r="69" spans="1:3" x14ac:dyDescent="0.3">
      <c r="A69" s="53" t="s">
        <v>47</v>
      </c>
      <c r="B69" s="60" t="s">
        <v>107</v>
      </c>
      <c r="C69" s="57" t="s">
        <v>107</v>
      </c>
    </row>
    <row r="70" spans="1:3" x14ac:dyDescent="0.3">
      <c r="A70" s="53" t="s">
        <v>108</v>
      </c>
      <c r="B70" s="58" t="s">
        <v>109</v>
      </c>
      <c r="C70" s="57" t="s">
        <v>109</v>
      </c>
    </row>
    <row r="71" spans="1:3" x14ac:dyDescent="0.3">
      <c r="A71" s="61" t="s">
        <v>110</v>
      </c>
      <c r="B71" s="60" t="s">
        <v>111</v>
      </c>
      <c r="C71" s="55" t="s">
        <v>111</v>
      </c>
    </row>
    <row r="72" spans="1:3" x14ac:dyDescent="0.3">
      <c r="A72" s="53" t="s">
        <v>112</v>
      </c>
      <c r="B72" s="68" t="s">
        <v>113</v>
      </c>
      <c r="C72" s="57" t="s">
        <v>114</v>
      </c>
    </row>
    <row r="73" spans="1:3" ht="252" x14ac:dyDescent="0.3">
      <c r="A73" s="53" t="s">
        <v>115</v>
      </c>
      <c r="B73" s="68" t="s">
        <v>116</v>
      </c>
      <c r="C73" s="57" t="s">
        <v>117</v>
      </c>
    </row>
    <row r="74" spans="1:3" ht="48" x14ac:dyDescent="0.3">
      <c r="A74" s="53" t="s">
        <v>118</v>
      </c>
      <c r="B74" s="68" t="s">
        <v>119</v>
      </c>
      <c r="C74" s="57" t="s">
        <v>120</v>
      </c>
    </row>
    <row r="75" spans="1:3" x14ac:dyDescent="0.3">
      <c r="A75" s="53" t="s">
        <v>121</v>
      </c>
      <c r="B75" s="68" t="s">
        <v>122</v>
      </c>
      <c r="C75" s="57" t="s">
        <v>122</v>
      </c>
    </row>
    <row r="76" spans="1:3" x14ac:dyDescent="0.3">
      <c r="A76" s="53" t="s">
        <v>123</v>
      </c>
      <c r="B76" s="68" t="s">
        <v>124</v>
      </c>
      <c r="C76" s="57" t="s">
        <v>124</v>
      </c>
    </row>
    <row r="77" spans="1:3" x14ac:dyDescent="0.3">
      <c r="A77" s="53" t="s">
        <v>125</v>
      </c>
      <c r="B77" s="68" t="s">
        <v>126</v>
      </c>
      <c r="C77" s="57" t="s">
        <v>126</v>
      </c>
    </row>
    <row r="78" spans="1:3" x14ac:dyDescent="0.3">
      <c r="A78" s="53" t="s">
        <v>127</v>
      </c>
      <c r="B78" s="68" t="s">
        <v>128</v>
      </c>
      <c r="C78" s="57" t="s">
        <v>128</v>
      </c>
    </row>
    <row r="79" spans="1:3" x14ac:dyDescent="0.3">
      <c r="A79" s="53" t="s">
        <v>129</v>
      </c>
      <c r="B79" s="68" t="s">
        <v>130</v>
      </c>
      <c r="C79" s="57" t="s">
        <v>130</v>
      </c>
    </row>
    <row r="80" spans="1:3" x14ac:dyDescent="0.3">
      <c r="A80" s="53" t="s">
        <v>131</v>
      </c>
      <c r="B80" s="68" t="s">
        <v>132</v>
      </c>
      <c r="C80" s="57" t="s">
        <v>132</v>
      </c>
    </row>
  </sheetData>
  <sheetProtection algorithmName="SHA-512" hashValue="C3RhhV8mI8Z8vNEa1GLxjdqyeP58rKwqNlJqS/Hg+41XP9bNPGncFyp8IO6Hw7QB+ufJxWuhGrrQHCpN8A/HRw==" saltValue="HSCN0ocg/amUUyIMWI/+bw==" spinCount="100000" sheet="1" objects="1" scenarios="1"/>
  <mergeCells count="5">
    <mergeCell ref="B35:D35"/>
    <mergeCell ref="B21:D21"/>
    <mergeCell ref="B26:D26"/>
    <mergeCell ref="A1:D1"/>
    <mergeCell ref="B17:D17"/>
  </mergeCells>
  <hyperlinks>
    <hyperlink ref="B18" r:id="rId1" xr:uid="{A1071EB3-899B-427E-ADA2-5C07885D9869}"/>
    <hyperlink ref="B16" r:id="rId2" xr:uid="{2E18A7C8-D460-4EA2-AC58-1D6CBB36BAB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2EA0-04C3-467C-8AE7-287F9E26B293}">
  <sheetPr>
    <tabColor theme="9" tint="0.59999389629810485"/>
  </sheetPr>
  <dimension ref="B1:N25"/>
  <sheetViews>
    <sheetView workbookViewId="0">
      <selection activeCell="D18" sqref="D18"/>
    </sheetView>
  </sheetViews>
  <sheetFormatPr defaultColWidth="9.109375" defaultRowHeight="14.4" x14ac:dyDescent="0.3"/>
  <cols>
    <col min="1" max="1" width="4.5546875" style="26" customWidth="1"/>
    <col min="2" max="2" width="14.6640625" style="26" customWidth="1"/>
    <col min="3" max="3" width="14.88671875" style="26" customWidth="1"/>
    <col min="4" max="4" width="10.44140625" style="26" bestFit="1" customWidth="1"/>
    <col min="5" max="7" width="9" style="26" customWidth="1"/>
    <col min="8" max="8" width="13.88671875" style="26" bestFit="1" customWidth="1"/>
    <col min="9" max="9" width="12.6640625" style="26" bestFit="1" customWidth="1"/>
    <col min="10" max="18" width="9" style="26" customWidth="1"/>
    <col min="19" max="16384" width="9.109375" style="26"/>
  </cols>
  <sheetData>
    <row r="1" spans="2:14" ht="23.4" x14ac:dyDescent="0.3">
      <c r="B1" s="21" t="s">
        <v>133</v>
      </c>
      <c r="C1" s="69"/>
      <c r="D1" s="69"/>
    </row>
    <row r="2" spans="2:14" ht="23.4" x14ac:dyDescent="0.3">
      <c r="B2" s="21"/>
      <c r="C2" s="69"/>
      <c r="D2" s="69"/>
      <c r="G2" s="21"/>
    </row>
    <row r="3" spans="2:14" x14ac:dyDescent="0.3">
      <c r="B3" s="22" t="s">
        <v>24</v>
      </c>
      <c r="C3" s="69"/>
      <c r="G3" s="83" t="s">
        <v>170</v>
      </c>
    </row>
    <row r="4" spans="2:14" ht="15" thickBot="1" x14ac:dyDescent="0.35">
      <c r="B4" s="23" t="s">
        <v>20</v>
      </c>
      <c r="C4" s="23" t="s">
        <v>23</v>
      </c>
      <c r="D4" s="23" t="s">
        <v>42</v>
      </c>
      <c r="G4" s="89" t="s">
        <v>155</v>
      </c>
      <c r="H4" s="89" t="s">
        <v>156</v>
      </c>
      <c r="I4" s="89" t="s">
        <v>157</v>
      </c>
      <c r="J4" s="90"/>
      <c r="K4" s="90"/>
      <c r="L4" s="89" t="s">
        <v>158</v>
      </c>
      <c r="M4" s="89" t="s">
        <v>159</v>
      </c>
      <c r="N4" s="89" t="s">
        <v>160</v>
      </c>
    </row>
    <row r="5" spans="2:14" x14ac:dyDescent="0.3">
      <c r="B5" s="27" t="s">
        <v>26</v>
      </c>
      <c r="C5" s="27" t="s">
        <v>28</v>
      </c>
      <c r="D5" s="27" t="s">
        <v>27</v>
      </c>
      <c r="G5" s="26" t="s">
        <v>161</v>
      </c>
      <c r="H5" s="25">
        <v>42005</v>
      </c>
      <c r="I5" s="25">
        <v>42094</v>
      </c>
      <c r="L5" s="26" t="s">
        <v>162</v>
      </c>
      <c r="M5" s="26">
        <v>0</v>
      </c>
      <c r="N5" s="26">
        <v>2</v>
      </c>
    </row>
    <row r="6" spans="2:14" x14ac:dyDescent="0.3">
      <c r="B6" s="69" t="s">
        <v>25</v>
      </c>
      <c r="C6" s="69" t="s">
        <v>135</v>
      </c>
      <c r="D6" s="77">
        <v>5.1369863013698627E-2</v>
      </c>
      <c r="G6" s="26" t="s">
        <v>163</v>
      </c>
      <c r="H6" s="25">
        <v>42095</v>
      </c>
      <c r="I6" s="25">
        <v>42185</v>
      </c>
      <c r="L6" s="26" t="s">
        <v>164</v>
      </c>
      <c r="M6" s="26">
        <v>3</v>
      </c>
      <c r="N6" s="26">
        <v>6</v>
      </c>
    </row>
    <row r="7" spans="2:14" x14ac:dyDescent="0.3">
      <c r="B7" s="69" t="s">
        <v>25</v>
      </c>
      <c r="C7" s="69" t="s">
        <v>136</v>
      </c>
      <c r="D7" s="77">
        <v>4.1095890410958902E-2</v>
      </c>
      <c r="G7" s="26" t="s">
        <v>165</v>
      </c>
      <c r="H7" s="25">
        <v>42186</v>
      </c>
      <c r="I7" s="25">
        <v>42277</v>
      </c>
      <c r="L7" s="26" t="s">
        <v>166</v>
      </c>
      <c r="M7" s="26">
        <v>7</v>
      </c>
      <c r="N7" s="26">
        <v>11</v>
      </c>
    </row>
    <row r="8" spans="2:14" x14ac:dyDescent="0.3">
      <c r="B8" s="69" t="s">
        <v>25</v>
      </c>
      <c r="C8" s="69" t="s">
        <v>137</v>
      </c>
      <c r="D8" s="77">
        <v>5.1369863013698627E-2</v>
      </c>
      <c r="G8" s="33" t="s">
        <v>167</v>
      </c>
      <c r="H8" s="80">
        <v>42278</v>
      </c>
      <c r="I8" s="80">
        <v>42369</v>
      </c>
      <c r="L8" s="26" t="s">
        <v>168</v>
      </c>
      <c r="M8" s="26">
        <v>12</v>
      </c>
      <c r="N8" s="26">
        <v>16</v>
      </c>
    </row>
    <row r="9" spans="2:14" x14ac:dyDescent="0.3">
      <c r="B9" s="69" t="s">
        <v>25</v>
      </c>
      <c r="C9" s="69" t="s">
        <v>138</v>
      </c>
      <c r="D9" s="77">
        <v>5.1369863013698627E-2</v>
      </c>
      <c r="L9" s="26" t="s">
        <v>169</v>
      </c>
      <c r="M9" s="26">
        <v>17</v>
      </c>
      <c r="N9" s="26">
        <v>21</v>
      </c>
    </row>
    <row r="10" spans="2:14" x14ac:dyDescent="0.3">
      <c r="B10" s="69" t="s">
        <v>25</v>
      </c>
      <c r="C10" s="69" t="s">
        <v>139</v>
      </c>
      <c r="D10" s="77">
        <v>5.1369863013698627E-2</v>
      </c>
      <c r="L10" s="33" t="s">
        <v>162</v>
      </c>
      <c r="M10" s="33">
        <v>22</v>
      </c>
      <c r="N10" s="33">
        <v>23</v>
      </c>
    </row>
    <row r="11" spans="2:14" x14ac:dyDescent="0.3">
      <c r="B11" s="69" t="s">
        <v>25</v>
      </c>
      <c r="C11" s="69" t="s">
        <v>140</v>
      </c>
      <c r="D11" s="77">
        <v>5.194063926940639E-2</v>
      </c>
    </row>
    <row r="12" spans="2:14" x14ac:dyDescent="0.3">
      <c r="B12" s="69" t="s">
        <v>25</v>
      </c>
      <c r="C12" s="69" t="s">
        <v>141</v>
      </c>
      <c r="D12" s="77">
        <v>4.1552511415525115E-2</v>
      </c>
    </row>
    <row r="13" spans="2:14" x14ac:dyDescent="0.3">
      <c r="B13" s="69" t="s">
        <v>25</v>
      </c>
      <c r="C13" s="69" t="s">
        <v>142</v>
      </c>
      <c r="D13" s="77">
        <v>5.194063926940639E-2</v>
      </c>
    </row>
    <row r="14" spans="2:14" x14ac:dyDescent="0.3">
      <c r="B14" s="69" t="s">
        <v>25</v>
      </c>
      <c r="C14" s="69" t="s">
        <v>143</v>
      </c>
      <c r="D14" s="77">
        <v>5.194063926940639E-2</v>
      </c>
    </row>
    <row r="15" spans="2:14" x14ac:dyDescent="0.3">
      <c r="B15" s="69" t="s">
        <v>25</v>
      </c>
      <c r="C15" s="69" t="s">
        <v>144</v>
      </c>
      <c r="D15" s="77">
        <v>5.194063926940639E-2</v>
      </c>
    </row>
    <row r="16" spans="2:14" x14ac:dyDescent="0.3">
      <c r="B16" s="69" t="s">
        <v>25</v>
      </c>
      <c r="C16" s="69" t="s">
        <v>145</v>
      </c>
      <c r="D16" s="77">
        <v>5.2511415525114152E-2</v>
      </c>
    </row>
    <row r="17" spans="2:4" x14ac:dyDescent="0.3">
      <c r="B17" s="69" t="s">
        <v>25</v>
      </c>
      <c r="C17" s="69" t="s">
        <v>146</v>
      </c>
      <c r="D17" s="77">
        <v>4.2009132420091327E-2</v>
      </c>
    </row>
    <row r="18" spans="2:4" x14ac:dyDescent="0.3">
      <c r="B18" s="69" t="s">
        <v>25</v>
      </c>
      <c r="C18" s="69" t="s">
        <v>147</v>
      </c>
      <c r="D18" s="77">
        <v>5.2511415525114152E-2</v>
      </c>
    </row>
    <row r="19" spans="2:4" x14ac:dyDescent="0.3">
      <c r="B19" s="69" t="s">
        <v>25</v>
      </c>
      <c r="C19" s="69" t="s">
        <v>148</v>
      </c>
      <c r="D19" s="77">
        <v>5.2511415525114152E-2</v>
      </c>
    </row>
    <row r="20" spans="2:4" x14ac:dyDescent="0.3">
      <c r="B20" s="69" t="s">
        <v>25</v>
      </c>
      <c r="C20" s="69" t="s">
        <v>149</v>
      </c>
      <c r="D20" s="77">
        <v>5.2511415525114152E-2</v>
      </c>
    </row>
    <row r="21" spans="2:4" x14ac:dyDescent="0.3">
      <c r="B21" s="69" t="s">
        <v>25</v>
      </c>
      <c r="C21" s="69" t="s">
        <v>150</v>
      </c>
      <c r="D21" s="77">
        <v>5.2511415525114152E-2</v>
      </c>
    </row>
    <row r="22" spans="2:4" x14ac:dyDescent="0.3">
      <c r="B22" s="69" t="s">
        <v>25</v>
      </c>
      <c r="C22" s="26" t="s">
        <v>151</v>
      </c>
      <c r="D22" s="77">
        <v>4.2009132420091327E-2</v>
      </c>
    </row>
    <row r="23" spans="2:4" x14ac:dyDescent="0.3">
      <c r="B23" s="69" t="s">
        <v>25</v>
      </c>
      <c r="C23" s="26" t="s">
        <v>152</v>
      </c>
      <c r="D23" s="77">
        <v>5.2511415525114152E-2</v>
      </c>
    </row>
    <row r="24" spans="2:4" x14ac:dyDescent="0.3">
      <c r="B24" s="69" t="s">
        <v>25</v>
      </c>
      <c r="C24" s="26" t="s">
        <v>153</v>
      </c>
      <c r="D24" s="77">
        <v>5.2511415525114152E-2</v>
      </c>
    </row>
    <row r="25" spans="2:4" x14ac:dyDescent="0.3">
      <c r="B25" s="78" t="s">
        <v>25</v>
      </c>
      <c r="C25" s="33" t="s">
        <v>154</v>
      </c>
      <c r="D25" s="79">
        <v>5.2511415525114152E-2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AB0B-58AE-45EC-B048-AE15E86A54C4}">
  <sheetPr>
    <tabColor theme="9" tint="0.59999389629810485"/>
  </sheetPr>
  <dimension ref="A1:AJ175"/>
  <sheetViews>
    <sheetView zoomScaleNormal="100" workbookViewId="0">
      <selection activeCell="I133" sqref="I133"/>
    </sheetView>
  </sheetViews>
  <sheetFormatPr defaultColWidth="9.109375" defaultRowHeight="14.4" x14ac:dyDescent="0.3"/>
  <cols>
    <col min="1" max="1" width="15" style="26" customWidth="1"/>
    <col min="2" max="2" width="9.5546875" style="26" bestFit="1" customWidth="1"/>
    <col min="3" max="3" width="9.109375" style="26"/>
    <col min="4" max="4" width="16.33203125" style="26" bestFit="1" customWidth="1"/>
    <col min="5" max="5" width="24.5546875" style="26" bestFit="1" customWidth="1"/>
    <col min="6" max="36" width="9.5546875" style="26" customWidth="1"/>
    <col min="37" max="16384" width="9.109375" style="26"/>
  </cols>
  <sheetData>
    <row r="1" spans="1:36" ht="23.4" x14ac:dyDescent="0.3">
      <c r="A1" s="21" t="s">
        <v>188</v>
      </c>
      <c r="B1" s="21"/>
    </row>
    <row r="2" spans="1:36" customFormat="1" x14ac:dyDescent="0.3">
      <c r="A2" t="s">
        <v>189</v>
      </c>
      <c r="B2" t="s">
        <v>190</v>
      </c>
    </row>
    <row r="3" spans="1:36" x14ac:dyDescent="0.3">
      <c r="A3" s="70"/>
      <c r="B3" s="70"/>
    </row>
    <row r="4" spans="1:36" ht="15.75" customHeight="1" x14ac:dyDescent="0.3">
      <c r="A4" s="83" t="s">
        <v>175</v>
      </c>
      <c r="B4" s="26" t="s">
        <v>173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</row>
    <row r="5" spans="1:36" customFormat="1" ht="15.75" customHeight="1" x14ac:dyDescent="0.3">
      <c r="A5" s="83" t="s">
        <v>176</v>
      </c>
      <c r="B5" s="81" t="s">
        <v>174</v>
      </c>
      <c r="G5" s="82"/>
    </row>
    <row r="6" spans="1:36" customFormat="1" ht="15.75" customHeight="1" x14ac:dyDescent="0.3">
      <c r="A6" s="83" t="s">
        <v>186</v>
      </c>
      <c r="B6" s="81" t="s">
        <v>177</v>
      </c>
      <c r="G6" s="82"/>
    </row>
    <row r="8" spans="1:36" x14ac:dyDescent="0.3">
      <c r="A8" s="22" t="s">
        <v>24</v>
      </c>
      <c r="B8" s="22"/>
    </row>
    <row r="9" spans="1:36" x14ac:dyDescent="0.3">
      <c r="A9" s="24" t="s">
        <v>20</v>
      </c>
      <c r="B9" s="24" t="s">
        <v>33</v>
      </c>
      <c r="C9" s="24" t="s">
        <v>23</v>
      </c>
      <c r="D9" s="24" t="s">
        <v>171</v>
      </c>
      <c r="E9" s="24" t="s">
        <v>203</v>
      </c>
      <c r="F9" s="24" t="str">
        <f>Legend!$A$50</f>
        <v>AFE</v>
      </c>
      <c r="G9" s="24" t="str">
        <f>Legend!$A$51</f>
        <v>AFN</v>
      </c>
      <c r="H9" s="24" t="str">
        <f>Legend!$A$52</f>
        <v>AFZ</v>
      </c>
      <c r="I9" s="24" t="str">
        <f>Legend!$A$53</f>
        <v>AFW</v>
      </c>
      <c r="J9" s="24" t="str">
        <f>Legend!$A$54</f>
        <v>ANZ</v>
      </c>
      <c r="K9" s="24" t="str">
        <f>Legend!$A$55</f>
        <v>ARG</v>
      </c>
      <c r="L9" s="24" t="str">
        <f>Legend!$A$56</f>
        <v>ASC</v>
      </c>
      <c r="M9" s="24" t="str">
        <f>Legend!$A$57</f>
        <v>ASE</v>
      </c>
      <c r="N9" s="24" t="str">
        <f>Legend!$A$58</f>
        <v>ASO</v>
      </c>
      <c r="O9" s="24" t="str">
        <f>Legend!$A$59</f>
        <v>ASR</v>
      </c>
      <c r="P9" s="24" t="str">
        <f>Legend!$A$60</f>
        <v>BRA</v>
      </c>
      <c r="Q9" s="24" t="str">
        <f>Legend!$A$61</f>
        <v>CAN</v>
      </c>
      <c r="R9" s="24" t="str">
        <f>Legend!$A$62</f>
        <v>CHN</v>
      </c>
      <c r="S9" s="24" t="str">
        <f>Legend!$A$63</f>
        <v>ENE</v>
      </c>
      <c r="T9" s="24" t="str">
        <f>Legend!$A$64</f>
        <v>ENW</v>
      </c>
      <c r="U9" s="24" t="str">
        <f>Legend!$A$65</f>
        <v>EUE</v>
      </c>
      <c r="V9" s="24" t="str">
        <f>Legend!$A$66</f>
        <v>EUW</v>
      </c>
      <c r="W9" s="24" t="str">
        <f>Legend!$A$67</f>
        <v>GBR</v>
      </c>
      <c r="X9" s="24" t="str">
        <f>Legend!$A$68</f>
        <v>IDN</v>
      </c>
      <c r="Y9" s="24" t="str">
        <f>Legend!$A$69</f>
        <v>IND</v>
      </c>
      <c r="Z9" s="24" t="str">
        <f>Legend!$A$70</f>
        <v>IRN</v>
      </c>
      <c r="AA9" s="24" t="str">
        <f>Legend!$A$71</f>
        <v>JPN</v>
      </c>
      <c r="AB9" s="24" t="str">
        <f>Legend!$A$72</f>
        <v>KOR</v>
      </c>
      <c r="AC9" s="24" t="str">
        <f>Legend!$A$73</f>
        <v>LAM</v>
      </c>
      <c r="AD9" s="24" t="str">
        <f>Legend!$A$74</f>
        <v>MEA</v>
      </c>
      <c r="AE9" s="24" t="str">
        <f>Legend!$A$75</f>
        <v>MEX</v>
      </c>
      <c r="AF9" s="24" t="str">
        <f>Legend!$A$76</f>
        <v>RUS</v>
      </c>
      <c r="AG9" s="24" t="str">
        <f>Legend!$A$77</f>
        <v>SAU</v>
      </c>
      <c r="AH9" s="24" t="str">
        <f>Legend!$A$78</f>
        <v>TUR</v>
      </c>
      <c r="AI9" s="24" t="str">
        <f>Legend!$A$79</f>
        <v>USA</v>
      </c>
      <c r="AJ9" s="24" t="str">
        <f>Legend!$A$80</f>
        <v>ZAF</v>
      </c>
    </row>
    <row r="10" spans="1:36" ht="41.4" x14ac:dyDescent="0.3">
      <c r="A10" s="27" t="s">
        <v>32</v>
      </c>
      <c r="B10" s="27"/>
      <c r="C10" s="27" t="s">
        <v>28</v>
      </c>
      <c r="D10" s="27" t="s">
        <v>172</v>
      </c>
      <c r="E10" s="27" t="s">
        <v>29</v>
      </c>
      <c r="F10" s="27" t="str">
        <f>Legend!$B$50</f>
        <v>Eastern Africa</v>
      </c>
      <c r="G10" s="27" t="str">
        <f>Legend!$B$51</f>
        <v>Northern Africa</v>
      </c>
      <c r="H10" s="27" t="str">
        <f>Legend!$B$52</f>
        <v>Southern Africa</v>
      </c>
      <c r="I10" s="27" t="str">
        <f>Legend!$B$53</f>
        <v>Western Africa</v>
      </c>
      <c r="J10" s="27" t="str">
        <f>Legend!$B$54</f>
        <v>Australia and New Zealand</v>
      </c>
      <c r="K10" s="27" t="str">
        <f>Legend!$B$55</f>
        <v>Argentina</v>
      </c>
      <c r="L10" s="27" t="str">
        <f>Legend!$B$56</f>
        <v>Central Asia</v>
      </c>
      <c r="M10" s="27" t="str">
        <f>Legend!$B$57</f>
        <v>Southeast Asia</v>
      </c>
      <c r="N10" s="27" t="str">
        <f>Legend!$B$58</f>
        <v>South Asia</v>
      </c>
      <c r="O10" s="27" t="str">
        <f>Legend!$B$59</f>
        <v>Asia Region</v>
      </c>
      <c r="P10" s="27" t="str">
        <f>Legend!$B$60</f>
        <v>Brazil</v>
      </c>
      <c r="Q10" s="27" t="str">
        <f>Legend!$B$61</f>
        <v>Canada</v>
      </c>
      <c r="R10" s="27" t="str">
        <f>Legend!$B$62</f>
        <v>China Mainland</v>
      </c>
      <c r="S10" s="27" t="str">
        <f>Legend!$B$63</f>
        <v>Non-EU Eastern Europe</v>
      </c>
      <c r="T10" s="27" t="str">
        <f>Legend!$B$64</f>
        <v>Non-EU Western Europe</v>
      </c>
      <c r="U10" s="27" t="str">
        <f>Legend!$B$65</f>
        <v>Eastern Europe Union</v>
      </c>
      <c r="V10" s="27" t="str">
        <f>Legend!$B$66</f>
        <v>Western Europe Union</v>
      </c>
      <c r="W10" s="27" t="str">
        <f>Legend!$B$67</f>
        <v>United Kingdom</v>
      </c>
      <c r="X10" s="27" t="str">
        <f>Legend!$B$68</f>
        <v>Indonesia</v>
      </c>
      <c r="Y10" s="27" t="str">
        <f>Legend!$B$69</f>
        <v>India</v>
      </c>
      <c r="Z10" s="27" t="str">
        <f>Legend!$B$70</f>
        <v>Islamic Republic of Iran</v>
      </c>
      <c r="AA10" s="27" t="str">
        <f>Legend!$B$71</f>
        <v>Japan</v>
      </c>
      <c r="AB10" s="27" t="str">
        <f>Legend!$B$72</f>
        <v>Korea</v>
      </c>
      <c r="AC10" s="27" t="str">
        <f>Legend!$B$73</f>
        <v>Latin America</v>
      </c>
      <c r="AD10" s="27" t="str">
        <f>Legend!$B$74</f>
        <v>Middle East</v>
      </c>
      <c r="AE10" s="27" t="str">
        <f>Legend!$B$75</f>
        <v>Mexico</v>
      </c>
      <c r="AF10" s="27" t="str">
        <f>Legend!$B$76</f>
        <v>Russian Federation</v>
      </c>
      <c r="AG10" s="27" t="str">
        <f>Legend!$B$77</f>
        <v>Saudi Arabia</v>
      </c>
      <c r="AH10" s="27" t="str">
        <f>Legend!$B$78</f>
        <v>Turkey</v>
      </c>
      <c r="AI10" s="27" t="str">
        <f>Legend!$B$79</f>
        <v>United States</v>
      </c>
      <c r="AJ10" s="27" t="str">
        <f>Legend!$B$80</f>
        <v>South Africa</v>
      </c>
    </row>
    <row r="11" spans="1:36" ht="15.6" x14ac:dyDescent="0.3">
      <c r="A11" s="75" t="s">
        <v>44</v>
      </c>
      <c r="B11" s="75" t="s">
        <v>34</v>
      </c>
      <c r="C11" s="75" t="str">
        <f>TS_Fractions!$C$6</f>
        <v>Q1B1</v>
      </c>
      <c r="D11" s="75" t="str">
        <f>$B5</f>
        <v>P_SOL-PV</v>
      </c>
      <c r="E11" s="75" t="s">
        <v>204</v>
      </c>
      <c r="F11" s="72">
        <v>0</v>
      </c>
      <c r="G11" s="72">
        <v>0</v>
      </c>
      <c r="H11" s="72">
        <v>0</v>
      </c>
      <c r="I11" s="72">
        <v>0</v>
      </c>
      <c r="J11" s="72">
        <v>2.4163978101024559E-3</v>
      </c>
      <c r="K11" s="72">
        <v>0</v>
      </c>
      <c r="L11" s="72">
        <v>0</v>
      </c>
      <c r="M11" s="72">
        <v>9.3343093096619434E-5</v>
      </c>
      <c r="N11" s="72">
        <v>0</v>
      </c>
      <c r="O11" s="72">
        <v>2.1249674680748135E-3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1.8686755335392449E-4</v>
      </c>
      <c r="AG11" s="72">
        <v>0</v>
      </c>
      <c r="AH11" s="72">
        <v>0</v>
      </c>
      <c r="AI11" s="72">
        <v>1.6269038925241337E-3</v>
      </c>
      <c r="AJ11" s="72">
        <v>0</v>
      </c>
    </row>
    <row r="12" spans="1:36" ht="15.6" x14ac:dyDescent="0.3">
      <c r="A12" s="75" t="s">
        <v>44</v>
      </c>
      <c r="B12" s="75" t="s">
        <v>34</v>
      </c>
      <c r="C12" s="75" t="str">
        <f>TS_Fractions!$C$7</f>
        <v>Q1B2</v>
      </c>
      <c r="D12" s="75" t="str">
        <f>$B5</f>
        <v>P_SOL-PV</v>
      </c>
      <c r="E12" s="75" t="s">
        <v>204</v>
      </c>
      <c r="F12" s="72">
        <v>8.5338686888358718E-4</v>
      </c>
      <c r="G12" s="72">
        <v>1.0834244881220562E-4</v>
      </c>
      <c r="H12" s="72">
        <v>9.7756610553887129E-4</v>
      </c>
      <c r="I12" s="72">
        <v>1.8909987821371086E-3</v>
      </c>
      <c r="J12" s="72">
        <v>2.3367562343387788E-2</v>
      </c>
      <c r="K12" s="72">
        <v>0</v>
      </c>
      <c r="L12" s="72">
        <v>1.167736602504152E-4</v>
      </c>
      <c r="M12" s="72">
        <v>5.6425899776906454E-3</v>
      </c>
      <c r="N12" s="72">
        <v>1.5004818270864351E-2</v>
      </c>
      <c r="O12" s="72">
        <v>3.6887255791965355E-2</v>
      </c>
      <c r="P12" s="72">
        <v>4.4429714938020995E-3</v>
      </c>
      <c r="Q12" s="72">
        <v>3.2970854348996623E-5</v>
      </c>
      <c r="R12" s="72">
        <v>8.4173040701677307E-5</v>
      </c>
      <c r="S12" s="72">
        <v>0</v>
      </c>
      <c r="T12" s="72">
        <v>0</v>
      </c>
      <c r="U12" s="72">
        <v>1.7975472725798451E-4</v>
      </c>
      <c r="V12" s="72">
        <v>3.802562535817463E-5</v>
      </c>
      <c r="W12" s="72">
        <v>3.3898608490753606E-5</v>
      </c>
      <c r="X12" s="72">
        <v>6.9608743314332618E-4</v>
      </c>
      <c r="Y12" s="72">
        <v>1.7839321911540033E-4</v>
      </c>
      <c r="Z12" s="72">
        <v>1.651660642714842E-3</v>
      </c>
      <c r="AA12" s="72">
        <v>1.8559965986682128E-4</v>
      </c>
      <c r="AB12" s="72">
        <v>6.0210065067479048E-6</v>
      </c>
      <c r="AC12" s="72">
        <v>0</v>
      </c>
      <c r="AD12" s="72">
        <v>5.327427254924264E-3</v>
      </c>
      <c r="AE12" s="72">
        <v>0</v>
      </c>
      <c r="AF12" s="72">
        <v>1.2082623108551969E-3</v>
      </c>
      <c r="AG12" s="72">
        <v>1.2060166711590525E-3</v>
      </c>
      <c r="AH12" s="72">
        <v>3.7772905404693456E-4</v>
      </c>
      <c r="AI12" s="72">
        <v>1.990302398754344E-5</v>
      </c>
      <c r="AJ12" s="72">
        <v>6.1644496195981428E-4</v>
      </c>
    </row>
    <row r="13" spans="1:36" ht="15.6" x14ac:dyDescent="0.3">
      <c r="A13" s="75" t="s">
        <v>44</v>
      </c>
      <c r="B13" s="75" t="s">
        <v>34</v>
      </c>
      <c r="C13" s="75" t="str">
        <f>TS_Fractions!$C$8</f>
        <v>Q1B3</v>
      </c>
      <c r="D13" s="75" t="str">
        <f>$B5</f>
        <v>P_SOL-PV</v>
      </c>
      <c r="E13" s="75" t="s">
        <v>204</v>
      </c>
      <c r="F13" s="72">
        <v>6.5962019617772982E-2</v>
      </c>
      <c r="G13" s="72">
        <v>4.5120760557111769E-2</v>
      </c>
      <c r="H13" s="72">
        <v>5.188082974395581E-2</v>
      </c>
      <c r="I13" s="72">
        <v>6.2087018982059414E-2</v>
      </c>
      <c r="J13" s="72">
        <v>0.16776499742321735</v>
      </c>
      <c r="K13" s="72">
        <v>3.8905580124610456E-2</v>
      </c>
      <c r="L13" s="72">
        <v>8.2254227025170459E-3</v>
      </c>
      <c r="M13" s="72">
        <v>6.562486160157828E-2</v>
      </c>
      <c r="N13" s="72">
        <v>0.23151029349530758</v>
      </c>
      <c r="O13" s="72">
        <v>0.18545229754790854</v>
      </c>
      <c r="P13" s="72">
        <v>0.17709929988814779</v>
      </c>
      <c r="Q13" s="72">
        <v>4.4332286454175475E-3</v>
      </c>
      <c r="R13" s="72">
        <v>2.7367848302624658E-2</v>
      </c>
      <c r="S13" s="72">
        <v>8.444081675831723E-3</v>
      </c>
      <c r="T13" s="72">
        <v>6.6124692375225513E-3</v>
      </c>
      <c r="U13" s="72">
        <v>0.1682114658427738</v>
      </c>
      <c r="V13" s="72">
        <v>1.0826656051979485E-2</v>
      </c>
      <c r="W13" s="72">
        <v>0.14631150502155543</v>
      </c>
      <c r="X13" s="72">
        <v>0.21051646706586821</v>
      </c>
      <c r="Y13" s="72">
        <v>5.9491590100427233E-2</v>
      </c>
      <c r="Z13" s="72">
        <v>0.20396047188601191</v>
      </c>
      <c r="AA13" s="72">
        <v>0.21002257489029619</v>
      </c>
      <c r="AB13" s="72">
        <v>0.23551490801437935</v>
      </c>
      <c r="AC13" s="72">
        <v>4.980137377503259E-2</v>
      </c>
      <c r="AD13" s="72">
        <v>0.19947068563159198</v>
      </c>
      <c r="AE13" s="72">
        <v>2.0661339443171955E-2</v>
      </c>
      <c r="AF13" s="72">
        <v>0.18511870688567852</v>
      </c>
      <c r="AG13" s="72">
        <v>0.19129355806017992</v>
      </c>
      <c r="AH13" s="72">
        <v>0.17925200299724758</v>
      </c>
      <c r="AI13" s="72">
        <v>1.9891082173150918E-2</v>
      </c>
      <c r="AJ13" s="72">
        <v>6.8294753434607489E-2</v>
      </c>
    </row>
    <row r="14" spans="1:36" ht="15.6" x14ac:dyDescent="0.3">
      <c r="A14" s="75" t="s">
        <v>44</v>
      </c>
      <c r="B14" s="75" t="s">
        <v>34</v>
      </c>
      <c r="C14" s="75" t="str">
        <f>TS_Fractions!$C$9</f>
        <v>Q1B4</v>
      </c>
      <c r="D14" s="75" t="str">
        <f>$B5</f>
        <v>P_SOL-PV</v>
      </c>
      <c r="E14" s="75" t="s">
        <v>204</v>
      </c>
      <c r="F14" s="72">
        <v>0.18652475631443127</v>
      </c>
      <c r="G14" s="72">
        <v>0.19018914986489294</v>
      </c>
      <c r="H14" s="72">
        <v>0.18101483236174873</v>
      </c>
      <c r="I14" s="72">
        <v>0.1873747888596457</v>
      </c>
      <c r="J14" s="72">
        <v>8.4763977113931105E-2</v>
      </c>
      <c r="K14" s="72">
        <v>0.19445003492405494</v>
      </c>
      <c r="L14" s="72">
        <v>0.2114910116320057</v>
      </c>
      <c r="M14" s="72">
        <v>0.20066645586554135</v>
      </c>
      <c r="N14" s="72">
        <v>3.4599788700997579E-2</v>
      </c>
      <c r="O14" s="72">
        <v>1.6760838076590099E-2</v>
      </c>
      <c r="P14" s="72">
        <v>4.9893809464628479E-2</v>
      </c>
      <c r="Q14" s="72">
        <v>0.20045468272876749</v>
      </c>
      <c r="R14" s="72">
        <v>0.21978533136418085</v>
      </c>
      <c r="S14" s="72">
        <v>0.18611021592007734</v>
      </c>
      <c r="T14" s="72">
        <v>0.14661801120813248</v>
      </c>
      <c r="U14" s="72">
        <v>9.2477206011932628E-3</v>
      </c>
      <c r="V14" s="72">
        <v>0.17457084666860631</v>
      </c>
      <c r="W14" s="72">
        <v>2.219742517808165E-2</v>
      </c>
      <c r="X14" s="72">
        <v>2.2626963922362856E-2</v>
      </c>
      <c r="Y14" s="72">
        <v>0.20997748067598546</v>
      </c>
      <c r="Z14" s="72">
        <v>2.8908159661015224E-2</v>
      </c>
      <c r="AA14" s="72">
        <v>2.1280466264203678E-2</v>
      </c>
      <c r="AB14" s="72">
        <v>1.1486575163248301E-2</v>
      </c>
      <c r="AC14" s="72">
        <v>0.19660572642426158</v>
      </c>
      <c r="AD14" s="72">
        <v>3.6650834331470192E-2</v>
      </c>
      <c r="AE14" s="72">
        <v>0.20182900408219112</v>
      </c>
      <c r="AF14" s="72">
        <v>3.7395690795812E-3</v>
      </c>
      <c r="AG14" s="72">
        <v>6.0947020268178595E-2</v>
      </c>
      <c r="AH14" s="72">
        <v>1.8505140942628673E-2</v>
      </c>
      <c r="AI14" s="72">
        <v>0.20866835538602921</v>
      </c>
      <c r="AJ14" s="72">
        <v>0.19073984542125028</v>
      </c>
    </row>
    <row r="15" spans="1:36" ht="15.6" x14ac:dyDescent="0.3">
      <c r="A15" s="75" t="s">
        <v>44</v>
      </c>
      <c r="B15" s="75" t="s">
        <v>34</v>
      </c>
      <c r="C15" s="75" t="str">
        <f>TS_Fractions!$C$10</f>
        <v>Q1B5</v>
      </c>
      <c r="D15" s="75" t="str">
        <f>$B5</f>
        <v>P_SOL-PV</v>
      </c>
      <c r="E15" s="75" t="s">
        <v>204</v>
      </c>
      <c r="F15" s="72">
        <v>6.7114490669676506E-3</v>
      </c>
      <c r="G15" s="72">
        <v>1.0892285478798528E-2</v>
      </c>
      <c r="H15" s="72">
        <v>3.0359195824188542E-3</v>
      </c>
      <c r="I15" s="72">
        <v>7.1458381496974765E-3</v>
      </c>
      <c r="J15" s="72">
        <v>2.5593906393145113E-2</v>
      </c>
      <c r="K15" s="72">
        <v>1.6298104067223297E-2</v>
      </c>
      <c r="L15" s="72">
        <v>6.4225513137728242E-4</v>
      </c>
      <c r="M15" s="72">
        <v>5.8572790918128689E-3</v>
      </c>
      <c r="N15" s="72">
        <v>0</v>
      </c>
      <c r="O15" s="72">
        <v>0</v>
      </c>
      <c r="P15" s="72">
        <v>6.5721216473111754E-4</v>
      </c>
      <c r="Q15" s="72">
        <v>1.0285825545268946E-3</v>
      </c>
      <c r="R15" s="72">
        <v>1.3061333901984403E-3</v>
      </c>
      <c r="S15" s="72">
        <v>1.3045486818865964E-3</v>
      </c>
      <c r="T15" s="72">
        <v>1.5836585989024601E-3</v>
      </c>
      <c r="U15" s="72">
        <v>1.6553683922627927E-4</v>
      </c>
      <c r="V15" s="72">
        <v>1.122516460573315E-3</v>
      </c>
      <c r="W15" s="72">
        <v>1.910648842206111E-4</v>
      </c>
      <c r="X15" s="72">
        <v>2.602966543564723E-4</v>
      </c>
      <c r="Y15" s="72">
        <v>3.3334047228991948E-3</v>
      </c>
      <c r="Z15" s="72">
        <v>1.3319843892861631E-4</v>
      </c>
      <c r="AA15" s="72">
        <v>1.8722772705863543E-4</v>
      </c>
      <c r="AB15" s="72">
        <v>1.9944584053602408E-4</v>
      </c>
      <c r="AC15" s="72">
        <v>2.5481294036617655E-2</v>
      </c>
      <c r="AD15" s="72">
        <v>6.7029992813598475E-5</v>
      </c>
      <c r="AE15" s="72">
        <v>1.9058304486374134E-2</v>
      </c>
      <c r="AF15" s="72">
        <v>1.7189596896058294E-5</v>
      </c>
      <c r="AG15" s="72">
        <v>6.5214234810822842E-4</v>
      </c>
      <c r="AH15" s="72">
        <v>4.7946990394166842E-5</v>
      </c>
      <c r="AI15" s="72">
        <v>8.7135439017465201E-3</v>
      </c>
      <c r="AJ15" s="72">
        <v>7.1728066103536004E-3</v>
      </c>
    </row>
    <row r="16" spans="1:36" ht="15.6" x14ac:dyDescent="0.3">
      <c r="A16" s="75" t="s">
        <v>44</v>
      </c>
      <c r="B16" s="75" t="s">
        <v>34</v>
      </c>
      <c r="C16" s="75" t="str">
        <f>TS_Fractions!$C$11</f>
        <v>Q2B1</v>
      </c>
      <c r="D16" s="75" t="str">
        <f>$B5</f>
        <v>P_SOL-PV</v>
      </c>
      <c r="E16" s="75" t="s">
        <v>204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3.1305620490671084E-3</v>
      </c>
      <c r="P16" s="72">
        <v>0</v>
      </c>
      <c r="Q16" s="72">
        <v>4.1579133655784213E-4</v>
      </c>
      <c r="R16" s="72">
        <v>0</v>
      </c>
      <c r="S16" s="72">
        <v>0</v>
      </c>
      <c r="T16" s="72">
        <v>2.6803779485479325E-4</v>
      </c>
      <c r="U16" s="72">
        <v>0</v>
      </c>
      <c r="V16" s="72">
        <v>1.0374107751513256E-4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1.0269916685486479E-2</v>
      </c>
      <c r="AG16" s="72">
        <v>0</v>
      </c>
      <c r="AH16" s="72">
        <v>0</v>
      </c>
      <c r="AI16" s="72">
        <v>5.4525617727413421E-3</v>
      </c>
      <c r="AJ16" s="72">
        <v>0</v>
      </c>
    </row>
    <row r="17" spans="1:36" ht="15.6" x14ac:dyDescent="0.3">
      <c r="A17" s="75" t="s">
        <v>44</v>
      </c>
      <c r="B17" s="75" t="s">
        <v>34</v>
      </c>
      <c r="C17" s="75" t="str">
        <f>TS_Fractions!$C$12</f>
        <v>Q2B2</v>
      </c>
      <c r="D17" s="75" t="str">
        <f>$B5</f>
        <v>P_SOL-PV</v>
      </c>
      <c r="E17" s="75" t="s">
        <v>204</v>
      </c>
      <c r="F17" s="72">
        <v>6.5900081942742975E-4</v>
      </c>
      <c r="G17" s="72">
        <v>9.6637799531104369E-4</v>
      </c>
      <c r="H17" s="72">
        <v>7.7233590038054277E-4</v>
      </c>
      <c r="I17" s="72">
        <v>1.3671448680759072E-3</v>
      </c>
      <c r="J17" s="72">
        <v>3.7485324885848299E-3</v>
      </c>
      <c r="K17" s="72">
        <v>0</v>
      </c>
      <c r="L17" s="72">
        <v>2.7960349294549034E-3</v>
      </c>
      <c r="M17" s="72">
        <v>4.2293971946202307E-3</v>
      </c>
      <c r="N17" s="72">
        <v>1.2435136070735946E-2</v>
      </c>
      <c r="O17" s="72">
        <v>4.0008910794622043E-2</v>
      </c>
      <c r="P17" s="72">
        <v>2.6936006968830231E-3</v>
      </c>
      <c r="Q17" s="72">
        <v>1.4090706405571313E-3</v>
      </c>
      <c r="R17" s="72">
        <v>1.244364483982301E-3</v>
      </c>
      <c r="S17" s="72">
        <v>2.3402525608139945E-4</v>
      </c>
      <c r="T17" s="72">
        <v>6.4563848395680069E-5</v>
      </c>
      <c r="U17" s="72">
        <v>1.2741380053765319E-3</v>
      </c>
      <c r="V17" s="72">
        <v>7.7805808136349416E-4</v>
      </c>
      <c r="W17" s="72">
        <v>6.8933093678330201E-4</v>
      </c>
      <c r="X17" s="72">
        <v>6.3518936197445104E-4</v>
      </c>
      <c r="Y17" s="72">
        <v>7.2987365782581479E-4</v>
      </c>
      <c r="Z17" s="72">
        <v>1.5551931950481561E-3</v>
      </c>
      <c r="AA17" s="72">
        <v>1.3462523575258783E-3</v>
      </c>
      <c r="AB17" s="72">
        <v>7.0268147958232831E-4</v>
      </c>
      <c r="AC17" s="72">
        <v>0</v>
      </c>
      <c r="AD17" s="72">
        <v>3.7465894148511034E-3</v>
      </c>
      <c r="AE17" s="72">
        <v>0</v>
      </c>
      <c r="AF17" s="72">
        <v>3.9611532277331232E-2</v>
      </c>
      <c r="AG17" s="72">
        <v>3.3866325738708459E-3</v>
      </c>
      <c r="AH17" s="72">
        <v>9.8019366822134205E-4</v>
      </c>
      <c r="AI17" s="72">
        <v>3.7012422629535604E-4</v>
      </c>
      <c r="AJ17" s="72">
        <v>0</v>
      </c>
    </row>
    <row r="18" spans="1:36" ht="15.6" x14ac:dyDescent="0.3">
      <c r="A18" s="75" t="s">
        <v>44</v>
      </c>
      <c r="B18" s="75" t="s">
        <v>34</v>
      </c>
      <c r="C18" s="75" t="str">
        <f>TS_Fractions!$C$13</f>
        <v>Q2B3</v>
      </c>
      <c r="D18" s="75" t="str">
        <f>$B5</f>
        <v>P_SOL-PV</v>
      </c>
      <c r="E18" s="75" t="s">
        <v>204</v>
      </c>
      <c r="F18" s="72">
        <v>4.9563968492524771E-2</v>
      </c>
      <c r="G18" s="72">
        <v>6.3687124584188015E-2</v>
      </c>
      <c r="H18" s="72">
        <v>6.7643127741095904E-2</v>
      </c>
      <c r="I18" s="72">
        <v>5.356759265183391E-2</v>
      </c>
      <c r="J18" s="72">
        <v>0.14967269377953704</v>
      </c>
      <c r="K18" s="72">
        <v>3.225483104430743E-2</v>
      </c>
      <c r="L18" s="72">
        <v>6.185972168742928E-2</v>
      </c>
      <c r="M18" s="72">
        <v>4.3808928154439236E-2</v>
      </c>
      <c r="N18" s="72">
        <v>0.21142947233908377</v>
      </c>
      <c r="O18" s="72">
        <v>0.19445780006258062</v>
      </c>
      <c r="P18" s="72">
        <v>0.19320394382534484</v>
      </c>
      <c r="Q18" s="72">
        <v>5.097139795825191E-2</v>
      </c>
      <c r="R18" s="72">
        <v>3.7559190726590037E-2</v>
      </c>
      <c r="S18" s="72">
        <v>3.5642046501197143E-2</v>
      </c>
      <c r="T18" s="72">
        <v>1.1007157911336262E-2</v>
      </c>
      <c r="U18" s="72">
        <v>4.905252869998615E-2</v>
      </c>
      <c r="V18" s="72">
        <v>5.5402922446956555E-2</v>
      </c>
      <c r="W18" s="72">
        <v>4.1665435900623715E-2</v>
      </c>
      <c r="X18" s="72">
        <v>0.21285553892215564</v>
      </c>
      <c r="Y18" s="72">
        <v>4.9273357503788008E-2</v>
      </c>
      <c r="Z18" s="72">
        <v>0.19460829375414943</v>
      </c>
      <c r="AA18" s="72">
        <v>0.25390410321882428</v>
      </c>
      <c r="AB18" s="72">
        <v>2.9367591953357936E-2</v>
      </c>
      <c r="AC18" s="72">
        <v>2.8459673126374801E-2</v>
      </c>
      <c r="AD18" s="72">
        <v>0.1957550552129643</v>
      </c>
      <c r="AE18" s="72">
        <v>2.3570738106882969E-2</v>
      </c>
      <c r="AF18" s="72">
        <v>0.22514043989948482</v>
      </c>
      <c r="AG18" s="72">
        <v>0.18557772952354692</v>
      </c>
      <c r="AH18" s="72">
        <v>0.2216295145754012</v>
      </c>
      <c r="AI18" s="72">
        <v>4.2672615065808481E-2</v>
      </c>
      <c r="AJ18" s="72">
        <v>3.4358248360807343E-2</v>
      </c>
    </row>
    <row r="19" spans="1:36" ht="15.6" x14ac:dyDescent="0.3">
      <c r="A19" s="75" t="s">
        <v>44</v>
      </c>
      <c r="B19" s="75" t="s">
        <v>34</v>
      </c>
      <c r="C19" s="75" t="str">
        <f>TS_Fractions!$C$14</f>
        <v>Q2B4</v>
      </c>
      <c r="D19" s="75" t="str">
        <f>$B5</f>
        <v>P_SOL-PV</v>
      </c>
      <c r="E19" s="75" t="s">
        <v>204</v>
      </c>
      <c r="F19" s="72">
        <v>0.18555536241960718</v>
      </c>
      <c r="G19" s="72">
        <v>0.18914986489295363</v>
      </c>
      <c r="H19" s="72">
        <v>0.18012093195502407</v>
      </c>
      <c r="I19" s="72">
        <v>0.18588207565699022</v>
      </c>
      <c r="J19" s="72">
        <v>1.6287564383795507E-2</v>
      </c>
      <c r="K19" s="72">
        <v>0.19122399933703485</v>
      </c>
      <c r="L19" s="72">
        <v>0.21027689656522935</v>
      </c>
      <c r="M19" s="72">
        <v>0.19182902407186697</v>
      </c>
      <c r="N19" s="72">
        <v>2.6382252924642153E-2</v>
      </c>
      <c r="O19" s="72">
        <v>1.9762697333312387E-2</v>
      </c>
      <c r="P19" s="72">
        <v>4.1480579016562664E-2</v>
      </c>
      <c r="Q19" s="72">
        <v>0.24428710445958185</v>
      </c>
      <c r="R19" s="72">
        <v>0.22751851894921685</v>
      </c>
      <c r="S19" s="72">
        <v>0.26067962903283554</v>
      </c>
      <c r="T19" s="72">
        <v>0.34920428052188773</v>
      </c>
      <c r="U19" s="72">
        <v>0.27334363199450734</v>
      </c>
      <c r="V19" s="72">
        <v>0.25594025797691777</v>
      </c>
      <c r="W19" s="72">
        <v>0.317790997326654</v>
      </c>
      <c r="X19" s="72">
        <v>2.2871470432999471E-2</v>
      </c>
      <c r="Y19" s="72">
        <v>0.19846422267756791</v>
      </c>
      <c r="Z19" s="72">
        <v>5.8626253764397854E-2</v>
      </c>
      <c r="AA19" s="72">
        <v>2.1286541265858647E-2</v>
      </c>
      <c r="AB19" s="72">
        <v>0.24855501515471912</v>
      </c>
      <c r="AC19" s="72">
        <v>0.19879023449564223</v>
      </c>
      <c r="AD19" s="72">
        <v>6.7683343454072856E-2</v>
      </c>
      <c r="AE19" s="72">
        <v>0.20061270876568826</v>
      </c>
      <c r="AF19" s="72">
        <v>8.074739555380786E-2</v>
      </c>
      <c r="AG19" s="72">
        <v>6.6610299256403827E-2</v>
      </c>
      <c r="AH19" s="72">
        <v>5.437561541530446E-2</v>
      </c>
      <c r="AI19" s="72">
        <v>0.1950030371629374</v>
      </c>
      <c r="AJ19" s="72">
        <v>0.18984575239583815</v>
      </c>
    </row>
    <row r="20" spans="1:36" ht="15.6" x14ac:dyDescent="0.3">
      <c r="A20" s="75" t="s">
        <v>44</v>
      </c>
      <c r="B20" s="75" t="s">
        <v>34</v>
      </c>
      <c r="C20" s="75" t="str">
        <f>TS_Fractions!$C$15</f>
        <v>Q2B5</v>
      </c>
      <c r="D20" s="75" t="str">
        <f>$B5</f>
        <v>P_SOL-PV</v>
      </c>
      <c r="E20" s="75" t="s">
        <v>204</v>
      </c>
      <c r="F20" s="72">
        <v>5.5272078531388843E-3</v>
      </c>
      <c r="G20" s="72">
        <v>1.7831081360083868E-2</v>
      </c>
      <c r="H20" s="72">
        <v>2.4069885827393621E-3</v>
      </c>
      <c r="I20" s="72">
        <v>6.6357538969893286E-3</v>
      </c>
      <c r="J20" s="72">
        <v>7.3167470406234887E-4</v>
      </c>
      <c r="K20" s="72">
        <v>1.055969262709869E-2</v>
      </c>
      <c r="L20" s="72">
        <v>9.0371114362235855E-3</v>
      </c>
      <c r="M20" s="72">
        <v>4.4998012775549672E-3</v>
      </c>
      <c r="N20" s="72">
        <v>0</v>
      </c>
      <c r="O20" s="72">
        <v>1.5161098928728143E-4</v>
      </c>
      <c r="P20" s="72">
        <v>4.0098910050685775E-4</v>
      </c>
      <c r="Q20" s="72">
        <v>3.0699260349187334E-2</v>
      </c>
      <c r="R20" s="72">
        <v>3.9208525900625785E-3</v>
      </c>
      <c r="S20" s="72">
        <v>8.9192875724023353E-3</v>
      </c>
      <c r="T20" s="72">
        <v>1.0627600741979821E-2</v>
      </c>
      <c r="U20" s="72">
        <v>8.7762054768092176E-3</v>
      </c>
      <c r="V20" s="72">
        <v>2.3969375959871385E-2</v>
      </c>
      <c r="W20" s="72">
        <v>7.7283236469261937E-3</v>
      </c>
      <c r="X20" s="72">
        <v>1.9776958156713677E-4</v>
      </c>
      <c r="Y20" s="72">
        <v>4.6822083709580561E-3</v>
      </c>
      <c r="Z20" s="72">
        <v>3.1707822423311907E-3</v>
      </c>
      <c r="AA20" s="72">
        <v>9.5669848385881583E-4</v>
      </c>
      <c r="AB20" s="72">
        <v>2.4859400018944584E-3</v>
      </c>
      <c r="AC20" s="72">
        <v>1.4424480150763974E-2</v>
      </c>
      <c r="AD20" s="72">
        <v>2.6740787081982421E-3</v>
      </c>
      <c r="AE20" s="72">
        <v>4.578850231669189E-2</v>
      </c>
      <c r="AF20" s="72">
        <v>5.4159410153967677E-3</v>
      </c>
      <c r="AG20" s="72">
        <v>2.2120779239734423E-3</v>
      </c>
      <c r="AH20" s="72">
        <v>4.2433170337958116E-3</v>
      </c>
      <c r="AI20" s="72">
        <v>3.6032947542875934E-2</v>
      </c>
      <c r="AJ20" s="72">
        <v>1.160424937601149E-3</v>
      </c>
    </row>
    <row r="21" spans="1:36" ht="15.6" x14ac:dyDescent="0.3">
      <c r="A21" s="75" t="s">
        <v>44</v>
      </c>
      <c r="B21" s="75" t="s">
        <v>34</v>
      </c>
      <c r="C21" s="75" t="str">
        <f>TS_Fractions!$C$16</f>
        <v>Q3B1</v>
      </c>
      <c r="D21" s="75" t="str">
        <f>$B5</f>
        <v>P_SOL-PV</v>
      </c>
      <c r="E21" s="75" t="s">
        <v>204</v>
      </c>
      <c r="F21" s="72">
        <v>0</v>
      </c>
      <c r="G21" s="72">
        <v>0</v>
      </c>
      <c r="H21" s="72">
        <v>0</v>
      </c>
      <c r="I21" s="72">
        <v>0</v>
      </c>
      <c r="J21" s="72">
        <v>1.3249414284513387E-5</v>
      </c>
      <c r="K21" s="72">
        <v>0</v>
      </c>
      <c r="L21" s="72">
        <v>0</v>
      </c>
      <c r="M21" s="72">
        <v>0</v>
      </c>
      <c r="N21" s="72">
        <v>0</v>
      </c>
      <c r="O21" s="72">
        <v>3.9982490573154447E-3</v>
      </c>
      <c r="P21" s="72">
        <v>0</v>
      </c>
      <c r="Q21" s="72">
        <v>2.574965479640086E-4</v>
      </c>
      <c r="R21" s="72">
        <v>0</v>
      </c>
      <c r="S21" s="72">
        <v>0</v>
      </c>
      <c r="T21" s="72">
        <v>1.011844735198768E-4</v>
      </c>
      <c r="U21" s="72">
        <v>0</v>
      </c>
      <c r="V21" s="72">
        <v>4.1747567944227331E-5</v>
      </c>
      <c r="W21" s="72">
        <v>0</v>
      </c>
      <c r="X21" s="72">
        <v>0</v>
      </c>
      <c r="Y21" s="72">
        <v>0</v>
      </c>
      <c r="Z21" s="72">
        <v>0</v>
      </c>
      <c r="AA21" s="72">
        <v>0</v>
      </c>
      <c r="AB21" s="72">
        <v>0</v>
      </c>
      <c r="AC21" s="72">
        <v>0</v>
      </c>
      <c r="AD21" s="72">
        <v>0</v>
      </c>
      <c r="AE21" s="72">
        <v>0</v>
      </c>
      <c r="AF21" s="72">
        <v>6.7763977655951298E-3</v>
      </c>
      <c r="AG21" s="72">
        <v>0</v>
      </c>
      <c r="AH21" s="72">
        <v>0</v>
      </c>
      <c r="AI21" s="72">
        <v>4.5996032545248177E-3</v>
      </c>
      <c r="AJ21" s="72">
        <v>0</v>
      </c>
    </row>
    <row r="22" spans="1:36" ht="15.6" x14ac:dyDescent="0.3">
      <c r="A22" s="75" t="s">
        <v>44</v>
      </c>
      <c r="B22" s="75" t="s">
        <v>34</v>
      </c>
      <c r="C22" s="75" t="str">
        <f>TS_Fractions!$C$17</f>
        <v>Q3B2</v>
      </c>
      <c r="D22" s="75" t="str">
        <f>$B5</f>
        <v>P_SOL-PV</v>
      </c>
      <c r="E22" s="75" t="s">
        <v>204</v>
      </c>
      <c r="F22" s="72">
        <v>7.7846041780567268E-4</v>
      </c>
      <c r="G22" s="72">
        <v>8.9166398188440137E-4</v>
      </c>
      <c r="H22" s="72">
        <v>9.2066375257289284E-4</v>
      </c>
      <c r="I22" s="72">
        <v>1.4508088957514897E-3</v>
      </c>
      <c r="J22" s="72">
        <v>4.5909220495838881E-3</v>
      </c>
      <c r="K22" s="72">
        <v>0</v>
      </c>
      <c r="L22" s="72">
        <v>2.7333009928017984E-3</v>
      </c>
      <c r="M22" s="72">
        <v>4.1091404877428139E-3</v>
      </c>
      <c r="N22" s="72">
        <v>8.4850541603277204E-3</v>
      </c>
      <c r="O22" s="72">
        <v>4.7246779221867312E-2</v>
      </c>
      <c r="P22" s="72">
        <v>4.3679651886288501E-3</v>
      </c>
      <c r="Q22" s="72">
        <v>1.2016505571653734E-3</v>
      </c>
      <c r="R22" s="72">
        <v>1.1829212112956151E-3</v>
      </c>
      <c r="S22" s="72">
        <v>2.3563644510931771E-4</v>
      </c>
      <c r="T22" s="72">
        <v>1.264805918998459E-5</v>
      </c>
      <c r="U22" s="72">
        <v>1.0059257431238526E-3</v>
      </c>
      <c r="V22" s="72">
        <v>4.5458462872603105E-4</v>
      </c>
      <c r="W22" s="72">
        <v>4.2589999886420726E-4</v>
      </c>
      <c r="X22" s="72">
        <v>1.5383135097988643E-3</v>
      </c>
      <c r="Y22" s="72">
        <v>3.1325915771352061E-4</v>
      </c>
      <c r="Z22" s="72">
        <v>2.1366953312441494E-3</v>
      </c>
      <c r="AA22" s="72">
        <v>2.2243366493104977E-3</v>
      </c>
      <c r="AB22" s="72">
        <v>6.7413493712948898E-4</v>
      </c>
      <c r="AC22" s="72">
        <v>0</v>
      </c>
      <c r="AD22" s="72">
        <v>3.3285284093489621E-3</v>
      </c>
      <c r="AE22" s="72">
        <v>0</v>
      </c>
      <c r="AF22" s="72">
        <v>2.9240795641351063E-2</v>
      </c>
      <c r="AG22" s="72">
        <v>3.0225725444119373E-3</v>
      </c>
      <c r="AH22" s="72">
        <v>1.0619572680125948E-3</v>
      </c>
      <c r="AI22" s="72">
        <v>1.639056839028888E-4</v>
      </c>
      <c r="AJ22" s="72">
        <v>1.8774132123323496E-5</v>
      </c>
    </row>
    <row r="23" spans="1:36" ht="15.6" x14ac:dyDescent="0.3">
      <c r="A23" s="75" t="s">
        <v>44</v>
      </c>
      <c r="B23" s="75" t="s">
        <v>34</v>
      </c>
      <c r="C23" s="75" t="str">
        <f>TS_Fractions!$C$18</f>
        <v>Q3B3</v>
      </c>
      <c r="D23" s="75" t="str">
        <f>$B5</f>
        <v>P_SOL-PV</v>
      </c>
      <c r="E23" s="75" t="s">
        <v>204</v>
      </c>
      <c r="F23" s="72">
        <v>6.1093878867984397E-2</v>
      </c>
      <c r="G23" s="72">
        <v>6.4622710184227786E-2</v>
      </c>
      <c r="H23" s="72">
        <v>6.9859074580309266E-2</v>
      </c>
      <c r="I23" s="72">
        <v>5.0981584026256341E-2</v>
      </c>
      <c r="J23" s="72">
        <v>0.17653702343227445</v>
      </c>
      <c r="K23" s="72">
        <v>2.8355967868431389E-2</v>
      </c>
      <c r="L23" s="72">
        <v>7.5629418944700558E-2</v>
      </c>
      <c r="M23" s="72">
        <v>3.7014467685043809E-2</v>
      </c>
      <c r="N23" s="72">
        <v>0.19466779517562421</v>
      </c>
      <c r="O23" s="72">
        <v>0.18255222046691244</v>
      </c>
      <c r="P23" s="72">
        <v>0.20485521355482825</v>
      </c>
      <c r="Q23" s="72">
        <v>5.1433673217830489E-2</v>
      </c>
      <c r="R23" s="72">
        <v>4.7159443613224793E-2</v>
      </c>
      <c r="S23" s="72">
        <v>5.8540929331846146E-2</v>
      </c>
      <c r="T23" s="72">
        <v>8.0995009037863712E-3</v>
      </c>
      <c r="U23" s="72">
        <v>5.006938661263087E-2</v>
      </c>
      <c r="V23" s="72">
        <v>4.6311968706129525E-2</v>
      </c>
      <c r="W23" s="72">
        <v>3.6546914863166385E-2</v>
      </c>
      <c r="X23" s="72">
        <v>0.23038481859809787</v>
      </c>
      <c r="Y23" s="72">
        <v>2.9228307881956617E-2</v>
      </c>
      <c r="Z23" s="72">
        <v>0.19381032633675499</v>
      </c>
      <c r="AA23" s="72">
        <v>0.22557980265994776</v>
      </c>
      <c r="AB23" s="72">
        <v>3.6656740437944202E-2</v>
      </c>
      <c r="AC23" s="72">
        <v>3.9547608153142552E-2</v>
      </c>
      <c r="AD23" s="72">
        <v>0.18591189392852953</v>
      </c>
      <c r="AE23" s="72">
        <v>2.1471530552005E-2</v>
      </c>
      <c r="AF23" s="72">
        <v>0.22315148104667745</v>
      </c>
      <c r="AG23" s="72">
        <v>0.17968956444812095</v>
      </c>
      <c r="AH23" s="72">
        <v>7.678767937937224E-2</v>
      </c>
      <c r="AI23" s="72">
        <v>4.7701676068362606E-2</v>
      </c>
      <c r="AJ23" s="72">
        <v>3.388496171608351E-2</v>
      </c>
    </row>
    <row r="24" spans="1:36" ht="15.6" x14ac:dyDescent="0.3">
      <c r="A24" s="75" t="s">
        <v>44</v>
      </c>
      <c r="B24" s="75" t="s">
        <v>34</v>
      </c>
      <c r="C24" s="75" t="str">
        <f>TS_Fractions!$C$19</f>
        <v>Q3B4</v>
      </c>
      <c r="D24" s="75" t="str">
        <f>$B5</f>
        <v>P_SOL-PV</v>
      </c>
      <c r="E24" s="75" t="s">
        <v>204</v>
      </c>
      <c r="F24" s="72">
        <v>0.18144379521052559</v>
      </c>
      <c r="G24" s="72">
        <v>0.17210559135314901</v>
      </c>
      <c r="H24" s="72">
        <v>0.18797448552839097</v>
      </c>
      <c r="I24" s="72">
        <v>0.18069686137408181</v>
      </c>
      <c r="J24" s="72">
        <v>1.9168590116119742E-2</v>
      </c>
      <c r="K24" s="72">
        <v>0.20421693165540017</v>
      </c>
      <c r="L24" s="72">
        <v>0.20538127129596997</v>
      </c>
      <c r="M24" s="72">
        <v>0.17901880183883442</v>
      </c>
      <c r="N24" s="72">
        <v>1.998490343760774E-2</v>
      </c>
      <c r="O24" s="72">
        <v>2.2515441076978778E-2</v>
      </c>
      <c r="P24" s="72">
        <v>6.2346362473048186E-2</v>
      </c>
      <c r="Q24" s="72">
        <v>0.21995906177645042</v>
      </c>
      <c r="R24" s="72">
        <v>0.20862163199330183</v>
      </c>
      <c r="S24" s="72">
        <v>0.23060121029827765</v>
      </c>
      <c r="T24" s="72">
        <v>0.32639703433395606</v>
      </c>
      <c r="U24" s="72">
        <v>0.26318800778121065</v>
      </c>
      <c r="V24" s="72">
        <v>0.2542915333139365</v>
      </c>
      <c r="W24" s="72">
        <v>0.29912574359962435</v>
      </c>
      <c r="X24" s="72">
        <v>5.0751418819078492E-2</v>
      </c>
      <c r="Y24" s="72">
        <v>0.19597898196425309</v>
      </c>
      <c r="Z24" s="72">
        <v>7.1884788053129617E-2</v>
      </c>
      <c r="AA24" s="72">
        <v>4.2773704891351357E-2</v>
      </c>
      <c r="AB24" s="72">
        <v>0.23507436385423269</v>
      </c>
      <c r="AC24" s="72">
        <v>0.18018425195664126</v>
      </c>
      <c r="AD24" s="72">
        <v>7.1465009150436742E-2</v>
      </c>
      <c r="AE24" s="72">
        <v>0.19232669692201265</v>
      </c>
      <c r="AF24" s="72">
        <v>7.2846275980147646E-2</v>
      </c>
      <c r="AG24" s="72">
        <v>6.8755892626421011E-2</v>
      </c>
      <c r="AH24" s="72">
        <v>0.20912733683012213</v>
      </c>
      <c r="AI24" s="72">
        <v>0.18098642541225968</v>
      </c>
      <c r="AJ24" s="72">
        <v>0.19497850865283362</v>
      </c>
    </row>
    <row r="25" spans="1:36" ht="15.6" x14ac:dyDescent="0.3">
      <c r="A25" s="75" t="s">
        <v>44</v>
      </c>
      <c r="B25" s="75" t="s">
        <v>34</v>
      </c>
      <c r="C25" s="75" t="str">
        <f>TS_Fractions!$C$20</f>
        <v>Q3B5</v>
      </c>
      <c r="D25" s="75" t="str">
        <f>$B5</f>
        <v>P_SOL-PV</v>
      </c>
      <c r="E25" s="75" t="s">
        <v>204</v>
      </c>
      <c r="F25" s="72">
        <v>6.1055719043582165E-3</v>
      </c>
      <c r="G25" s="72">
        <v>1.7420566594644391E-2</v>
      </c>
      <c r="H25" s="72">
        <v>2.5392500272574947E-3</v>
      </c>
      <c r="I25" s="72">
        <v>5.7912783668321831E-3</v>
      </c>
      <c r="J25" s="72">
        <v>2.3020857319342009E-3</v>
      </c>
      <c r="K25" s="72">
        <v>9.2613828756285595E-3</v>
      </c>
      <c r="L25" s="72">
        <v>1.0549667952679051E-2</v>
      </c>
      <c r="M25" s="72">
        <v>3.606769080150432E-3</v>
      </c>
      <c r="N25" s="72">
        <v>0</v>
      </c>
      <c r="O25" s="72">
        <v>1.6860086386269942E-4</v>
      </c>
      <c r="P25" s="72">
        <v>5.5233624320726114E-4</v>
      </c>
      <c r="Q25" s="72">
        <v>2.9294019044846627E-2</v>
      </c>
      <c r="R25" s="72">
        <v>4.5456609450190378E-3</v>
      </c>
      <c r="S25" s="72">
        <v>1.3868186613204636E-2</v>
      </c>
      <c r="T25" s="72">
        <v>7.3390363449885561E-3</v>
      </c>
      <c r="U25" s="72">
        <v>8.7999594144706969E-3</v>
      </c>
      <c r="V25" s="72">
        <v>2.0168713935722279E-2</v>
      </c>
      <c r="W25" s="72">
        <v>6.2342369912485136E-3</v>
      </c>
      <c r="X25" s="72">
        <v>4.6321765351086248E-4</v>
      </c>
      <c r="Y25" s="72">
        <v>2.7056991955452113E-3</v>
      </c>
      <c r="Z25" s="72">
        <v>3.3622048848668275E-3</v>
      </c>
      <c r="AA25" s="72">
        <v>1.715916843753813E-3</v>
      </c>
      <c r="AB25" s="72">
        <v>2.8115084974857764E-3</v>
      </c>
      <c r="AC25" s="72">
        <v>1.9569699930290618E-2</v>
      </c>
      <c r="AD25" s="72">
        <v>2.4915751476702547E-3</v>
      </c>
      <c r="AE25" s="72">
        <v>4.0658354584106007E-2</v>
      </c>
      <c r="AF25" s="72">
        <v>3.6630904902698203E-3</v>
      </c>
      <c r="AG25" s="72">
        <v>2.0964644584136661E-3</v>
      </c>
      <c r="AH25" s="72">
        <v>5.8878932551940898E-3</v>
      </c>
      <c r="AI25" s="72">
        <v>3.7227078456443616E-2</v>
      </c>
      <c r="AJ25" s="72">
        <v>1.5089708694121259E-3</v>
      </c>
    </row>
    <row r="26" spans="1:36" ht="15.6" x14ac:dyDescent="0.3">
      <c r="A26" s="75" t="s">
        <v>44</v>
      </c>
      <c r="B26" s="75" t="s">
        <v>34</v>
      </c>
      <c r="C26" s="75" t="str">
        <f>TS_Fractions!$C$21</f>
        <v>Q4B1</v>
      </c>
      <c r="D26" s="75" t="str">
        <f>$B5</f>
        <v>P_SOL-PV</v>
      </c>
      <c r="E26" s="75" t="s">
        <v>204</v>
      </c>
      <c r="F26" s="72">
        <v>0</v>
      </c>
      <c r="G26" s="72">
        <v>0</v>
      </c>
      <c r="H26" s="72">
        <v>0</v>
      </c>
      <c r="I26" s="72">
        <v>0</v>
      </c>
      <c r="J26" s="72">
        <v>2.458754453778252E-3</v>
      </c>
      <c r="K26" s="72">
        <v>0</v>
      </c>
      <c r="L26" s="72">
        <v>0</v>
      </c>
      <c r="M26" s="72">
        <v>1.9484598217046225E-4</v>
      </c>
      <c r="N26" s="72">
        <v>0</v>
      </c>
      <c r="O26" s="72">
        <v>2.573994627191782E-3</v>
      </c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0</v>
      </c>
      <c r="V26" s="72">
        <v>0</v>
      </c>
      <c r="W26" s="72">
        <v>0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 s="72">
        <v>0</v>
      </c>
      <c r="AD26" s="72">
        <v>0</v>
      </c>
      <c r="AE26" s="72">
        <v>0</v>
      </c>
      <c r="AF26" s="72">
        <v>1.1881744144900793E-4</v>
      </c>
      <c r="AG26" s="72">
        <v>0</v>
      </c>
      <c r="AH26" s="72">
        <v>0</v>
      </c>
      <c r="AI26" s="72">
        <v>1.5272637997027563E-3</v>
      </c>
      <c r="AJ26" s="72">
        <v>0</v>
      </c>
    </row>
    <row r="27" spans="1:36" ht="15.6" x14ac:dyDescent="0.3">
      <c r="A27" s="75" t="s">
        <v>44</v>
      </c>
      <c r="B27" s="75" t="s">
        <v>34</v>
      </c>
      <c r="C27" s="75" t="str">
        <f>TS_Fractions!$C$22</f>
        <v>Q4B2</v>
      </c>
      <c r="D27" s="75" t="str">
        <f>$B5</f>
        <v>P_SOL-PV</v>
      </c>
      <c r="E27" s="75" t="s">
        <v>204</v>
      </c>
      <c r="F27" s="72">
        <v>9.9502330700043467E-4</v>
      </c>
      <c r="G27" s="72">
        <v>4.6839688472952812E-5</v>
      </c>
      <c r="H27" s="72">
        <v>1.4780127848291668E-3</v>
      </c>
      <c r="I27" s="72">
        <v>2.0200926147155903E-3</v>
      </c>
      <c r="J27" s="72">
        <v>2.6531045300879297E-2</v>
      </c>
      <c r="K27" s="72">
        <v>0</v>
      </c>
      <c r="L27" s="72">
        <v>4.982101309437851E-5</v>
      </c>
      <c r="M27" s="72">
        <v>5.3196629471822399E-3</v>
      </c>
      <c r="N27" s="72">
        <v>9.7691381865620264E-3</v>
      </c>
      <c r="O27" s="72">
        <v>3.5893151703106967E-2</v>
      </c>
      <c r="P27" s="72">
        <v>4.8015687841358066E-3</v>
      </c>
      <c r="Q27" s="72">
        <v>1.4983239146560512E-6</v>
      </c>
      <c r="R27" s="72">
        <v>2.8287269206587144E-7</v>
      </c>
      <c r="S27" s="72">
        <v>0</v>
      </c>
      <c r="T27" s="72">
        <v>0</v>
      </c>
      <c r="U27" s="72">
        <v>5.9512539740892566E-5</v>
      </c>
      <c r="V27" s="72">
        <v>3.0171325918976576E-6</v>
      </c>
      <c r="W27" s="72">
        <v>0</v>
      </c>
      <c r="X27" s="72">
        <v>1.0839835613692963E-3</v>
      </c>
      <c r="Y27" s="72">
        <v>1.3825064185128884E-5</v>
      </c>
      <c r="Z27" s="72">
        <v>1.7850884162343243E-3</v>
      </c>
      <c r="AA27" s="72">
        <v>8.36123540038771E-5</v>
      </c>
      <c r="AB27" s="72">
        <v>0</v>
      </c>
      <c r="AC27" s="72">
        <v>0</v>
      </c>
      <c r="AD27" s="72">
        <v>2.5593224336467363E-3</v>
      </c>
      <c r="AE27" s="72">
        <v>0</v>
      </c>
      <c r="AF27" s="72">
        <v>1.2619231712515339E-3</v>
      </c>
      <c r="AG27" s="72">
        <v>6.340087877388824E-4</v>
      </c>
      <c r="AH27" s="72">
        <v>8.4459685309346247E-6</v>
      </c>
      <c r="AI27" s="72">
        <v>0</v>
      </c>
      <c r="AJ27" s="72">
        <v>8.348026654383824E-4</v>
      </c>
    </row>
    <row r="28" spans="1:36" ht="15.6" x14ac:dyDescent="0.3">
      <c r="A28" s="75" t="s">
        <v>44</v>
      </c>
      <c r="B28" s="75" t="s">
        <v>34</v>
      </c>
      <c r="C28" s="75" t="str">
        <f>TS_Fractions!$C$23</f>
        <v>Q4B3</v>
      </c>
      <c r="D28" s="75" t="str">
        <f>$B5</f>
        <v>P_SOL-PV</v>
      </c>
      <c r="E28" s="75" t="s">
        <v>204</v>
      </c>
      <c r="F28" s="72">
        <v>5.8385634999413787E-2</v>
      </c>
      <c r="G28" s="72">
        <v>4.4642481268221568E-2</v>
      </c>
      <c r="H28" s="72">
        <v>6.0738651800936752E-2</v>
      </c>
      <c r="I28" s="72">
        <v>5.9397810916900509E-2</v>
      </c>
      <c r="J28" s="72">
        <v>0.17653702343227445</v>
      </c>
      <c r="K28" s="72">
        <v>4.9996726634418141E-2</v>
      </c>
      <c r="L28" s="72">
        <v>6.2021085569197035E-3</v>
      </c>
      <c r="M28" s="72">
        <v>4.7068171881668439E-2</v>
      </c>
      <c r="N28" s="72">
        <v>0.20993585754233987</v>
      </c>
      <c r="O28" s="72">
        <v>0.18957345971563982</v>
      </c>
      <c r="P28" s="72">
        <v>0.20485521355482825</v>
      </c>
      <c r="Q28" s="72">
        <v>2.8103562225898666E-3</v>
      </c>
      <c r="R28" s="72">
        <v>0.21932017722372754</v>
      </c>
      <c r="S28" s="72">
        <v>9.3748570968134291E-3</v>
      </c>
      <c r="T28" s="72">
        <v>7.1938397245465699E-3</v>
      </c>
      <c r="U28" s="72">
        <v>6.7984811023450277E-3</v>
      </c>
      <c r="V28" s="72">
        <v>8.2201777466251701E-3</v>
      </c>
      <c r="W28" s="72">
        <v>2.8789250664416864E-2</v>
      </c>
      <c r="X28" s="72">
        <v>0.21266290947516725</v>
      </c>
      <c r="Y28" s="72">
        <v>4.7327803060424549E-2</v>
      </c>
      <c r="Z28" s="72">
        <v>0.19674684643276646</v>
      </c>
      <c r="AA28" s="72">
        <v>0.19913251545154012</v>
      </c>
      <c r="AB28" s="72">
        <v>5.0955192105541815E-3</v>
      </c>
      <c r="AC28" s="72">
        <v>4.0253302969597081E-2</v>
      </c>
      <c r="AD28" s="72">
        <v>0.18891047286286067</v>
      </c>
      <c r="AE28" s="72">
        <v>1.8729966990824083E-2</v>
      </c>
      <c r="AF28" s="72">
        <v>0.10711271090240519</v>
      </c>
      <c r="AG28" s="72">
        <v>0.18497455163777157</v>
      </c>
      <c r="AH28" s="72">
        <v>0.21908578144108037</v>
      </c>
      <c r="AI28" s="72">
        <v>1.6902035463532708E-2</v>
      </c>
      <c r="AJ28" s="72">
        <v>6.5476107272709569E-2</v>
      </c>
    </row>
    <row r="29" spans="1:36" ht="15.6" x14ac:dyDescent="0.3">
      <c r="A29" s="75" t="s">
        <v>44</v>
      </c>
      <c r="B29" s="75" t="s">
        <v>34</v>
      </c>
      <c r="C29" s="75" t="str">
        <f>TS_Fractions!$C$24</f>
        <v>Q4B4</v>
      </c>
      <c r="D29" s="75" t="str">
        <f>$B5</f>
        <v>P_SOL-PV</v>
      </c>
      <c r="E29" s="75" t="s">
        <v>204</v>
      </c>
      <c r="F29" s="72">
        <v>0.18451911377341587</v>
      </c>
      <c r="G29" s="72">
        <v>0.17210559135314901</v>
      </c>
      <c r="H29" s="72">
        <v>0.18503738419200982</v>
      </c>
      <c r="I29" s="72">
        <v>0.18792473582904509</v>
      </c>
      <c r="J29" s="72">
        <v>9.044058202224782E-2</v>
      </c>
      <c r="K29" s="72">
        <v>0.20421693165540017</v>
      </c>
      <c r="L29" s="72">
        <v>0.19457173070144526</v>
      </c>
      <c r="M29" s="72">
        <v>0.19766659369704639</v>
      </c>
      <c r="N29" s="72">
        <v>2.5795489695907059E-2</v>
      </c>
      <c r="O29" s="72">
        <v>1.6741163153716439E-2</v>
      </c>
      <c r="P29" s="72">
        <v>4.7658973053875849E-2</v>
      </c>
      <c r="Q29" s="72">
        <v>0.16053152578772523</v>
      </c>
      <c r="R29" s="72">
        <v>3.699974812221555E-4</v>
      </c>
      <c r="S29" s="72">
        <v>0.18448096823862214</v>
      </c>
      <c r="T29" s="72">
        <v>0.12323153337098341</v>
      </c>
      <c r="U29" s="72">
        <v>0.15966739138726782</v>
      </c>
      <c r="V29" s="72">
        <v>0.14677528852681601</v>
      </c>
      <c r="W29" s="72">
        <v>9.1399532766551939E-2</v>
      </c>
      <c r="X29" s="72">
        <v>3.212140668358484E-2</v>
      </c>
      <c r="Y29" s="72">
        <v>0.19597898196425309</v>
      </c>
      <c r="Z29" s="72">
        <v>3.7660036960406235E-2</v>
      </c>
      <c r="AA29" s="72">
        <v>1.9232389797817755E-2</v>
      </c>
      <c r="AB29" s="72">
        <v>0.19130189610206524</v>
      </c>
      <c r="AC29" s="72">
        <v>0.18711441549343516</v>
      </c>
      <c r="AD29" s="72">
        <v>3.3787704742078976E-2</v>
      </c>
      <c r="AE29" s="72">
        <v>0.19582354595695833</v>
      </c>
      <c r="AF29" s="72">
        <v>4.3696138381161022E-3</v>
      </c>
      <c r="AG29" s="72">
        <v>4.8578104151455491E-2</v>
      </c>
      <c r="AH29" s="72">
        <v>8.5140489883828874E-3</v>
      </c>
      <c r="AI29" s="72">
        <v>0.18421832586605</v>
      </c>
      <c r="AJ29" s="72">
        <v>0.2041181262459352</v>
      </c>
    </row>
    <row r="30" spans="1:36" ht="15.6" x14ac:dyDescent="0.3">
      <c r="A30" s="76" t="s">
        <v>44</v>
      </c>
      <c r="B30" s="76" t="s">
        <v>34</v>
      </c>
      <c r="C30" s="76" t="str">
        <f>TS_Fractions!$C$25</f>
        <v>Q4B5</v>
      </c>
      <c r="D30" s="76" t="str">
        <f>$B5</f>
        <v>P_SOL-PV</v>
      </c>
      <c r="E30" s="76" t="s">
        <v>204</v>
      </c>
      <c r="F30" s="73">
        <v>5.3213700667422521E-3</v>
      </c>
      <c r="G30" s="73">
        <v>1.0219568394098794E-2</v>
      </c>
      <c r="H30" s="73">
        <v>3.5999453607915826E-3</v>
      </c>
      <c r="I30" s="73">
        <v>5.7856161289880715E-3</v>
      </c>
      <c r="J30" s="73">
        <v>2.7073417606859791E-2</v>
      </c>
      <c r="K30" s="73">
        <v>2.0259817186391874E-2</v>
      </c>
      <c r="L30" s="73">
        <v>4.3745279790185902E-4</v>
      </c>
      <c r="M30" s="73">
        <v>3.7498660719598375E-3</v>
      </c>
      <c r="N30" s="73">
        <v>0</v>
      </c>
      <c r="O30" s="73">
        <v>0</v>
      </c>
      <c r="P30" s="73">
        <v>6.8996149684062897E-4</v>
      </c>
      <c r="Q30" s="73">
        <v>7.7862899431626231E-4</v>
      </c>
      <c r="R30" s="73">
        <v>1.347181195963753E-5</v>
      </c>
      <c r="S30" s="73">
        <v>1.5643773358145125E-3</v>
      </c>
      <c r="T30" s="73">
        <v>1.6394429260174609E-3</v>
      </c>
      <c r="U30" s="73">
        <v>1.6035323207962758E-4</v>
      </c>
      <c r="V30" s="73">
        <v>9.805680923667395E-4</v>
      </c>
      <c r="W30" s="73">
        <v>8.7043961279221398E-4</v>
      </c>
      <c r="X30" s="73">
        <v>3.3414832496487135E-4</v>
      </c>
      <c r="Y30" s="73">
        <v>2.3226107831016522E-3</v>
      </c>
      <c r="Z30" s="73">
        <v>0</v>
      </c>
      <c r="AA30" s="73">
        <v>8.8257484781870387E-5</v>
      </c>
      <c r="AB30" s="73">
        <v>6.7658346364204836E-5</v>
      </c>
      <c r="AC30" s="73">
        <v>1.9767939488200492E-2</v>
      </c>
      <c r="AD30" s="73">
        <v>1.704493245415587E-4</v>
      </c>
      <c r="AE30" s="73">
        <v>1.9469307793093461E-2</v>
      </c>
      <c r="AF30" s="73">
        <v>3.0728648650605524E-6</v>
      </c>
      <c r="AG30" s="73">
        <v>3.633647202456045E-4</v>
      </c>
      <c r="AH30" s="73">
        <v>1.1539619226439023E-4</v>
      </c>
      <c r="AI30" s="73">
        <v>8.2226118471240197E-3</v>
      </c>
      <c r="AJ30" s="73">
        <v>6.9914723230464536E-3</v>
      </c>
    </row>
    <row r="33" spans="1:36" ht="18" x14ac:dyDescent="0.3">
      <c r="A33" s="83" t="s">
        <v>175</v>
      </c>
      <c r="B33" s="26" t="s">
        <v>178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</row>
    <row r="34" spans="1:36" x14ac:dyDescent="0.3">
      <c r="A34" s="83" t="s">
        <v>176</v>
      </c>
      <c r="B34" s="81" t="s">
        <v>179</v>
      </c>
      <c r="C34"/>
      <c r="D34"/>
      <c r="E34"/>
      <c r="F34"/>
      <c r="G34" s="8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x14ac:dyDescent="0.3">
      <c r="A35" s="83" t="s">
        <v>186</v>
      </c>
      <c r="B35" s="81" t="s">
        <v>134</v>
      </c>
      <c r="C35"/>
      <c r="D35"/>
      <c r="E35"/>
      <c r="F35"/>
      <c r="G35" s="82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7" spans="1:36" x14ac:dyDescent="0.3">
      <c r="A37" s="22" t="s">
        <v>24</v>
      </c>
      <c r="B37" s="22"/>
    </row>
    <row r="38" spans="1:36" x14ac:dyDescent="0.3">
      <c r="A38" s="24" t="s">
        <v>20</v>
      </c>
      <c r="B38" s="24" t="s">
        <v>33</v>
      </c>
      <c r="C38" s="24" t="s">
        <v>23</v>
      </c>
      <c r="D38" s="24" t="s">
        <v>171</v>
      </c>
      <c r="E38" s="24" t="s">
        <v>203</v>
      </c>
      <c r="F38" s="24" t="str">
        <f>Legend!$A$50</f>
        <v>AFE</v>
      </c>
      <c r="G38" s="24" t="str">
        <f>Legend!$A$51</f>
        <v>AFN</v>
      </c>
      <c r="H38" s="24" t="str">
        <f>Legend!$A$52</f>
        <v>AFZ</v>
      </c>
      <c r="I38" s="24" t="str">
        <f>Legend!$A$53</f>
        <v>AFW</v>
      </c>
      <c r="J38" s="24" t="str">
        <f>Legend!$A$54</f>
        <v>ANZ</v>
      </c>
      <c r="K38" s="24" t="str">
        <f>Legend!$A$55</f>
        <v>ARG</v>
      </c>
      <c r="L38" s="24" t="str">
        <f>Legend!$A$56</f>
        <v>ASC</v>
      </c>
      <c r="M38" s="24" t="str">
        <f>Legend!$A$57</f>
        <v>ASE</v>
      </c>
      <c r="N38" s="24" t="str">
        <f>Legend!$A$58</f>
        <v>ASO</v>
      </c>
      <c r="O38" s="24" t="str">
        <f>Legend!$A$59</f>
        <v>ASR</v>
      </c>
      <c r="P38" s="24" t="str">
        <f>Legend!$A$60</f>
        <v>BRA</v>
      </c>
      <c r="Q38" s="24" t="str">
        <f>Legend!$A$61</f>
        <v>CAN</v>
      </c>
      <c r="R38" s="24" t="str">
        <f>Legend!$A$62</f>
        <v>CHN</v>
      </c>
      <c r="S38" s="24" t="str">
        <f>Legend!$A$63</f>
        <v>ENE</v>
      </c>
      <c r="T38" s="24" t="str">
        <f>Legend!$A$64</f>
        <v>ENW</v>
      </c>
      <c r="U38" s="24" t="str">
        <f>Legend!$A$65</f>
        <v>EUE</v>
      </c>
      <c r="V38" s="24" t="str">
        <f>Legend!$A$66</f>
        <v>EUW</v>
      </c>
      <c r="W38" s="24" t="str">
        <f>Legend!$A$67</f>
        <v>GBR</v>
      </c>
      <c r="X38" s="24" t="str">
        <f>Legend!$A$68</f>
        <v>IDN</v>
      </c>
      <c r="Y38" s="24" t="str">
        <f>Legend!$A$69</f>
        <v>IND</v>
      </c>
      <c r="Z38" s="24" t="str">
        <f>Legend!$A$70</f>
        <v>IRN</v>
      </c>
      <c r="AA38" s="24" t="str">
        <f>Legend!$A$71</f>
        <v>JPN</v>
      </c>
      <c r="AB38" s="24" t="str">
        <f>Legend!$A$72</f>
        <v>KOR</v>
      </c>
      <c r="AC38" s="24" t="str">
        <f>Legend!$A$73</f>
        <v>LAM</v>
      </c>
      <c r="AD38" s="24" t="str">
        <f>Legend!$A$74</f>
        <v>MEA</v>
      </c>
      <c r="AE38" s="24" t="str">
        <f>Legend!$A$75</f>
        <v>MEX</v>
      </c>
      <c r="AF38" s="24" t="str">
        <f>Legend!$A$76</f>
        <v>RUS</v>
      </c>
      <c r="AG38" s="24" t="str">
        <f>Legend!$A$77</f>
        <v>SAU</v>
      </c>
      <c r="AH38" s="24" t="str">
        <f>Legend!$A$78</f>
        <v>TUR</v>
      </c>
      <c r="AI38" s="24" t="str">
        <f>Legend!$A$79</f>
        <v>USA</v>
      </c>
      <c r="AJ38" s="24" t="str">
        <f>Legend!$A$80</f>
        <v>ZAF</v>
      </c>
    </row>
    <row r="39" spans="1:36" ht="41.4" x14ac:dyDescent="0.3">
      <c r="A39" s="27" t="s">
        <v>32</v>
      </c>
      <c r="B39" s="27"/>
      <c r="C39" s="27" t="s">
        <v>28</v>
      </c>
      <c r="D39" s="27" t="s">
        <v>172</v>
      </c>
      <c r="E39" s="27" t="s">
        <v>29</v>
      </c>
      <c r="F39" s="27" t="str">
        <f>Legend!$B$50</f>
        <v>Eastern Africa</v>
      </c>
      <c r="G39" s="27" t="str">
        <f>Legend!$B$51</f>
        <v>Northern Africa</v>
      </c>
      <c r="H39" s="27" t="str">
        <f>Legend!$B$52</f>
        <v>Southern Africa</v>
      </c>
      <c r="I39" s="27" t="str">
        <f>Legend!$B$53</f>
        <v>Western Africa</v>
      </c>
      <c r="J39" s="27" t="str">
        <f>Legend!$B$54</f>
        <v>Australia and New Zealand</v>
      </c>
      <c r="K39" s="27" t="str">
        <f>Legend!$B$55</f>
        <v>Argentina</v>
      </c>
      <c r="L39" s="27" t="str">
        <f>Legend!$B$56</f>
        <v>Central Asia</v>
      </c>
      <c r="M39" s="27" t="str">
        <f>Legend!$B$57</f>
        <v>Southeast Asia</v>
      </c>
      <c r="N39" s="27" t="str">
        <f>Legend!$B$58</f>
        <v>South Asia</v>
      </c>
      <c r="O39" s="27" t="str">
        <f>Legend!$B$59</f>
        <v>Asia Region</v>
      </c>
      <c r="P39" s="27" t="str">
        <f>Legend!$B$60</f>
        <v>Brazil</v>
      </c>
      <c r="Q39" s="27" t="str">
        <f>Legend!$B$61</f>
        <v>Canada</v>
      </c>
      <c r="R39" s="27" t="str">
        <f>Legend!$B$62</f>
        <v>China Mainland</v>
      </c>
      <c r="S39" s="27" t="str">
        <f>Legend!$B$63</f>
        <v>Non-EU Eastern Europe</v>
      </c>
      <c r="T39" s="27" t="str">
        <f>Legend!$B$64</f>
        <v>Non-EU Western Europe</v>
      </c>
      <c r="U39" s="27" t="str">
        <f>Legend!$B$65</f>
        <v>Eastern Europe Union</v>
      </c>
      <c r="V39" s="27" t="str">
        <f>Legend!$B$66</f>
        <v>Western Europe Union</v>
      </c>
      <c r="W39" s="27" t="str">
        <f>Legend!$B$67</f>
        <v>United Kingdom</v>
      </c>
      <c r="X39" s="27" t="str">
        <f>Legend!$B$68</f>
        <v>Indonesia</v>
      </c>
      <c r="Y39" s="27" t="str">
        <f>Legend!$B$69</f>
        <v>India</v>
      </c>
      <c r="Z39" s="27" t="str">
        <f>Legend!$B$70</f>
        <v>Islamic Republic of Iran</v>
      </c>
      <c r="AA39" s="27" t="str">
        <f>Legend!$B$71</f>
        <v>Japan</v>
      </c>
      <c r="AB39" s="27" t="str">
        <f>Legend!$B$72</f>
        <v>Korea</v>
      </c>
      <c r="AC39" s="27" t="str">
        <f>Legend!$B$73</f>
        <v>Latin America</v>
      </c>
      <c r="AD39" s="27" t="str">
        <f>Legend!$B$74</f>
        <v>Middle East</v>
      </c>
      <c r="AE39" s="27" t="str">
        <f>Legend!$B$75</f>
        <v>Mexico</v>
      </c>
      <c r="AF39" s="27" t="str">
        <f>Legend!$B$76</f>
        <v>Russian Federation</v>
      </c>
      <c r="AG39" s="27" t="str">
        <f>Legend!$B$77</f>
        <v>Saudi Arabia</v>
      </c>
      <c r="AH39" s="27" t="str">
        <f>Legend!$B$78</f>
        <v>Turkey</v>
      </c>
      <c r="AI39" s="27" t="str">
        <f>Legend!$B$79</f>
        <v>United States</v>
      </c>
      <c r="AJ39" s="27" t="str">
        <f>Legend!$B$80</f>
        <v>South Africa</v>
      </c>
    </row>
    <row r="40" spans="1:36" ht="15.6" x14ac:dyDescent="0.3">
      <c r="A40" s="75" t="s">
        <v>44</v>
      </c>
      <c r="B40" s="75" t="s">
        <v>34</v>
      </c>
      <c r="C40" s="75" t="str">
        <f>TS_Fractions!$C$6</f>
        <v>Q1B1</v>
      </c>
      <c r="D40" s="75" t="str">
        <f>$B34</f>
        <v>P_SOL-CSP</v>
      </c>
      <c r="E40" s="75" t="s">
        <v>204</v>
      </c>
      <c r="F40" s="72">
        <v>0</v>
      </c>
      <c r="G40" s="72">
        <v>0</v>
      </c>
      <c r="H40" s="72">
        <v>0</v>
      </c>
      <c r="I40" s="72">
        <v>0</v>
      </c>
      <c r="J40" s="72">
        <v>2.439263972694027E-3</v>
      </c>
      <c r="K40" s="72">
        <v>0</v>
      </c>
      <c r="L40" s="72">
        <v>0</v>
      </c>
      <c r="M40" s="72">
        <v>1.3663808938157556E-4</v>
      </c>
      <c r="N40" s="72">
        <v>0</v>
      </c>
      <c r="O40" s="72">
        <v>2.2064551506078807E-3</v>
      </c>
      <c r="P40" s="72">
        <v>0</v>
      </c>
      <c r="Q40" s="72">
        <v>0</v>
      </c>
      <c r="R40" s="72">
        <v>0</v>
      </c>
      <c r="S40" s="72">
        <v>0</v>
      </c>
      <c r="T40" s="72">
        <v>0</v>
      </c>
      <c r="U40" s="72">
        <v>0</v>
      </c>
      <c r="V40" s="72">
        <v>0</v>
      </c>
      <c r="W40" s="72">
        <v>0</v>
      </c>
      <c r="X40" s="72">
        <v>0</v>
      </c>
      <c r="Y40" s="72">
        <v>0</v>
      </c>
      <c r="Z40" s="72">
        <v>0</v>
      </c>
      <c r="AA40" s="72">
        <v>0</v>
      </c>
      <c r="AB40" s="72">
        <v>0</v>
      </c>
      <c r="AC40" s="72">
        <v>0</v>
      </c>
      <c r="AD40" s="72">
        <v>0</v>
      </c>
      <c r="AE40" s="72">
        <v>0</v>
      </c>
      <c r="AF40" s="72">
        <v>2.278210457273673E-4</v>
      </c>
      <c r="AG40" s="72">
        <v>0</v>
      </c>
      <c r="AH40" s="72">
        <v>0</v>
      </c>
      <c r="AI40" s="72">
        <v>1.6043466247309711E-3</v>
      </c>
      <c r="AJ40" s="72">
        <v>0</v>
      </c>
    </row>
    <row r="41" spans="1:36" ht="15.6" x14ac:dyDescent="0.3">
      <c r="A41" s="75" t="s">
        <v>44</v>
      </c>
      <c r="B41" s="75" t="s">
        <v>34</v>
      </c>
      <c r="C41" s="75" t="str">
        <f>TS_Fractions!$C$7</f>
        <v>Q1B2</v>
      </c>
      <c r="D41" s="75" t="str">
        <f>$B34</f>
        <v>P_SOL-CSP</v>
      </c>
      <c r="E41" s="75" t="s">
        <v>204</v>
      </c>
      <c r="F41" s="72">
        <v>8.983949631337345E-4</v>
      </c>
      <c r="G41" s="72">
        <v>1.2063654646152314E-4</v>
      </c>
      <c r="H41" s="72">
        <v>1.0049364063801241E-3</v>
      </c>
      <c r="I41" s="72">
        <v>1.7204261318913903E-3</v>
      </c>
      <c r="J41" s="72">
        <v>2.2969735742868751E-2</v>
      </c>
      <c r="K41" s="72">
        <v>0</v>
      </c>
      <c r="L41" s="72">
        <v>1.2370416920579738E-4</v>
      </c>
      <c r="M41" s="72">
        <v>5.5135315526133053E-3</v>
      </c>
      <c r="N41" s="72">
        <v>1.5063198397160037E-2</v>
      </c>
      <c r="O41" s="72">
        <v>3.7886659306030634E-2</v>
      </c>
      <c r="P41" s="72">
        <v>4.6356476019410193E-3</v>
      </c>
      <c r="Q41" s="72">
        <v>4.3238604036015997E-5</v>
      </c>
      <c r="R41" s="72">
        <v>9.3004339310552833E-5</v>
      </c>
      <c r="S41" s="72">
        <v>0</v>
      </c>
      <c r="T41" s="72">
        <v>0</v>
      </c>
      <c r="U41" s="72">
        <v>1.6204341955089449E-4</v>
      </c>
      <c r="V41" s="72">
        <v>4.5617707197903273E-5</v>
      </c>
      <c r="W41" s="72">
        <v>3.9584693710619221E-5</v>
      </c>
      <c r="X41" s="72">
        <v>7.3802313024875696E-4</v>
      </c>
      <c r="Y41" s="72">
        <v>2.2660040236854737E-4</v>
      </c>
      <c r="Z41" s="72">
        <v>1.6258241355373961E-3</v>
      </c>
      <c r="AA41" s="72">
        <v>1.8045289540182606E-4</v>
      </c>
      <c r="AB41" s="72">
        <v>6.1293544605024317E-6</v>
      </c>
      <c r="AC41" s="72">
        <v>0</v>
      </c>
      <c r="AD41" s="72">
        <v>5.2037680223798117E-3</v>
      </c>
      <c r="AE41" s="72">
        <v>0</v>
      </c>
      <c r="AF41" s="72">
        <v>1.4294397415614923E-3</v>
      </c>
      <c r="AG41" s="72">
        <v>1.1865978849924172E-3</v>
      </c>
      <c r="AH41" s="72">
        <v>3.9799532307887978E-4</v>
      </c>
      <c r="AI41" s="72">
        <v>7.0002377555111671E-5</v>
      </c>
      <c r="AJ41" s="72">
        <v>6.3905239592394433E-4</v>
      </c>
    </row>
    <row r="42" spans="1:36" ht="15.6" x14ac:dyDescent="0.3">
      <c r="A42" s="75" t="s">
        <v>44</v>
      </c>
      <c r="B42" s="75" t="s">
        <v>34</v>
      </c>
      <c r="C42" s="75" t="str">
        <f>TS_Fractions!$C$8</f>
        <v>Q1B3</v>
      </c>
      <c r="D42" s="75" t="str">
        <f>$B34</f>
        <v>P_SOL-CSP</v>
      </c>
      <c r="E42" s="75" t="s">
        <v>204</v>
      </c>
      <c r="F42" s="72">
        <v>6.4938877877145765E-2</v>
      </c>
      <c r="G42" s="72">
        <v>4.5710284150148044E-2</v>
      </c>
      <c r="H42" s="72">
        <v>5.1322679270812695E-2</v>
      </c>
      <c r="I42" s="72">
        <v>6.015552752168777E-2</v>
      </c>
      <c r="J42" s="72">
        <v>0.16942845259724623</v>
      </c>
      <c r="K42" s="72">
        <v>3.8506935442462011E-2</v>
      </c>
      <c r="L42" s="72">
        <v>8.4290970578412509E-3</v>
      </c>
      <c r="M42" s="72">
        <v>6.4882781388907892E-2</v>
      </c>
      <c r="N42" s="72">
        <v>0.23145152459359108</v>
      </c>
      <c r="O42" s="72">
        <v>0.18395082442305638</v>
      </c>
      <c r="P42" s="72">
        <v>0.17516978631770749</v>
      </c>
      <c r="Q42" s="72">
        <v>5.1896439136560916E-3</v>
      </c>
      <c r="R42" s="72">
        <v>2.7395590698164721E-2</v>
      </c>
      <c r="S42" s="72">
        <v>8.5863871784289964E-3</v>
      </c>
      <c r="T42" s="72">
        <v>7.1746357923515424E-3</v>
      </c>
      <c r="U42" s="72">
        <v>0.16928319059652167</v>
      </c>
      <c r="V42" s="72">
        <v>1.0972291492101088E-2</v>
      </c>
      <c r="W42" s="72">
        <v>0.14626711867018513</v>
      </c>
      <c r="X42" s="72">
        <v>0.2099846143348616</v>
      </c>
      <c r="Y42" s="72">
        <v>5.9579574262396885E-2</v>
      </c>
      <c r="Z42" s="72">
        <v>0.20446817852292803</v>
      </c>
      <c r="AA42" s="72">
        <v>0.21177759295697507</v>
      </c>
      <c r="AB42" s="72">
        <v>1.010182134611436E-2</v>
      </c>
      <c r="AC42" s="72">
        <v>4.9951531991091452E-2</v>
      </c>
      <c r="AD42" s="72">
        <v>0.20059801409269482</v>
      </c>
      <c r="AE42" s="72">
        <v>2.1033133392000525E-2</v>
      </c>
      <c r="AF42" s="72">
        <v>0.18425817858929275</v>
      </c>
      <c r="AG42" s="72">
        <v>0.19230194852189417</v>
      </c>
      <c r="AH42" s="72">
        <v>0.17920623249027107</v>
      </c>
      <c r="AI42" s="72">
        <v>1.9237576460420142E-2</v>
      </c>
      <c r="AJ42" s="72">
        <v>6.9450886487931823E-2</v>
      </c>
    </row>
    <row r="43" spans="1:36" ht="15.6" x14ac:dyDescent="0.3">
      <c r="A43" s="75" t="s">
        <v>44</v>
      </c>
      <c r="B43" s="75" t="s">
        <v>34</v>
      </c>
      <c r="C43" s="75" t="str">
        <f>TS_Fractions!$C$9</f>
        <v>Q1B4</v>
      </c>
      <c r="D43" s="75" t="str">
        <f>$B34</f>
        <v>P_SOL-CSP</v>
      </c>
      <c r="E43" s="75" t="s">
        <v>204</v>
      </c>
      <c r="F43" s="72">
        <v>0.18767945845653694</v>
      </c>
      <c r="G43" s="72">
        <v>0.18945374171139878</v>
      </c>
      <c r="H43" s="72">
        <v>0.18141735176594864</v>
      </c>
      <c r="I43" s="72">
        <v>0.18935528137943597</v>
      </c>
      <c r="J43" s="72">
        <v>8.3430673452012799E-2</v>
      </c>
      <c r="K43" s="72">
        <v>0.19499570228051441</v>
      </c>
      <c r="L43" s="72">
        <v>0.21137345775662306</v>
      </c>
      <c r="M43" s="72">
        <v>0.20136447943553093</v>
      </c>
      <c r="N43" s="72">
        <v>3.4714641322244409E-2</v>
      </c>
      <c r="O43" s="72">
        <v>1.7248902901241953E-2</v>
      </c>
      <c r="P43" s="72">
        <v>5.1549120038638707E-2</v>
      </c>
      <c r="Q43" s="72">
        <v>0.19961843322916806</v>
      </c>
      <c r="R43" s="72">
        <v>0.21978482019508516</v>
      </c>
      <c r="S43" s="72">
        <v>0.18600032207847977</v>
      </c>
      <c r="T43" s="72">
        <v>0.14593974773272184</v>
      </c>
      <c r="U43" s="72">
        <v>8.1400884222961618E-3</v>
      </c>
      <c r="V43" s="72">
        <v>0.17442942197965766</v>
      </c>
      <c r="W43" s="72">
        <v>2.2260205103831029E-2</v>
      </c>
      <c r="X43" s="72">
        <v>2.3131147925603324E-2</v>
      </c>
      <c r="Y43" s="72">
        <v>0.20985231263331197</v>
      </c>
      <c r="Z43" s="72">
        <v>2.8428949646142006E-2</v>
      </c>
      <c r="AA43" s="72">
        <v>1.9528946955026098E-2</v>
      </c>
      <c r="AB43" s="72">
        <v>0.23686129715294341</v>
      </c>
      <c r="AC43" s="72">
        <v>0.19643556010476565</v>
      </c>
      <c r="AD43" s="72">
        <v>3.5706500763643442E-2</v>
      </c>
      <c r="AE43" s="72">
        <v>0.20107483084180899</v>
      </c>
      <c r="AF43" s="72">
        <v>4.4120383459577738E-3</v>
      </c>
      <c r="AG43" s="72">
        <v>5.9995889900486141E-2</v>
      </c>
      <c r="AH43" s="72">
        <v>1.8772451259404844E-2</v>
      </c>
      <c r="AI43" s="72">
        <v>0.20984760514063738</v>
      </c>
      <c r="AJ43" s="72">
        <v>0.18949124711989193</v>
      </c>
    </row>
    <row r="44" spans="1:36" ht="15.6" x14ac:dyDescent="0.3">
      <c r="A44" s="75" t="s">
        <v>44</v>
      </c>
      <c r="B44" s="75" t="s">
        <v>34</v>
      </c>
      <c r="C44" s="75" t="str">
        <f>TS_Fractions!$C$10</f>
        <v>Q1B5</v>
      </c>
      <c r="D44" s="75" t="str">
        <f>$B34</f>
        <v>P_SOL-CSP</v>
      </c>
      <c r="E44" s="75" t="s">
        <v>204</v>
      </c>
      <c r="F44" s="72">
        <v>6.6358718867832647E-3</v>
      </c>
      <c r="G44" s="72">
        <v>1.1057827856174419E-2</v>
      </c>
      <c r="H44" s="72">
        <v>3.0136071420992483E-3</v>
      </c>
      <c r="I44" s="72">
        <v>6.9356927953027397E-3</v>
      </c>
      <c r="J44" s="72">
        <v>2.5455359995745559E-2</v>
      </c>
      <c r="K44" s="72">
        <v>1.6143954765604436E-2</v>
      </c>
      <c r="L44" s="72">
        <v>6.5995007250828699E-4</v>
      </c>
      <c r="M44" s="72">
        <v>5.7812683493745007E-3</v>
      </c>
      <c r="N44" s="72">
        <v>0</v>
      </c>
      <c r="O44" s="72">
        <v>0</v>
      </c>
      <c r="P44" s="72">
        <v>6.8950766172281642E-4</v>
      </c>
      <c r="Q44" s="72">
        <v>1.2081523396730101E-3</v>
      </c>
      <c r="R44" s="72">
        <v>1.3276369436581409E-3</v>
      </c>
      <c r="S44" s="72">
        <v>1.3407872986407898E-3</v>
      </c>
      <c r="T44" s="72">
        <v>1.7091567878863251E-3</v>
      </c>
      <c r="U44" s="72">
        <v>1.477349498333764E-4</v>
      </c>
      <c r="V44" s="72">
        <v>1.1533882455037438E-3</v>
      </c>
      <c r="W44" s="72">
        <v>1.8802729512544137E-4</v>
      </c>
      <c r="X44" s="72">
        <v>2.7025520631171853E-4</v>
      </c>
      <c r="Y44" s="72">
        <v>3.3847159200635266E-3</v>
      </c>
      <c r="Z44" s="72">
        <v>1.3299999125615782E-4</v>
      </c>
      <c r="AA44" s="72">
        <v>1.7686773853953808E-4</v>
      </c>
      <c r="AB44" s="72">
        <v>2.183985773557973E-4</v>
      </c>
      <c r="AC44" s="72">
        <v>2.5518859675826126E-2</v>
      </c>
      <c r="AD44" s="72">
        <v>6.6991558655991458E-5</v>
      </c>
      <c r="AE44" s="72">
        <v>1.9379411975223197E-2</v>
      </c>
      <c r="AF44" s="72">
        <v>2.2232823061798136E-5</v>
      </c>
      <c r="AG44" s="72">
        <v>6.3902751711548142E-4</v>
      </c>
      <c r="AH44" s="72">
        <v>5.6321238001525028E-5</v>
      </c>
      <c r="AI44" s="72">
        <v>8.4441329496973676E-3</v>
      </c>
      <c r="AJ44" s="72">
        <v>7.3300139750652948E-3</v>
      </c>
    </row>
    <row r="45" spans="1:36" ht="15.6" x14ac:dyDescent="0.3">
      <c r="A45" s="75" t="s">
        <v>44</v>
      </c>
      <c r="B45" s="75" t="s">
        <v>34</v>
      </c>
      <c r="C45" s="75" t="str">
        <f>TS_Fractions!$C$11</f>
        <v>Q2B1</v>
      </c>
      <c r="D45" s="75" t="str">
        <f>$B34</f>
        <v>P_SOL-CSP</v>
      </c>
      <c r="E45" s="75" t="s">
        <v>204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0</v>
      </c>
      <c r="L45" s="72">
        <v>0</v>
      </c>
      <c r="M45" s="72">
        <v>0</v>
      </c>
      <c r="N45" s="72">
        <v>0</v>
      </c>
      <c r="O45" s="72">
        <v>3.1083230661365043E-3</v>
      </c>
      <c r="P45" s="72">
        <v>0</v>
      </c>
      <c r="Q45" s="72">
        <v>5.0545511917109934E-4</v>
      </c>
      <c r="R45" s="72">
        <v>0</v>
      </c>
      <c r="S45" s="72">
        <v>0</v>
      </c>
      <c r="T45" s="72">
        <v>2.830806987087212E-4</v>
      </c>
      <c r="U45" s="72">
        <v>0</v>
      </c>
      <c r="V45" s="72">
        <v>8.3060914359535685E-5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1.9348958458347556E-6</v>
      </c>
      <c r="AF45" s="72">
        <v>1.0306963063218178E-2</v>
      </c>
      <c r="AG45" s="72">
        <v>0</v>
      </c>
      <c r="AH45" s="72">
        <v>0</v>
      </c>
      <c r="AI45" s="72">
        <v>5.4708276901823429E-3</v>
      </c>
      <c r="AJ45" s="72">
        <v>0</v>
      </c>
    </row>
    <row r="46" spans="1:36" ht="15.6" x14ac:dyDescent="0.3">
      <c r="A46" s="75" t="s">
        <v>44</v>
      </c>
      <c r="B46" s="75" t="s">
        <v>34</v>
      </c>
      <c r="C46" s="75" t="str">
        <f>TS_Fractions!$C$12</f>
        <v>Q2B2</v>
      </c>
      <c r="D46" s="75" t="str">
        <f>$B34</f>
        <v>P_SOL-CSP</v>
      </c>
      <c r="E46" s="75" t="s">
        <v>204</v>
      </c>
      <c r="F46" s="72">
        <v>6.6454102970192358E-4</v>
      </c>
      <c r="G46" s="72">
        <v>1.0232049065454661E-3</v>
      </c>
      <c r="H46" s="72">
        <v>7.6334820859829224E-4</v>
      </c>
      <c r="I46" s="72">
        <v>1.4458080629669188E-3</v>
      </c>
      <c r="J46" s="72">
        <v>3.4882221951141414E-3</v>
      </c>
      <c r="K46" s="72">
        <v>0</v>
      </c>
      <c r="L46" s="72">
        <v>2.8864755601546144E-3</v>
      </c>
      <c r="M46" s="72">
        <v>4.3802149613538094E-3</v>
      </c>
      <c r="N46" s="72">
        <v>1.2028926277718666E-2</v>
      </c>
      <c r="O46" s="72">
        <v>3.9944979518691547E-2</v>
      </c>
      <c r="P46" s="72">
        <v>2.6866472337318428E-3</v>
      </c>
      <c r="Q46" s="72">
        <v>1.4571178710170516E-3</v>
      </c>
      <c r="R46" s="72">
        <v>1.2629560053880157E-3</v>
      </c>
      <c r="S46" s="72">
        <v>2.5256844753679674E-4</v>
      </c>
      <c r="T46" s="72">
        <v>6.8535327055795715E-5</v>
      </c>
      <c r="U46" s="72">
        <v>1.3050908404802527E-3</v>
      </c>
      <c r="V46" s="72">
        <v>7.8700216355660063E-4</v>
      </c>
      <c r="W46" s="72">
        <v>7.2065275257482159E-4</v>
      </c>
      <c r="X46" s="72">
        <v>6.3307903919424446E-4</v>
      </c>
      <c r="Y46" s="72">
        <v>7.7200908081109722E-4</v>
      </c>
      <c r="Z46" s="72">
        <v>1.5960318644456571E-3</v>
      </c>
      <c r="AA46" s="72">
        <v>1.4530549557098668E-3</v>
      </c>
      <c r="AB46" s="72">
        <v>7.2297207311212616E-4</v>
      </c>
      <c r="AC46" s="72">
        <v>0</v>
      </c>
      <c r="AD46" s="72">
        <v>3.7728797153610562E-3</v>
      </c>
      <c r="AE46" s="72">
        <v>0</v>
      </c>
      <c r="AF46" s="72">
        <v>3.9886787061556378E-2</v>
      </c>
      <c r="AG46" s="72">
        <v>3.4218186425477078E-3</v>
      </c>
      <c r="AH46" s="72">
        <v>1.0922945116502137E-3</v>
      </c>
      <c r="AI46" s="72">
        <v>3.3795215887542874E-4</v>
      </c>
      <c r="AJ46" s="72">
        <v>4.9156295982054157E-6</v>
      </c>
    </row>
    <row r="47" spans="1:36" ht="15.6" x14ac:dyDescent="0.3">
      <c r="A47" s="75" t="s">
        <v>44</v>
      </c>
      <c r="B47" s="75" t="s">
        <v>34</v>
      </c>
      <c r="C47" s="75" t="str">
        <f>TS_Fractions!$C$13</f>
        <v>Q2B3</v>
      </c>
      <c r="D47" s="75" t="str">
        <f>$B34</f>
        <v>P_SOL-CSP</v>
      </c>
      <c r="E47" s="75" t="s">
        <v>204</v>
      </c>
      <c r="F47" s="72">
        <v>4.996827334707718E-2</v>
      </c>
      <c r="G47" s="72">
        <v>6.2831812326348893E-2</v>
      </c>
      <c r="H47" s="72">
        <v>6.6640150961074132E-2</v>
      </c>
      <c r="I47" s="72">
        <v>5.2498506268682639E-2</v>
      </c>
      <c r="J47" s="72">
        <v>0.15139110828973579</v>
      </c>
      <c r="K47" s="72">
        <v>3.1035812318800236E-2</v>
      </c>
      <c r="L47" s="72">
        <v>6.3684022812916172E-2</v>
      </c>
      <c r="M47" s="72">
        <v>4.5151227239481971E-2</v>
      </c>
      <c r="N47" s="72">
        <v>0.21288562810468581</v>
      </c>
      <c r="O47" s="72">
        <v>0.19432284437394182</v>
      </c>
      <c r="P47" s="72">
        <v>0.1921898293854564</v>
      </c>
      <c r="Q47" s="72">
        <v>5.1082442263482158E-2</v>
      </c>
      <c r="R47" s="72">
        <v>3.8475645378003603E-2</v>
      </c>
      <c r="S47" s="72">
        <v>3.4347053789579911E-2</v>
      </c>
      <c r="T47" s="72">
        <v>1.0482180293501092E-2</v>
      </c>
      <c r="U47" s="72">
        <v>4.9988757849842733E-2</v>
      </c>
      <c r="V47" s="72">
        <v>5.5530374295067589E-2</v>
      </c>
      <c r="W47" s="72">
        <v>4.1746587912002302E-2</v>
      </c>
      <c r="X47" s="72">
        <v>0.21331927566313535</v>
      </c>
      <c r="Y47" s="72">
        <v>5.0255542590664157E-2</v>
      </c>
      <c r="Z47" s="72">
        <v>0.19512543778143093</v>
      </c>
      <c r="AA47" s="72">
        <v>0.25228039569683069</v>
      </c>
      <c r="AB47" s="72">
        <v>2.9476276359537465E-2</v>
      </c>
      <c r="AC47" s="72">
        <v>2.8572604918508177E-2</v>
      </c>
      <c r="AD47" s="72">
        <v>0.19452402614160993</v>
      </c>
      <c r="AE47" s="72">
        <v>2.365990640286739E-2</v>
      </c>
      <c r="AF47" s="72">
        <v>0.22406058185568772</v>
      </c>
      <c r="AG47" s="72">
        <v>0.18503031570144263</v>
      </c>
      <c r="AH47" s="72">
        <v>5.3092735048095599E-2</v>
      </c>
      <c r="AI47" s="72">
        <v>4.2939910595177468E-2</v>
      </c>
      <c r="AJ47" s="72">
        <v>3.4927514547088749E-2</v>
      </c>
    </row>
    <row r="48" spans="1:36" ht="15.6" x14ac:dyDescent="0.3">
      <c r="A48" s="75" t="s">
        <v>44</v>
      </c>
      <c r="B48" s="75" t="s">
        <v>34</v>
      </c>
      <c r="C48" s="75" t="str">
        <f>TS_Fractions!$C$14</f>
        <v>Q2B4</v>
      </c>
      <c r="D48" s="75" t="str">
        <f>$B34</f>
        <v>P_SOL-CSP</v>
      </c>
      <c r="E48" s="75" t="s">
        <v>204</v>
      </c>
      <c r="F48" s="72">
        <v>0.18489902203495862</v>
      </c>
      <c r="G48" s="72">
        <v>0.1902985281327727</v>
      </c>
      <c r="H48" s="72">
        <v>0.181111162142715</v>
      </c>
      <c r="I48" s="72">
        <v>0.18717282830217716</v>
      </c>
      <c r="J48" s="72">
        <v>1.4975386660749532E-2</v>
      </c>
      <c r="K48" s="72">
        <v>0.19285276226152392</v>
      </c>
      <c r="L48" s="72">
        <v>0.2080227970188514</v>
      </c>
      <c r="M48" s="72">
        <v>0.19032348020078083</v>
      </c>
      <c r="N48" s="72">
        <v>2.5474516460012721E-2</v>
      </c>
      <c r="O48" s="72">
        <v>1.976625031419928E-2</v>
      </c>
      <c r="P48" s="72">
        <v>4.2321361652736797E-2</v>
      </c>
      <c r="Q48" s="72">
        <v>0.24409543863413849</v>
      </c>
      <c r="R48" s="72">
        <v>0.22645976658619515</v>
      </c>
      <c r="S48" s="72">
        <v>0.26215398929983719</v>
      </c>
      <c r="T48" s="72">
        <v>0.35045808865260547</v>
      </c>
      <c r="U48" s="72">
        <v>0.2722671331816397</v>
      </c>
      <c r="V48" s="72">
        <v>0.25573291366906475</v>
      </c>
      <c r="W48" s="72">
        <v>0.31769458944083828</v>
      </c>
      <c r="X48" s="72">
        <v>2.2406166714750934E-2</v>
      </c>
      <c r="Y48" s="72">
        <v>0.19742337856140665</v>
      </c>
      <c r="Z48" s="72">
        <v>5.8098912370863502E-2</v>
      </c>
      <c r="AA48" s="72">
        <v>2.2849796487187029E-2</v>
      </c>
      <c r="AB48" s="72">
        <v>0.2484700726120978</v>
      </c>
      <c r="AC48" s="72">
        <v>0.19861817743926305</v>
      </c>
      <c r="AD48" s="72">
        <v>6.877934851403647E-2</v>
      </c>
      <c r="AE48" s="72">
        <v>0.20054288684487298</v>
      </c>
      <c r="AF48" s="72">
        <v>8.1343808682565424E-2</v>
      </c>
      <c r="AG48" s="72">
        <v>6.7195782701041623E-2</v>
      </c>
      <c r="AH48" s="72">
        <v>0.22255769187167362</v>
      </c>
      <c r="AI48" s="72">
        <v>0.19428461006059547</v>
      </c>
      <c r="AJ48" s="72">
        <v>0.18918668396938479</v>
      </c>
    </row>
    <row r="49" spans="1:36" ht="15.6" x14ac:dyDescent="0.3">
      <c r="A49" s="75" t="s">
        <v>44</v>
      </c>
      <c r="B49" s="75" t="s">
        <v>34</v>
      </c>
      <c r="C49" s="75" t="str">
        <f>TS_Fractions!$C$15</f>
        <v>Q2B5</v>
      </c>
      <c r="D49" s="75" t="str">
        <f>$B34</f>
        <v>P_SOL-CSP</v>
      </c>
      <c r="E49" s="75" t="s">
        <v>204</v>
      </c>
      <c r="F49" s="72">
        <v>5.505266373511032E-3</v>
      </c>
      <c r="G49" s="72">
        <v>1.763501982691652E-2</v>
      </c>
      <c r="H49" s="72">
        <v>2.4613181116699282E-3</v>
      </c>
      <c r="I49" s="72">
        <v>6.6116930667093369E-3</v>
      </c>
      <c r="J49" s="72">
        <v>6.7699049181491587E-4</v>
      </c>
      <c r="K49" s="72">
        <v>1.0129947051530634E-2</v>
      </c>
      <c r="L49" s="72">
        <v>9.3016128563398227E-3</v>
      </c>
      <c r="M49" s="72">
        <v>4.7332045520403964E-3</v>
      </c>
      <c r="N49" s="72">
        <v>0</v>
      </c>
      <c r="O49" s="72">
        <v>1.5386117336326042E-4</v>
      </c>
      <c r="P49" s="72">
        <v>4.0361940572940323E-4</v>
      </c>
      <c r="Q49" s="72">
        <v>3.0795732590376903E-2</v>
      </c>
      <c r="R49" s="72">
        <v>4.0136953098352697E-3</v>
      </c>
      <c r="S49" s="72">
        <v>8.5839446031144365E-3</v>
      </c>
      <c r="T49" s="72">
        <v>1.0130564267736579E-2</v>
      </c>
      <c r="U49" s="72">
        <v>8.9757695220557283E-3</v>
      </c>
      <c r="V49" s="72">
        <v>2.3992145112751887E-2</v>
      </c>
      <c r="W49" s="72">
        <v>7.7619713469027239E-3</v>
      </c>
      <c r="X49" s="72">
        <v>1.9552981124141893E-4</v>
      </c>
      <c r="Y49" s="72">
        <v>4.8925138592179002E-3</v>
      </c>
      <c r="Z49" s="72">
        <v>3.1286055977468134E-3</v>
      </c>
      <c r="AA49" s="72">
        <v>1.0435185187641324E-3</v>
      </c>
      <c r="AB49" s="72">
        <v>2.5131886351040566E-3</v>
      </c>
      <c r="AC49" s="72">
        <v>1.4607092224520949E-2</v>
      </c>
      <c r="AD49" s="72">
        <v>2.707871404859757E-3</v>
      </c>
      <c r="AE49" s="72">
        <v>4.5822203421058694E-2</v>
      </c>
      <c r="AF49" s="72">
        <v>5.5509913615245854E-3</v>
      </c>
      <c r="AG49" s="72">
        <v>2.2825280064668481E-3</v>
      </c>
      <c r="AH49" s="72">
        <v>4.5677770487190759E-3</v>
      </c>
      <c r="AI49" s="72">
        <v>3.6235375830390729E-2</v>
      </c>
      <c r="AJ49" s="72">
        <v>1.1728692221318123E-3</v>
      </c>
    </row>
    <row r="50" spans="1:36" ht="15.6" x14ac:dyDescent="0.3">
      <c r="A50" s="75" t="s">
        <v>44</v>
      </c>
      <c r="B50" s="75" t="s">
        <v>34</v>
      </c>
      <c r="C50" s="75" t="str">
        <f>TS_Fractions!$C$16</f>
        <v>Q3B1</v>
      </c>
      <c r="D50" s="75" t="str">
        <f>$B34</f>
        <v>P_SOL-CSP</v>
      </c>
      <c r="E50" s="75" t="s">
        <v>204</v>
      </c>
      <c r="F50" s="72">
        <v>0</v>
      </c>
      <c r="G50" s="72">
        <v>0</v>
      </c>
      <c r="H50" s="72">
        <v>0</v>
      </c>
      <c r="I50" s="72">
        <v>0</v>
      </c>
      <c r="J50" s="72">
        <v>1.6578728880077343E-5</v>
      </c>
      <c r="K50" s="72">
        <v>0</v>
      </c>
      <c r="L50" s="72">
        <v>0</v>
      </c>
      <c r="M50" s="72">
        <v>1.1234270418675848E-5</v>
      </c>
      <c r="N50" s="72">
        <v>0</v>
      </c>
      <c r="O50" s="72">
        <v>3.9808784030233389E-3</v>
      </c>
      <c r="P50" s="72">
        <v>0</v>
      </c>
      <c r="Q50" s="72">
        <v>3.0825238062130961E-4</v>
      </c>
      <c r="R50" s="72">
        <v>0</v>
      </c>
      <c r="S50" s="72">
        <v>0</v>
      </c>
      <c r="T50" s="72">
        <v>1.2252380481407021E-4</v>
      </c>
      <c r="U50" s="72">
        <v>0</v>
      </c>
      <c r="V50" s="72">
        <v>5.641818779589632E-5</v>
      </c>
      <c r="W50" s="72">
        <v>0</v>
      </c>
      <c r="X50" s="72">
        <v>0</v>
      </c>
      <c r="Y50" s="72">
        <v>0</v>
      </c>
      <c r="Z50" s="72">
        <v>0</v>
      </c>
      <c r="AA50" s="72">
        <v>0</v>
      </c>
      <c r="AB50" s="72">
        <v>0</v>
      </c>
      <c r="AC50" s="72">
        <v>0</v>
      </c>
      <c r="AD50" s="72">
        <v>0</v>
      </c>
      <c r="AE50" s="72">
        <v>0</v>
      </c>
      <c r="AF50" s="72">
        <v>6.8496333004972555E-3</v>
      </c>
      <c r="AG50" s="72">
        <v>0</v>
      </c>
      <c r="AH50" s="72">
        <v>0</v>
      </c>
      <c r="AI50" s="72">
        <v>4.6293312840275441E-3</v>
      </c>
      <c r="AJ50" s="72">
        <v>0</v>
      </c>
    </row>
    <row r="51" spans="1:36" ht="15.6" x14ac:dyDescent="0.3">
      <c r="A51" s="75" t="s">
        <v>44</v>
      </c>
      <c r="B51" s="75" t="s">
        <v>34</v>
      </c>
      <c r="C51" s="75" t="str">
        <f>TS_Fractions!$C$17</f>
        <v>Q3B2</v>
      </c>
      <c r="D51" s="75" t="str">
        <f>$B34</f>
        <v>P_SOL-CSP</v>
      </c>
      <c r="E51" s="75" t="s">
        <v>204</v>
      </c>
      <c r="F51" s="72">
        <v>8.0827099109228207E-4</v>
      </c>
      <c r="G51" s="72">
        <v>8.9016363724289205E-4</v>
      </c>
      <c r="H51" s="72">
        <v>9.2026075848641658E-4</v>
      </c>
      <c r="I51" s="72">
        <v>1.5432307276528651E-3</v>
      </c>
      <c r="J51" s="72">
        <v>4.4316217583283656E-3</v>
      </c>
      <c r="K51" s="72">
        <v>0</v>
      </c>
      <c r="L51" s="72">
        <v>2.8177940613778618E-3</v>
      </c>
      <c r="M51" s="72">
        <v>3.9532149351051583E-3</v>
      </c>
      <c r="N51" s="72">
        <v>7.7959964298373466E-3</v>
      </c>
      <c r="O51" s="72">
        <v>4.7315362879345207E-2</v>
      </c>
      <c r="P51" s="72">
        <v>4.1606347218852303E-3</v>
      </c>
      <c r="Q51" s="72">
        <v>1.1569472467475126E-3</v>
      </c>
      <c r="R51" s="72">
        <v>1.2746710810116505E-3</v>
      </c>
      <c r="S51" s="72">
        <v>2.8520193742625929E-4</v>
      </c>
      <c r="T51" s="72">
        <v>1.2933068285929621E-5</v>
      </c>
      <c r="U51" s="72">
        <v>1.0241396354484858E-3</v>
      </c>
      <c r="V51" s="72">
        <v>4.6262913992634974E-4</v>
      </c>
      <c r="W51" s="72">
        <v>4.2280223441015243E-4</v>
      </c>
      <c r="X51" s="72">
        <v>1.5926648895560516E-3</v>
      </c>
      <c r="Y51" s="72">
        <v>3.0210522414527487E-4</v>
      </c>
      <c r="Z51" s="72">
        <v>2.1064562834370699E-3</v>
      </c>
      <c r="AA51" s="72">
        <v>2.2357316664620036E-3</v>
      </c>
      <c r="AB51" s="72">
        <v>6.8972629031237211E-4</v>
      </c>
      <c r="AC51" s="72">
        <v>0</v>
      </c>
      <c r="AD51" s="72">
        <v>3.3406869758260227E-3</v>
      </c>
      <c r="AE51" s="72">
        <v>0</v>
      </c>
      <c r="AF51" s="72">
        <v>2.9667896168112828E-2</v>
      </c>
      <c r="AG51" s="72">
        <v>3.0794240214396919E-3</v>
      </c>
      <c r="AH51" s="72">
        <v>1.124744757462535E-3</v>
      </c>
      <c r="AI51" s="72">
        <v>2.5556900715232857E-4</v>
      </c>
      <c r="AJ51" s="72">
        <v>2.4441227311338269E-5</v>
      </c>
    </row>
    <row r="52" spans="1:36" ht="15.6" x14ac:dyDescent="0.3">
      <c r="A52" s="75" t="s">
        <v>44</v>
      </c>
      <c r="B52" s="75" t="s">
        <v>34</v>
      </c>
      <c r="C52" s="75" t="str">
        <f>TS_Fractions!$C$18</f>
        <v>Q3B3</v>
      </c>
      <c r="D52" s="75" t="str">
        <f>$B34</f>
        <v>P_SOL-CSP</v>
      </c>
      <c r="E52" s="75" t="s">
        <v>204</v>
      </c>
      <c r="F52" s="72">
        <v>6.057794308145191E-2</v>
      </c>
      <c r="G52" s="72">
        <v>6.4564363034440977E-2</v>
      </c>
      <c r="H52" s="72">
        <v>6.9988878396227833E-2</v>
      </c>
      <c r="I52" s="72">
        <v>5.2265713691566074E-2</v>
      </c>
      <c r="J52" s="72">
        <v>0.17722128581748134</v>
      </c>
      <c r="K52" s="72">
        <v>2.8761726445443395E-2</v>
      </c>
      <c r="L52" s="72">
        <v>7.627821394504046E-2</v>
      </c>
      <c r="M52" s="72">
        <v>3.5918459033044164E-2</v>
      </c>
      <c r="N52" s="72">
        <v>0.19690800672951533</v>
      </c>
      <c r="O52" s="72">
        <v>0.18242552737145559</v>
      </c>
      <c r="P52" s="72">
        <v>0.20763624316713603</v>
      </c>
      <c r="Q52" s="72">
        <v>5.0943709994759417E-2</v>
      </c>
      <c r="R52" s="72">
        <v>4.9963059800796357E-2</v>
      </c>
      <c r="S52" s="72">
        <v>5.8684724172757725E-2</v>
      </c>
      <c r="T52" s="72">
        <v>8.7182494003256086E-3</v>
      </c>
      <c r="U52" s="72">
        <v>5.1719051590148564E-2</v>
      </c>
      <c r="V52" s="72">
        <v>4.6956857702524515E-2</v>
      </c>
      <c r="W52" s="72">
        <v>3.4806459472635193E-2</v>
      </c>
      <c r="X52" s="72">
        <v>0.22983850554346175</v>
      </c>
      <c r="Y52" s="72">
        <v>2.9194908510591949E-2</v>
      </c>
      <c r="Z52" s="72">
        <v>7.094125677072749E-2</v>
      </c>
      <c r="AA52" s="72">
        <v>0.2255039184264086</v>
      </c>
      <c r="AB52" s="72">
        <v>3.6646411852096904E-2</v>
      </c>
      <c r="AC52" s="72">
        <v>3.9729804707712126E-2</v>
      </c>
      <c r="AD52" s="72">
        <v>0.18586924502675944</v>
      </c>
      <c r="AE52" s="72">
        <v>2.2316379766313954E-2</v>
      </c>
      <c r="AF52" s="72">
        <v>0.22117185409792206</v>
      </c>
      <c r="AG52" s="72">
        <v>0.17860876317911653</v>
      </c>
      <c r="AH52" s="72">
        <v>7.8629181557163488E-2</v>
      </c>
      <c r="AI52" s="72">
        <v>4.8339942694300198E-2</v>
      </c>
      <c r="AJ52" s="72">
        <v>3.3946984641040304E-2</v>
      </c>
    </row>
    <row r="53" spans="1:36" ht="15.6" x14ac:dyDescent="0.3">
      <c r="A53" s="75" t="s">
        <v>44</v>
      </c>
      <c r="B53" s="75" t="s">
        <v>34</v>
      </c>
      <c r="C53" s="75" t="str">
        <f>TS_Fractions!$C$19</f>
        <v>Q3B4</v>
      </c>
      <c r="D53" s="75" t="str">
        <f>$B34</f>
        <v>P_SOL-CSP</v>
      </c>
      <c r="E53" s="75" t="s">
        <v>204</v>
      </c>
      <c r="F53" s="72">
        <v>0.18201164575101189</v>
      </c>
      <c r="G53" s="72">
        <v>0.1720040549748226</v>
      </c>
      <c r="H53" s="72">
        <v>0.18779630224998339</v>
      </c>
      <c r="I53" s="72">
        <v>0.17911816334797723</v>
      </c>
      <c r="J53" s="72">
        <v>1.8461052251384585E-2</v>
      </c>
      <c r="K53" s="72">
        <v>0.20368585683266363</v>
      </c>
      <c r="L53" s="72">
        <v>0.20454687793574247</v>
      </c>
      <c r="M53" s="72">
        <v>0.1804822371236981</v>
      </c>
      <c r="N53" s="72">
        <v>1.8348900520311781E-2</v>
      </c>
      <c r="O53" s="72">
        <v>2.2575669431874109E-2</v>
      </c>
      <c r="P53" s="72">
        <v>5.9914439516663767E-2</v>
      </c>
      <c r="Q53" s="72">
        <v>0.22055766419441797</v>
      </c>
      <c r="R53" s="72">
        <v>0.20541159068391449</v>
      </c>
      <c r="S53" s="72">
        <v>0.23046504553831837</v>
      </c>
      <c r="T53" s="72">
        <v>0.32500550169683912</v>
      </c>
      <c r="U53" s="72">
        <v>0.26123313933323417</v>
      </c>
      <c r="V53" s="72">
        <v>0.25319399652691638</v>
      </c>
      <c r="W53" s="72">
        <v>0.3012500722306759</v>
      </c>
      <c r="X53" s="72">
        <v>5.1227096308369503E-2</v>
      </c>
      <c r="Y53" s="72">
        <v>0.19586215845775784</v>
      </c>
      <c r="Z53" s="72">
        <v>0.19492122486904848</v>
      </c>
      <c r="AA53" s="72">
        <v>4.2669250334071276E-2</v>
      </c>
      <c r="AB53" s="72">
        <v>0.23499402826270008</v>
      </c>
      <c r="AC53" s="72">
        <v>0.18002829876268178</v>
      </c>
      <c r="AD53" s="72">
        <v>7.1467555645430961E-2</v>
      </c>
      <c r="AE53" s="72">
        <v>0.19016237970466471</v>
      </c>
      <c r="AF53" s="72">
        <v>7.395942188452001E-2</v>
      </c>
      <c r="AG53" s="72">
        <v>6.9630726199071583E-2</v>
      </c>
      <c r="AH53" s="72">
        <v>0.2070827575443133</v>
      </c>
      <c r="AI53" s="72">
        <v>0.17962056054474368</v>
      </c>
      <c r="AJ53" s="72">
        <v>0.19492041632458487</v>
      </c>
    </row>
    <row r="54" spans="1:36" ht="15.6" x14ac:dyDescent="0.3">
      <c r="A54" s="75" t="s">
        <v>44</v>
      </c>
      <c r="B54" s="75" t="s">
        <v>34</v>
      </c>
      <c r="C54" s="75" t="str">
        <f>TS_Fractions!$C$20</f>
        <v>Q3B5</v>
      </c>
      <c r="D54" s="75" t="str">
        <f>$B34</f>
        <v>P_SOL-CSP</v>
      </c>
      <c r="E54" s="75" t="s">
        <v>204</v>
      </c>
      <c r="F54" s="72">
        <v>5.9939197092236662E-3</v>
      </c>
      <c r="G54" s="72">
        <v>1.7450873867871527E-2</v>
      </c>
      <c r="H54" s="72">
        <v>2.6299536054321007E-3</v>
      </c>
      <c r="I54" s="72">
        <v>5.9557274748677251E-3</v>
      </c>
      <c r="J54" s="72">
        <v>2.2292013909519376E-3</v>
      </c>
      <c r="K54" s="72">
        <v>9.3660306659206841E-3</v>
      </c>
      <c r="L54" s="72">
        <v>1.0617150382759392E-2</v>
      </c>
      <c r="M54" s="72">
        <v>3.5288091637329577E-3</v>
      </c>
      <c r="N54" s="72">
        <v>0</v>
      </c>
      <c r="O54" s="72">
        <v>1.4465401173776666E-4</v>
      </c>
      <c r="P54" s="72">
        <v>6.2593619709777788E-4</v>
      </c>
      <c r="Q54" s="72">
        <v>2.9027766388118381E-2</v>
      </c>
      <c r="R54" s="72">
        <v>4.8457733952744515E-3</v>
      </c>
      <c r="S54" s="72">
        <v>1.3902119267095175E-2</v>
      </c>
      <c r="T54" s="72">
        <v>7.8946171568532401E-3</v>
      </c>
      <c r="U54" s="72">
        <v>9.1157794685727302E-3</v>
      </c>
      <c r="V54" s="72">
        <v>2.0477921563650504E-2</v>
      </c>
      <c r="W54" s="72">
        <v>5.9422235482659526E-3</v>
      </c>
      <c r="X54" s="72">
        <v>4.7318935003740683E-4</v>
      </c>
      <c r="Y54" s="72">
        <v>2.7533329777792936E-3</v>
      </c>
      <c r="Z54" s="72">
        <v>3.2768629487761225E-3</v>
      </c>
      <c r="AA54" s="72">
        <v>1.6935263603540859E-3</v>
      </c>
      <c r="AB54" s="72">
        <v>2.8383281886187922E-3</v>
      </c>
      <c r="AC54" s="72">
        <v>1.9721680977328678E-2</v>
      </c>
      <c r="AD54" s="72">
        <v>2.5321327147023107E-3</v>
      </c>
      <c r="AE54" s="72">
        <v>4.2091399382697216E-2</v>
      </c>
      <c r="AF54" s="72">
        <v>3.8740154982342336E-3</v>
      </c>
      <c r="AG54" s="72">
        <v>2.1061060718060741E-3</v>
      </c>
      <c r="AH54" s="72">
        <v>6.0226607150167775E-3</v>
      </c>
      <c r="AI54" s="72">
        <v>3.7768112544779478E-2</v>
      </c>
      <c r="AJ54" s="72">
        <v>1.4956151020130452E-3</v>
      </c>
    </row>
    <row r="55" spans="1:36" ht="15.6" x14ac:dyDescent="0.3">
      <c r="A55" s="75" t="s">
        <v>44</v>
      </c>
      <c r="B55" s="75" t="s">
        <v>34</v>
      </c>
      <c r="C55" s="75" t="str">
        <f>TS_Fractions!$C$21</f>
        <v>Q4B1</v>
      </c>
      <c r="D55" s="75" t="str">
        <f>$B34</f>
        <v>P_SOL-CSP</v>
      </c>
      <c r="E55" s="75" t="s">
        <v>204</v>
      </c>
      <c r="F55" s="72">
        <v>0</v>
      </c>
      <c r="G55" s="72">
        <v>0</v>
      </c>
      <c r="H55" s="72">
        <v>0</v>
      </c>
      <c r="I55" s="72">
        <v>0</v>
      </c>
      <c r="J55" s="72">
        <v>2.7274718482741137E-3</v>
      </c>
      <c r="K55" s="72">
        <v>0</v>
      </c>
      <c r="L55" s="72">
        <v>0</v>
      </c>
      <c r="M55" s="72">
        <v>1.8291655038198297E-4</v>
      </c>
      <c r="N55" s="72">
        <v>0</v>
      </c>
      <c r="O55" s="72">
        <v>2.6453072807168373E-3</v>
      </c>
      <c r="P55" s="72">
        <v>0</v>
      </c>
      <c r="Q55" s="72">
        <v>0</v>
      </c>
      <c r="R55" s="72">
        <v>0</v>
      </c>
      <c r="S55" s="72">
        <v>0</v>
      </c>
      <c r="T55" s="72">
        <v>0</v>
      </c>
      <c r="U55" s="72">
        <v>0</v>
      </c>
      <c r="V55" s="72">
        <v>0</v>
      </c>
      <c r="W55" s="72">
        <v>0</v>
      </c>
      <c r="X55" s="72">
        <v>0</v>
      </c>
      <c r="Y55" s="72">
        <v>0</v>
      </c>
      <c r="Z55" s="72">
        <v>0</v>
      </c>
      <c r="AA55" s="72">
        <v>0</v>
      </c>
      <c r="AB55" s="72">
        <v>0</v>
      </c>
      <c r="AC55" s="72">
        <v>0</v>
      </c>
      <c r="AD55" s="72">
        <v>0</v>
      </c>
      <c r="AE55" s="72">
        <v>0</v>
      </c>
      <c r="AF55" s="72">
        <v>1.1558225075398117E-4</v>
      </c>
      <c r="AG55" s="72">
        <v>0</v>
      </c>
      <c r="AH55" s="72">
        <v>0</v>
      </c>
      <c r="AI55" s="72">
        <v>1.5213717821379196E-3</v>
      </c>
      <c r="AJ55" s="72">
        <v>0</v>
      </c>
    </row>
    <row r="56" spans="1:36" ht="15.6" x14ac:dyDescent="0.3">
      <c r="A56" s="75" t="s">
        <v>44</v>
      </c>
      <c r="B56" s="75" t="s">
        <v>34</v>
      </c>
      <c r="C56" s="75" t="str">
        <f>TS_Fractions!$C$22</f>
        <v>Q4B2</v>
      </c>
      <c r="D56" s="75" t="str">
        <f>$B34</f>
        <v>P_SOL-CSP</v>
      </c>
      <c r="E56" s="75" t="s">
        <v>204</v>
      </c>
      <c r="F56" s="72">
        <v>1.0162568879134362E-3</v>
      </c>
      <c r="G56" s="72">
        <v>6.3289706736934054E-5</v>
      </c>
      <c r="H56" s="72">
        <v>1.5473111843285817E-3</v>
      </c>
      <c r="I56" s="72">
        <v>2.0020645479490828E-3</v>
      </c>
      <c r="J56" s="72">
        <v>2.634163600833157E-2</v>
      </c>
      <c r="K56" s="72">
        <v>0</v>
      </c>
      <c r="L56" s="72">
        <v>4.2975252647713258E-5</v>
      </c>
      <c r="M56" s="72">
        <v>5.3819105352227361E-3</v>
      </c>
      <c r="N56" s="72">
        <v>9.9506033220864744E-3</v>
      </c>
      <c r="O56" s="72">
        <v>3.6010206470710598E-2</v>
      </c>
      <c r="P56" s="72">
        <v>4.5398522726384808E-3</v>
      </c>
      <c r="Q56" s="72">
        <v>3.8010875367572699E-6</v>
      </c>
      <c r="R56" s="72">
        <v>3.1272282659650218E-5</v>
      </c>
      <c r="S56" s="72">
        <v>0</v>
      </c>
      <c r="T56" s="72">
        <v>0</v>
      </c>
      <c r="U56" s="72">
        <v>7.197947205066052E-5</v>
      </c>
      <c r="V56" s="72">
        <v>6.4506443037201279E-6</v>
      </c>
      <c r="W56" s="72">
        <v>0</v>
      </c>
      <c r="X56" s="72">
        <v>1.0881277356693808E-3</v>
      </c>
      <c r="Y56" s="72">
        <v>6.0766284788254997E-5</v>
      </c>
      <c r="Z56" s="72">
        <v>1.8096633530837096E-3</v>
      </c>
      <c r="AA56" s="72">
        <v>8.9079468268494678E-5</v>
      </c>
      <c r="AB56" s="72">
        <v>0</v>
      </c>
      <c r="AC56" s="72">
        <v>0</v>
      </c>
      <c r="AD56" s="72">
        <v>2.6864763150979067E-3</v>
      </c>
      <c r="AE56" s="72">
        <v>0</v>
      </c>
      <c r="AF56" s="72">
        <v>1.0655781075517182E-3</v>
      </c>
      <c r="AG56" s="72">
        <v>6.4299957608344852E-4</v>
      </c>
      <c r="AH56" s="72">
        <v>1.1348833490884122E-5</v>
      </c>
      <c r="AI56" s="72">
        <v>2.3069947156534097E-5</v>
      </c>
      <c r="AJ56" s="72">
        <v>8.8920917691304451E-4</v>
      </c>
    </row>
    <row r="57" spans="1:36" ht="15.6" x14ac:dyDescent="0.3">
      <c r="A57" s="75" t="s">
        <v>44</v>
      </c>
      <c r="B57" s="75" t="s">
        <v>34</v>
      </c>
      <c r="C57" s="75" t="str">
        <f>TS_Fractions!$C$23</f>
        <v>Q4B3</v>
      </c>
      <c r="D57" s="75" t="str">
        <f>$B34</f>
        <v>P_SOL-CSP</v>
      </c>
      <c r="E57" s="75" t="s">
        <v>204</v>
      </c>
      <c r="F57" s="72">
        <v>5.7381963319941588E-2</v>
      </c>
      <c r="G57" s="72">
        <v>4.3629925202124324E-2</v>
      </c>
      <c r="H57" s="72">
        <v>6.0338512425183136E-2</v>
      </c>
      <c r="I57" s="72">
        <v>5.821093833950134E-2</v>
      </c>
      <c r="J57" s="72">
        <v>0.17722128581748134</v>
      </c>
      <c r="K57" s="72">
        <v>4.9618421621575232E-2</v>
      </c>
      <c r="L57" s="72">
        <v>4.9627666191053871E-3</v>
      </c>
      <c r="M57" s="72">
        <v>4.7616301029924493E-2</v>
      </c>
      <c r="N57" s="72">
        <v>0.20911935598405895</v>
      </c>
      <c r="O57" s="72">
        <v>0.18944189380881926</v>
      </c>
      <c r="P57" s="72">
        <v>0.20763624316713603</v>
      </c>
      <c r="Q57" s="72">
        <v>2.8184063798861311E-3</v>
      </c>
      <c r="R57" s="72">
        <v>1.8512271561493519E-2</v>
      </c>
      <c r="S57" s="72">
        <v>1.0574888764631222E-2</v>
      </c>
      <c r="T57" s="72">
        <v>8.7811262735511646E-3</v>
      </c>
      <c r="U57" s="72">
        <v>8.0577889418451468E-3</v>
      </c>
      <c r="V57" s="72">
        <v>6.7746651291300782E-3</v>
      </c>
      <c r="W57" s="72">
        <v>2.8988479849573416E-2</v>
      </c>
      <c r="X57" s="72">
        <v>0.21363843466815163</v>
      </c>
      <c r="Y57" s="72">
        <v>4.7274328162693051E-2</v>
      </c>
      <c r="Z57" s="72">
        <v>0.19609544911524757</v>
      </c>
      <c r="AA57" s="72">
        <v>0.19906552799020899</v>
      </c>
      <c r="AB57" s="72">
        <v>5.7938398921358819E-3</v>
      </c>
      <c r="AC57" s="72">
        <v>4.0109274958561446E-2</v>
      </c>
      <c r="AD57" s="72">
        <v>0.18706840144628695</v>
      </c>
      <c r="AE57" s="72">
        <v>1.8010164262072241E-2</v>
      </c>
      <c r="AF57" s="72">
        <v>0.10808882547043613</v>
      </c>
      <c r="AG57" s="72">
        <v>0.1838930461134099</v>
      </c>
      <c r="AH57" s="72">
        <v>0.21703865934932834</v>
      </c>
      <c r="AI57" s="72">
        <v>1.6552687084813215E-2</v>
      </c>
      <c r="AJ57" s="72">
        <v>6.7094040884810052E-2</v>
      </c>
    </row>
    <row r="58" spans="1:36" ht="15.6" x14ac:dyDescent="0.3">
      <c r="A58" s="75" t="s">
        <v>44</v>
      </c>
      <c r="B58" s="75" t="s">
        <v>34</v>
      </c>
      <c r="C58" s="75" t="str">
        <f>TS_Fractions!$C$24</f>
        <v>Q4B4</v>
      </c>
      <c r="D58" s="75" t="str">
        <f>$B34</f>
        <v>P_SOL-CSP</v>
      </c>
      <c r="E58" s="75" t="s">
        <v>204</v>
      </c>
      <c r="F58" s="72">
        <v>0.1857010710027216</v>
      </c>
      <c r="G58" s="72">
        <v>0.1732781590857472</v>
      </c>
      <c r="H58" s="72">
        <v>0.18544884847185863</v>
      </c>
      <c r="I58" s="72">
        <v>0.18922967256923404</v>
      </c>
      <c r="J58" s="72">
        <v>8.9780477931938801E-2</v>
      </c>
      <c r="K58" s="72">
        <v>0.20477508601358693</v>
      </c>
      <c r="L58" s="72">
        <v>0.19590405210747169</v>
      </c>
      <c r="M58" s="72">
        <v>0.1968897132258525</v>
      </c>
      <c r="N58" s="72">
        <v>2.6258701858777541E-2</v>
      </c>
      <c r="O58" s="72">
        <v>1.687140011504808E-2</v>
      </c>
      <c r="P58" s="72">
        <v>4.5165664211225975E-2</v>
      </c>
      <c r="Q58" s="72">
        <v>0.16040557395957672</v>
      </c>
      <c r="R58" s="72">
        <v>0.20027630091681664</v>
      </c>
      <c r="S58" s="72">
        <v>0.18305509331329284</v>
      </c>
      <c r="T58" s="72">
        <v>0.12121106825578841</v>
      </c>
      <c r="U58" s="72">
        <v>0.15831780189121511</v>
      </c>
      <c r="V58" s="72">
        <v>0.14852859092036719</v>
      </c>
      <c r="W58" s="72">
        <v>9.1039543887358729E-2</v>
      </c>
      <c r="X58" s="72">
        <v>3.1149362449085109E-2</v>
      </c>
      <c r="Y58" s="72">
        <v>0.19586215845775784</v>
      </c>
      <c r="Z58" s="72">
        <v>3.8244146749329126E-2</v>
      </c>
      <c r="AA58" s="72">
        <v>1.9349555547943927E-2</v>
      </c>
      <c r="AB58" s="72">
        <v>0.19058826016340363</v>
      </c>
      <c r="AC58" s="72">
        <v>0.186952464099708</v>
      </c>
      <c r="AD58" s="72">
        <v>3.5498160582010586E-2</v>
      </c>
      <c r="AE58" s="72">
        <v>0.197153643664395</v>
      </c>
      <c r="AF58" s="72">
        <v>3.7021029625884782E-3</v>
      </c>
      <c r="AG58" s="72">
        <v>4.9637929058161764E-2</v>
      </c>
      <c r="AH58" s="72">
        <v>1.020971464993151E-2</v>
      </c>
      <c r="AI58" s="72">
        <v>0.18478949753883703</v>
      </c>
      <c r="AJ58" s="72">
        <v>0.20222993193675676</v>
      </c>
    </row>
    <row r="59" spans="1:36" ht="15.6" x14ac:dyDescent="0.3">
      <c r="A59" s="76" t="s">
        <v>44</v>
      </c>
      <c r="B59" s="76" t="s">
        <v>34</v>
      </c>
      <c r="C59" s="76" t="str">
        <f>TS_Fractions!$C$25</f>
        <v>Q4B5</v>
      </c>
      <c r="D59" s="76" t="str">
        <f>$B34</f>
        <v>P_SOL-CSP</v>
      </c>
      <c r="E59" s="76" t="s">
        <v>204</v>
      </c>
      <c r="F59" s="73">
        <v>5.3192232877951502E-3</v>
      </c>
      <c r="G59" s="73">
        <v>9.9881150342471976E-3</v>
      </c>
      <c r="H59" s="73">
        <v>3.5953788992018581E-3</v>
      </c>
      <c r="I59" s="73">
        <v>5.7787257723976989E-3</v>
      </c>
      <c r="J59" s="73">
        <v>2.7314195048966157E-2</v>
      </c>
      <c r="K59" s="73">
        <v>2.0127764300374437E-2</v>
      </c>
      <c r="L59" s="73">
        <v>3.4905239141468488E-4</v>
      </c>
      <c r="M59" s="73">
        <v>3.7683783631540248E-3</v>
      </c>
      <c r="N59" s="73">
        <v>0</v>
      </c>
      <c r="O59" s="73">
        <v>0</v>
      </c>
      <c r="P59" s="73">
        <v>6.75467448552319E-4</v>
      </c>
      <c r="Q59" s="73">
        <v>7.8222380361689099E-4</v>
      </c>
      <c r="R59" s="73">
        <v>8.7194482239260067E-4</v>
      </c>
      <c r="S59" s="73">
        <v>1.7678743108604637E-3</v>
      </c>
      <c r="T59" s="73">
        <v>2.0079907909750284E-3</v>
      </c>
      <c r="U59" s="73">
        <v>1.9051088526452015E-4</v>
      </c>
      <c r="V59" s="73">
        <v>8.1625460612458583E-4</v>
      </c>
      <c r="W59" s="73">
        <v>8.7168156191024969E-4</v>
      </c>
      <c r="X59" s="73">
        <v>3.1452723032176512E-4</v>
      </c>
      <c r="Y59" s="73">
        <v>2.3035946142456673E-3</v>
      </c>
      <c r="Z59" s="73">
        <v>0</v>
      </c>
      <c r="AA59" s="73">
        <v>1.0278400184826305E-4</v>
      </c>
      <c r="AB59" s="73">
        <v>7.9249240006832428E-5</v>
      </c>
      <c r="AC59" s="73">
        <v>1.9754650140032647E-2</v>
      </c>
      <c r="AD59" s="73">
        <v>1.7794108064461103E-4</v>
      </c>
      <c r="AE59" s="73">
        <v>1.8751725446179271E-2</v>
      </c>
      <c r="AF59" s="73">
        <v>6.2476892299449289E-6</v>
      </c>
      <c r="AG59" s="73">
        <v>3.4709690492402718E-4</v>
      </c>
      <c r="AH59" s="73">
        <v>1.3743380239831783E-4</v>
      </c>
      <c r="AI59" s="73">
        <v>8.0275176837897103E-3</v>
      </c>
      <c r="AJ59" s="73">
        <v>7.19617735955402E-3</v>
      </c>
    </row>
    <row r="62" spans="1:36" ht="18" x14ac:dyDescent="0.3">
      <c r="A62" s="83" t="s">
        <v>175</v>
      </c>
      <c r="B62" s="26" t="s">
        <v>180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</row>
    <row r="63" spans="1:36" x14ac:dyDescent="0.3">
      <c r="A63" s="83" t="s">
        <v>176</v>
      </c>
      <c r="B63" s="81" t="s">
        <v>181</v>
      </c>
      <c r="C63"/>
      <c r="D63"/>
      <c r="E63"/>
      <c r="F63"/>
      <c r="G63" s="82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3">
      <c r="A64" s="83" t="s">
        <v>186</v>
      </c>
      <c r="B64" s="81" t="s">
        <v>182</v>
      </c>
      <c r="C64"/>
      <c r="D64"/>
      <c r="E64"/>
      <c r="F64"/>
      <c r="G64" s="82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6" spans="1:36" x14ac:dyDescent="0.3">
      <c r="A66" s="22" t="s">
        <v>24</v>
      </c>
      <c r="B66" s="22"/>
    </row>
    <row r="67" spans="1:36" x14ac:dyDescent="0.3">
      <c r="A67" s="24" t="s">
        <v>20</v>
      </c>
      <c r="B67" s="24" t="s">
        <v>33</v>
      </c>
      <c r="C67" s="24" t="s">
        <v>23</v>
      </c>
      <c r="D67" s="24" t="s">
        <v>171</v>
      </c>
      <c r="E67" s="24" t="s">
        <v>203</v>
      </c>
      <c r="F67" s="24" t="str">
        <f>Legend!$A$50</f>
        <v>AFE</v>
      </c>
      <c r="G67" s="24" t="str">
        <f>Legend!$A$51</f>
        <v>AFN</v>
      </c>
      <c r="H67" s="24" t="str">
        <f>Legend!$A$52</f>
        <v>AFZ</v>
      </c>
      <c r="I67" s="24" t="str">
        <f>Legend!$A$53</f>
        <v>AFW</v>
      </c>
      <c r="J67" s="24" t="str">
        <f>Legend!$A$54</f>
        <v>ANZ</v>
      </c>
      <c r="K67" s="24" t="str">
        <f>Legend!$A$55</f>
        <v>ARG</v>
      </c>
      <c r="L67" s="24" t="str">
        <f>Legend!$A$56</f>
        <v>ASC</v>
      </c>
      <c r="M67" s="24" t="str">
        <f>Legend!$A$57</f>
        <v>ASE</v>
      </c>
      <c r="N67" s="24" t="str">
        <f>Legend!$A$58</f>
        <v>ASO</v>
      </c>
      <c r="O67" s="24" t="str">
        <f>Legend!$A$59</f>
        <v>ASR</v>
      </c>
      <c r="P67" s="24" t="str">
        <f>Legend!$A$60</f>
        <v>BRA</v>
      </c>
      <c r="Q67" s="24" t="str">
        <f>Legend!$A$61</f>
        <v>CAN</v>
      </c>
      <c r="R67" s="24" t="str">
        <f>Legend!$A$62</f>
        <v>CHN</v>
      </c>
      <c r="S67" s="24" t="str">
        <f>Legend!$A$63</f>
        <v>ENE</v>
      </c>
      <c r="T67" s="24" t="str">
        <f>Legend!$A$64</f>
        <v>ENW</v>
      </c>
      <c r="U67" s="24" t="str">
        <f>Legend!$A$65</f>
        <v>EUE</v>
      </c>
      <c r="V67" s="24" t="str">
        <f>Legend!$A$66</f>
        <v>EUW</v>
      </c>
      <c r="W67" s="24" t="str">
        <f>Legend!$A$67</f>
        <v>GBR</v>
      </c>
      <c r="X67" s="24" t="str">
        <f>Legend!$A$68</f>
        <v>IDN</v>
      </c>
      <c r="Y67" s="24" t="str">
        <f>Legend!$A$69</f>
        <v>IND</v>
      </c>
      <c r="Z67" s="24" t="str">
        <f>Legend!$A$70</f>
        <v>IRN</v>
      </c>
      <c r="AA67" s="24" t="str">
        <f>Legend!$A$71</f>
        <v>JPN</v>
      </c>
      <c r="AB67" s="24" t="str">
        <f>Legend!$A$72</f>
        <v>KOR</v>
      </c>
      <c r="AC67" s="24" t="str">
        <f>Legend!$A$73</f>
        <v>LAM</v>
      </c>
      <c r="AD67" s="24" t="str">
        <f>Legend!$A$74</f>
        <v>MEA</v>
      </c>
      <c r="AE67" s="24" t="str">
        <f>Legend!$A$75</f>
        <v>MEX</v>
      </c>
      <c r="AF67" s="24" t="str">
        <f>Legend!$A$76</f>
        <v>RUS</v>
      </c>
      <c r="AG67" s="24" t="str">
        <f>Legend!$A$77</f>
        <v>SAU</v>
      </c>
      <c r="AH67" s="24" t="str">
        <f>Legend!$A$78</f>
        <v>TUR</v>
      </c>
      <c r="AI67" s="24" t="str">
        <f>Legend!$A$79</f>
        <v>USA</v>
      </c>
      <c r="AJ67" s="24" t="str">
        <f>Legend!$A$80</f>
        <v>ZAF</v>
      </c>
    </row>
    <row r="68" spans="1:36" ht="41.4" x14ac:dyDescent="0.3">
      <c r="A68" s="27" t="s">
        <v>32</v>
      </c>
      <c r="B68" s="27"/>
      <c r="C68" s="27" t="s">
        <v>28</v>
      </c>
      <c r="D68" s="27" t="s">
        <v>172</v>
      </c>
      <c r="E68" s="27" t="s">
        <v>29</v>
      </c>
      <c r="F68" s="27" t="str">
        <f>Legend!$B$50</f>
        <v>Eastern Africa</v>
      </c>
      <c r="G68" s="27" t="str">
        <f>Legend!$B$51</f>
        <v>Northern Africa</v>
      </c>
      <c r="H68" s="27" t="str">
        <f>Legend!$B$52</f>
        <v>Southern Africa</v>
      </c>
      <c r="I68" s="27" t="str">
        <f>Legend!$B$53</f>
        <v>Western Africa</v>
      </c>
      <c r="J68" s="27" t="str">
        <f>Legend!$B$54</f>
        <v>Australia and New Zealand</v>
      </c>
      <c r="K68" s="27" t="str">
        <f>Legend!$B$55</f>
        <v>Argentina</v>
      </c>
      <c r="L68" s="27" t="str">
        <f>Legend!$B$56</f>
        <v>Central Asia</v>
      </c>
      <c r="M68" s="27" t="str">
        <f>Legend!$B$57</f>
        <v>Southeast Asia</v>
      </c>
      <c r="N68" s="27" t="str">
        <f>Legend!$B$58</f>
        <v>South Asia</v>
      </c>
      <c r="O68" s="27" t="str">
        <f>Legend!$B$59</f>
        <v>Asia Region</v>
      </c>
      <c r="P68" s="27" t="str">
        <f>Legend!$B$60</f>
        <v>Brazil</v>
      </c>
      <c r="Q68" s="27" t="str">
        <f>Legend!$B$61</f>
        <v>Canada</v>
      </c>
      <c r="R68" s="27" t="str">
        <f>Legend!$B$62</f>
        <v>China Mainland</v>
      </c>
      <c r="S68" s="27" t="str">
        <f>Legend!$B$63</f>
        <v>Non-EU Eastern Europe</v>
      </c>
      <c r="T68" s="27" t="str">
        <f>Legend!$B$64</f>
        <v>Non-EU Western Europe</v>
      </c>
      <c r="U68" s="27" t="str">
        <f>Legend!$B$65</f>
        <v>Eastern Europe Union</v>
      </c>
      <c r="V68" s="27" t="str">
        <f>Legend!$B$66</f>
        <v>Western Europe Union</v>
      </c>
      <c r="W68" s="27" t="str">
        <f>Legend!$B$67</f>
        <v>United Kingdom</v>
      </c>
      <c r="X68" s="27" t="str">
        <f>Legend!$B$68</f>
        <v>Indonesia</v>
      </c>
      <c r="Y68" s="27" t="str">
        <f>Legend!$B$69</f>
        <v>India</v>
      </c>
      <c r="Z68" s="27" t="str">
        <f>Legend!$B$70</f>
        <v>Islamic Republic of Iran</v>
      </c>
      <c r="AA68" s="27" t="str">
        <f>Legend!$B$71</f>
        <v>Japan</v>
      </c>
      <c r="AB68" s="27" t="str">
        <f>Legend!$B$72</f>
        <v>Korea</v>
      </c>
      <c r="AC68" s="27" t="str">
        <f>Legend!$B$73</f>
        <v>Latin America</v>
      </c>
      <c r="AD68" s="27" t="str">
        <f>Legend!$B$74</f>
        <v>Middle East</v>
      </c>
      <c r="AE68" s="27" t="str">
        <f>Legend!$B$75</f>
        <v>Mexico</v>
      </c>
      <c r="AF68" s="27" t="str">
        <f>Legend!$B$76</f>
        <v>Russian Federation</v>
      </c>
      <c r="AG68" s="27" t="str">
        <f>Legend!$B$77</f>
        <v>Saudi Arabia</v>
      </c>
      <c r="AH68" s="27" t="str">
        <f>Legend!$B$78</f>
        <v>Turkey</v>
      </c>
      <c r="AI68" s="27" t="str">
        <f>Legend!$B$79</f>
        <v>United States</v>
      </c>
      <c r="AJ68" s="27" t="str">
        <f>Legend!$B$80</f>
        <v>South Africa</v>
      </c>
    </row>
    <row r="69" spans="1:36" ht="15.6" x14ac:dyDescent="0.3">
      <c r="A69" s="75" t="s">
        <v>44</v>
      </c>
      <c r="B69" s="75" t="s">
        <v>34</v>
      </c>
      <c r="C69" s="75" t="str">
        <f>TS_Fractions!$C$6</f>
        <v>Q1B1</v>
      </c>
      <c r="D69" s="75" t="str">
        <f>$B63</f>
        <v>P_WIN-ON</v>
      </c>
      <c r="E69" s="75" t="s">
        <v>204</v>
      </c>
      <c r="F69" s="72">
        <v>5.1790239785315974E-2</v>
      </c>
      <c r="G69" s="72">
        <v>5.1939058824487537E-2</v>
      </c>
      <c r="H69" s="72">
        <v>2.7161385942238773E-2</v>
      </c>
      <c r="I69" s="72">
        <v>0.1138435501740367</v>
      </c>
      <c r="J69" s="72">
        <v>4.0890065575850579E-2</v>
      </c>
      <c r="K69" s="72">
        <v>3.7031553430121239E-2</v>
      </c>
      <c r="L69" s="72">
        <v>3.7242677699226227E-2</v>
      </c>
      <c r="M69" s="72">
        <v>0.13951698258443182</v>
      </c>
      <c r="N69" s="72">
        <v>3.4353776401505574E-2</v>
      </c>
      <c r="O69" s="72">
        <v>2.7582130418084033E-2</v>
      </c>
      <c r="P69" s="72">
        <v>3.1180676590603692E-2</v>
      </c>
      <c r="Q69" s="72">
        <v>5.2434140060419902E-2</v>
      </c>
      <c r="R69" s="72">
        <v>4.7718081193722235E-2</v>
      </c>
      <c r="S69" s="72">
        <v>3.0752791127186818E-2</v>
      </c>
      <c r="T69" s="72">
        <v>5.3117311792351199E-2</v>
      </c>
      <c r="U69" s="72">
        <v>4.9171191147969175E-2</v>
      </c>
      <c r="V69" s="72">
        <v>5.4458494986426111E-2</v>
      </c>
      <c r="W69" s="72">
        <v>4.8552910210004879E-2</v>
      </c>
      <c r="X69" s="72">
        <v>6.3951950715839907E-3</v>
      </c>
      <c r="Y69" s="72">
        <v>3.3942202612482555E-2</v>
      </c>
      <c r="Z69" s="72">
        <v>4.9515017664013771E-4</v>
      </c>
      <c r="AA69" s="72">
        <v>4.9530061945633662E-2</v>
      </c>
      <c r="AB69" s="72">
        <v>0.16986976651234054</v>
      </c>
      <c r="AC69" s="72">
        <v>4.4900375086852157E-2</v>
      </c>
      <c r="AD69" s="72">
        <v>0.13857225795601813</v>
      </c>
      <c r="AE69" s="72">
        <v>5.6509037742389294E-2</v>
      </c>
      <c r="AF69" s="72">
        <v>4.6940369642119437E-2</v>
      </c>
      <c r="AG69" s="72">
        <v>2.0398000995616984E-2</v>
      </c>
      <c r="AH69" s="72">
        <v>3.6700787092432477E-2</v>
      </c>
      <c r="AI69" s="72">
        <v>4.773597990911406E-2</v>
      </c>
      <c r="AJ69" s="72">
        <v>1.9364803790644817E-2</v>
      </c>
    </row>
    <row r="70" spans="1:36" ht="15.6" x14ac:dyDescent="0.3">
      <c r="A70" s="75" t="s">
        <v>44</v>
      </c>
      <c r="B70" s="75" t="s">
        <v>34</v>
      </c>
      <c r="C70" s="75" t="str">
        <f>TS_Fractions!$C$7</f>
        <v>Q1B2</v>
      </c>
      <c r="D70" s="75" t="str">
        <f>$B63</f>
        <v>P_WIN-ON</v>
      </c>
      <c r="E70" s="75" t="s">
        <v>204</v>
      </c>
      <c r="F70" s="72">
        <v>3.6215024465263916E-2</v>
      </c>
      <c r="G70" s="72">
        <v>3.9180087657862239E-2</v>
      </c>
      <c r="H70" s="72">
        <v>1.794510426358711E-2</v>
      </c>
      <c r="I70" s="72">
        <v>4.9100740966272559E-2</v>
      </c>
      <c r="J70" s="72">
        <v>6.4600787322095482E-2</v>
      </c>
      <c r="K70" s="72">
        <v>2.9770304127094006E-2</v>
      </c>
      <c r="L70" s="72">
        <v>2.7285142101690456E-2</v>
      </c>
      <c r="M70" s="72">
        <v>3.5438504677210762E-2</v>
      </c>
      <c r="N70" s="72">
        <v>1.803642355560944E-2</v>
      </c>
      <c r="O70" s="72">
        <v>2.2246753155326666E-2</v>
      </c>
      <c r="P70" s="72">
        <v>2.2367844102321743E-2</v>
      </c>
      <c r="Q70" s="72">
        <v>3.9882544422954969E-2</v>
      </c>
      <c r="R70" s="72">
        <v>3.6227959412923658E-2</v>
      </c>
      <c r="S70" s="72">
        <v>2.4222582340581895E-2</v>
      </c>
      <c r="T70" s="72">
        <v>4.2089010958314806E-2</v>
      </c>
      <c r="U70" s="72">
        <v>3.8273591529692619E-2</v>
      </c>
      <c r="V70" s="72">
        <v>4.2390035851292099E-2</v>
      </c>
      <c r="W70" s="72">
        <v>3.8276267495466636E-2</v>
      </c>
      <c r="X70" s="72">
        <v>4.2744446132029455E-3</v>
      </c>
      <c r="Y70" s="72">
        <v>2.264914151304535E-2</v>
      </c>
      <c r="Z70" s="72">
        <v>3.754320030728287E-4</v>
      </c>
      <c r="AA70" s="72">
        <v>0.13469290018757232</v>
      </c>
      <c r="AB70" s="72">
        <v>3.0183527493357454E-2</v>
      </c>
      <c r="AC70" s="72">
        <v>3.3541365341068996E-2</v>
      </c>
      <c r="AD70" s="72">
        <v>2.8024028704854858E-2</v>
      </c>
      <c r="AE70" s="72">
        <v>4.4227811489918341E-2</v>
      </c>
      <c r="AF70" s="72">
        <v>3.6390701297151627E-2</v>
      </c>
      <c r="AG70" s="72">
        <v>1.4950158624447159E-2</v>
      </c>
      <c r="AH70" s="72">
        <v>2.9932662391059989E-2</v>
      </c>
      <c r="AI70" s="72">
        <v>3.6485625596755188E-2</v>
      </c>
      <c r="AJ70" s="72">
        <v>1.2528478927096357E-2</v>
      </c>
    </row>
    <row r="71" spans="1:36" ht="15.6" x14ac:dyDescent="0.3">
      <c r="A71" s="75" t="s">
        <v>44</v>
      </c>
      <c r="B71" s="75" t="s">
        <v>34</v>
      </c>
      <c r="C71" s="75" t="str">
        <f>TS_Fractions!$C$8</f>
        <v>Q1B3</v>
      </c>
      <c r="D71" s="75" t="str">
        <f>$B63</f>
        <v>P_WIN-ON</v>
      </c>
      <c r="E71" s="75" t="s">
        <v>204</v>
      </c>
      <c r="F71" s="72">
        <v>4.7965305955017495E-2</v>
      </c>
      <c r="G71" s="72">
        <v>4.3443985947196111E-2</v>
      </c>
      <c r="H71" s="72">
        <v>9.6233443708609284E-2</v>
      </c>
      <c r="I71" s="72">
        <v>4.9607318175452747E-2</v>
      </c>
      <c r="J71" s="72">
        <v>3.7704115465341907E-2</v>
      </c>
      <c r="K71" s="72">
        <v>3.3764945594962917E-2</v>
      </c>
      <c r="L71" s="72">
        <v>3.0727310833108781E-2</v>
      </c>
      <c r="M71" s="72">
        <v>3.6838544368162293E-2</v>
      </c>
      <c r="N71" s="72">
        <v>1.9213793527213731E-2</v>
      </c>
      <c r="O71" s="72">
        <v>0.13764113678470305</v>
      </c>
      <c r="P71" s="72">
        <v>2.8973695851885823E-2</v>
      </c>
      <c r="Q71" s="72">
        <v>4.8181976671394337E-2</v>
      </c>
      <c r="R71" s="72">
        <v>9.8370294432467476E-2</v>
      </c>
      <c r="S71" s="72">
        <v>2.8416269275268191E-2</v>
      </c>
      <c r="T71" s="72">
        <v>4.8428001475842815E-2</v>
      </c>
      <c r="U71" s="72">
        <v>0.14782823682399598</v>
      </c>
      <c r="V71" s="72">
        <v>5.1369778895628132E-2</v>
      </c>
      <c r="W71" s="72">
        <v>4.7855181851381434E-2</v>
      </c>
      <c r="X71" s="72">
        <v>0.1983364262990456</v>
      </c>
      <c r="Y71" s="72">
        <v>1.8250393383911892E-2</v>
      </c>
      <c r="Z71" s="72">
        <v>0.27303481123823559</v>
      </c>
      <c r="AA71" s="72">
        <v>4.7788408232600853E-2</v>
      </c>
      <c r="AB71" s="72">
        <v>3.6411618723573076E-2</v>
      </c>
      <c r="AC71" s="72">
        <v>4.195422365730956E-2</v>
      </c>
      <c r="AD71" s="72">
        <v>3.0193868197750443E-2</v>
      </c>
      <c r="AE71" s="72">
        <v>0.12140460167860978</v>
      </c>
      <c r="AF71" s="72">
        <v>4.1693807934572273E-2</v>
      </c>
      <c r="AG71" s="72">
        <v>1.3025711162094724E-2</v>
      </c>
      <c r="AH71" s="72">
        <v>3.6687455894796286E-2</v>
      </c>
      <c r="AI71" s="72">
        <v>9.9457159328360495E-2</v>
      </c>
      <c r="AJ71" s="72">
        <v>1.5077033284288222E-2</v>
      </c>
    </row>
    <row r="72" spans="1:36" ht="15.6" x14ac:dyDescent="0.3">
      <c r="A72" s="75" t="s">
        <v>44</v>
      </c>
      <c r="B72" s="75" t="s">
        <v>34</v>
      </c>
      <c r="C72" s="75" t="str">
        <f>TS_Fractions!$C$9</f>
        <v>Q1B4</v>
      </c>
      <c r="D72" s="75" t="str">
        <f>$B63</f>
        <v>P_WIN-ON</v>
      </c>
      <c r="E72" s="75" t="s">
        <v>204</v>
      </c>
      <c r="F72" s="72">
        <v>4.4696629814720841E-2</v>
      </c>
      <c r="G72" s="72">
        <v>0.10111533276136783</v>
      </c>
      <c r="H72" s="72">
        <v>1.813099968068228E-2</v>
      </c>
      <c r="I72" s="72">
        <v>3.7024834259198086E-2</v>
      </c>
      <c r="J72" s="72">
        <v>3.7662821994318363E-2</v>
      </c>
      <c r="K72" s="72">
        <v>9.9204086752263443E-2</v>
      </c>
      <c r="L72" s="72">
        <v>0.11674461327032162</v>
      </c>
      <c r="M72" s="72">
        <v>3.5555174651456724E-2</v>
      </c>
      <c r="N72" s="72">
        <v>2.6952375500199705E-2</v>
      </c>
      <c r="O72" s="72">
        <v>3.3038881192032084E-2</v>
      </c>
      <c r="P72" s="72">
        <v>8.5837131132328381E-2</v>
      </c>
      <c r="Q72" s="72">
        <v>0.10100908244166151</v>
      </c>
      <c r="R72" s="72">
        <v>4.5601794455739551E-2</v>
      </c>
      <c r="S72" s="72">
        <v>3.0144692825749601E-2</v>
      </c>
      <c r="T72" s="72">
        <v>4.7467280458309516E-2</v>
      </c>
      <c r="U72" s="72">
        <v>4.7197131629270583E-2</v>
      </c>
      <c r="V72" s="72">
        <v>5.368324646070452E-2</v>
      </c>
      <c r="W72" s="72">
        <v>4.9950009850712324E-2</v>
      </c>
      <c r="X72" s="72">
        <v>5.793972611538095E-3</v>
      </c>
      <c r="Y72" s="72">
        <v>1.4759123378840352E-2</v>
      </c>
      <c r="Z72" s="72">
        <v>6.6789998496615552E-4</v>
      </c>
      <c r="AA72" s="72">
        <v>5.0739940242187184E-2</v>
      </c>
      <c r="AB72" s="72">
        <v>3.9530497311699685E-2</v>
      </c>
      <c r="AC72" s="72">
        <v>0.11431447264361205</v>
      </c>
      <c r="AD72" s="72">
        <v>3.4073835426572205E-2</v>
      </c>
      <c r="AE72" s="72">
        <v>6.0423206431484314E-2</v>
      </c>
      <c r="AF72" s="72">
        <v>4.5761003961900991E-2</v>
      </c>
      <c r="AG72" s="72">
        <v>0.19412194984714065</v>
      </c>
      <c r="AH72" s="72">
        <v>3.6420831942072456E-2</v>
      </c>
      <c r="AI72" s="72">
        <v>4.3240881729980987E-2</v>
      </c>
      <c r="AJ72" s="72">
        <v>0.15203482901962129</v>
      </c>
    </row>
    <row r="73" spans="1:36" ht="15.6" x14ac:dyDescent="0.3">
      <c r="A73" s="75" t="s">
        <v>44</v>
      </c>
      <c r="B73" s="75" t="s">
        <v>34</v>
      </c>
      <c r="C73" s="75" t="str">
        <f>TS_Fractions!$C$10</f>
        <v>Q1B5</v>
      </c>
      <c r="D73" s="75" t="str">
        <f>$B63</f>
        <v>P_WIN-ON</v>
      </c>
      <c r="E73" s="75" t="s">
        <v>204</v>
      </c>
      <c r="F73" s="72">
        <v>0.10571831307859345</v>
      </c>
      <c r="G73" s="72">
        <v>4.9458602260162847E-2</v>
      </c>
      <c r="H73" s="72">
        <v>2.7235744109076837E-2</v>
      </c>
      <c r="I73" s="72">
        <v>5.4337855349414668E-2</v>
      </c>
      <c r="J73" s="72">
        <v>4.3786961389194454E-2</v>
      </c>
      <c r="K73" s="72">
        <v>3.626261903152804E-2</v>
      </c>
      <c r="L73" s="72">
        <v>3.7560272643237705E-2</v>
      </c>
      <c r="M73" s="72">
        <v>4.2963718016075264E-2</v>
      </c>
      <c r="N73" s="72">
        <v>0.10722472824077497</v>
      </c>
      <c r="O73" s="72">
        <v>2.9281359574753668E-2</v>
      </c>
      <c r="P73" s="72">
        <v>3.4530760173477983E-2</v>
      </c>
      <c r="Q73" s="72">
        <v>5.273157453122064E-2</v>
      </c>
      <c r="R73" s="72">
        <v>4.8453401162004348E-2</v>
      </c>
      <c r="S73" s="72">
        <v>0.20154909138683691</v>
      </c>
      <c r="T73" s="72">
        <v>0.14966545940658424</v>
      </c>
      <c r="U73" s="72">
        <v>4.9981701613515207E-2</v>
      </c>
      <c r="V73" s="72">
        <v>0.10157362512083515</v>
      </c>
      <c r="W73" s="72">
        <v>0.11609450911220361</v>
      </c>
      <c r="X73" s="72">
        <v>5.9051575870260383E-3</v>
      </c>
      <c r="Y73" s="72">
        <v>9.684993152025044E-2</v>
      </c>
      <c r="Z73" s="72">
        <v>5.0480154769515651E-4</v>
      </c>
      <c r="AA73" s="72">
        <v>4.9276665606237488E-2</v>
      </c>
      <c r="AB73" s="72">
        <v>3.88409931610188E-2</v>
      </c>
      <c r="AC73" s="72">
        <v>4.9086625125592011E-2</v>
      </c>
      <c r="AD73" s="72">
        <v>4.1396124291580877E-2</v>
      </c>
      <c r="AE73" s="72">
        <v>6.222862754489606E-2</v>
      </c>
      <c r="AF73" s="72">
        <v>0.110803324099723</v>
      </c>
      <c r="AG73" s="72">
        <v>1.7658851739113361E-2</v>
      </c>
      <c r="AH73" s="72">
        <v>0.16102313737516782</v>
      </c>
      <c r="AI73" s="72">
        <v>4.6207005402513379E-2</v>
      </c>
      <c r="AJ73" s="72">
        <v>3.03300928454996E-2</v>
      </c>
    </row>
    <row r="74" spans="1:36" ht="15.6" x14ac:dyDescent="0.3">
      <c r="A74" s="75" t="s">
        <v>44</v>
      </c>
      <c r="B74" s="75" t="s">
        <v>34</v>
      </c>
      <c r="C74" s="75" t="str">
        <f>TS_Fractions!$C$11</f>
        <v>Q2B1</v>
      </c>
      <c r="D74" s="75" t="str">
        <f>$B63</f>
        <v>P_WIN-ON</v>
      </c>
      <c r="E74" s="75" t="s">
        <v>204</v>
      </c>
      <c r="F74" s="72">
        <v>3.2180138219639873E-2</v>
      </c>
      <c r="G74" s="72">
        <v>5.0221521412605351E-2</v>
      </c>
      <c r="H74" s="72">
        <v>3.666692120302404E-2</v>
      </c>
      <c r="I74" s="72">
        <v>5.3039539447693657E-2</v>
      </c>
      <c r="J74" s="72">
        <v>4.2378155866606516E-2</v>
      </c>
      <c r="K74" s="72">
        <v>4.1214852613110059E-2</v>
      </c>
      <c r="L74" s="72">
        <v>3.8199378450818916E-2</v>
      </c>
      <c r="M74" s="72">
        <v>1.9307395314320606E-2</v>
      </c>
      <c r="N74" s="72">
        <v>3.2113786850797403E-2</v>
      </c>
      <c r="O74" s="72">
        <v>3.2092945019243029E-2</v>
      </c>
      <c r="P74" s="72">
        <v>3.2171446296774625E-2</v>
      </c>
      <c r="Q74" s="72">
        <v>3.2441672006203993E-2</v>
      </c>
      <c r="R74" s="72">
        <v>4.4929836024041075E-2</v>
      </c>
      <c r="S74" s="72">
        <v>2.5091187147459337E-2</v>
      </c>
      <c r="T74" s="72">
        <v>1.6209851258673007E-2</v>
      </c>
      <c r="U74" s="72">
        <v>0.10213836140561647</v>
      </c>
      <c r="V74" s="72">
        <v>9.6004250023629931E-2</v>
      </c>
      <c r="W74" s="72">
        <v>2.453019061839079E-2</v>
      </c>
      <c r="X74" s="72">
        <v>1.8964950671788845E-2</v>
      </c>
      <c r="Y74" s="72">
        <v>3.7584171796255825E-2</v>
      </c>
      <c r="Z74" s="72">
        <v>5.1622748405528666E-3</v>
      </c>
      <c r="AA74" s="72">
        <v>1.3761385575499063E-2</v>
      </c>
      <c r="AB74" s="72">
        <v>1.4204152522614024E-2</v>
      </c>
      <c r="AC74" s="72">
        <v>4.2717149033368762E-2</v>
      </c>
      <c r="AD74" s="72">
        <v>4.6702765041419771E-2</v>
      </c>
      <c r="AE74" s="72">
        <v>1.6303364648539421E-2</v>
      </c>
      <c r="AF74" s="72">
        <v>3.7634808243570038E-2</v>
      </c>
      <c r="AG74" s="72">
        <v>0.13654181593112891</v>
      </c>
      <c r="AH74" s="72">
        <v>1.0098817924814631E-2</v>
      </c>
      <c r="AI74" s="72">
        <v>4.6753880999582685E-2</v>
      </c>
      <c r="AJ74" s="72">
        <v>1.9740531597421413E-2</v>
      </c>
    </row>
    <row r="75" spans="1:36" ht="15.6" x14ac:dyDescent="0.3">
      <c r="A75" s="75" t="s">
        <v>44</v>
      </c>
      <c r="B75" s="75" t="s">
        <v>34</v>
      </c>
      <c r="C75" s="75" t="str">
        <f>TS_Fractions!$C$12</f>
        <v>Q2B2</v>
      </c>
      <c r="D75" s="75" t="str">
        <f>$B63</f>
        <v>P_WIN-ON</v>
      </c>
      <c r="E75" s="75" t="s">
        <v>204</v>
      </c>
      <c r="F75" s="72">
        <v>2.577893458973287E-2</v>
      </c>
      <c r="G75" s="72">
        <v>3.3446663763470302E-2</v>
      </c>
      <c r="H75" s="72">
        <v>2.6451472799309848E-2</v>
      </c>
      <c r="I75" s="72">
        <v>3.6613961319363876E-2</v>
      </c>
      <c r="J75" s="72">
        <v>3.3006197365895988E-2</v>
      </c>
      <c r="K75" s="72">
        <v>3.3218024406738718E-2</v>
      </c>
      <c r="L75" s="72">
        <v>2.5946657285659022E-2</v>
      </c>
      <c r="M75" s="72">
        <v>1.262961457774551E-2</v>
      </c>
      <c r="N75" s="72">
        <v>2.1082964224003117E-2</v>
      </c>
      <c r="O75" s="72">
        <v>3.1180349426278769E-2</v>
      </c>
      <c r="P75" s="72">
        <v>2.453105925090221E-2</v>
      </c>
      <c r="Q75" s="72">
        <v>2.4393327392381873E-2</v>
      </c>
      <c r="R75" s="72">
        <v>3.2154920186738045E-2</v>
      </c>
      <c r="S75" s="72">
        <v>1.8182606567477794E-2</v>
      </c>
      <c r="T75" s="72">
        <v>1.3136813611244804E-2</v>
      </c>
      <c r="U75" s="72">
        <v>2.074252790869326E-2</v>
      </c>
      <c r="V75" s="72">
        <v>2.5706333839747828E-2</v>
      </c>
      <c r="W75" s="72">
        <v>1.8522048692425755E-2</v>
      </c>
      <c r="X75" s="72">
        <v>1.557948941588474E-2</v>
      </c>
      <c r="Y75" s="72">
        <v>2.5310027325028923E-2</v>
      </c>
      <c r="Z75" s="72">
        <v>3.4400679364405885E-3</v>
      </c>
      <c r="AA75" s="72">
        <v>1.1082035611692314E-2</v>
      </c>
      <c r="AB75" s="72">
        <v>1.0949232706902116E-2</v>
      </c>
      <c r="AC75" s="72">
        <v>3.0604135444878573E-2</v>
      </c>
      <c r="AD75" s="72">
        <v>3.2112412167165996E-2</v>
      </c>
      <c r="AE75" s="72">
        <v>1.295169096978835E-2</v>
      </c>
      <c r="AF75" s="72">
        <v>2.5300578626057377E-2</v>
      </c>
      <c r="AG75" s="72">
        <v>3.6579504316994062E-2</v>
      </c>
      <c r="AH75" s="72">
        <v>7.3453937202340187E-3</v>
      </c>
      <c r="AI75" s="72">
        <v>3.3744306454700217E-2</v>
      </c>
      <c r="AJ75" s="72">
        <v>1.6826812965842607E-2</v>
      </c>
    </row>
    <row r="76" spans="1:36" ht="15.6" x14ac:dyDescent="0.3">
      <c r="A76" s="75" t="s">
        <v>44</v>
      </c>
      <c r="B76" s="75" t="s">
        <v>34</v>
      </c>
      <c r="C76" s="75" t="str">
        <f>TS_Fractions!$C$13</f>
        <v>Q2B3</v>
      </c>
      <c r="D76" s="75" t="str">
        <f>$B63</f>
        <v>P_WIN-ON</v>
      </c>
      <c r="E76" s="75" t="s">
        <v>204</v>
      </c>
      <c r="F76" s="72">
        <v>9.5336965217722572E-2</v>
      </c>
      <c r="G76" s="72">
        <v>3.6493124760990321E-2</v>
      </c>
      <c r="H76" s="72">
        <v>0.11299668874172185</v>
      </c>
      <c r="I76" s="72">
        <v>3.4532409582548731E-2</v>
      </c>
      <c r="J76" s="72">
        <v>0.10716328521920528</v>
      </c>
      <c r="K76" s="72">
        <v>3.8800979670788105E-2</v>
      </c>
      <c r="L76" s="72">
        <v>3.1132158271148722E-2</v>
      </c>
      <c r="M76" s="72">
        <v>1.4137350437432153E-2</v>
      </c>
      <c r="N76" s="72">
        <v>0.15701644112499694</v>
      </c>
      <c r="O76" s="72">
        <v>0.1192889852134093</v>
      </c>
      <c r="P76" s="72">
        <v>8.4445177654506834E-2</v>
      </c>
      <c r="Q76" s="72">
        <v>2.7745290329741192E-2</v>
      </c>
      <c r="R76" s="72">
        <v>3.9075573059416682E-2</v>
      </c>
      <c r="S76" s="72">
        <v>0.15759645990218149</v>
      </c>
      <c r="T76" s="72">
        <v>1.5762947732735167E-2</v>
      </c>
      <c r="U76" s="72">
        <v>2.5453120347160057E-2</v>
      </c>
      <c r="V76" s="72">
        <v>3.0474871120744582E-2</v>
      </c>
      <c r="W76" s="72">
        <v>2.3870185489644848E-2</v>
      </c>
      <c r="X76" s="72">
        <v>0.16586028632025451</v>
      </c>
      <c r="Y76" s="72">
        <v>0.16914498141263939</v>
      </c>
      <c r="Z76" s="72">
        <v>0.27606853136310489</v>
      </c>
      <c r="AA76" s="72">
        <v>0.16115756076146384</v>
      </c>
      <c r="AB76" s="72">
        <v>1.2219445317911637E-2</v>
      </c>
      <c r="AC76" s="72">
        <v>4.0425497813924689E-2</v>
      </c>
      <c r="AD76" s="72">
        <v>3.6552583807052806E-2</v>
      </c>
      <c r="AE76" s="72">
        <v>1.803911967658536E-2</v>
      </c>
      <c r="AF76" s="72">
        <v>3.6568106771203472E-2</v>
      </c>
      <c r="AG76" s="72">
        <v>2.7317344852331012E-2</v>
      </c>
      <c r="AH76" s="72">
        <v>9.237640567211762E-3</v>
      </c>
      <c r="AI76" s="72">
        <v>3.4394950319981209E-2</v>
      </c>
      <c r="AJ76" s="72">
        <v>1.8744103090723475E-2</v>
      </c>
    </row>
    <row r="77" spans="1:36" ht="15.6" x14ac:dyDescent="0.3">
      <c r="A77" s="75" t="s">
        <v>44</v>
      </c>
      <c r="B77" s="75" t="s">
        <v>34</v>
      </c>
      <c r="C77" s="75" t="str">
        <f>TS_Fractions!$C$14</f>
        <v>Q2B4</v>
      </c>
      <c r="D77" s="75" t="str">
        <f>$B63</f>
        <v>P_WIN-ON</v>
      </c>
      <c r="E77" s="75" t="s">
        <v>204</v>
      </c>
      <c r="F77" s="72">
        <v>3.1735673830161723E-2</v>
      </c>
      <c r="G77" s="72">
        <v>3.6467361877290355E-2</v>
      </c>
      <c r="H77" s="72">
        <v>1.7000272405848567E-2</v>
      </c>
      <c r="I77" s="72">
        <v>2.5258829729429961E-2</v>
      </c>
      <c r="J77" s="72">
        <v>3.5227554483091984E-2</v>
      </c>
      <c r="K77" s="72">
        <v>0.10895345389860657</v>
      </c>
      <c r="L77" s="72">
        <v>0.12123209390053219</v>
      </c>
      <c r="M77" s="72">
        <v>0.12647401563017843</v>
      </c>
      <c r="N77" s="72">
        <v>3.0782780650561184E-2</v>
      </c>
      <c r="O77" s="72">
        <v>4.1713223561741238E-2</v>
      </c>
      <c r="P77" s="72">
        <v>2.7993287193355049E-2</v>
      </c>
      <c r="Q77" s="72">
        <v>0.1083843487786717</v>
      </c>
      <c r="R77" s="72">
        <v>0.12347167990833847</v>
      </c>
      <c r="S77" s="72">
        <v>2.4756422007983871E-2</v>
      </c>
      <c r="T77" s="72">
        <v>0.15132840895554628</v>
      </c>
      <c r="U77" s="72">
        <v>2.9038846846977551E-2</v>
      </c>
      <c r="V77" s="72">
        <v>3.450218499018743E-2</v>
      </c>
      <c r="W77" s="72">
        <v>2.6685683558699949E-2</v>
      </c>
      <c r="X77" s="72">
        <v>8.4477340429456767E-3</v>
      </c>
      <c r="Y77" s="72">
        <v>2.77526684051531E-2</v>
      </c>
      <c r="Z77" s="72">
        <v>8.26460645549487E-3</v>
      </c>
      <c r="AA77" s="72">
        <v>1.6190148852043312E-2</v>
      </c>
      <c r="AB77" s="72">
        <v>1.283867396577879E-2</v>
      </c>
      <c r="AC77" s="72">
        <v>9.8137896326119786E-2</v>
      </c>
      <c r="AD77" s="72">
        <v>0.12717645559353852</v>
      </c>
      <c r="AE77" s="72">
        <v>1.770020742191836E-2</v>
      </c>
      <c r="AF77" s="72">
        <v>9.5696111624089461E-2</v>
      </c>
      <c r="AG77" s="72">
        <v>2.9344518229587658E-2</v>
      </c>
      <c r="AH77" s="72">
        <v>0.15934819221098168</v>
      </c>
      <c r="AI77" s="72">
        <v>3.8008170566770097E-2</v>
      </c>
      <c r="AJ77" s="72">
        <v>0.15956172913423541</v>
      </c>
    </row>
    <row r="78" spans="1:36" ht="15.6" x14ac:dyDescent="0.3">
      <c r="A78" s="75" t="s">
        <v>44</v>
      </c>
      <c r="B78" s="75" t="s">
        <v>34</v>
      </c>
      <c r="C78" s="75" t="str">
        <f>TS_Fractions!$C$15</f>
        <v>Q2B5</v>
      </c>
      <c r="D78" s="75" t="str">
        <f>$B63</f>
        <v>P_WIN-ON</v>
      </c>
      <c r="E78" s="75" t="s">
        <v>204</v>
      </c>
      <c r="F78" s="72">
        <v>3.5827495477625544E-2</v>
      </c>
      <c r="G78" s="72">
        <v>0.10037994852310334</v>
      </c>
      <c r="H78" s="72">
        <v>3.2650373326916962E-2</v>
      </c>
      <c r="I78" s="72">
        <v>9.9231446990779112E-2</v>
      </c>
      <c r="J78" s="72">
        <v>4.1241065677703942E-2</v>
      </c>
      <c r="K78" s="72">
        <v>3.9981343960081107E-2</v>
      </c>
      <c r="L78" s="72">
        <v>4.2403321078021097E-2</v>
      </c>
      <c r="M78" s="72">
        <v>1.9675022267762719E-2</v>
      </c>
      <c r="N78" s="72">
        <v>3.5167271663104023E-2</v>
      </c>
      <c r="O78" s="72">
        <v>3.5407441513134047E-2</v>
      </c>
      <c r="P78" s="72">
        <v>3.3656340556557453E-2</v>
      </c>
      <c r="Q78" s="72">
        <v>3.0964022581243422E-2</v>
      </c>
      <c r="R78" s="72">
        <v>4.5468471742905206E-2</v>
      </c>
      <c r="S78" s="72">
        <v>2.430016951950522E-2</v>
      </c>
      <c r="T78" s="72">
        <v>1.6639861524180205E-2</v>
      </c>
      <c r="U78" s="72">
        <v>2.6224951437371739E-2</v>
      </c>
      <c r="V78" s="72">
        <v>3.3633894708081431E-2</v>
      </c>
      <c r="W78" s="72">
        <v>0.11528829724336885</v>
      </c>
      <c r="X78" s="72">
        <v>1.6492184299921591E-2</v>
      </c>
      <c r="Y78" s="72">
        <v>3.5649356304515059E-2</v>
      </c>
      <c r="Z78" s="72">
        <v>7.9610162694419145E-3</v>
      </c>
      <c r="AA78" s="72">
        <v>1.3522043162665006E-2</v>
      </c>
      <c r="AB78" s="72">
        <v>0.17175720836247765</v>
      </c>
      <c r="AC78" s="72">
        <v>4.7419848426547319E-2</v>
      </c>
      <c r="AD78" s="72">
        <v>5.4969495349846242E-2</v>
      </c>
      <c r="AE78" s="72">
        <v>0.1190337374034046</v>
      </c>
      <c r="AF78" s="72">
        <v>4.1360361904465133E-2</v>
      </c>
      <c r="AG78" s="72">
        <v>4.1331095417824926E-2</v>
      </c>
      <c r="AH78" s="72">
        <v>1.2489024468365459E-2</v>
      </c>
      <c r="AI78" s="72">
        <v>9.2972635942381435E-2</v>
      </c>
      <c r="AJ78" s="72">
        <v>2.0761563277124237E-2</v>
      </c>
    </row>
    <row r="79" spans="1:36" ht="15.6" x14ac:dyDescent="0.3">
      <c r="A79" s="75" t="s">
        <v>44</v>
      </c>
      <c r="B79" s="75" t="s">
        <v>34</v>
      </c>
      <c r="C79" s="75" t="str">
        <f>TS_Fractions!$C$16</f>
        <v>Q3B1</v>
      </c>
      <c r="D79" s="75" t="str">
        <f>$B63</f>
        <v>P_WIN-ON</v>
      </c>
      <c r="E79" s="75" t="s">
        <v>204</v>
      </c>
      <c r="F79" s="72">
        <v>4.1738021436334594E-2</v>
      </c>
      <c r="G79" s="72">
        <v>4.9928695848979049E-2</v>
      </c>
      <c r="H79" s="72">
        <v>5.3108419268389745E-2</v>
      </c>
      <c r="I79" s="72">
        <v>8.0257521961772993E-2</v>
      </c>
      <c r="J79" s="72">
        <v>4.4618372462488058E-2</v>
      </c>
      <c r="K79" s="72">
        <v>4.1434161104995593E-2</v>
      </c>
      <c r="L79" s="72">
        <v>3.3426412686494905E-2</v>
      </c>
      <c r="M79" s="72">
        <v>2.9612988095079083E-2</v>
      </c>
      <c r="N79" s="72">
        <v>6.1478236691734529E-2</v>
      </c>
      <c r="O79" s="72">
        <v>2.9655136053615597E-2</v>
      </c>
      <c r="P79" s="72">
        <v>4.9595336842666253E-2</v>
      </c>
      <c r="Q79" s="72">
        <v>3.0452378834380674E-2</v>
      </c>
      <c r="R79" s="72">
        <v>2.5036694389745952E-2</v>
      </c>
      <c r="S79" s="72">
        <v>2.5815147205529024E-2</v>
      </c>
      <c r="T79" s="72">
        <v>6.9774466402822847E-3</v>
      </c>
      <c r="U79" s="72">
        <v>2.7361769134952151E-2</v>
      </c>
      <c r="V79" s="72">
        <v>2.9889093336212258E-2</v>
      </c>
      <c r="W79" s="72">
        <v>2.3161054512884815E-2</v>
      </c>
      <c r="X79" s="72">
        <v>5.0987016643537157E-2</v>
      </c>
      <c r="Y79" s="72">
        <v>5.212432096361759E-2</v>
      </c>
      <c r="Z79" s="72">
        <v>1.5929547771242295E-3</v>
      </c>
      <c r="AA79" s="72">
        <v>1.424347563799257E-2</v>
      </c>
      <c r="AB79" s="72">
        <v>6.860059265770089E-3</v>
      </c>
      <c r="AC79" s="72">
        <v>3.3442402663269928E-2</v>
      </c>
      <c r="AD79" s="72">
        <v>3.452713558595838E-2</v>
      </c>
      <c r="AE79" s="72">
        <v>1.626793547566557E-2</v>
      </c>
      <c r="AF79" s="72">
        <v>2.9530769236882099E-2</v>
      </c>
      <c r="AG79" s="72">
        <v>0.12078699101599863</v>
      </c>
      <c r="AH79" s="72">
        <v>3.2699280826593645E-2</v>
      </c>
      <c r="AI79" s="72">
        <v>3.5787031800315082E-2</v>
      </c>
      <c r="AJ79" s="72">
        <v>3.405688137813731E-2</v>
      </c>
    </row>
    <row r="80" spans="1:36" ht="15.6" x14ac:dyDescent="0.3">
      <c r="A80" s="75" t="s">
        <v>44</v>
      </c>
      <c r="B80" s="75" t="s">
        <v>34</v>
      </c>
      <c r="C80" s="75" t="str">
        <f>TS_Fractions!$C$17</f>
        <v>Q3B2</v>
      </c>
      <c r="D80" s="75" t="str">
        <f>$B63</f>
        <v>P_WIN-ON</v>
      </c>
      <c r="E80" s="75" t="s">
        <v>204</v>
      </c>
      <c r="F80" s="72">
        <v>3.5744094310223906E-2</v>
      </c>
      <c r="G80" s="72">
        <v>3.245022313316543E-2</v>
      </c>
      <c r="H80" s="72">
        <v>3.7179668073464033E-2</v>
      </c>
      <c r="I80" s="72">
        <v>2.7250305589888519E-2</v>
      </c>
      <c r="J80" s="72">
        <v>3.4523926626449944E-2</v>
      </c>
      <c r="K80" s="72">
        <v>3.2538723297278617E-2</v>
      </c>
      <c r="L80" s="72">
        <v>2.0572469629984682E-2</v>
      </c>
      <c r="M80" s="72">
        <v>2.1810109484395136E-2</v>
      </c>
      <c r="N80" s="72">
        <v>4.1712184232926268E-2</v>
      </c>
      <c r="O80" s="72">
        <v>2.6602489829656788E-2</v>
      </c>
      <c r="P80" s="72">
        <v>3.8786832441500073E-2</v>
      </c>
      <c r="Q80" s="72">
        <v>2.240997716098124E-2</v>
      </c>
      <c r="R80" s="72">
        <v>1.7760813289699782E-2</v>
      </c>
      <c r="S80" s="72">
        <v>1.7633368806210747E-2</v>
      </c>
      <c r="T80" s="72">
        <v>5.576732784661453E-3</v>
      </c>
      <c r="U80" s="72">
        <v>2.0659758690871062E-2</v>
      </c>
      <c r="V80" s="72">
        <v>2.2160569201951603E-2</v>
      </c>
      <c r="W80" s="72">
        <v>1.7534403680349069E-2</v>
      </c>
      <c r="X80" s="72">
        <v>4.3603650845429311E-2</v>
      </c>
      <c r="Y80" s="72">
        <v>3.8078369399161621E-2</v>
      </c>
      <c r="Z80" s="72">
        <v>1.1207884371312107E-3</v>
      </c>
      <c r="AA80" s="72">
        <v>1.1848055329677847E-2</v>
      </c>
      <c r="AB80" s="72">
        <v>5.5236723414510951E-3</v>
      </c>
      <c r="AC80" s="72">
        <v>2.4413369549853944E-2</v>
      </c>
      <c r="AD80" s="72">
        <v>2.3458884018885608E-2</v>
      </c>
      <c r="AE80" s="72">
        <v>1.2098297581524734E-2</v>
      </c>
      <c r="AF80" s="72">
        <v>1.9946798685883092E-2</v>
      </c>
      <c r="AG80" s="72">
        <v>3.3529099012087248E-2</v>
      </c>
      <c r="AH80" s="72">
        <v>2.2999617176816756E-2</v>
      </c>
      <c r="AI80" s="72">
        <v>2.4898017972819115E-2</v>
      </c>
      <c r="AJ80" s="72">
        <v>2.7961977741032013E-2</v>
      </c>
    </row>
    <row r="81" spans="1:36" ht="15.6" x14ac:dyDescent="0.3">
      <c r="A81" s="75" t="s">
        <v>44</v>
      </c>
      <c r="B81" s="75" t="s">
        <v>34</v>
      </c>
      <c r="C81" s="75" t="str">
        <f>TS_Fractions!$C$18</f>
        <v>Q3B3</v>
      </c>
      <c r="D81" s="75" t="str">
        <f>$B63</f>
        <v>P_WIN-ON</v>
      </c>
      <c r="E81" s="75" t="s">
        <v>204</v>
      </c>
      <c r="F81" s="72">
        <v>0.10514686273762808</v>
      </c>
      <c r="G81" s="72">
        <v>3.335895283096621E-2</v>
      </c>
      <c r="H81" s="72">
        <v>0.16501103752759383</v>
      </c>
      <c r="I81" s="72">
        <v>2.8441539002931306E-2</v>
      </c>
      <c r="J81" s="72">
        <v>0.10490150996863422</v>
      </c>
      <c r="K81" s="72">
        <v>3.7676120132431601E-2</v>
      </c>
      <c r="L81" s="72">
        <v>2.4554947708088668E-2</v>
      </c>
      <c r="M81" s="72">
        <v>0.1475351999743417</v>
      </c>
      <c r="N81" s="72">
        <v>0.15496232755716599</v>
      </c>
      <c r="O81" s="72">
        <v>0.11657985807669449</v>
      </c>
      <c r="P81" s="72">
        <v>0.11145938589074712</v>
      </c>
      <c r="Q81" s="72">
        <v>2.4351458390006624E-2</v>
      </c>
      <c r="R81" s="72">
        <v>9.7088842321086694E-2</v>
      </c>
      <c r="S81" s="72">
        <v>0.10438749977605657</v>
      </c>
      <c r="T81" s="72">
        <v>6.7009069916163112E-3</v>
      </c>
      <c r="U81" s="72">
        <v>2.4929187566359763E-2</v>
      </c>
      <c r="V81" s="72">
        <v>2.5966747754368209E-2</v>
      </c>
      <c r="W81" s="72">
        <v>2.2123708654762871E-2</v>
      </c>
      <c r="X81" s="72">
        <v>0.18292682926829268</v>
      </c>
      <c r="Y81" s="72">
        <v>0.16650361964390528</v>
      </c>
      <c r="Z81" s="72">
        <v>1.8832786110906101E-3</v>
      </c>
      <c r="AA81" s="72">
        <v>0.11703316438520173</v>
      </c>
      <c r="AB81" s="72">
        <v>6.8085206631407413E-3</v>
      </c>
      <c r="AC81" s="72">
        <v>3.1128864450856476E-2</v>
      </c>
      <c r="AD81" s="72">
        <v>2.2254982346362157E-2</v>
      </c>
      <c r="AE81" s="72">
        <v>1.5407030220643152E-2</v>
      </c>
      <c r="AF81" s="72">
        <v>8.7308915563763204E-2</v>
      </c>
      <c r="AG81" s="72">
        <v>2.1905333868302318E-2</v>
      </c>
      <c r="AH81" s="72">
        <v>3.014739938425991E-2</v>
      </c>
      <c r="AI81" s="72">
        <v>2.3115166362632163E-2</v>
      </c>
      <c r="AJ81" s="72">
        <v>3.2223266908409001E-2</v>
      </c>
    </row>
    <row r="82" spans="1:36" ht="15.6" x14ac:dyDescent="0.3">
      <c r="A82" s="75" t="s">
        <v>44</v>
      </c>
      <c r="B82" s="75" t="s">
        <v>34</v>
      </c>
      <c r="C82" s="75" t="str">
        <f>TS_Fractions!$C$19</f>
        <v>Q3B4</v>
      </c>
      <c r="D82" s="75" t="str">
        <f>$B63</f>
        <v>P_WIN-ON</v>
      </c>
      <c r="E82" s="75" t="s">
        <v>204</v>
      </c>
      <c r="F82" s="72">
        <v>3.2866619123563777E-2</v>
      </c>
      <c r="G82" s="72">
        <v>3.245022313316543E-2</v>
      </c>
      <c r="H82" s="72">
        <v>2.5470064772718223E-2</v>
      </c>
      <c r="I82" s="72">
        <v>2.506974273211527E-2</v>
      </c>
      <c r="J82" s="72">
        <v>3.9069884254665732E-2</v>
      </c>
      <c r="K82" s="72">
        <v>0.10665389556584337</v>
      </c>
      <c r="L82" s="72">
        <v>3.1080931122263494E-2</v>
      </c>
      <c r="M82" s="72">
        <v>3.396580984031692E-2</v>
      </c>
      <c r="N82" s="72">
        <v>5.9395049790438581E-2</v>
      </c>
      <c r="O82" s="72">
        <v>3.7430971120156344E-2</v>
      </c>
      <c r="P82" s="72">
        <v>4.726312637461029E-2</v>
      </c>
      <c r="Q82" s="72">
        <v>9.6932071857848426E-2</v>
      </c>
      <c r="R82" s="72">
        <v>2.0969864379307219E-2</v>
      </c>
      <c r="S82" s="72">
        <v>1.9881721510343408E-2</v>
      </c>
      <c r="T82" s="72">
        <v>0.13577983067275112</v>
      </c>
      <c r="U82" s="72">
        <v>8.311231981437997E-2</v>
      </c>
      <c r="V82" s="72">
        <v>9.0287666774075681E-2</v>
      </c>
      <c r="W82" s="72">
        <v>0.10384008870591543</v>
      </c>
      <c r="X82" s="72">
        <v>2.9055833059939206E-2</v>
      </c>
      <c r="Y82" s="72">
        <v>5.3892481768761269E-2</v>
      </c>
      <c r="Z82" s="72">
        <v>1.6669228437590515E-3</v>
      </c>
      <c r="AA82" s="72">
        <v>1.5106472180045348E-2</v>
      </c>
      <c r="AB82" s="72">
        <v>6.7434192703457688E-3</v>
      </c>
      <c r="AC82" s="72">
        <v>0.10142114218611452</v>
      </c>
      <c r="AD82" s="72">
        <v>2.7789108129898543E-2</v>
      </c>
      <c r="AE82" s="72">
        <v>9.9658053499141641E-2</v>
      </c>
      <c r="AF82" s="72">
        <v>3.3366551422306726E-2</v>
      </c>
      <c r="AG82" s="72">
        <v>2.1500954177881962E-2</v>
      </c>
      <c r="AH82" s="72">
        <v>3.5811821935568179E-2</v>
      </c>
      <c r="AI82" s="72">
        <v>2.4309924559736611E-2</v>
      </c>
      <c r="AJ82" s="72">
        <v>0.14557709085310572</v>
      </c>
    </row>
    <row r="83" spans="1:36" ht="15.6" x14ac:dyDescent="0.3">
      <c r="A83" s="75" t="s">
        <v>44</v>
      </c>
      <c r="B83" s="75" t="s">
        <v>34</v>
      </c>
      <c r="C83" s="75" t="str">
        <f>TS_Fractions!$C$20</f>
        <v>Q3B5</v>
      </c>
      <c r="D83" s="75" t="str">
        <f>$B63</f>
        <v>P_WIN-ON</v>
      </c>
      <c r="E83" s="75" t="s">
        <v>204</v>
      </c>
      <c r="F83" s="72">
        <v>3.9987150941400713E-2</v>
      </c>
      <c r="G83" s="72">
        <v>8.2689872124851904E-2</v>
      </c>
      <c r="H83" s="72">
        <v>4.831469556754716E-2</v>
      </c>
      <c r="I83" s="72">
        <v>3.1241274030195731E-2</v>
      </c>
      <c r="J83" s="72">
        <v>4.4459926537550244E-2</v>
      </c>
      <c r="K83" s="72">
        <v>4.0688182934411732E-2</v>
      </c>
      <c r="L83" s="72">
        <v>0.12901506811855362</v>
      </c>
      <c r="M83" s="72">
        <v>2.9699239516715228E-2</v>
      </c>
      <c r="N83" s="72">
        <v>6.0951384190534683E-2</v>
      </c>
      <c r="O83" s="72">
        <v>3.415598649012179E-2</v>
      </c>
      <c r="P83" s="72">
        <v>5.6464905813600849E-2</v>
      </c>
      <c r="Q83" s="72">
        <v>2.9232809138299863E-2</v>
      </c>
      <c r="R83" s="72">
        <v>2.4087477106795586E-2</v>
      </c>
      <c r="S83" s="72">
        <v>2.4509335372997831E-2</v>
      </c>
      <c r="T83" s="72">
        <v>7.589076677559807E-3</v>
      </c>
      <c r="U83" s="72">
        <v>2.6471986551777862E-2</v>
      </c>
      <c r="V83" s="72">
        <v>3.0804762862287338E-2</v>
      </c>
      <c r="W83" s="72">
        <v>2.3638993965841515E-2</v>
      </c>
      <c r="X83" s="72">
        <v>4.5792788952685008E-2</v>
      </c>
      <c r="Y83" s="72">
        <v>5.0475362010506064E-2</v>
      </c>
      <c r="Z83" s="72">
        <v>0.18169556571867121</v>
      </c>
      <c r="AA83" s="72">
        <v>1.3676882113887821E-2</v>
      </c>
      <c r="AB83" s="72">
        <v>0.17364465021261477</v>
      </c>
      <c r="AC83" s="72">
        <v>3.8156063602034468E-2</v>
      </c>
      <c r="AD83" s="72">
        <v>0.11785949913979944</v>
      </c>
      <c r="AE83" s="72">
        <v>1.825753909499158E-2</v>
      </c>
      <c r="AF83" s="72">
        <v>3.4704870087574037E-2</v>
      </c>
      <c r="AG83" s="72">
        <v>3.9637813484394643E-2</v>
      </c>
      <c r="AH83" s="72">
        <v>0.13133092764641346</v>
      </c>
      <c r="AI83" s="72">
        <v>7.6730051641167002E-2</v>
      </c>
      <c r="AJ83" s="72">
        <v>3.6178525049281568E-2</v>
      </c>
    </row>
    <row r="84" spans="1:36" ht="15.6" x14ac:dyDescent="0.3">
      <c r="A84" s="75" t="s">
        <v>44</v>
      </c>
      <c r="B84" s="75" t="s">
        <v>34</v>
      </c>
      <c r="C84" s="75" t="str">
        <f>TS_Fractions!$C$21</f>
        <v>Q4B1</v>
      </c>
      <c r="D84" s="75" t="str">
        <f>$B63</f>
        <v>P_WIN-ON</v>
      </c>
      <c r="E84" s="75" t="s">
        <v>204</v>
      </c>
      <c r="F84" s="72">
        <v>4.0881085440141136E-2</v>
      </c>
      <c r="G84" s="72">
        <v>8.6448502675981545E-2</v>
      </c>
      <c r="H84" s="72">
        <v>3.3423175321265056E-2</v>
      </c>
      <c r="I84" s="72">
        <v>0.12038628294265949</v>
      </c>
      <c r="J84" s="72">
        <v>3.7729109047443032E-2</v>
      </c>
      <c r="K84" s="72">
        <v>3.8362724979906927E-2</v>
      </c>
      <c r="L84" s="72">
        <v>3.7216646265446261E-2</v>
      </c>
      <c r="M84" s="72">
        <v>2.91713653891786E-2</v>
      </c>
      <c r="N84" s="72">
        <v>1.1783359465461007E-2</v>
      </c>
      <c r="O84" s="72">
        <v>3.3003104181261664E-2</v>
      </c>
      <c r="P84" s="72">
        <v>4.4272185290911134E-2</v>
      </c>
      <c r="Q84" s="72">
        <v>4.7528909542480263E-2</v>
      </c>
      <c r="R84" s="72">
        <v>3.5347339098626106E-2</v>
      </c>
      <c r="S84" s="72">
        <v>0.15658124966408485</v>
      </c>
      <c r="T84" s="72">
        <v>3.9070010705044622E-2</v>
      </c>
      <c r="U84" s="72">
        <v>4.1272709301539735E-2</v>
      </c>
      <c r="V84" s="72">
        <v>4.7601968441565154E-2</v>
      </c>
      <c r="W84" s="72">
        <v>0.11680858248174295</v>
      </c>
      <c r="X84" s="72">
        <v>2.5320277624900386E-3</v>
      </c>
      <c r="Y84" s="72">
        <v>2.2225426483124696E-2</v>
      </c>
      <c r="Z84" s="72">
        <v>3.1159500365805135E-3</v>
      </c>
      <c r="AA84" s="72">
        <v>3.4728144531884865E-2</v>
      </c>
      <c r="AB84" s="72">
        <v>2.3506321257511145E-2</v>
      </c>
      <c r="AC84" s="72">
        <v>3.2005666270538163E-2</v>
      </c>
      <c r="AD84" s="72">
        <v>3.0391703645443045E-2</v>
      </c>
      <c r="AE84" s="72">
        <v>0.12625669804872797</v>
      </c>
      <c r="AF84" s="72">
        <v>3.916316559214119E-2</v>
      </c>
      <c r="AG84" s="72">
        <v>4.5765656574060697E-2</v>
      </c>
      <c r="AH84" s="72">
        <v>3.121850846085927E-2</v>
      </c>
      <c r="AI84" s="72">
        <v>0.10957801994429051</v>
      </c>
      <c r="AJ84" s="72">
        <v>2.5888242147025491E-2</v>
      </c>
    </row>
    <row r="85" spans="1:36" ht="15.6" x14ac:dyDescent="0.3">
      <c r="A85" s="75" t="s">
        <v>44</v>
      </c>
      <c r="B85" s="75" t="s">
        <v>34</v>
      </c>
      <c r="C85" s="75" t="str">
        <f>TS_Fractions!$C$22</f>
        <v>Q4B2</v>
      </c>
      <c r="D85" s="75" t="str">
        <f>$B63</f>
        <v>P_WIN-ON</v>
      </c>
      <c r="E85" s="75" t="s">
        <v>204</v>
      </c>
      <c r="F85" s="72">
        <v>2.941293570158876E-2</v>
      </c>
      <c r="G85" s="72">
        <v>3.3327302390521826E-2</v>
      </c>
      <c r="H85" s="72">
        <v>2.1839780426203284E-2</v>
      </c>
      <c r="I85" s="72">
        <v>3.3810683369646558E-2</v>
      </c>
      <c r="J85" s="72">
        <v>2.9392357789346919E-2</v>
      </c>
      <c r="K85" s="72">
        <v>3.0247958370324304E-2</v>
      </c>
      <c r="L85" s="72">
        <v>2.8379861018057805E-2</v>
      </c>
      <c r="M85" s="72">
        <v>2.2758281973182765E-2</v>
      </c>
      <c r="N85" s="72">
        <v>7.6057037334268073E-3</v>
      </c>
      <c r="O85" s="72">
        <v>9.6479882546229939E-2</v>
      </c>
      <c r="P85" s="72">
        <v>3.3065655231710345E-2</v>
      </c>
      <c r="Q85" s="72">
        <v>3.6296799937061239E-2</v>
      </c>
      <c r="R85" s="72">
        <v>2.7820297388830344E-2</v>
      </c>
      <c r="S85" s="72">
        <v>1.8810608684307884E-2</v>
      </c>
      <c r="T85" s="72">
        <v>3.049526078476246E-2</v>
      </c>
      <c r="U85" s="72">
        <v>3.2733693821863953E-2</v>
      </c>
      <c r="V85" s="72">
        <v>3.7414141336495552E-2</v>
      </c>
      <c r="W85" s="72">
        <v>3.7683938641289147E-2</v>
      </c>
      <c r="X85" s="72">
        <v>1.9682932795205611E-3</v>
      </c>
      <c r="Y85" s="72">
        <v>1.5624210169781437E-2</v>
      </c>
      <c r="Z85" s="72">
        <v>2.6017354095331201E-3</v>
      </c>
      <c r="AA85" s="72">
        <v>2.8204927724048014E-2</v>
      </c>
      <c r="AB85" s="72">
        <v>1.9520373106604118E-2</v>
      </c>
      <c r="AC85" s="72">
        <v>2.3533857166816028E-2</v>
      </c>
      <c r="AD85" s="72">
        <v>2.2025036362155002E-2</v>
      </c>
      <c r="AE85" s="72">
        <v>3.5486309471056868E-2</v>
      </c>
      <c r="AF85" s="72">
        <v>3.1457699604694585E-2</v>
      </c>
      <c r="AG85" s="72">
        <v>9.4328888222017973E-2</v>
      </c>
      <c r="AH85" s="72">
        <v>0.12642029296050411</v>
      </c>
      <c r="AI85" s="72">
        <v>4.0508138368727804E-2</v>
      </c>
      <c r="AJ85" s="72">
        <v>1.7223513996118572E-2</v>
      </c>
    </row>
    <row r="86" spans="1:36" ht="15.6" x14ac:dyDescent="0.3">
      <c r="A86" s="75" t="s">
        <v>44</v>
      </c>
      <c r="B86" s="75" t="s">
        <v>34</v>
      </c>
      <c r="C86" s="75" t="str">
        <f>TS_Fractions!$C$23</f>
        <v>Q4B3</v>
      </c>
      <c r="D86" s="75" t="str">
        <f>$B63</f>
        <v>P_WIN-ON</v>
      </c>
      <c r="E86" s="75" t="s">
        <v>204</v>
      </c>
      <c r="F86" s="72">
        <v>4.217855726656923E-2</v>
      </c>
      <c r="G86" s="72">
        <v>3.5368294849237758E-2</v>
      </c>
      <c r="H86" s="72">
        <v>0.15231788079470199</v>
      </c>
      <c r="I86" s="72">
        <v>3.4764380331384695E-2</v>
      </c>
      <c r="J86" s="72">
        <v>0.10662120685336593</v>
      </c>
      <c r="K86" s="72">
        <v>3.5137271085702936E-2</v>
      </c>
      <c r="L86" s="72">
        <v>3.3000622769554823E-2</v>
      </c>
      <c r="M86" s="72">
        <v>0.1475351999743417</v>
      </c>
      <c r="N86" s="72">
        <v>9.82687930850321E-2</v>
      </c>
      <c r="O86" s="72">
        <v>3.9924938436072081E-2</v>
      </c>
      <c r="P86" s="72">
        <v>4.2862169065004098E-2</v>
      </c>
      <c r="Q86" s="72">
        <v>4.4270876117533657E-2</v>
      </c>
      <c r="R86" s="72">
        <v>0.12136105290135835</v>
      </c>
      <c r="S86" s="72">
        <v>2.0906429906885803E-2</v>
      </c>
      <c r="T86" s="72">
        <v>3.5355353536740644E-2</v>
      </c>
      <c r="U86" s="72">
        <v>0.12592775729451508</v>
      </c>
      <c r="V86" s="72">
        <v>4.4667943725428781E-2</v>
      </c>
      <c r="W86" s="72">
        <v>4.716625436506669E-2</v>
      </c>
      <c r="X86" s="72">
        <v>0.19207317073170738</v>
      </c>
      <c r="Y86" s="72">
        <v>1.372673498137717E-2</v>
      </c>
      <c r="Z86" s="72">
        <v>0.22328180119037935</v>
      </c>
      <c r="AA86" s="72">
        <v>3.1295326864593569E-2</v>
      </c>
      <c r="AB86" s="72">
        <v>2.3405774817668444E-2</v>
      </c>
      <c r="AC86" s="72">
        <v>2.9374630371211245E-2</v>
      </c>
      <c r="AD86" s="72">
        <v>2.0661015379213579E-2</v>
      </c>
      <c r="AE86" s="72">
        <v>4.6381575419244904E-2</v>
      </c>
      <c r="AF86" s="72">
        <v>3.7726248857885405E-2</v>
      </c>
      <c r="AG86" s="72">
        <v>3.0205982431365151E-2</v>
      </c>
      <c r="AH86" s="72">
        <v>2.8318942716647973E-2</v>
      </c>
      <c r="AI86" s="72">
        <v>4.5264415761837741E-2</v>
      </c>
      <c r="AJ86" s="72">
        <v>2.0593380953872437E-2</v>
      </c>
    </row>
    <row r="87" spans="1:36" ht="15.6" x14ac:dyDescent="0.3">
      <c r="A87" s="75" t="s">
        <v>44</v>
      </c>
      <c r="B87" s="75" t="s">
        <v>34</v>
      </c>
      <c r="C87" s="75" t="str">
        <f>TS_Fractions!$C$24</f>
        <v>Q4B4</v>
      </c>
      <c r="D87" s="75" t="str">
        <f>$B63</f>
        <v>P_WIN-ON</v>
      </c>
      <c r="E87" s="75" t="s">
        <v>204</v>
      </c>
      <c r="F87" s="72">
        <v>4.0098313181221722E-2</v>
      </c>
      <c r="G87" s="72">
        <v>3.2448773721712842E-2</v>
      </c>
      <c r="H87" s="72">
        <v>1.8455906548206648E-2</v>
      </c>
      <c r="I87" s="72">
        <v>3.0323918681508376E-2</v>
      </c>
      <c r="J87" s="72">
        <v>3.5293411969134401E-2</v>
      </c>
      <c r="K87" s="72">
        <v>3.4153327995440193E-2</v>
      </c>
      <c r="L87" s="72">
        <v>0.11611356130669825</v>
      </c>
      <c r="M87" s="72">
        <v>2.7195077172308946E-2</v>
      </c>
      <c r="N87" s="72">
        <v>1.0100445667024531E-2</v>
      </c>
      <c r="O87" s="72">
        <v>4.1468022505615799E-2</v>
      </c>
      <c r="P87" s="72">
        <v>0.11857381477739057</v>
      </c>
      <c r="Q87" s="72">
        <v>4.4995792133940227E-2</v>
      </c>
      <c r="R87" s="72">
        <v>3.3532653735020131E-2</v>
      </c>
      <c r="S87" s="72">
        <v>2.1838511646965968E-2</v>
      </c>
      <c r="T87" s="72">
        <v>3.5181035434822795E-2</v>
      </c>
      <c r="U87" s="72">
        <v>3.9886358999362423E-2</v>
      </c>
      <c r="V87" s="72">
        <v>4.5836765449502936E-2</v>
      </c>
      <c r="W87" s="72">
        <v>4.902218567658221E-2</v>
      </c>
      <c r="X87" s="72">
        <v>2.2950681832079518E-3</v>
      </c>
      <c r="Y87" s="72">
        <v>1.095542253515515E-2</v>
      </c>
      <c r="Z87" s="72">
        <v>4.0407905261613322E-3</v>
      </c>
      <c r="AA87" s="72">
        <v>0.15145468332202577</v>
      </c>
      <c r="AB87" s="72">
        <v>2.3537442774605313E-2</v>
      </c>
      <c r="AC87" s="72">
        <v>0.11024037194142881</v>
      </c>
      <c r="AD87" s="72">
        <v>2.4113809638484921E-2</v>
      </c>
      <c r="AE87" s="72">
        <v>5.0427433864459997E-2</v>
      </c>
      <c r="AF87" s="72">
        <v>0.12506412229403921</v>
      </c>
      <c r="AG87" s="72">
        <v>2.4832423929760823E-2</v>
      </c>
      <c r="AH87" s="72">
        <v>2.8590076762281327E-2</v>
      </c>
      <c r="AI87" s="72">
        <v>4.8143304576510976E-2</v>
      </c>
      <c r="AJ87" s="72">
        <v>3.4011988311403361E-2</v>
      </c>
    </row>
    <row r="88" spans="1:36" ht="15.6" x14ac:dyDescent="0.3">
      <c r="A88" s="76" t="s">
        <v>44</v>
      </c>
      <c r="B88" s="76" t="s">
        <v>34</v>
      </c>
      <c r="C88" s="76" t="str">
        <f>TS_Fractions!$C$25</f>
        <v>Q4B5</v>
      </c>
      <c r="D88" s="76" t="str">
        <f>$B63</f>
        <v>P_WIN-ON</v>
      </c>
      <c r="E88" s="76" t="s">
        <v>204</v>
      </c>
      <c r="F88" s="73">
        <v>8.4701639427533712E-2</v>
      </c>
      <c r="G88" s="73">
        <v>3.9383471502881857E-2</v>
      </c>
      <c r="H88" s="73">
        <v>3.2406965518894541E-2</v>
      </c>
      <c r="I88" s="73">
        <v>3.5863865363707018E-2</v>
      </c>
      <c r="J88" s="73">
        <v>3.9729284131617013E-2</v>
      </c>
      <c r="K88" s="73">
        <v>0.10490547104837054</v>
      </c>
      <c r="L88" s="73">
        <v>3.8165853841092674E-2</v>
      </c>
      <c r="M88" s="73">
        <v>2.8180406055363615E-2</v>
      </c>
      <c r="N88" s="73">
        <v>1.1798173847489496E-2</v>
      </c>
      <c r="O88" s="73">
        <v>3.5226404901869547E-2</v>
      </c>
      <c r="P88" s="73">
        <v>5.1969169469145482E-2</v>
      </c>
      <c r="Q88" s="73">
        <v>0.10536094767157436</v>
      </c>
      <c r="R88" s="73">
        <v>3.5522953811233132E-2</v>
      </c>
      <c r="S88" s="73">
        <v>2.4623855326386813E-2</v>
      </c>
      <c r="T88" s="73">
        <v>0.14342939859797657</v>
      </c>
      <c r="U88" s="73">
        <v>4.1594798134115228E-2</v>
      </c>
      <c r="V88" s="73">
        <v>0.10157362512083515</v>
      </c>
      <c r="W88" s="73">
        <v>4.9395505193266361E-2</v>
      </c>
      <c r="X88" s="73">
        <v>2.7154803399987602E-3</v>
      </c>
      <c r="Y88" s="73">
        <v>9.4502054392486781E-2</v>
      </c>
      <c r="Z88" s="73">
        <v>3.0256206339243303E-3</v>
      </c>
      <c r="AA88" s="73">
        <v>3.4667717733047373E-2</v>
      </c>
      <c r="AB88" s="73">
        <v>0.17364465021261477</v>
      </c>
      <c r="AC88" s="73">
        <v>3.3182042898602597E-2</v>
      </c>
      <c r="AD88" s="73">
        <v>0.10714499921799948</v>
      </c>
      <c r="AE88" s="73">
        <v>5.0937722317009645E-2</v>
      </c>
      <c r="AF88" s="73">
        <v>4.3581684549977698E-2</v>
      </c>
      <c r="AG88" s="73">
        <v>3.6237906167851115E-2</v>
      </c>
      <c r="AH88" s="73">
        <v>3.3179188542918694E-2</v>
      </c>
      <c r="AI88" s="73">
        <v>5.2665332761823211E-2</v>
      </c>
      <c r="AJ88" s="73">
        <v>0.16131515472911714</v>
      </c>
    </row>
    <row r="91" spans="1:36" ht="18" x14ac:dyDescent="0.3">
      <c r="A91" s="83" t="s">
        <v>175</v>
      </c>
      <c r="B91" s="26" t="s">
        <v>183</v>
      </c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</row>
    <row r="92" spans="1:36" x14ac:dyDescent="0.3">
      <c r="A92" s="83" t="s">
        <v>176</v>
      </c>
      <c r="B92" s="81" t="s">
        <v>184</v>
      </c>
      <c r="C92"/>
      <c r="D92"/>
      <c r="E92"/>
      <c r="F92"/>
      <c r="G92" s="8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x14ac:dyDescent="0.3">
      <c r="A93" s="83" t="s">
        <v>186</v>
      </c>
      <c r="B93" s="81" t="s">
        <v>185</v>
      </c>
      <c r="C93"/>
      <c r="D93"/>
      <c r="E93"/>
      <c r="F93"/>
      <c r="G93" s="82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5" spans="1:36" x14ac:dyDescent="0.3">
      <c r="A95" s="22" t="s">
        <v>24</v>
      </c>
      <c r="B95" s="22"/>
    </row>
    <row r="96" spans="1:36" x14ac:dyDescent="0.3">
      <c r="A96" s="24" t="s">
        <v>20</v>
      </c>
      <c r="B96" s="24" t="s">
        <v>33</v>
      </c>
      <c r="C96" s="24" t="s">
        <v>23</v>
      </c>
      <c r="D96" s="24" t="s">
        <v>171</v>
      </c>
      <c r="E96" s="24" t="s">
        <v>203</v>
      </c>
      <c r="F96" s="24" t="str">
        <f>Legend!$A$50</f>
        <v>AFE</v>
      </c>
      <c r="G96" s="24" t="str">
        <f>Legend!$A$51</f>
        <v>AFN</v>
      </c>
      <c r="H96" s="24" t="str">
        <f>Legend!$A$52</f>
        <v>AFZ</v>
      </c>
      <c r="I96" s="24" t="str">
        <f>Legend!$A$53</f>
        <v>AFW</v>
      </c>
      <c r="J96" s="24" t="str">
        <f>Legend!$A$54</f>
        <v>ANZ</v>
      </c>
      <c r="K96" s="24" t="str">
        <f>Legend!$A$55</f>
        <v>ARG</v>
      </c>
      <c r="L96" s="24" t="str">
        <f>Legend!$A$56</f>
        <v>ASC</v>
      </c>
      <c r="M96" s="24" t="str">
        <f>Legend!$A$57</f>
        <v>ASE</v>
      </c>
      <c r="N96" s="24" t="str">
        <f>Legend!$A$58</f>
        <v>ASO</v>
      </c>
      <c r="O96" s="24" t="str">
        <f>Legend!$A$59</f>
        <v>ASR</v>
      </c>
      <c r="P96" s="24" t="str">
        <f>Legend!$A$60</f>
        <v>BRA</v>
      </c>
      <c r="Q96" s="24" t="str">
        <f>Legend!$A$61</f>
        <v>CAN</v>
      </c>
      <c r="R96" s="24" t="str">
        <f>Legend!$A$62</f>
        <v>CHN</v>
      </c>
      <c r="S96" s="24" t="str">
        <f>Legend!$A$63</f>
        <v>ENE</v>
      </c>
      <c r="T96" s="24" t="str">
        <f>Legend!$A$64</f>
        <v>ENW</v>
      </c>
      <c r="U96" s="24" t="str">
        <f>Legend!$A$65</f>
        <v>EUE</v>
      </c>
      <c r="V96" s="24" t="str">
        <f>Legend!$A$66</f>
        <v>EUW</v>
      </c>
      <c r="W96" s="24" t="str">
        <f>Legend!$A$67</f>
        <v>GBR</v>
      </c>
      <c r="X96" s="24" t="str">
        <f>Legend!$A$68</f>
        <v>IDN</v>
      </c>
      <c r="Y96" s="24" t="str">
        <f>Legend!$A$69</f>
        <v>IND</v>
      </c>
      <c r="Z96" s="24" t="str">
        <f>Legend!$A$70</f>
        <v>IRN</v>
      </c>
      <c r="AA96" s="24" t="str">
        <f>Legend!$A$71</f>
        <v>JPN</v>
      </c>
      <c r="AB96" s="24" t="str">
        <f>Legend!$A$72</f>
        <v>KOR</v>
      </c>
      <c r="AC96" s="24" t="str">
        <f>Legend!$A$73</f>
        <v>LAM</v>
      </c>
      <c r="AD96" s="24" t="str">
        <f>Legend!$A$74</f>
        <v>MEA</v>
      </c>
      <c r="AE96" s="24" t="str">
        <f>Legend!$A$75</f>
        <v>MEX</v>
      </c>
      <c r="AF96" s="24" t="str">
        <f>Legend!$A$76</f>
        <v>RUS</v>
      </c>
      <c r="AG96" s="24" t="str">
        <f>Legend!$A$77</f>
        <v>SAU</v>
      </c>
      <c r="AH96" s="24" t="str">
        <f>Legend!$A$78</f>
        <v>TUR</v>
      </c>
      <c r="AI96" s="24" t="str">
        <f>Legend!$A$79</f>
        <v>USA</v>
      </c>
      <c r="AJ96" s="24" t="str">
        <f>Legend!$A$80</f>
        <v>ZAF</v>
      </c>
    </row>
    <row r="97" spans="1:36" ht="41.4" x14ac:dyDescent="0.3">
      <c r="A97" s="27" t="s">
        <v>32</v>
      </c>
      <c r="B97" s="27"/>
      <c r="C97" s="27" t="s">
        <v>28</v>
      </c>
      <c r="D97" s="27" t="s">
        <v>172</v>
      </c>
      <c r="E97" s="27" t="s">
        <v>29</v>
      </c>
      <c r="F97" s="27" t="str">
        <f>Legend!$B$50</f>
        <v>Eastern Africa</v>
      </c>
      <c r="G97" s="27" t="str">
        <f>Legend!$B$51</f>
        <v>Northern Africa</v>
      </c>
      <c r="H97" s="27" t="str">
        <f>Legend!$B$52</f>
        <v>Southern Africa</v>
      </c>
      <c r="I97" s="27" t="str">
        <f>Legend!$B$53</f>
        <v>Western Africa</v>
      </c>
      <c r="J97" s="27" t="str">
        <f>Legend!$B$54</f>
        <v>Australia and New Zealand</v>
      </c>
      <c r="K97" s="27" t="str">
        <f>Legend!$B$55</f>
        <v>Argentina</v>
      </c>
      <c r="L97" s="27" t="str">
        <f>Legend!$B$56</f>
        <v>Central Asia</v>
      </c>
      <c r="M97" s="27" t="str">
        <f>Legend!$B$57</f>
        <v>Southeast Asia</v>
      </c>
      <c r="N97" s="27" t="str">
        <f>Legend!$B$58</f>
        <v>South Asia</v>
      </c>
      <c r="O97" s="27" t="str">
        <f>Legend!$B$59</f>
        <v>Asia Region</v>
      </c>
      <c r="P97" s="27" t="str">
        <f>Legend!$B$60</f>
        <v>Brazil</v>
      </c>
      <c r="Q97" s="27" t="str">
        <f>Legend!$B$61</f>
        <v>Canada</v>
      </c>
      <c r="R97" s="27" t="str">
        <f>Legend!$B$62</f>
        <v>China Mainland</v>
      </c>
      <c r="S97" s="27" t="str">
        <f>Legend!$B$63</f>
        <v>Non-EU Eastern Europe</v>
      </c>
      <c r="T97" s="27" t="str">
        <f>Legend!$B$64</f>
        <v>Non-EU Western Europe</v>
      </c>
      <c r="U97" s="27" t="str">
        <f>Legend!$B$65</f>
        <v>Eastern Europe Union</v>
      </c>
      <c r="V97" s="27" t="str">
        <f>Legend!$B$66</f>
        <v>Western Europe Union</v>
      </c>
      <c r="W97" s="27" t="str">
        <f>Legend!$B$67</f>
        <v>United Kingdom</v>
      </c>
      <c r="X97" s="27" t="str">
        <f>Legend!$B$68</f>
        <v>Indonesia</v>
      </c>
      <c r="Y97" s="27" t="str">
        <f>Legend!$B$69</f>
        <v>India</v>
      </c>
      <c r="Z97" s="27" t="str">
        <f>Legend!$B$70</f>
        <v>Islamic Republic of Iran</v>
      </c>
      <c r="AA97" s="27" t="str">
        <f>Legend!$B$71</f>
        <v>Japan</v>
      </c>
      <c r="AB97" s="27" t="str">
        <f>Legend!$B$72</f>
        <v>Korea</v>
      </c>
      <c r="AC97" s="27" t="str">
        <f>Legend!$B$73</f>
        <v>Latin America</v>
      </c>
      <c r="AD97" s="27" t="str">
        <f>Legend!$B$74</f>
        <v>Middle East</v>
      </c>
      <c r="AE97" s="27" t="str">
        <f>Legend!$B$75</f>
        <v>Mexico</v>
      </c>
      <c r="AF97" s="27" t="str">
        <f>Legend!$B$76</f>
        <v>Russian Federation</v>
      </c>
      <c r="AG97" s="27" t="str">
        <f>Legend!$B$77</f>
        <v>Saudi Arabia</v>
      </c>
      <c r="AH97" s="27" t="str">
        <f>Legend!$B$78</f>
        <v>Turkey</v>
      </c>
      <c r="AI97" s="27" t="str">
        <f>Legend!$B$79</f>
        <v>United States</v>
      </c>
      <c r="AJ97" s="27" t="str">
        <f>Legend!$B$80</f>
        <v>South Africa</v>
      </c>
    </row>
    <row r="98" spans="1:36" ht="15.6" x14ac:dyDescent="0.3">
      <c r="A98" s="75" t="s">
        <v>44</v>
      </c>
      <c r="B98" s="75" t="s">
        <v>34</v>
      </c>
      <c r="C98" s="75" t="str">
        <f>TS_Fractions!$C$6</f>
        <v>Q1B1</v>
      </c>
      <c r="D98" s="75" t="str">
        <f>$B92</f>
        <v>P_WIN-OF</v>
      </c>
      <c r="E98" s="75" t="s">
        <v>204</v>
      </c>
      <c r="F98" s="72">
        <v>4.8194350765051644E-2</v>
      </c>
      <c r="G98" s="72">
        <v>5.7156765024397961E-2</v>
      </c>
      <c r="H98" s="72">
        <v>4.4963842905686245E-2</v>
      </c>
      <c r="I98" s="72">
        <v>5.3754463241786093E-2</v>
      </c>
      <c r="J98" s="72">
        <v>4.2534695964422012E-2</v>
      </c>
      <c r="K98" s="72">
        <v>4.0643694091708663E-2</v>
      </c>
      <c r="L98" s="72">
        <v>3.6727252733732038E-3</v>
      </c>
      <c r="M98" s="72">
        <v>3.7947699613931032E-2</v>
      </c>
      <c r="N98" s="72">
        <v>2.7920130907592076E-2</v>
      </c>
      <c r="O98" s="72">
        <v>0.12800495584619176</v>
      </c>
      <c r="P98" s="72">
        <v>4.0145056532651303E-2</v>
      </c>
      <c r="Q98" s="72">
        <v>5.0066315474914982E-2</v>
      </c>
      <c r="R98" s="72">
        <v>4.4412362761542423E-2</v>
      </c>
      <c r="S98" s="72">
        <v>4.7692890165856587E-2</v>
      </c>
      <c r="T98" s="72">
        <v>6.1317635105876796E-2</v>
      </c>
      <c r="U98" s="72">
        <v>5.3865137436669333E-2</v>
      </c>
      <c r="V98" s="72">
        <v>5.3245040185452806E-2</v>
      </c>
      <c r="W98" s="72">
        <v>5.0741798666840233E-2</v>
      </c>
      <c r="X98" s="72">
        <v>1.2674001437214186E-2</v>
      </c>
      <c r="Y98" s="72">
        <v>2.6469233605459701E-2</v>
      </c>
      <c r="Z98" s="84">
        <f>AG98</f>
        <v>3.2000005346383011E-2</v>
      </c>
      <c r="AA98" s="72">
        <v>4.8535845821950266E-2</v>
      </c>
      <c r="AB98" s="72">
        <v>0.15151345102748567</v>
      </c>
      <c r="AC98" s="72">
        <v>9.1554989211502735E-2</v>
      </c>
      <c r="AD98" s="72">
        <v>0.11748990425760475</v>
      </c>
      <c r="AE98" s="72">
        <v>4.1573738294878579E-2</v>
      </c>
      <c r="AF98" s="72">
        <v>5.1585225120341673E-2</v>
      </c>
      <c r="AG98" s="72">
        <v>3.2000005346383011E-2</v>
      </c>
      <c r="AH98" s="72">
        <v>5.2184255394462482E-2</v>
      </c>
      <c r="AI98" s="72">
        <v>4.835754644328593E-2</v>
      </c>
      <c r="AJ98" s="72">
        <v>3.9566366835066508E-2</v>
      </c>
    </row>
    <row r="99" spans="1:36" ht="15.6" x14ac:dyDescent="0.3">
      <c r="A99" s="75" t="s">
        <v>44</v>
      </c>
      <c r="B99" s="75" t="s">
        <v>34</v>
      </c>
      <c r="C99" s="75" t="str">
        <f>TS_Fractions!$C$7</f>
        <v>Q1B2</v>
      </c>
      <c r="D99" s="75" t="str">
        <f>$B92</f>
        <v>P_WIN-OF</v>
      </c>
      <c r="E99" s="75" t="s">
        <v>204</v>
      </c>
      <c r="F99" s="72">
        <v>3.4829104569726849E-2</v>
      </c>
      <c r="G99" s="72">
        <v>4.4936484547604953E-2</v>
      </c>
      <c r="H99" s="72">
        <v>3.0557749255370022E-2</v>
      </c>
      <c r="I99" s="72">
        <v>0.10070847239299725</v>
      </c>
      <c r="J99" s="72">
        <v>3.1466974467736504E-2</v>
      </c>
      <c r="K99" s="72">
        <v>3.0954284438058914E-2</v>
      </c>
      <c r="L99" s="72">
        <v>3.7587508097815026E-3</v>
      </c>
      <c r="M99" s="72">
        <v>9.0007941877224454E-2</v>
      </c>
      <c r="N99" s="72">
        <v>1.723371961681559E-2</v>
      </c>
      <c r="O99" s="72">
        <v>2.6920796145938539E-2</v>
      </c>
      <c r="P99" s="72">
        <v>2.9322344465286521E-2</v>
      </c>
      <c r="Q99" s="72">
        <v>3.9472463055309097E-2</v>
      </c>
      <c r="R99" s="72">
        <v>9.6911894781371383E-2</v>
      </c>
      <c r="S99" s="72">
        <v>3.6922584089754476E-2</v>
      </c>
      <c r="T99" s="72">
        <v>4.7841050566461006E-2</v>
      </c>
      <c r="U99" s="72">
        <v>4.2941139202677621E-2</v>
      </c>
      <c r="V99" s="72">
        <v>4.1951584432982782E-2</v>
      </c>
      <c r="W99" s="72">
        <v>4.0162283518416456E-2</v>
      </c>
      <c r="X99" s="72">
        <v>8.8150720261513799E-3</v>
      </c>
      <c r="Y99" s="72">
        <v>1.8052965498598684E-2</v>
      </c>
      <c r="Z99" s="84">
        <f t="shared" ref="Z99:Z117" si="0">AG99</f>
        <v>2.6981274690873847E-2</v>
      </c>
      <c r="AA99" s="72">
        <v>3.9359495582118105E-2</v>
      </c>
      <c r="AB99" s="72">
        <v>3.0316446964632544E-2</v>
      </c>
      <c r="AC99" s="72">
        <v>4.3180512511216095E-2</v>
      </c>
      <c r="AD99" s="72">
        <v>1.9990790506197724E-2</v>
      </c>
      <c r="AE99" s="72">
        <v>3.2505465852393604E-2</v>
      </c>
      <c r="AF99" s="72">
        <v>4.0477362726803648E-2</v>
      </c>
      <c r="AG99" s="72">
        <v>2.6981274690873847E-2</v>
      </c>
      <c r="AH99" s="72">
        <v>0.11660528754640646</v>
      </c>
      <c r="AI99" s="72">
        <v>3.8178367250023951E-2</v>
      </c>
      <c r="AJ99" s="72">
        <v>2.7868821280303817E-2</v>
      </c>
    </row>
    <row r="100" spans="1:36" ht="15.6" x14ac:dyDescent="0.3">
      <c r="A100" s="75" t="s">
        <v>44</v>
      </c>
      <c r="B100" s="75" t="s">
        <v>34</v>
      </c>
      <c r="C100" s="75" t="str">
        <f>TS_Fractions!$C$8</f>
        <v>Q1B3</v>
      </c>
      <c r="D100" s="75" t="str">
        <f>$B92</f>
        <v>P_WIN-OF</v>
      </c>
      <c r="E100" s="75" t="s">
        <v>204</v>
      </c>
      <c r="F100" s="72">
        <v>9.0066972877267712E-2</v>
      </c>
      <c r="G100" s="72">
        <v>5.3800879509542418E-2</v>
      </c>
      <c r="H100" s="72">
        <v>3.2386631589808666E-2</v>
      </c>
      <c r="I100" s="72">
        <v>3.916310501739919E-2</v>
      </c>
      <c r="J100" s="72">
        <v>3.6530535435766842E-2</v>
      </c>
      <c r="K100" s="72">
        <v>9.2505487613671986E-2</v>
      </c>
      <c r="L100" s="72">
        <v>4.7684519962380122E-3</v>
      </c>
      <c r="M100" s="72">
        <v>3.6357309749854183E-2</v>
      </c>
      <c r="N100" s="72">
        <v>1.5243065991546007E-2</v>
      </c>
      <c r="O100" s="72">
        <v>3.6827416908823199E-2</v>
      </c>
      <c r="P100" s="72">
        <v>3.286182442417418E-2</v>
      </c>
      <c r="Q100" s="72">
        <v>4.7549459835533485E-2</v>
      </c>
      <c r="R100" s="72">
        <v>4.236672290842227E-2</v>
      </c>
      <c r="S100" s="72">
        <v>4.4789113247545871E-2</v>
      </c>
      <c r="T100" s="72">
        <v>5.5389131212298728E-2</v>
      </c>
      <c r="U100" s="72">
        <v>5.3499502953629992E-2</v>
      </c>
      <c r="V100" s="72">
        <v>5.1615718586366245E-2</v>
      </c>
      <c r="W100" s="72">
        <v>4.9387434858470212E-2</v>
      </c>
      <c r="X100" s="72">
        <v>0.17383466391964975</v>
      </c>
      <c r="Y100" s="72">
        <v>1.7240910628276904E-2</v>
      </c>
      <c r="Z100" s="84">
        <f t="shared" si="0"/>
        <v>2.7997421254617981E-2</v>
      </c>
      <c r="AA100" s="72">
        <v>0.14942929827326143</v>
      </c>
      <c r="AB100" s="72">
        <v>3.5058937176131934E-2</v>
      </c>
      <c r="AC100" s="72">
        <v>5.1456932311310356E-2</v>
      </c>
      <c r="AD100" s="72">
        <v>2.3360843580415496E-2</v>
      </c>
      <c r="AE100" s="72">
        <v>4.0223137861792317E-2</v>
      </c>
      <c r="AF100" s="72">
        <v>5.0927449394795925E-2</v>
      </c>
      <c r="AG100" s="72">
        <v>2.7997421254617981E-2</v>
      </c>
      <c r="AH100" s="72">
        <v>4.9772713441606706E-2</v>
      </c>
      <c r="AI100" s="72">
        <v>4.4794936873036061E-2</v>
      </c>
      <c r="AJ100" s="72">
        <v>3.2555586221119336E-2</v>
      </c>
    </row>
    <row r="101" spans="1:36" ht="15.6" x14ac:dyDescent="0.3">
      <c r="A101" s="75" t="s">
        <v>44</v>
      </c>
      <c r="B101" s="75" t="s">
        <v>34</v>
      </c>
      <c r="C101" s="75" t="str">
        <f>TS_Fractions!$C$9</f>
        <v>Q1B4</v>
      </c>
      <c r="D101" s="75" t="str">
        <f>$B92</f>
        <v>P_WIN-OF</v>
      </c>
      <c r="E101" s="75" t="s">
        <v>204</v>
      </c>
      <c r="F101" s="72">
        <v>4.3988651851595548E-2</v>
      </c>
      <c r="G101" s="72">
        <v>0.10784853272736956</v>
      </c>
      <c r="H101" s="72">
        <v>4.0147924958964E-2</v>
      </c>
      <c r="I101" s="72">
        <v>3.4235696267614843E-2</v>
      </c>
      <c r="J101" s="72">
        <v>7.6816963400061833E-2</v>
      </c>
      <c r="K101" s="72">
        <v>3.2973913249241482E-2</v>
      </c>
      <c r="L101" s="72">
        <v>3.0900121508410983E-3</v>
      </c>
      <c r="M101" s="72">
        <v>3.8784455256703175E-2</v>
      </c>
      <c r="N101" s="72">
        <v>0.11790992158394711</v>
      </c>
      <c r="O101" s="72">
        <v>3.8672727180687448E-2</v>
      </c>
      <c r="P101" s="72">
        <v>3.1183078420588432E-2</v>
      </c>
      <c r="Q101" s="72">
        <v>4.8265228974814181E-2</v>
      </c>
      <c r="R101" s="72">
        <v>3.6838423470651291E-2</v>
      </c>
      <c r="S101" s="72">
        <v>4.4723284551664778E-2</v>
      </c>
      <c r="T101" s="72">
        <v>5.5551994363163278E-2</v>
      </c>
      <c r="U101" s="72">
        <v>5.4609037978991096E-2</v>
      </c>
      <c r="V101" s="72">
        <v>8.5365163286713286E-2</v>
      </c>
      <c r="W101" s="72">
        <v>8.8192057154589276E-2</v>
      </c>
      <c r="X101" s="72">
        <v>1.395464966606161E-2</v>
      </c>
      <c r="Y101" s="72">
        <v>1.6198851777343749E-2</v>
      </c>
      <c r="Z101" s="84">
        <f t="shared" si="0"/>
        <v>2.8100758193303828E-2</v>
      </c>
      <c r="AA101" s="72">
        <v>4.5008542578675877E-2</v>
      </c>
      <c r="AB101" s="72">
        <v>3.7205757763435772E-2</v>
      </c>
      <c r="AC101" s="72">
        <v>4.7307104752925093E-2</v>
      </c>
      <c r="AD101" s="72">
        <v>2.3353556979173941E-2</v>
      </c>
      <c r="AE101" s="72">
        <v>3.5816841379578961E-2</v>
      </c>
      <c r="AF101" s="72">
        <v>5.1685563790340172E-2</v>
      </c>
      <c r="AG101" s="72">
        <v>2.8100758193303828E-2</v>
      </c>
      <c r="AH101" s="72">
        <v>4.8445104979755821E-2</v>
      </c>
      <c r="AI101" s="72">
        <v>4.2285203567755607E-2</v>
      </c>
      <c r="AJ101" s="72">
        <v>0.10719982984153995</v>
      </c>
    </row>
    <row r="102" spans="1:36" ht="15.6" x14ac:dyDescent="0.3">
      <c r="A102" s="75" t="s">
        <v>44</v>
      </c>
      <c r="B102" s="75" t="s">
        <v>34</v>
      </c>
      <c r="C102" s="75" t="str">
        <f>TS_Fractions!$C$10</f>
        <v>Q1B5</v>
      </c>
      <c r="D102" s="75" t="str">
        <f>$B92</f>
        <v>P_WIN-OF</v>
      </c>
      <c r="E102" s="75" t="s">
        <v>204</v>
      </c>
      <c r="F102" s="72">
        <v>5.2264791019984526E-2</v>
      </c>
      <c r="G102" s="72">
        <v>5.6527536490362539E-2</v>
      </c>
      <c r="H102" s="72">
        <v>8.4978428552751992E-2</v>
      </c>
      <c r="I102" s="72">
        <v>4.3452612736375573E-2</v>
      </c>
      <c r="J102" s="72">
        <v>4.5505422910062106E-2</v>
      </c>
      <c r="K102" s="72">
        <v>3.8437062612823994E-2</v>
      </c>
      <c r="L102" s="72">
        <v>0.34118048447628785</v>
      </c>
      <c r="M102" s="72">
        <v>4.1843323566704616E-2</v>
      </c>
      <c r="N102" s="72">
        <v>2.8990714137767555E-2</v>
      </c>
      <c r="O102" s="72">
        <v>3.6570317500158961E-2</v>
      </c>
      <c r="P102" s="72">
        <v>7.7938770208246924E-2</v>
      </c>
      <c r="Q102" s="72">
        <v>0.10563789781492168</v>
      </c>
      <c r="R102" s="72">
        <v>4.2341363736689376E-2</v>
      </c>
      <c r="S102" s="72">
        <v>0.14102383302778171</v>
      </c>
      <c r="T102" s="72">
        <v>9.5054672736367279E-2</v>
      </c>
      <c r="U102" s="72">
        <v>9.8662818829415036E-2</v>
      </c>
      <c r="V102" s="72">
        <v>5.3631591337695739E-2</v>
      </c>
      <c r="W102" s="72">
        <v>5.129965110262702E-2</v>
      </c>
      <c r="X102" s="72">
        <v>1.2225604709872379E-2</v>
      </c>
      <c r="Y102" s="72">
        <v>8.8954153311777251E-2</v>
      </c>
      <c r="Z102" s="84">
        <f t="shared" si="0"/>
        <v>0.13649664557263166</v>
      </c>
      <c r="AA102" s="72">
        <v>4.7846470595251683E-2</v>
      </c>
      <c r="AB102" s="72">
        <v>4.1457645539262802E-2</v>
      </c>
      <c r="AC102" s="72">
        <v>5.0336990047513207E-2</v>
      </c>
      <c r="AD102" s="72">
        <v>2.5645193069642025E-2</v>
      </c>
      <c r="AE102" s="72">
        <v>0.15763697984248387</v>
      </c>
      <c r="AF102" s="72">
        <v>0.10798207090143525</v>
      </c>
      <c r="AG102" s="72">
        <v>0.13649664557263166</v>
      </c>
      <c r="AH102" s="72">
        <v>5.2163248931458517E-2</v>
      </c>
      <c r="AI102" s="72">
        <v>0.10514876108688044</v>
      </c>
      <c r="AJ102" s="72">
        <v>4.8617116762095902E-2</v>
      </c>
    </row>
    <row r="103" spans="1:36" ht="15.6" x14ac:dyDescent="0.3">
      <c r="A103" s="75" t="s">
        <v>44</v>
      </c>
      <c r="B103" s="75" t="s">
        <v>34</v>
      </c>
      <c r="C103" s="75" t="str">
        <f>TS_Fractions!$C$11</f>
        <v>Q2B1</v>
      </c>
      <c r="D103" s="75" t="str">
        <f>$B92</f>
        <v>P_WIN-OF</v>
      </c>
      <c r="E103" s="75" t="s">
        <v>204</v>
      </c>
      <c r="F103" s="72">
        <v>3.1577290110205311E-2</v>
      </c>
      <c r="G103" s="72">
        <v>4.4962063210601783E-2</v>
      </c>
      <c r="H103" s="72">
        <v>9.9141499978210659E-2</v>
      </c>
      <c r="I103" s="72">
        <v>0.11544391748150751</v>
      </c>
      <c r="J103" s="72">
        <v>4.6376074833578404E-2</v>
      </c>
      <c r="K103" s="72">
        <v>4.7047589675869431E-2</v>
      </c>
      <c r="L103" s="72">
        <v>5.0523224223700119E-3</v>
      </c>
      <c r="M103" s="72">
        <v>3.9660122085085445E-2</v>
      </c>
      <c r="N103" s="72">
        <v>2.8129119683582136E-2</v>
      </c>
      <c r="O103" s="72">
        <v>3.8180452596525132E-2</v>
      </c>
      <c r="P103" s="72">
        <v>8.2952375309362211E-2</v>
      </c>
      <c r="Q103" s="72">
        <v>3.2644145687146749E-2</v>
      </c>
      <c r="R103" s="72">
        <v>4.0866577340538071E-2</v>
      </c>
      <c r="S103" s="72">
        <v>2.9660550181944786E-2</v>
      </c>
      <c r="T103" s="72">
        <v>9.611083576677136E-2</v>
      </c>
      <c r="U103" s="72">
        <v>3.6642133807552671E-2</v>
      </c>
      <c r="V103" s="72">
        <v>3.850006060695263E-2</v>
      </c>
      <c r="W103" s="72">
        <v>8.917196890075138E-2</v>
      </c>
      <c r="X103" s="72">
        <v>1.848137716380838E-2</v>
      </c>
      <c r="Y103" s="72">
        <v>4.1057808492600337E-2</v>
      </c>
      <c r="Z103" s="84">
        <f t="shared" si="0"/>
        <v>4.2638186510290943E-2</v>
      </c>
      <c r="AA103" s="72">
        <v>1.8475315846300501E-2</v>
      </c>
      <c r="AB103" s="72">
        <v>2.0049742125412311E-2</v>
      </c>
      <c r="AC103" s="72">
        <v>8.5263930011297132E-2</v>
      </c>
      <c r="AD103" s="72">
        <v>3.7151534381456519E-2</v>
      </c>
      <c r="AE103" s="72">
        <v>2.7155247991039851E-2</v>
      </c>
      <c r="AF103" s="72">
        <v>3.2569583430954445E-2</v>
      </c>
      <c r="AG103" s="72">
        <v>4.2638186510290943E-2</v>
      </c>
      <c r="AH103" s="72">
        <v>0.14027207056713265</v>
      </c>
      <c r="AI103" s="72">
        <v>8.782715358416246E-2</v>
      </c>
      <c r="AJ103" s="72">
        <v>0.11226204402850153</v>
      </c>
    </row>
    <row r="104" spans="1:36" ht="15.6" x14ac:dyDescent="0.3">
      <c r="A104" s="75" t="s">
        <v>44</v>
      </c>
      <c r="B104" s="75" t="s">
        <v>34</v>
      </c>
      <c r="C104" s="75" t="str">
        <f>TS_Fractions!$C$12</f>
        <v>Q2B2</v>
      </c>
      <c r="D104" s="75" t="str">
        <f>$B92</f>
        <v>P_WIN-OF</v>
      </c>
      <c r="E104" s="75" t="s">
        <v>204</v>
      </c>
      <c r="F104" s="72">
        <v>2.5302595763732984E-2</v>
      </c>
      <c r="G104" s="72">
        <v>3.3326764964227644E-2</v>
      </c>
      <c r="H104" s="72">
        <v>2.8860537455642585E-2</v>
      </c>
      <c r="I104" s="72">
        <v>4.5032712308975639E-2</v>
      </c>
      <c r="J104" s="72">
        <v>3.7189795208133675E-2</v>
      </c>
      <c r="K104" s="72">
        <v>3.7473416691169131E-2</v>
      </c>
      <c r="L104" s="72">
        <v>5.2875644584694133E-3</v>
      </c>
      <c r="M104" s="72">
        <v>7.4947789510839191E-2</v>
      </c>
      <c r="N104" s="72">
        <v>2.0294347386349183E-2</v>
      </c>
      <c r="O104" s="72">
        <v>7.5930643438244724E-2</v>
      </c>
      <c r="P104" s="72">
        <v>3.0988658163579007E-2</v>
      </c>
      <c r="Q104" s="72">
        <v>2.4794554135137054E-2</v>
      </c>
      <c r="R104" s="72">
        <v>3.0606872199153222E-2</v>
      </c>
      <c r="S104" s="72">
        <v>2.1756417711990286E-2</v>
      </c>
      <c r="T104" s="72">
        <v>2.9595860072152945E-2</v>
      </c>
      <c r="U104" s="72">
        <v>2.8491902312039147E-2</v>
      </c>
      <c r="V104" s="72">
        <v>2.9564683505857076E-2</v>
      </c>
      <c r="W104" s="72">
        <v>2.7077886537125936E-2</v>
      </c>
      <c r="X104" s="72">
        <v>1.515835815623442E-2</v>
      </c>
      <c r="Y104" s="72">
        <v>2.9499517866532161E-2</v>
      </c>
      <c r="Z104" s="84">
        <f t="shared" si="0"/>
        <v>3.5108246578504927E-2</v>
      </c>
      <c r="AA104" s="72">
        <v>1.4108299269172744E-2</v>
      </c>
      <c r="AB104" s="72">
        <v>1.5058066796444036E-2</v>
      </c>
      <c r="AC104" s="72">
        <v>3.9355387482910204E-2</v>
      </c>
      <c r="AD104" s="72">
        <v>2.6871628240928574E-2</v>
      </c>
      <c r="AE104" s="72">
        <v>2.0749744073454542E-2</v>
      </c>
      <c r="AF104" s="72">
        <v>2.5792313647520462E-2</v>
      </c>
      <c r="AG104" s="72">
        <v>3.5108246578504927E-2</v>
      </c>
      <c r="AH104" s="72">
        <v>1.3327141092616951E-2</v>
      </c>
      <c r="AI104" s="72">
        <v>3.4746310890864308E-2</v>
      </c>
      <c r="AJ104" s="72">
        <v>2.4743114782310394E-2</v>
      </c>
    </row>
    <row r="105" spans="1:36" ht="15.6" x14ac:dyDescent="0.3">
      <c r="A105" s="75" t="s">
        <v>44</v>
      </c>
      <c r="B105" s="75" t="s">
        <v>34</v>
      </c>
      <c r="C105" s="75" t="str">
        <f>TS_Fractions!$C$13</f>
        <v>Q2B3</v>
      </c>
      <c r="D105" s="75" t="str">
        <f>$B92</f>
        <v>P_WIN-OF</v>
      </c>
      <c r="E105" s="75" t="s">
        <v>204</v>
      </c>
      <c r="F105" s="72">
        <v>9.8072926021913726E-2</v>
      </c>
      <c r="G105" s="72">
        <v>3.822919398034981E-2</v>
      </c>
      <c r="H105" s="72">
        <v>3.0065228789786902E-2</v>
      </c>
      <c r="I105" s="72">
        <v>4.7633629160786728E-2</v>
      </c>
      <c r="J105" s="72">
        <v>9.6563305943741393E-2</v>
      </c>
      <c r="K105" s="72">
        <v>9.5118636981289834E-2</v>
      </c>
      <c r="L105" s="72">
        <v>5.8380000723490359E-3</v>
      </c>
      <c r="M105" s="72">
        <v>3.3329231078391648E-2</v>
      </c>
      <c r="N105" s="72">
        <v>2.4384598504184986E-2</v>
      </c>
      <c r="O105" s="72">
        <v>4.2637415011639056E-2</v>
      </c>
      <c r="P105" s="72">
        <v>3.5392483857726476E-2</v>
      </c>
      <c r="Q105" s="72">
        <v>3.0332663857427465E-2</v>
      </c>
      <c r="R105" s="72">
        <v>3.6923705255181044E-2</v>
      </c>
      <c r="S105" s="72">
        <v>2.5594333712233616E-2</v>
      </c>
      <c r="T105" s="72">
        <v>3.568740940779231E-2</v>
      </c>
      <c r="U105" s="72">
        <v>9.4112332426381215E-2</v>
      </c>
      <c r="V105" s="72">
        <v>7.7682298590909082E-2</v>
      </c>
      <c r="W105" s="72">
        <v>3.2386442555070193E-2</v>
      </c>
      <c r="X105" s="72">
        <v>1.5593823985620094E-2</v>
      </c>
      <c r="Y105" s="72">
        <v>3.289224994085068E-2</v>
      </c>
      <c r="Z105" s="84">
        <f t="shared" si="0"/>
        <v>3.6319961050286585E-2</v>
      </c>
      <c r="AA105" s="72">
        <v>1.7200373863783206E-2</v>
      </c>
      <c r="AB105" s="72">
        <v>1.8107509857856256E-2</v>
      </c>
      <c r="AC105" s="72">
        <v>4.7956079479293791E-2</v>
      </c>
      <c r="AD105" s="72">
        <v>3.1029227601751579E-2</v>
      </c>
      <c r="AE105" s="72">
        <v>0.12091541518952209</v>
      </c>
      <c r="AF105" s="72">
        <v>8.8581518540317844E-2</v>
      </c>
      <c r="AG105" s="72">
        <v>3.6319961050286585E-2</v>
      </c>
      <c r="AH105" s="72">
        <v>1.5830708626272158E-2</v>
      </c>
      <c r="AI105" s="72">
        <v>3.8302589076763087E-2</v>
      </c>
      <c r="AJ105" s="72">
        <v>2.7893241547237761E-2</v>
      </c>
    </row>
    <row r="106" spans="1:36" ht="15.6" x14ac:dyDescent="0.3">
      <c r="A106" s="75" t="s">
        <v>44</v>
      </c>
      <c r="B106" s="75" t="s">
        <v>34</v>
      </c>
      <c r="C106" s="75" t="str">
        <f>TS_Fractions!$C$14</f>
        <v>Q2B4</v>
      </c>
      <c r="D106" s="75" t="str">
        <f>$B92</f>
        <v>P_WIN-OF</v>
      </c>
      <c r="E106" s="75" t="s">
        <v>204</v>
      </c>
      <c r="F106" s="72">
        <v>3.5791962994900763E-2</v>
      </c>
      <c r="G106" s="72">
        <v>4.3146626604784535E-2</v>
      </c>
      <c r="H106" s="72">
        <v>3.582841264140324E-2</v>
      </c>
      <c r="I106" s="72">
        <v>4.4076728496913652E-2</v>
      </c>
      <c r="J106" s="72">
        <v>4.0035726128803927E-2</v>
      </c>
      <c r="K106" s="72">
        <v>4.6825938647660797E-2</v>
      </c>
      <c r="L106" s="72">
        <v>5.0384846555406445E-3</v>
      </c>
      <c r="M106" s="72">
        <v>3.6928217898332019E-2</v>
      </c>
      <c r="N106" s="72">
        <v>2.5716988497706279E-2</v>
      </c>
      <c r="O106" s="72">
        <v>4.2745618723451083E-2</v>
      </c>
      <c r="P106" s="72">
        <v>3.218067113342344E-2</v>
      </c>
      <c r="Q106" s="72">
        <v>3.1867747575759553E-2</v>
      </c>
      <c r="R106" s="72">
        <v>0.1249855785870861</v>
      </c>
      <c r="S106" s="72">
        <v>3.0015341452063745E-2</v>
      </c>
      <c r="T106" s="72">
        <v>3.6700457664742343E-2</v>
      </c>
      <c r="U106" s="72">
        <v>3.7499079479168682E-2</v>
      </c>
      <c r="V106" s="72">
        <v>3.8104228310921966E-2</v>
      </c>
      <c r="W106" s="72">
        <v>3.3819227575457404E-2</v>
      </c>
      <c r="X106" s="72">
        <v>1.0617071649783889E-2</v>
      </c>
      <c r="Y106" s="72">
        <v>0.16703613232989281</v>
      </c>
      <c r="Z106" s="84">
        <f t="shared" si="0"/>
        <v>4.4668201664314761E-2</v>
      </c>
      <c r="AA106" s="72">
        <v>0.14852878272811182</v>
      </c>
      <c r="AB106" s="72">
        <v>1.9219334030020171E-2</v>
      </c>
      <c r="AC106" s="72">
        <v>4.5225848975566391E-2</v>
      </c>
      <c r="AD106" s="72">
        <v>3.2773485566152671E-2</v>
      </c>
      <c r="AE106" s="72">
        <v>2.4937171900429194E-2</v>
      </c>
      <c r="AF106" s="72">
        <v>3.4867135580871747E-2</v>
      </c>
      <c r="AG106" s="72">
        <v>4.4668201664314761E-2</v>
      </c>
      <c r="AH106" s="72">
        <v>2.0393070706834306E-2</v>
      </c>
      <c r="AI106" s="72">
        <v>3.8323632142951841E-2</v>
      </c>
      <c r="AJ106" s="72">
        <v>2.8748354767139234E-2</v>
      </c>
    </row>
    <row r="107" spans="1:36" ht="15.6" x14ac:dyDescent="0.3">
      <c r="A107" s="75" t="s">
        <v>44</v>
      </c>
      <c r="B107" s="75" t="s">
        <v>34</v>
      </c>
      <c r="C107" s="75" t="str">
        <f>TS_Fractions!$C$15</f>
        <v>Q2B5</v>
      </c>
      <c r="D107" s="75" t="str">
        <f>$B92</f>
        <v>P_WIN-OF</v>
      </c>
      <c r="E107" s="75" t="s">
        <v>204</v>
      </c>
      <c r="F107" s="72">
        <v>3.5864755272702067E-2</v>
      </c>
      <c r="G107" s="72">
        <v>8.885298869143779E-2</v>
      </c>
      <c r="H107" s="72">
        <v>4.9273362839754635E-2</v>
      </c>
      <c r="I107" s="72">
        <v>5.7198807973094047E-2</v>
      </c>
      <c r="J107" s="72">
        <v>4.4878996588850827E-2</v>
      </c>
      <c r="K107" s="72">
        <v>4.6584137525978647E-2</v>
      </c>
      <c r="L107" s="72">
        <v>0.20008339967398303</v>
      </c>
      <c r="M107" s="72">
        <v>3.9838289749438913E-2</v>
      </c>
      <c r="N107" s="72">
        <v>0.12572294265051975</v>
      </c>
      <c r="O107" s="72">
        <v>4.0086898947498721E-2</v>
      </c>
      <c r="P107" s="72">
        <v>3.9189265909823523E-2</v>
      </c>
      <c r="Q107" s="72">
        <v>9.7274897571240374E-2</v>
      </c>
      <c r="R107" s="72">
        <v>4.0162626768793425E-2</v>
      </c>
      <c r="S107" s="72">
        <v>0.12833168805528136</v>
      </c>
      <c r="T107" s="72">
        <v>3.8450750464708375E-2</v>
      </c>
      <c r="U107" s="72">
        <v>3.622290858690598E-2</v>
      </c>
      <c r="V107" s="72">
        <v>3.8803838880650608E-2</v>
      </c>
      <c r="W107" s="72">
        <v>3.3839231554799641E-2</v>
      </c>
      <c r="X107" s="72">
        <v>0.12889518413597734</v>
      </c>
      <c r="Y107" s="72">
        <v>4.5682767712555111E-2</v>
      </c>
      <c r="Z107" s="84">
        <f t="shared" si="0"/>
        <v>0.1461317029071704</v>
      </c>
      <c r="AA107" s="72">
        <v>1.8593282008383956E-2</v>
      </c>
      <c r="AB107" s="72">
        <v>0.15319693381667995</v>
      </c>
      <c r="AC107" s="72">
        <v>4.9330512924002985E-2</v>
      </c>
      <c r="AD107" s="72">
        <v>0.15180140469363684</v>
      </c>
      <c r="AE107" s="72">
        <v>2.5768524536541319E-2</v>
      </c>
      <c r="AF107" s="72">
        <v>3.368272538837376E-2</v>
      </c>
      <c r="AG107" s="72">
        <v>0.1461317029071704</v>
      </c>
      <c r="AH107" s="72">
        <v>2.0739259990334241E-2</v>
      </c>
      <c r="AI107" s="72">
        <v>4.3963173881536893E-2</v>
      </c>
      <c r="AJ107" s="72">
        <v>3.4629326976268068E-2</v>
      </c>
    </row>
    <row r="108" spans="1:36" ht="15.6" x14ac:dyDescent="0.3">
      <c r="A108" s="75" t="s">
        <v>44</v>
      </c>
      <c r="B108" s="75" t="s">
        <v>34</v>
      </c>
      <c r="C108" s="75" t="str">
        <f>TS_Fractions!$C$16</f>
        <v>Q3B1</v>
      </c>
      <c r="D108" s="75" t="str">
        <f>$B92</f>
        <v>P_WIN-OF</v>
      </c>
      <c r="E108" s="75" t="s">
        <v>204</v>
      </c>
      <c r="F108" s="72">
        <v>4.6948767174903969E-2</v>
      </c>
      <c r="G108" s="72">
        <v>4.1467841266117487E-2</v>
      </c>
      <c r="H108" s="72">
        <v>4.7705276458626558E-2</v>
      </c>
      <c r="I108" s="72">
        <v>0.10773464488553193</v>
      </c>
      <c r="J108" s="72">
        <v>4.5591245221966767E-2</v>
      </c>
      <c r="K108" s="72">
        <v>4.6016640542285811E-2</v>
      </c>
      <c r="L108" s="72">
        <v>1.5233283068530824E-3</v>
      </c>
      <c r="M108" s="72">
        <v>3.6667764223988097E-2</v>
      </c>
      <c r="N108" s="72">
        <v>0.1271045134488771</v>
      </c>
      <c r="O108" s="72">
        <v>3.1244195282192012E-2</v>
      </c>
      <c r="P108" s="72">
        <v>9.4346932357351532E-2</v>
      </c>
      <c r="Q108" s="72">
        <v>3.0131462780296353E-2</v>
      </c>
      <c r="R108" s="72">
        <v>2.8668090447511882E-2</v>
      </c>
      <c r="S108" s="72">
        <v>2.1947670019608227E-2</v>
      </c>
      <c r="T108" s="72">
        <v>9.7166998797175441E-2</v>
      </c>
      <c r="U108" s="72">
        <v>3.3721502799042048E-2</v>
      </c>
      <c r="V108" s="72">
        <v>3.7359124597854565E-2</v>
      </c>
      <c r="W108" s="72">
        <v>3.2875266203734474E-2</v>
      </c>
      <c r="X108" s="72">
        <v>5.3986919406049806E-2</v>
      </c>
      <c r="Y108" s="72">
        <v>5.4303448742618672E-2</v>
      </c>
      <c r="Z108" s="84">
        <f t="shared" si="0"/>
        <v>2.1940096001445249E-2</v>
      </c>
      <c r="AA108" s="72">
        <v>2.2001522020079933E-2</v>
      </c>
      <c r="AB108" s="72">
        <v>1.6007700097740975E-2</v>
      </c>
      <c r="AC108" s="72">
        <v>3.6696428324509284E-2</v>
      </c>
      <c r="AD108" s="72">
        <v>4.389270089692749E-2</v>
      </c>
      <c r="AE108" s="72">
        <v>2.5447656530688704E-2</v>
      </c>
      <c r="AF108" s="72">
        <v>2.7230065607051365E-2</v>
      </c>
      <c r="AG108" s="72">
        <v>2.1940096001445249E-2</v>
      </c>
      <c r="AH108" s="72">
        <v>3.2152192592511342E-2</v>
      </c>
      <c r="AI108" s="72">
        <v>7.0099174057920294E-2</v>
      </c>
      <c r="AJ108" s="72">
        <v>3.6641818990881557E-2</v>
      </c>
    </row>
    <row r="109" spans="1:36" ht="15.6" x14ac:dyDescent="0.3">
      <c r="A109" s="75" t="s">
        <v>44</v>
      </c>
      <c r="B109" s="75" t="s">
        <v>34</v>
      </c>
      <c r="C109" s="75" t="str">
        <f>TS_Fractions!$C$17</f>
        <v>Q3B2</v>
      </c>
      <c r="D109" s="75" t="str">
        <f>$B92</f>
        <v>P_WIN-OF</v>
      </c>
      <c r="E109" s="75" t="s">
        <v>204</v>
      </c>
      <c r="F109" s="72">
        <v>3.9706692985791728E-2</v>
      </c>
      <c r="G109" s="72">
        <v>2.9494376271307146E-2</v>
      </c>
      <c r="H109" s="72">
        <v>3.1469783614161147E-2</v>
      </c>
      <c r="I109" s="72">
        <v>2.3655022048070337E-2</v>
      </c>
      <c r="J109" s="72">
        <v>3.627063589435077E-2</v>
      </c>
      <c r="K109" s="72">
        <v>3.6842741351651789E-2</v>
      </c>
      <c r="L109" s="72">
        <v>0.13392471283975887</v>
      </c>
      <c r="M109" s="72">
        <v>2.9367930958568818E-2</v>
      </c>
      <c r="N109" s="72">
        <v>5.490331903203869E-2</v>
      </c>
      <c r="O109" s="72">
        <v>2.5892302005651697E-2</v>
      </c>
      <c r="P109" s="72">
        <v>4.2072462850697948E-2</v>
      </c>
      <c r="Q109" s="72">
        <v>2.2270574096758616E-2</v>
      </c>
      <c r="R109" s="72">
        <v>8.4913279237011113E-2</v>
      </c>
      <c r="S109" s="72">
        <v>1.601204951834366E-2</v>
      </c>
      <c r="T109" s="72">
        <v>1.7688032681886699E-2</v>
      </c>
      <c r="U109" s="72">
        <v>2.5012923111452368E-2</v>
      </c>
      <c r="V109" s="72">
        <v>2.8711407946399481E-2</v>
      </c>
      <c r="W109" s="72">
        <v>2.4206855825761747E-2</v>
      </c>
      <c r="X109" s="72">
        <v>4.7930642432077883E-2</v>
      </c>
      <c r="Y109" s="72">
        <v>4.3848416276989682E-2</v>
      </c>
      <c r="Z109" s="84">
        <f t="shared" si="0"/>
        <v>2.2803905671576929E-2</v>
      </c>
      <c r="AA109" s="72">
        <v>9.1132173169139311E-2</v>
      </c>
      <c r="AB109" s="72">
        <v>1.2169362283814761E-2</v>
      </c>
      <c r="AC109" s="72">
        <v>2.8573205765130935E-2</v>
      </c>
      <c r="AD109" s="72">
        <v>3.344458442473653E-2</v>
      </c>
      <c r="AE109" s="72">
        <v>1.7624858411995504E-2</v>
      </c>
      <c r="AF109" s="72">
        <v>2.1280826150838213E-2</v>
      </c>
      <c r="AG109" s="72">
        <v>2.2803905671576929E-2</v>
      </c>
      <c r="AH109" s="72">
        <v>2.2963640141009972E-2</v>
      </c>
      <c r="AI109" s="72">
        <v>2.5481572029910835E-2</v>
      </c>
      <c r="AJ109" s="72">
        <v>2.8415511084746815E-2</v>
      </c>
    </row>
    <row r="110" spans="1:36" ht="15.6" x14ac:dyDescent="0.3">
      <c r="A110" s="75" t="s">
        <v>44</v>
      </c>
      <c r="B110" s="75" t="s">
        <v>34</v>
      </c>
      <c r="C110" s="75" t="str">
        <f>TS_Fractions!$C$18</f>
        <v>Q3B3</v>
      </c>
      <c r="D110" s="75" t="str">
        <f>$B92</f>
        <v>P_WIN-OF</v>
      </c>
      <c r="E110" s="75" t="s">
        <v>204</v>
      </c>
      <c r="F110" s="72">
        <v>5.0965452028010165E-2</v>
      </c>
      <c r="G110" s="72">
        <v>3.2798741610784034E-2</v>
      </c>
      <c r="H110" s="72">
        <v>3.45374667712555E-2</v>
      </c>
      <c r="I110" s="72">
        <v>2.4341633983719878E-2</v>
      </c>
      <c r="J110" s="72">
        <v>4.2965827421048305E-2</v>
      </c>
      <c r="K110" s="72">
        <v>4.4856462051181573E-2</v>
      </c>
      <c r="L110" s="72">
        <v>2.2909151986421879E-3</v>
      </c>
      <c r="M110" s="72">
        <v>3.1040239827737907E-2</v>
      </c>
      <c r="N110" s="72">
        <v>6.7164419506996934E-2</v>
      </c>
      <c r="O110" s="72">
        <v>0.11049514213291024</v>
      </c>
      <c r="P110" s="72">
        <v>4.8275128055642262E-2</v>
      </c>
      <c r="Q110" s="72">
        <v>8.6773987490828514E-2</v>
      </c>
      <c r="R110" s="72">
        <v>2.4439335852473286E-2</v>
      </c>
      <c r="S110" s="72">
        <v>0.10571564372156673</v>
      </c>
      <c r="T110" s="72">
        <v>2.2172961892339419E-2</v>
      </c>
      <c r="U110" s="72">
        <v>2.8631164690304887E-2</v>
      </c>
      <c r="V110" s="72">
        <v>3.4158326294565021E-2</v>
      </c>
      <c r="W110" s="72">
        <v>8.7095884692780817E-2</v>
      </c>
      <c r="X110" s="72">
        <v>0.18954416688127737</v>
      </c>
      <c r="Y110" s="72">
        <v>0.15263403131750983</v>
      </c>
      <c r="Z110" s="84">
        <f t="shared" si="0"/>
        <v>2.3185589014193254E-2</v>
      </c>
      <c r="AA110" s="72">
        <v>2.0877815021908507E-2</v>
      </c>
      <c r="AB110" s="72">
        <v>1.3945451997912826E-2</v>
      </c>
      <c r="AC110" s="72">
        <v>8.1275130773719978E-2</v>
      </c>
      <c r="AD110" s="72">
        <v>4.047484476785275E-2</v>
      </c>
      <c r="AE110" s="72">
        <v>2.0105533670838938E-2</v>
      </c>
      <c r="AF110" s="72">
        <v>2.5859360836339856E-2</v>
      </c>
      <c r="AG110" s="72">
        <v>2.3185589014193254E-2</v>
      </c>
      <c r="AH110" s="72">
        <v>2.640450919298332E-2</v>
      </c>
      <c r="AI110" s="72">
        <v>2.674352437919017E-2</v>
      </c>
      <c r="AJ110" s="72">
        <v>0.11349569286397956</v>
      </c>
    </row>
    <row r="111" spans="1:36" ht="15.6" x14ac:dyDescent="0.3">
      <c r="A111" s="75" t="s">
        <v>44</v>
      </c>
      <c r="B111" s="75" t="s">
        <v>34</v>
      </c>
      <c r="C111" s="75" t="str">
        <f>TS_Fractions!$C$19</f>
        <v>Q3B4</v>
      </c>
      <c r="D111" s="75" t="str">
        <f>$B92</f>
        <v>P_WIN-OF</v>
      </c>
      <c r="E111" s="75" t="s">
        <v>204</v>
      </c>
      <c r="F111" s="72">
        <v>4.9425866184956604E-2</v>
      </c>
      <c r="G111" s="72">
        <v>4.0946917789070537E-2</v>
      </c>
      <c r="H111" s="72">
        <v>4.4173035538839077E-2</v>
      </c>
      <c r="I111" s="72">
        <v>2.3923876119258412E-2</v>
      </c>
      <c r="J111" s="72">
        <v>4.0137297068196312E-2</v>
      </c>
      <c r="K111" s="72">
        <v>4.4163184660155869E-2</v>
      </c>
      <c r="L111" s="72">
        <v>3.3546390085598204E-3</v>
      </c>
      <c r="M111" s="72">
        <v>0.14207135923757977</v>
      </c>
      <c r="N111" s="72">
        <v>7.1255631969500077E-2</v>
      </c>
      <c r="O111" s="72">
        <v>3.7975668249493541E-2</v>
      </c>
      <c r="P111" s="72">
        <v>4.5300979440022281E-2</v>
      </c>
      <c r="Q111" s="72">
        <v>2.8530710596593747E-2</v>
      </c>
      <c r="R111" s="72">
        <v>2.416378711691473E-2</v>
      </c>
      <c r="S111" s="72">
        <v>2.0332893187019686E-2</v>
      </c>
      <c r="T111" s="72">
        <v>2.3348863295264005E-2</v>
      </c>
      <c r="U111" s="72">
        <v>7.8020157782925259E-2</v>
      </c>
      <c r="V111" s="72">
        <v>7.6790706885470086E-2</v>
      </c>
      <c r="W111" s="72">
        <v>3.2829401598560001E-2</v>
      </c>
      <c r="X111" s="72">
        <v>3.2246021636215004E-2</v>
      </c>
      <c r="Y111" s="72">
        <v>5.0641405440676052E-2</v>
      </c>
      <c r="Z111" s="84">
        <f t="shared" si="0"/>
        <v>0.12585050197459199</v>
      </c>
      <c r="AA111" s="72">
        <v>2.1819745888022789E-2</v>
      </c>
      <c r="AB111" s="72">
        <v>0.15488041660587423</v>
      </c>
      <c r="AC111" s="72">
        <v>3.2117201629936809E-2</v>
      </c>
      <c r="AD111" s="72">
        <v>0.14143272439027918</v>
      </c>
      <c r="AE111" s="72">
        <v>2.1462742019142337E-2</v>
      </c>
      <c r="AF111" s="72">
        <v>2.6195691173597772E-2</v>
      </c>
      <c r="AG111" s="72">
        <v>0.12585050197459199</v>
      </c>
      <c r="AH111" s="72">
        <v>3.7617329939402644E-2</v>
      </c>
      <c r="AI111" s="72">
        <v>2.7347781693014481E-2</v>
      </c>
      <c r="AJ111" s="72">
        <v>3.5789818914353642E-2</v>
      </c>
    </row>
    <row r="112" spans="1:36" ht="15.6" x14ac:dyDescent="0.3">
      <c r="A112" s="75" t="s">
        <v>44</v>
      </c>
      <c r="B112" s="75" t="s">
        <v>34</v>
      </c>
      <c r="C112" s="75" t="str">
        <f>TS_Fractions!$C$20</f>
        <v>Q3B5</v>
      </c>
      <c r="D112" s="75" t="str">
        <f>$B92</f>
        <v>P_WIN-OF</v>
      </c>
      <c r="E112" s="75" t="s">
        <v>204</v>
      </c>
      <c r="F112" s="72">
        <v>9.9150650483692995E-2</v>
      </c>
      <c r="G112" s="72">
        <v>7.7579932184132505E-2</v>
      </c>
      <c r="H112" s="72">
        <v>0.10023096701093825</v>
      </c>
      <c r="I112" s="72">
        <v>3.0219197601539061E-2</v>
      </c>
      <c r="J112" s="72">
        <v>9.3379900253288378E-2</v>
      </c>
      <c r="K112" s="72">
        <v>9.4561165116198026E-2</v>
      </c>
      <c r="L112" s="72">
        <v>5.0959240871554894E-3</v>
      </c>
      <c r="M112" s="72">
        <v>3.5847558239109525E-2</v>
      </c>
      <c r="N112" s="72">
        <v>7.2981546930699026E-2</v>
      </c>
      <c r="O112" s="72">
        <v>3.4669056609732539E-2</v>
      </c>
      <c r="P112" s="72">
        <v>5.4070804502659615E-2</v>
      </c>
      <c r="Q112" s="72">
        <v>3.0624226202966186E-2</v>
      </c>
      <c r="R112" s="72">
        <v>2.7172779309214131E-2</v>
      </c>
      <c r="S112" s="72">
        <v>2.2764752636441198E-2</v>
      </c>
      <c r="T112" s="72">
        <v>2.1987293249772381E-2</v>
      </c>
      <c r="U112" s="72">
        <v>3.4761190844986488E-2</v>
      </c>
      <c r="V112" s="72">
        <v>3.8533162585547662E-2</v>
      </c>
      <c r="W112" s="72">
        <v>3.2969409340671517E-2</v>
      </c>
      <c r="X112" s="72">
        <v>4.7281175732456236E-2</v>
      </c>
      <c r="Y112" s="72">
        <v>5.2017200714334064E-2</v>
      </c>
      <c r="Z112" s="84">
        <f t="shared" si="0"/>
        <v>2.5167663916200816E-2</v>
      </c>
      <c r="AA112" s="72">
        <v>2.1902371402594219E-2</v>
      </c>
      <c r="AB112" s="72">
        <v>1.6030592768599382E-2</v>
      </c>
      <c r="AC112" s="72">
        <v>3.5903307930736476E-2</v>
      </c>
      <c r="AD112" s="72">
        <v>4.5228008207381001E-2</v>
      </c>
      <c r="AE112" s="72">
        <v>9.1683117011835444E-2</v>
      </c>
      <c r="AF112" s="72">
        <v>8.330692262416807E-2</v>
      </c>
      <c r="AG112" s="72">
        <v>2.5167663916200816E-2</v>
      </c>
      <c r="AH112" s="72">
        <v>0.1114249100580363</v>
      </c>
      <c r="AI112" s="72">
        <v>3.3484898492604227E-2</v>
      </c>
      <c r="AJ112" s="72">
        <v>3.9988754445091916E-2</v>
      </c>
    </row>
    <row r="113" spans="1:36" ht="15.6" x14ac:dyDescent="0.3">
      <c r="A113" s="75" t="s">
        <v>44</v>
      </c>
      <c r="B113" s="75" t="s">
        <v>34</v>
      </c>
      <c r="C113" s="75" t="str">
        <f>TS_Fractions!$C$21</f>
        <v>Q4B1</v>
      </c>
      <c r="D113" s="75" t="str">
        <f>$B92</f>
        <v>P_WIN-OF</v>
      </c>
      <c r="E113" s="75" t="s">
        <v>204</v>
      </c>
      <c r="F113" s="72">
        <v>3.1027465134843994E-2</v>
      </c>
      <c r="G113" s="72">
        <v>3.4860338991086655E-2</v>
      </c>
      <c r="H113" s="72">
        <v>5.0744179825217568E-2</v>
      </c>
      <c r="I113" s="72">
        <v>9.8756757811737608E-2</v>
      </c>
      <c r="J113" s="72">
        <v>4.2453754899156447E-2</v>
      </c>
      <c r="K113" s="72">
        <v>9.2958433504059065E-2</v>
      </c>
      <c r="L113" s="72">
        <v>7.6458923718234822E-3</v>
      </c>
      <c r="M113" s="72">
        <v>3.7467942955040252E-2</v>
      </c>
      <c r="N113" s="72">
        <v>0.1227215991920193</v>
      </c>
      <c r="O113" s="72">
        <v>3.1227901141664263E-2</v>
      </c>
      <c r="P113" s="72">
        <v>5.5746225228197277E-2</v>
      </c>
      <c r="Q113" s="72">
        <v>4.8635139612784657E-2</v>
      </c>
      <c r="R113" s="72">
        <v>0.14657649392103106</v>
      </c>
      <c r="S113" s="72">
        <v>0.14175506771755536</v>
      </c>
      <c r="T113" s="72">
        <v>4.5126068316539591E-2</v>
      </c>
      <c r="U113" s="72">
        <v>9.916750913956969E-2</v>
      </c>
      <c r="V113" s="72">
        <v>9.094994196929293E-2</v>
      </c>
      <c r="W113" s="72">
        <v>5.3316319608261831E-2</v>
      </c>
      <c r="X113" s="72">
        <v>0.17769765645119753</v>
      </c>
      <c r="Y113" s="72">
        <v>2.3396667723387426E-2</v>
      </c>
      <c r="Z113" s="84">
        <f t="shared" si="0"/>
        <v>3.0141944599911794E-2</v>
      </c>
      <c r="AA113" s="72">
        <v>3.463953758774363E-2</v>
      </c>
      <c r="AB113" s="72">
        <v>0.15488041660587423</v>
      </c>
      <c r="AC113" s="72">
        <v>4.1498630526048366E-2</v>
      </c>
      <c r="AD113" s="72">
        <v>2.6206346145860853E-2</v>
      </c>
      <c r="AE113" s="72">
        <v>0.1392158002057185</v>
      </c>
      <c r="AF113" s="72">
        <v>0.10621632634581428</v>
      </c>
      <c r="AG113" s="72">
        <v>3.0141944599911794E-2</v>
      </c>
      <c r="AH113" s="72">
        <v>2.6877710868475197E-2</v>
      </c>
      <c r="AI113" s="72">
        <v>0.10303562656455473</v>
      </c>
      <c r="AJ113" s="72">
        <v>4.0996785203918258E-2</v>
      </c>
    </row>
    <row r="114" spans="1:36" ht="15.6" x14ac:dyDescent="0.3">
      <c r="A114" s="75" t="s">
        <v>44</v>
      </c>
      <c r="B114" s="75" t="s">
        <v>34</v>
      </c>
      <c r="C114" s="75" t="str">
        <f>TS_Fractions!$C$22</f>
        <v>Q4B2</v>
      </c>
      <c r="D114" s="75" t="str">
        <f>$B92</f>
        <v>P_WIN-OF</v>
      </c>
      <c r="E114" s="75" t="s">
        <v>204</v>
      </c>
      <c r="F114" s="72">
        <v>2.3200145933024816E-2</v>
      </c>
      <c r="G114" s="72">
        <v>2.7492284817922031E-2</v>
      </c>
      <c r="H114" s="72">
        <v>3.2908848424354216E-2</v>
      </c>
      <c r="I114" s="72">
        <v>2.79078054263865E-2</v>
      </c>
      <c r="J114" s="72">
        <v>3.1917177018060489E-2</v>
      </c>
      <c r="K114" s="72">
        <v>3.1021745270973292E-2</v>
      </c>
      <c r="L114" s="72">
        <v>6.9790378917705771E-3</v>
      </c>
      <c r="M114" s="72">
        <v>3.0646950662816492E-2</v>
      </c>
      <c r="N114" s="72">
        <v>1.0507844374235483E-2</v>
      </c>
      <c r="O114" s="72">
        <v>2.4132902190762747E-2</v>
      </c>
      <c r="P114" s="72">
        <v>4.3177371165883514E-2</v>
      </c>
      <c r="Q114" s="72">
        <v>3.8275083837930546E-2</v>
      </c>
      <c r="R114" s="72">
        <v>2.8795549440704185E-2</v>
      </c>
      <c r="S114" s="72">
        <v>2.5772495003166116E-2</v>
      </c>
      <c r="T114" s="72">
        <v>3.6224462594322243E-2</v>
      </c>
      <c r="U114" s="72">
        <v>3.4976096442283992E-2</v>
      </c>
      <c r="V114" s="72">
        <v>3.933132006708788E-2</v>
      </c>
      <c r="W114" s="72">
        <v>4.1544402670025821E-2</v>
      </c>
      <c r="X114" s="72">
        <v>9.0124489001175059E-3</v>
      </c>
      <c r="Y114" s="72">
        <v>8.3136834079324512E-2</v>
      </c>
      <c r="Z114" s="84">
        <f t="shared" si="0"/>
        <v>0.11819003663700814</v>
      </c>
      <c r="AA114" s="72">
        <v>2.8794054525716345E-2</v>
      </c>
      <c r="AB114" s="72">
        <v>2.5390996712338337E-2</v>
      </c>
      <c r="AC114" s="72">
        <v>3.2702492966532853E-2</v>
      </c>
      <c r="AD114" s="72">
        <v>0.10351671742607668</v>
      </c>
      <c r="AE114" s="72">
        <v>3.4462762071812099E-2</v>
      </c>
      <c r="AF114" s="72">
        <v>3.9601339149782228E-2</v>
      </c>
      <c r="AG114" s="72">
        <v>0.11819003663700814</v>
      </c>
      <c r="AH114" s="72">
        <v>2.0574933169913431E-2</v>
      </c>
      <c r="AI114" s="72">
        <v>4.2309046853563285E-2</v>
      </c>
      <c r="AJ114" s="72">
        <v>2.9612085405370771E-2</v>
      </c>
    </row>
    <row r="115" spans="1:36" ht="15.6" x14ac:dyDescent="0.3">
      <c r="A115" s="75" t="s">
        <v>44</v>
      </c>
      <c r="B115" s="75" t="s">
        <v>34</v>
      </c>
      <c r="C115" s="75" t="str">
        <f>TS_Fractions!$C$23</f>
        <v>Q4B3</v>
      </c>
      <c r="D115" s="75" t="str">
        <f>$B92</f>
        <v>P_WIN-OF</v>
      </c>
      <c r="E115" s="75" t="s">
        <v>204</v>
      </c>
      <c r="F115" s="72">
        <v>9.6789920710271746E-2</v>
      </c>
      <c r="G115" s="72">
        <v>3.2501343236058751E-2</v>
      </c>
      <c r="H115" s="72">
        <v>3.5720575109751518E-2</v>
      </c>
      <c r="I115" s="72">
        <v>2.858062042410953E-2</v>
      </c>
      <c r="J115" s="72">
        <v>3.7287947083532669E-2</v>
      </c>
      <c r="K115" s="72">
        <v>3.6827262180773139E-2</v>
      </c>
      <c r="L115" s="72">
        <v>9.8881464568690743E-3</v>
      </c>
      <c r="M115" s="72">
        <v>0.10824484513339412</v>
      </c>
      <c r="N115" s="72">
        <v>1.303105502966012E-2</v>
      </c>
      <c r="O115" s="72">
        <v>3.6288092365518401E-2</v>
      </c>
      <c r="P115" s="72">
        <v>5.1000463222367891E-2</v>
      </c>
      <c r="Q115" s="72">
        <v>4.7449623413286936E-2</v>
      </c>
      <c r="R115" s="72">
        <v>3.4536495882475586E-2</v>
      </c>
      <c r="S115" s="72">
        <v>3.11037861010202E-2</v>
      </c>
      <c r="T115" s="72">
        <v>9.7166998797175441E-2</v>
      </c>
      <c r="U115" s="72">
        <v>4.2514104842352143E-2</v>
      </c>
      <c r="V115" s="72">
        <v>4.8324102808729806E-2</v>
      </c>
      <c r="W115" s="72">
        <v>9.0151880646913485E-2</v>
      </c>
      <c r="X115" s="72">
        <v>9.6271457248585535E-3</v>
      </c>
      <c r="Y115" s="72">
        <v>2.0029447463759068E-2</v>
      </c>
      <c r="Z115" s="84">
        <f t="shared" si="0"/>
        <v>2.3830735492557955E-2</v>
      </c>
      <c r="AA115" s="72">
        <v>3.1162876257095309E-2</v>
      </c>
      <c r="AB115" s="72">
        <v>2.7882200209918578E-2</v>
      </c>
      <c r="AC115" s="72">
        <v>3.8452663512966986E-2</v>
      </c>
      <c r="AD115" s="72">
        <v>2.4426893973223097E-2</v>
      </c>
      <c r="AE115" s="72">
        <v>4.1949413842006296E-2</v>
      </c>
      <c r="AF115" s="72">
        <v>4.9142766094961224E-2</v>
      </c>
      <c r="AG115" s="72">
        <v>2.3830735492557955E-2</v>
      </c>
      <c r="AH115" s="72">
        <v>0.1392811375725454</v>
      </c>
      <c r="AI115" s="72">
        <v>5.0406350127274666E-2</v>
      </c>
      <c r="AJ115" s="72">
        <v>3.4111250207054994E-2</v>
      </c>
    </row>
    <row r="116" spans="1:36" ht="15.6" x14ac:dyDescent="0.3">
      <c r="A116" s="75" t="s">
        <v>44</v>
      </c>
      <c r="B116" s="75" t="s">
        <v>34</v>
      </c>
      <c r="C116" s="75" t="str">
        <f>TS_Fractions!$C$24</f>
        <v>Q4B4</v>
      </c>
      <c r="D116" s="75" t="str">
        <f>$B92</f>
        <v>P_WIN-OF</v>
      </c>
      <c r="E116" s="75" t="s">
        <v>204</v>
      </c>
      <c r="F116" s="72">
        <v>3.1302231515465913E-2</v>
      </c>
      <c r="G116" s="72">
        <v>3.0365724410488303E-2</v>
      </c>
      <c r="H116" s="72">
        <v>4.8302636091004235E-2</v>
      </c>
      <c r="I116" s="72">
        <v>2.3824192176317552E-2</v>
      </c>
      <c r="J116" s="72">
        <v>4.2962364926558048E-2</v>
      </c>
      <c r="K116" s="72">
        <v>3.019238571243045E-2</v>
      </c>
      <c r="L116" s="72">
        <v>7.3936167351897107E-3</v>
      </c>
      <c r="M116" s="72">
        <v>3.9706411013788599E-2</v>
      </c>
      <c r="N116" s="72">
        <v>1.2874276589812828E-2</v>
      </c>
      <c r="O116" s="72">
        <v>0.1279417435223171</v>
      </c>
      <c r="P116" s="72">
        <v>4.9991164879114251E-2</v>
      </c>
      <c r="Q116" s="72">
        <v>4.7561789664837512E-2</v>
      </c>
      <c r="R116" s="72">
        <v>3.0556755044027276E-2</v>
      </c>
      <c r="S116" s="72">
        <v>3.0736743684644713E-2</v>
      </c>
      <c r="T116" s="72">
        <v>4.2852052110030132E-2</v>
      </c>
      <c r="U116" s="72">
        <v>4.1549292273949857E-2</v>
      </c>
      <c r="V116" s="72">
        <v>4.7772140910373469E-2</v>
      </c>
      <c r="W116" s="72">
        <v>5.3836881795597952E-2</v>
      </c>
      <c r="X116" s="72">
        <v>1.0204588196584999E-2</v>
      </c>
      <c r="Y116" s="72">
        <v>1.5356051083267328E-2</v>
      </c>
      <c r="Z116" s="84">
        <f t="shared" si="0"/>
        <v>2.3886463608296177E-2</v>
      </c>
      <c r="AA116" s="72">
        <v>3.0423230406994864E-2</v>
      </c>
      <c r="AB116" s="72">
        <v>2.6617018264351828E-2</v>
      </c>
      <c r="AC116" s="72">
        <v>3.5611754587722783E-2</v>
      </c>
      <c r="AD116" s="72">
        <v>2.5336552607402456E-2</v>
      </c>
      <c r="AE116" s="72">
        <v>3.6945814077953304E-2</v>
      </c>
      <c r="AF116" s="72">
        <v>5.0902334798586052E-2</v>
      </c>
      <c r="AG116" s="72">
        <v>2.3886463608296177E-2</v>
      </c>
      <c r="AH116" s="72">
        <v>2.4104341976314062E-2</v>
      </c>
      <c r="AI116" s="72">
        <v>4.7385792610166171E-2</v>
      </c>
      <c r="AJ116" s="72">
        <v>4.7282431560556948E-2</v>
      </c>
    </row>
    <row r="117" spans="1:36" ht="15.6" x14ac:dyDescent="0.3">
      <c r="A117" s="76" t="s">
        <v>44</v>
      </c>
      <c r="B117" s="76" t="s">
        <v>34</v>
      </c>
      <c r="C117" s="76" t="str">
        <f>TS_Fractions!$C$25</f>
        <v>Q4B5</v>
      </c>
      <c r="D117" s="76" t="str">
        <f>$B92</f>
        <v>P_WIN-OF</v>
      </c>
      <c r="E117" s="76" t="s">
        <v>204</v>
      </c>
      <c r="F117" s="73">
        <v>3.5529406601956921E-2</v>
      </c>
      <c r="G117" s="73">
        <v>8.3704663672353477E-2</v>
      </c>
      <c r="H117" s="73">
        <v>9.8003612188472963E-2</v>
      </c>
      <c r="I117" s="73">
        <v>3.0356104445878641E-2</v>
      </c>
      <c r="J117" s="73">
        <v>8.913535933268435E-2</v>
      </c>
      <c r="K117" s="73">
        <v>3.3995818082817979E-2</v>
      </c>
      <c r="L117" s="73">
        <v>0.24413359111414379</v>
      </c>
      <c r="M117" s="73">
        <v>3.929461736147169E-2</v>
      </c>
      <c r="N117" s="73">
        <v>1.5910244966149786E-2</v>
      </c>
      <c r="O117" s="73">
        <v>3.3555754200598795E-2</v>
      </c>
      <c r="P117" s="73">
        <v>8.3863939873201357E-2</v>
      </c>
      <c r="Q117" s="73">
        <v>0.11184202832151229</v>
      </c>
      <c r="R117" s="73">
        <v>3.3761305939208133E-2</v>
      </c>
      <c r="S117" s="73">
        <v>3.3348862214516987E-2</v>
      </c>
      <c r="T117" s="73">
        <v>4.4566470905160353E-2</v>
      </c>
      <c r="U117" s="73">
        <v>4.5100065059702474E-2</v>
      </c>
      <c r="V117" s="73">
        <v>4.9605558210176995E-2</v>
      </c>
      <c r="W117" s="73">
        <v>5.5095715193544691E-2</v>
      </c>
      <c r="X117" s="73">
        <v>1.2219427788791766E-2</v>
      </c>
      <c r="Y117" s="73">
        <v>2.1551905994245942E-2</v>
      </c>
      <c r="Z117" s="85">
        <f t="shared" si="0"/>
        <v>2.8560659315839697E-2</v>
      </c>
      <c r="AA117" s="73">
        <v>0.15016096715369545</v>
      </c>
      <c r="AB117" s="73">
        <v>3.1012019356213449E-2</v>
      </c>
      <c r="AC117" s="73">
        <v>8.6200896275157549E-2</v>
      </c>
      <c r="AD117" s="73">
        <v>2.6573058283299929E-2</v>
      </c>
      <c r="AE117" s="73">
        <v>4.3820035235894561E-2</v>
      </c>
      <c r="AF117" s="73">
        <v>5.2113418697106062E-2</v>
      </c>
      <c r="AG117" s="73">
        <v>2.8560659315839697E-2</v>
      </c>
      <c r="AH117" s="73">
        <v>2.8866433211928184E-2</v>
      </c>
      <c r="AI117" s="73">
        <v>5.1778558394540555E-2</v>
      </c>
      <c r="AJ117" s="73">
        <v>0.10958204828246305</v>
      </c>
    </row>
    <row r="120" spans="1:36" ht="18" x14ac:dyDescent="0.3">
      <c r="A120" s="83" t="s">
        <v>175</v>
      </c>
      <c r="B120" s="26" t="s">
        <v>187</v>
      </c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</row>
    <row r="121" spans="1:36" x14ac:dyDescent="0.3">
      <c r="A121" s="83" t="s">
        <v>176</v>
      </c>
      <c r="B121" s="81" t="s">
        <v>48</v>
      </c>
      <c r="C121"/>
      <c r="D121"/>
      <c r="E121"/>
      <c r="F121"/>
      <c r="G121" s="82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x14ac:dyDescent="0.3">
      <c r="A122" s="83" t="s">
        <v>186</v>
      </c>
      <c r="B122" s="81" t="s">
        <v>187</v>
      </c>
      <c r="C122"/>
      <c r="D122"/>
      <c r="E122"/>
      <c r="F122"/>
      <c r="G122" s="8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4" spans="1:36" x14ac:dyDescent="0.3">
      <c r="A124" s="22" t="s">
        <v>24</v>
      </c>
      <c r="B124" s="22"/>
    </row>
    <row r="125" spans="1:36" x14ac:dyDescent="0.3">
      <c r="A125" s="24" t="s">
        <v>20</v>
      </c>
      <c r="B125" s="24" t="s">
        <v>33</v>
      </c>
      <c r="C125" s="24" t="s">
        <v>23</v>
      </c>
      <c r="D125" s="24" t="s">
        <v>171</v>
      </c>
      <c r="E125" s="24" t="s">
        <v>203</v>
      </c>
      <c r="F125" s="24" t="str">
        <f>Legend!$A$50</f>
        <v>AFE</v>
      </c>
      <c r="G125" s="24" t="str">
        <f>Legend!$A$51</f>
        <v>AFN</v>
      </c>
      <c r="H125" s="24" t="str">
        <f>Legend!$A$52</f>
        <v>AFZ</v>
      </c>
      <c r="I125" s="24" t="str">
        <f>Legend!$A$53</f>
        <v>AFW</v>
      </c>
      <c r="J125" s="24" t="str">
        <f>Legend!$A$54</f>
        <v>ANZ</v>
      </c>
      <c r="K125" s="24" t="str">
        <f>Legend!$A$55</f>
        <v>ARG</v>
      </c>
      <c r="L125" s="24" t="str">
        <f>Legend!$A$56</f>
        <v>ASC</v>
      </c>
      <c r="M125" s="24" t="str">
        <f>Legend!$A$57</f>
        <v>ASE</v>
      </c>
      <c r="N125" s="24" t="str">
        <f>Legend!$A$58</f>
        <v>ASO</v>
      </c>
      <c r="O125" s="24" t="str">
        <f>Legend!$A$59</f>
        <v>ASR</v>
      </c>
      <c r="P125" s="24" t="str">
        <f>Legend!$A$60</f>
        <v>BRA</v>
      </c>
      <c r="Q125" s="24" t="str">
        <f>Legend!$A$61</f>
        <v>CAN</v>
      </c>
      <c r="R125" s="24" t="str">
        <f>Legend!$A$62</f>
        <v>CHN</v>
      </c>
      <c r="S125" s="24" t="str">
        <f>Legend!$A$63</f>
        <v>ENE</v>
      </c>
      <c r="T125" s="24" t="str">
        <f>Legend!$A$64</f>
        <v>ENW</v>
      </c>
      <c r="U125" s="24" t="str">
        <f>Legend!$A$65</f>
        <v>EUE</v>
      </c>
      <c r="V125" s="24" t="str">
        <f>Legend!$A$66</f>
        <v>EUW</v>
      </c>
      <c r="W125" s="24" t="str">
        <f>Legend!$A$67</f>
        <v>GBR</v>
      </c>
      <c r="X125" s="24" t="str">
        <f>Legend!$A$68</f>
        <v>IDN</v>
      </c>
      <c r="Y125" s="24" t="str">
        <f>Legend!$A$69</f>
        <v>IND</v>
      </c>
      <c r="Z125" s="24" t="str">
        <f>Legend!$A$70</f>
        <v>IRN</v>
      </c>
      <c r="AA125" s="24" t="str">
        <f>Legend!$A$71</f>
        <v>JPN</v>
      </c>
      <c r="AB125" s="24" t="str">
        <f>Legend!$A$72</f>
        <v>KOR</v>
      </c>
      <c r="AC125" s="24" t="str">
        <f>Legend!$A$73</f>
        <v>LAM</v>
      </c>
      <c r="AD125" s="24" t="str">
        <f>Legend!$A$74</f>
        <v>MEA</v>
      </c>
      <c r="AE125" s="24" t="str">
        <f>Legend!$A$75</f>
        <v>MEX</v>
      </c>
      <c r="AF125" s="24" t="str">
        <f>Legend!$A$76</f>
        <v>RUS</v>
      </c>
      <c r="AG125" s="24" t="str">
        <f>Legend!$A$77</f>
        <v>SAU</v>
      </c>
      <c r="AH125" s="24" t="str">
        <f>Legend!$A$78</f>
        <v>TUR</v>
      </c>
      <c r="AI125" s="24" t="str">
        <f>Legend!$A$79</f>
        <v>USA</v>
      </c>
      <c r="AJ125" s="24" t="str">
        <f>Legend!$A$80</f>
        <v>ZAF</v>
      </c>
    </row>
    <row r="126" spans="1:36" ht="41.4" x14ac:dyDescent="0.3">
      <c r="A126" s="27" t="s">
        <v>32</v>
      </c>
      <c r="B126" s="27"/>
      <c r="C126" s="27" t="s">
        <v>28</v>
      </c>
      <c r="D126" s="27" t="s">
        <v>172</v>
      </c>
      <c r="E126" s="27" t="s">
        <v>29</v>
      </c>
      <c r="F126" s="27" t="str">
        <f>Legend!$B$50</f>
        <v>Eastern Africa</v>
      </c>
      <c r="G126" s="27" t="str">
        <f>Legend!$B$51</f>
        <v>Northern Africa</v>
      </c>
      <c r="H126" s="27" t="str">
        <f>Legend!$B$52</f>
        <v>Southern Africa</v>
      </c>
      <c r="I126" s="27" t="str">
        <f>Legend!$B$53</f>
        <v>Western Africa</v>
      </c>
      <c r="J126" s="27" t="str">
        <f>Legend!$B$54</f>
        <v>Australia and New Zealand</v>
      </c>
      <c r="K126" s="27" t="str">
        <f>Legend!$B$55</f>
        <v>Argentina</v>
      </c>
      <c r="L126" s="27" t="str">
        <f>Legend!$B$56</f>
        <v>Central Asia</v>
      </c>
      <c r="M126" s="27" t="str">
        <f>Legend!$B$57</f>
        <v>Southeast Asia</v>
      </c>
      <c r="N126" s="27" t="str">
        <f>Legend!$B$58</f>
        <v>South Asia</v>
      </c>
      <c r="O126" s="27" t="str">
        <f>Legend!$B$59</f>
        <v>Asia Region</v>
      </c>
      <c r="P126" s="27" t="str">
        <f>Legend!$B$60</f>
        <v>Brazil</v>
      </c>
      <c r="Q126" s="27" t="str">
        <f>Legend!$B$61</f>
        <v>Canada</v>
      </c>
      <c r="R126" s="27" t="str">
        <f>Legend!$B$62</f>
        <v>China Mainland</v>
      </c>
      <c r="S126" s="27" t="str">
        <f>Legend!$B$63</f>
        <v>Non-EU Eastern Europe</v>
      </c>
      <c r="T126" s="27" t="str">
        <f>Legend!$B$64</f>
        <v>Non-EU Western Europe</v>
      </c>
      <c r="U126" s="27" t="str">
        <f>Legend!$B$65</f>
        <v>Eastern Europe Union</v>
      </c>
      <c r="V126" s="27" t="str">
        <f>Legend!$B$66</f>
        <v>Western Europe Union</v>
      </c>
      <c r="W126" s="27" t="str">
        <f>Legend!$B$67</f>
        <v>United Kingdom</v>
      </c>
      <c r="X126" s="27" t="str">
        <f>Legend!$B$68</f>
        <v>Indonesia</v>
      </c>
      <c r="Y126" s="27" t="str">
        <f>Legend!$B$69</f>
        <v>India</v>
      </c>
      <c r="Z126" s="27" t="str">
        <f>Legend!$B$70</f>
        <v>Islamic Republic of Iran</v>
      </c>
      <c r="AA126" s="27" t="str">
        <f>Legend!$B$71</f>
        <v>Japan</v>
      </c>
      <c r="AB126" s="27" t="str">
        <f>Legend!$B$72</f>
        <v>Korea</v>
      </c>
      <c r="AC126" s="27" t="str">
        <f>Legend!$B$73</f>
        <v>Latin America</v>
      </c>
      <c r="AD126" s="27" t="str">
        <f>Legend!$B$74</f>
        <v>Middle East</v>
      </c>
      <c r="AE126" s="27" t="str">
        <f>Legend!$B$75</f>
        <v>Mexico</v>
      </c>
      <c r="AF126" s="27" t="str">
        <f>Legend!$B$76</f>
        <v>Russian Federation</v>
      </c>
      <c r="AG126" s="27" t="str">
        <f>Legend!$B$77</f>
        <v>Saudi Arabia</v>
      </c>
      <c r="AH126" s="27" t="str">
        <f>Legend!$B$78</f>
        <v>Turkey</v>
      </c>
      <c r="AI126" s="27" t="str">
        <f>Legend!$B$79</f>
        <v>United States</v>
      </c>
      <c r="AJ126" s="27" t="str">
        <f>Legend!$B$80</f>
        <v>South Africa</v>
      </c>
    </row>
    <row r="127" spans="1:36" ht="15.6" x14ac:dyDescent="0.3">
      <c r="A127" s="75" t="s">
        <v>44</v>
      </c>
      <c r="B127" s="75" t="s">
        <v>34</v>
      </c>
      <c r="C127" s="75" t="str">
        <f>TS_Fractions!$C$6</f>
        <v>Q1B1</v>
      </c>
      <c r="D127" s="75" t="str">
        <f>$B121</f>
        <v>P_HYD</v>
      </c>
      <c r="E127" s="75" t="s">
        <v>204</v>
      </c>
      <c r="F127" s="72">
        <v>4.1555187579399619E-2</v>
      </c>
      <c r="G127" s="72">
        <v>5.0976272862086031E-2</v>
      </c>
      <c r="H127" s="72">
        <v>7.3948290972830816E-2</v>
      </c>
      <c r="I127" s="72">
        <v>3.8874398073836282E-2</v>
      </c>
      <c r="J127" s="72">
        <v>5.0408228659935356E-2</v>
      </c>
      <c r="K127" s="72">
        <v>6.5200553791993646E-2</v>
      </c>
      <c r="L127" s="72">
        <v>3.102022444482308E-2</v>
      </c>
      <c r="M127" s="72">
        <v>4.5260039499670841E-2</v>
      </c>
      <c r="N127" s="72">
        <v>1.4926840780365007E-2</v>
      </c>
      <c r="O127" s="72">
        <v>4.7056735143578401E-2</v>
      </c>
      <c r="P127" s="72">
        <v>7.8773956335093223E-2</v>
      </c>
      <c r="Q127" s="72">
        <v>3.5313025779196247E-2</v>
      </c>
      <c r="R127" s="72">
        <v>2.2471289598325922E-2</v>
      </c>
      <c r="S127" s="72">
        <v>5.9762625996178494E-2</v>
      </c>
      <c r="T127" s="72">
        <v>4.6020187051477764E-2</v>
      </c>
      <c r="U127" s="72">
        <v>6.0769005667647799E-2</v>
      </c>
      <c r="V127" s="72">
        <v>7.0033622320522071E-2</v>
      </c>
      <c r="W127" s="72">
        <v>8.6707398291815577E-2</v>
      </c>
      <c r="X127" s="72">
        <v>8.3017077798861486E-2</v>
      </c>
      <c r="Y127" s="72">
        <v>1.81963119590304E-2</v>
      </c>
      <c r="Z127" s="72">
        <v>0.10129860863956652</v>
      </c>
      <c r="AA127" s="72">
        <v>3.3755587516542007E-2</v>
      </c>
      <c r="AB127" s="72">
        <v>2.5186406520884271E-2</v>
      </c>
      <c r="AC127" s="72">
        <v>3.7336361607566232E-2</v>
      </c>
      <c r="AD127" s="72">
        <v>0.10172937464954077</v>
      </c>
      <c r="AE127" s="72">
        <v>2.188717049342867E-2</v>
      </c>
      <c r="AF127" s="72">
        <v>2.2354526833667437E-2</v>
      </c>
      <c r="AG127" s="72">
        <v>9.8803908355795139E-2</v>
      </c>
      <c r="AH127" s="72">
        <v>8.3272298995214711E-2</v>
      </c>
      <c r="AI127" s="72">
        <v>5.4186749144158344E-2</v>
      </c>
      <c r="AJ127" s="72">
        <v>9.3271683673469399E-2</v>
      </c>
    </row>
    <row r="128" spans="1:36" ht="15.6" x14ac:dyDescent="0.3">
      <c r="A128" s="75" t="s">
        <v>44</v>
      </c>
      <c r="B128" s="75" t="s">
        <v>34</v>
      </c>
      <c r="C128" s="75" t="str">
        <f>TS_Fractions!$C$7</f>
        <v>Q1B2</v>
      </c>
      <c r="D128" s="75" t="str">
        <f>$B121</f>
        <v>P_HYD</v>
      </c>
      <c r="E128" s="75" t="s">
        <v>204</v>
      </c>
      <c r="F128" s="72">
        <v>3.8562771622696938E-2</v>
      </c>
      <c r="G128" s="72">
        <v>3.7342910798594885E-2</v>
      </c>
      <c r="H128" s="72">
        <v>5.482090343610857E-2</v>
      </c>
      <c r="I128" s="72">
        <v>2.9268569817681819E-2</v>
      </c>
      <c r="J128" s="72">
        <v>4.0318928646287854E-2</v>
      </c>
      <c r="K128" s="72">
        <v>5.2270940285536888E-2</v>
      </c>
      <c r="L128" s="72">
        <v>4.2411001156663665E-2</v>
      </c>
      <c r="M128" s="72">
        <v>1.6900974804452563E-2</v>
      </c>
      <c r="N128" s="72">
        <v>1.2979861548143484E-2</v>
      </c>
      <c r="O128" s="72">
        <v>4.4763393491544692E-2</v>
      </c>
      <c r="P128" s="72">
        <v>6.3100120649755551E-2</v>
      </c>
      <c r="Q128" s="72">
        <v>2.8236765790211515E-2</v>
      </c>
      <c r="R128" s="72">
        <v>1.7881205283785149E-2</v>
      </c>
      <c r="S128" s="72">
        <v>5.4520672421626531E-2</v>
      </c>
      <c r="T128" s="72">
        <v>3.0784827294900584E-2</v>
      </c>
      <c r="U128" s="72">
        <v>4.1264580890667008E-2</v>
      </c>
      <c r="V128" s="72">
        <v>4.8447193138628365E-2</v>
      </c>
      <c r="W128" s="72">
        <v>6.2865565897812087E-2</v>
      </c>
      <c r="X128" s="72">
        <v>5.4895522371981517E-2</v>
      </c>
      <c r="Y128" s="72">
        <v>1.7833082349211386E-2</v>
      </c>
      <c r="Z128" s="72">
        <v>8.5796369805316297E-2</v>
      </c>
      <c r="AA128" s="72">
        <v>2.6942310393004616E-2</v>
      </c>
      <c r="AB128" s="72">
        <v>2.0031798575609959E-2</v>
      </c>
      <c r="AC128" s="72">
        <v>2.9853657386604851E-2</v>
      </c>
      <c r="AD128" s="72">
        <v>7.469759603083781E-2</v>
      </c>
      <c r="AE128" s="72">
        <v>1.2826803889063602E-2</v>
      </c>
      <c r="AF128" s="72">
        <v>3.2928837124214891E-2</v>
      </c>
      <c r="AG128" s="72">
        <v>8.5916442048517519E-2</v>
      </c>
      <c r="AH128" s="72">
        <v>6.0277766788745392E-2</v>
      </c>
      <c r="AI128" s="72">
        <v>4.3411023852362889E-2</v>
      </c>
      <c r="AJ128" s="72">
        <v>6.8327717334811675E-2</v>
      </c>
    </row>
    <row r="129" spans="1:36" ht="15.6" x14ac:dyDescent="0.3">
      <c r="A129" s="75" t="s">
        <v>44</v>
      </c>
      <c r="B129" s="75" t="s">
        <v>34</v>
      </c>
      <c r="C129" s="75" t="str">
        <f>TS_Fractions!$C$8</f>
        <v>Q1B3</v>
      </c>
      <c r="D129" s="75" t="str">
        <f>$B121</f>
        <v>P_HYD</v>
      </c>
      <c r="E129" s="75" t="s">
        <v>204</v>
      </c>
      <c r="F129" s="72">
        <v>4.1592456805928227E-2</v>
      </c>
      <c r="G129" s="72">
        <v>4.6678638498243601E-2</v>
      </c>
      <c r="H129" s="72">
        <v>6.8526129295135713E-2</v>
      </c>
      <c r="I129" s="72">
        <v>3.6585712272102285E-2</v>
      </c>
      <c r="J129" s="72">
        <v>5.2993319630010284E-2</v>
      </c>
      <c r="K129" s="72">
        <v>6.5338675356921103E-2</v>
      </c>
      <c r="L129" s="72">
        <v>3.1192718742013945E-2</v>
      </c>
      <c r="M129" s="72">
        <v>2.0988572404773188E-2</v>
      </c>
      <c r="N129" s="72">
        <v>1.4926840780365007E-2</v>
      </c>
      <c r="O129" s="72">
        <v>4.7168699799218672E-2</v>
      </c>
      <c r="P129" s="72">
        <v>7.8875150812194428E-2</v>
      </c>
      <c r="Q129" s="72">
        <v>3.529595723776438E-2</v>
      </c>
      <c r="R129" s="72">
        <v>4.1932095418812682E-2</v>
      </c>
      <c r="S129" s="72">
        <v>5.9810199287702072E-2</v>
      </c>
      <c r="T129" s="72">
        <v>3.8481034118625732E-2</v>
      </c>
      <c r="U129" s="72">
        <v>5.1580726113333759E-2</v>
      </c>
      <c r="V129" s="72">
        <v>6.0558991423285455E-2</v>
      </c>
      <c r="W129" s="72">
        <v>7.8581957372265102E-2</v>
      </c>
      <c r="X129" s="72">
        <v>6.8477399141871634E-2</v>
      </c>
      <c r="Y129" s="72">
        <v>1.8253603128395902E-2</v>
      </c>
      <c r="Z129" s="72">
        <v>0.10159529269257106</v>
      </c>
      <c r="AA129" s="72">
        <v>5.4091266719118805E-2</v>
      </c>
      <c r="AB129" s="72">
        <v>5.218216318785579E-2</v>
      </c>
      <c r="AC129" s="72">
        <v>3.731707173325606E-2</v>
      </c>
      <c r="AD129" s="72">
        <v>9.3371995038547262E-2</v>
      </c>
      <c r="AE129" s="72">
        <v>1.6033504861329505E-2</v>
      </c>
      <c r="AF129" s="72">
        <v>2.2481718691275642E-2</v>
      </c>
      <c r="AG129" s="72">
        <v>9.8803908355795139E-2</v>
      </c>
      <c r="AH129" s="72">
        <v>7.556891677492282E-2</v>
      </c>
      <c r="AI129" s="72">
        <v>5.4263779815453612E-2</v>
      </c>
      <c r="AJ129" s="72">
        <v>8.5409646668514597E-2</v>
      </c>
    </row>
    <row r="130" spans="1:36" ht="15.6" x14ac:dyDescent="0.3">
      <c r="A130" s="75" t="s">
        <v>44</v>
      </c>
      <c r="B130" s="75" t="s">
        <v>34</v>
      </c>
      <c r="C130" s="75" t="str">
        <f>TS_Fractions!$C$9</f>
        <v>Q1B4</v>
      </c>
      <c r="D130" s="75" t="str">
        <f>$B121</f>
        <v>P_HYD</v>
      </c>
      <c r="E130" s="75" t="s">
        <v>204</v>
      </c>
      <c r="F130" s="72">
        <v>4.1592456805928227E-2</v>
      </c>
      <c r="G130" s="72">
        <v>4.6678638498243601E-2</v>
      </c>
      <c r="H130" s="72">
        <v>6.8526129295135713E-2</v>
      </c>
      <c r="I130" s="72">
        <v>3.6585712272102285E-2</v>
      </c>
      <c r="J130" s="72">
        <v>5.0422580438048648E-2</v>
      </c>
      <c r="K130" s="72">
        <v>6.5338675356921103E-2</v>
      </c>
      <c r="L130" s="72">
        <v>3.1192718742013945E-2</v>
      </c>
      <c r="M130" s="72">
        <v>2.0954160879575062E-2</v>
      </c>
      <c r="N130" s="72">
        <v>1.4926840780365007E-2</v>
      </c>
      <c r="O130" s="72">
        <v>4.7168699799218672E-2</v>
      </c>
      <c r="P130" s="72">
        <v>7.8875150812194428E-2</v>
      </c>
      <c r="Q130" s="72">
        <v>3.529595723776438E-2</v>
      </c>
      <c r="R130" s="72">
        <v>2.2650964088717661E-2</v>
      </c>
      <c r="S130" s="72">
        <v>5.9810199287702072E-2</v>
      </c>
      <c r="T130" s="72">
        <v>3.8481034118625732E-2</v>
      </c>
      <c r="U130" s="72">
        <v>5.1580726113333759E-2</v>
      </c>
      <c r="V130" s="72">
        <v>6.0558991423285455E-2</v>
      </c>
      <c r="W130" s="72">
        <v>7.8581957372265102E-2</v>
      </c>
      <c r="X130" s="72">
        <v>6.8477399141871634E-2</v>
      </c>
      <c r="Y130" s="72">
        <v>1.8253603128395902E-2</v>
      </c>
      <c r="Z130" s="72">
        <v>0.10159529269257106</v>
      </c>
      <c r="AA130" s="72">
        <v>3.3872136804471369E-2</v>
      </c>
      <c r="AB130" s="72">
        <v>2.5406393972942008E-2</v>
      </c>
      <c r="AC130" s="72">
        <v>3.731707173325606E-2</v>
      </c>
      <c r="AD130" s="72">
        <v>9.3371995038547262E-2</v>
      </c>
      <c r="AE130" s="72">
        <v>1.6033504861329505E-2</v>
      </c>
      <c r="AF130" s="72">
        <v>2.2481718691275642E-2</v>
      </c>
      <c r="AG130" s="72">
        <v>9.8803908355795139E-2</v>
      </c>
      <c r="AH130" s="72">
        <v>7.556891677492282E-2</v>
      </c>
      <c r="AI130" s="72">
        <v>5.4263779815453612E-2</v>
      </c>
      <c r="AJ130" s="72">
        <v>8.5409646668514597E-2</v>
      </c>
    </row>
    <row r="131" spans="1:36" ht="15.6" x14ac:dyDescent="0.3">
      <c r="A131" s="75" t="s">
        <v>44</v>
      </c>
      <c r="B131" s="75" t="s">
        <v>34</v>
      </c>
      <c r="C131" s="75" t="str">
        <f>TS_Fractions!$C$10</f>
        <v>Q1B5</v>
      </c>
      <c r="D131" s="75" t="str">
        <f>$B121</f>
        <v>P_HYD</v>
      </c>
      <c r="E131" s="75" t="s">
        <v>204</v>
      </c>
      <c r="F131" s="72">
        <v>4.1592456805928227E-2</v>
      </c>
      <c r="G131" s="72">
        <v>4.6678638498243601E-2</v>
      </c>
      <c r="H131" s="72">
        <v>6.8526129295135713E-2</v>
      </c>
      <c r="I131" s="72">
        <v>3.6585712272102285E-2</v>
      </c>
      <c r="J131" s="72">
        <v>5.0422580438048648E-2</v>
      </c>
      <c r="K131" s="72">
        <v>7.1367832847424678E-2</v>
      </c>
      <c r="L131" s="72">
        <v>3.1192718742013945E-2</v>
      </c>
      <c r="M131" s="72">
        <v>2.0954160879575062E-2</v>
      </c>
      <c r="N131" s="72">
        <v>1.4926840780365007E-2</v>
      </c>
      <c r="O131" s="72">
        <v>4.7168699799218672E-2</v>
      </c>
      <c r="P131" s="72">
        <v>8.7585737937559138E-2</v>
      </c>
      <c r="Q131" s="72">
        <v>6.4653324727635297E-2</v>
      </c>
      <c r="R131" s="72">
        <v>2.2650964088717661E-2</v>
      </c>
      <c r="S131" s="72">
        <v>5.9810199287702072E-2</v>
      </c>
      <c r="T131" s="72">
        <v>3.8481034118625732E-2</v>
      </c>
      <c r="U131" s="72">
        <v>5.1580726113333759E-2</v>
      </c>
      <c r="V131" s="72">
        <v>6.0558991423285455E-2</v>
      </c>
      <c r="W131" s="72">
        <v>7.8581957372265102E-2</v>
      </c>
      <c r="X131" s="72">
        <v>6.8477399141871634E-2</v>
      </c>
      <c r="Y131" s="72">
        <v>1.8253603128395902E-2</v>
      </c>
      <c r="Z131" s="72">
        <v>0.10159529269257106</v>
      </c>
      <c r="AA131" s="72">
        <v>3.3872136804471369E-2</v>
      </c>
      <c r="AB131" s="72">
        <v>2.5406393972942008E-2</v>
      </c>
      <c r="AC131" s="72">
        <v>4.3579931972789122E-2</v>
      </c>
      <c r="AD131" s="72">
        <v>9.3371995038547262E-2</v>
      </c>
      <c r="AE131" s="72">
        <v>1.5977042787758695E-2</v>
      </c>
      <c r="AF131" s="72">
        <v>2.2481718691275642E-2</v>
      </c>
      <c r="AG131" s="72">
        <v>9.8803908355795139E-2</v>
      </c>
      <c r="AH131" s="72">
        <v>7.556891677492282E-2</v>
      </c>
      <c r="AI131" s="72">
        <v>6.5774378554324525E-2</v>
      </c>
      <c r="AJ131" s="72">
        <v>8.5409646668514597E-2</v>
      </c>
    </row>
    <row r="132" spans="1:36" ht="15.6" x14ac:dyDescent="0.3">
      <c r="A132" s="75" t="s">
        <v>44</v>
      </c>
      <c r="B132" s="75" t="s">
        <v>34</v>
      </c>
      <c r="C132" s="75" t="str">
        <f>TS_Fractions!$C$11</f>
        <v>Q2B1</v>
      </c>
      <c r="D132" s="75" t="str">
        <f>$B121</f>
        <v>P_HYD</v>
      </c>
      <c r="E132" s="75" t="s">
        <v>204</v>
      </c>
      <c r="F132" s="72">
        <v>5.6473348385949626E-2</v>
      </c>
      <c r="G132" s="72">
        <v>6.3413110342176088E-2</v>
      </c>
      <c r="H132" s="72">
        <v>6.9410086417309849E-2</v>
      </c>
      <c r="I132" s="72">
        <v>6.9821577195172707E-2</v>
      </c>
      <c r="J132" s="72">
        <v>5.6312592171462068E-2</v>
      </c>
      <c r="K132" s="72">
        <v>4.1062809413684544E-2</v>
      </c>
      <c r="L132" s="72">
        <v>7.9534002138007501E-2</v>
      </c>
      <c r="M132" s="72">
        <v>4.4438656633992685E-2</v>
      </c>
      <c r="N132" s="72">
        <v>5.0163493394450712E-2</v>
      </c>
      <c r="O132" s="72">
        <v>6.6121949385493664E-2</v>
      </c>
      <c r="P132" s="72">
        <v>5.4405813097866088E-2</v>
      </c>
      <c r="Q132" s="72">
        <v>6.5371695002386807E-2</v>
      </c>
      <c r="R132" s="72">
        <v>6.8785932981224235E-2</v>
      </c>
      <c r="S132" s="72">
        <v>6.8908072088444641E-2</v>
      </c>
      <c r="T132" s="72">
        <v>6.3593394741108658E-2</v>
      </c>
      <c r="U132" s="72">
        <v>6.5828033556729296E-2</v>
      </c>
      <c r="V132" s="72">
        <v>5.7171580546120884E-2</v>
      </c>
      <c r="W132" s="72">
        <v>7.469449744024749E-2</v>
      </c>
      <c r="X132" s="72">
        <v>7.0449214632089391E-2</v>
      </c>
      <c r="Y132" s="72">
        <v>4.8931051590542854E-2</v>
      </c>
      <c r="Z132" s="72">
        <v>0.10749859867424563</v>
      </c>
      <c r="AA132" s="72">
        <v>5.91097991870045E-2</v>
      </c>
      <c r="AB132" s="72">
        <v>5.2980728908874897E-2</v>
      </c>
      <c r="AC132" s="72">
        <v>5.3847791035418084E-2</v>
      </c>
      <c r="AD132" s="72">
        <v>9.3112452980469107E-2</v>
      </c>
      <c r="AE132" s="72">
        <v>2.9199972830274472E-2</v>
      </c>
      <c r="AF132" s="72">
        <v>7.6395878083881111E-2</v>
      </c>
      <c r="AG132" s="72">
        <v>9.808023939947251E-2</v>
      </c>
      <c r="AH132" s="72">
        <v>8.2386846831466298E-2</v>
      </c>
      <c r="AI132" s="72">
        <v>6.2746215135857292E-2</v>
      </c>
      <c r="AJ132" s="72">
        <v>8.5181451612903233E-2</v>
      </c>
    </row>
    <row r="133" spans="1:36" ht="15.6" x14ac:dyDescent="0.3">
      <c r="A133" s="75" t="s">
        <v>44</v>
      </c>
      <c r="B133" s="75" t="s">
        <v>34</v>
      </c>
      <c r="C133" s="75" t="str">
        <f>TS_Fractions!$C$12</f>
        <v>Q2B2</v>
      </c>
      <c r="D133" s="75" t="str">
        <f>$B121</f>
        <v>P_HYD</v>
      </c>
      <c r="E133" s="75" t="s">
        <v>204</v>
      </c>
      <c r="F133" s="72">
        <v>4.8924731182795701E-2</v>
      </c>
      <c r="G133" s="72">
        <v>4.2728015671130798E-2</v>
      </c>
      <c r="H133" s="72">
        <v>3.2558997434214872E-2</v>
      </c>
      <c r="I133" s="72">
        <v>3.7326643902252918E-2</v>
      </c>
      <c r="J133" s="72">
        <v>4.501280450838227E-2</v>
      </c>
      <c r="K133" s="72">
        <v>3.2835490007348818E-2</v>
      </c>
      <c r="L133" s="72">
        <v>6.5460380699424517E-2</v>
      </c>
      <c r="M133" s="72">
        <v>3.5424399038409701E-2</v>
      </c>
      <c r="N133" s="72">
        <v>8.1289769946157608E-2</v>
      </c>
      <c r="O133" s="72">
        <v>5.4564366128242781E-2</v>
      </c>
      <c r="P133" s="72">
        <v>3.0345423339200175E-2</v>
      </c>
      <c r="Q133" s="72">
        <v>5.0398524187171057E-2</v>
      </c>
      <c r="R133" s="72">
        <v>5.4870560475536109E-2</v>
      </c>
      <c r="S133" s="72">
        <v>3.6367042094103942E-2</v>
      </c>
      <c r="T133" s="72">
        <v>4.9355601552596148E-2</v>
      </c>
      <c r="U133" s="72">
        <v>4.3900715865552935E-2</v>
      </c>
      <c r="V133" s="72">
        <v>3.5688645475592008E-2</v>
      </c>
      <c r="W133" s="72">
        <v>7.6053168316184954E-3</v>
      </c>
      <c r="X133" s="72">
        <v>3.2532308319101221E-2</v>
      </c>
      <c r="Y133" s="72">
        <v>8.1981981981981991E-2</v>
      </c>
      <c r="Z133" s="72">
        <v>1.1305258929799122E-2</v>
      </c>
      <c r="AA133" s="72">
        <v>4.7264418347679249E-2</v>
      </c>
      <c r="AB133" s="72">
        <v>4.2265712146545405E-2</v>
      </c>
      <c r="AC133" s="72">
        <v>4.3037855915123775E-2</v>
      </c>
      <c r="AD133" s="72">
        <v>2.296144095532375E-2</v>
      </c>
      <c r="AE133" s="72">
        <v>2.3153280735700502E-2</v>
      </c>
      <c r="AF133" s="72">
        <v>6.2119302667506829E-2</v>
      </c>
      <c r="AG133" s="72">
        <v>1.7206970560912332E-2</v>
      </c>
      <c r="AH133" s="72">
        <v>4.3260187105477806E-2</v>
      </c>
      <c r="AI133" s="72">
        <v>4.4000189608704172E-2</v>
      </c>
      <c r="AJ133" s="72">
        <v>1.1456665858193875E-2</v>
      </c>
    </row>
    <row r="134" spans="1:36" ht="15.6" x14ac:dyDescent="0.3">
      <c r="A134" s="75" t="s">
        <v>44</v>
      </c>
      <c r="B134" s="75" t="s">
        <v>34</v>
      </c>
      <c r="C134" s="75" t="str">
        <f>TS_Fractions!$C$13</f>
        <v>Q2B3</v>
      </c>
      <c r="D134" s="75" t="str">
        <f>$B121</f>
        <v>P_HYD</v>
      </c>
      <c r="E134" s="75" t="s">
        <v>204</v>
      </c>
      <c r="F134" s="72">
        <v>5.6554122015168178E-2</v>
      </c>
      <c r="G134" s="72">
        <v>5.3410019588913497E-2</v>
      </c>
      <c r="H134" s="72">
        <v>4.0698746792768588E-2</v>
      </c>
      <c r="I134" s="72">
        <v>4.6658304877816151E-2</v>
      </c>
      <c r="J134" s="72">
        <v>5.91027178257394E-2</v>
      </c>
      <c r="K134" s="72">
        <v>4.1044362509186021E-2</v>
      </c>
      <c r="L134" s="72">
        <v>7.971920972871939E-2</v>
      </c>
      <c r="M134" s="72">
        <v>6.5917107583774254E-2</v>
      </c>
      <c r="N134" s="72">
        <v>5.0645505886079668E-2</v>
      </c>
      <c r="O134" s="72">
        <v>6.6198235672653691E-2</v>
      </c>
      <c r="P134" s="72">
        <v>3.7931779174000216E-2</v>
      </c>
      <c r="Q134" s="72">
        <v>6.2998155233963821E-2</v>
      </c>
      <c r="R134" s="72">
        <v>9.0277777777777762E-2</v>
      </c>
      <c r="S134" s="72">
        <v>4.5458802617629926E-2</v>
      </c>
      <c r="T134" s="72">
        <v>6.1694501940745182E-2</v>
      </c>
      <c r="U134" s="72">
        <v>5.487589483194117E-2</v>
      </c>
      <c r="V134" s="72">
        <v>4.4610806844490009E-2</v>
      </c>
      <c r="W134" s="72">
        <v>9.5066460395231197E-3</v>
      </c>
      <c r="X134" s="72">
        <v>4.0245478071251395E-2</v>
      </c>
      <c r="Y134" s="72">
        <v>4.9377037737852493E-2</v>
      </c>
      <c r="Z134" s="72">
        <v>1.403303328298014E-2</v>
      </c>
      <c r="AA134" s="72">
        <v>7.1928635953026204E-2</v>
      </c>
      <c r="AB134" s="72">
        <v>9.1693899782135088E-2</v>
      </c>
      <c r="AC134" s="72">
        <v>5.3797319893904717E-2</v>
      </c>
      <c r="AD134" s="72">
        <v>2.8701801194154684E-2</v>
      </c>
      <c r="AE134" s="72">
        <v>2.8941600919625627E-2</v>
      </c>
      <c r="AF134" s="72">
        <v>7.6625056084544244E-2</v>
      </c>
      <c r="AG134" s="72">
        <v>2.1508713201140416E-2</v>
      </c>
      <c r="AH134" s="72">
        <v>5.4075233881847248E-2</v>
      </c>
      <c r="AI134" s="72">
        <v>5.5000237010880221E-2</v>
      </c>
      <c r="AJ134" s="72">
        <v>1.4320832322742338E-2</v>
      </c>
    </row>
    <row r="135" spans="1:36" ht="15.6" x14ac:dyDescent="0.3">
      <c r="A135" s="75" t="s">
        <v>44</v>
      </c>
      <c r="B135" s="75" t="s">
        <v>34</v>
      </c>
      <c r="C135" s="75" t="str">
        <f>TS_Fractions!$C$14</f>
        <v>Q2B4</v>
      </c>
      <c r="D135" s="75" t="str">
        <f>$B121</f>
        <v>P_HYD</v>
      </c>
      <c r="E135" s="75" t="s">
        <v>204</v>
      </c>
      <c r="F135" s="72">
        <v>5.6554122015168178E-2</v>
      </c>
      <c r="G135" s="72">
        <v>5.3410019588913497E-2</v>
      </c>
      <c r="H135" s="72">
        <v>4.0698746792768588E-2</v>
      </c>
      <c r="I135" s="72">
        <v>4.6658304877816151E-2</v>
      </c>
      <c r="J135" s="72">
        <v>5.6382471975438421E-2</v>
      </c>
      <c r="K135" s="72">
        <v>4.1044362509186021E-2</v>
      </c>
      <c r="L135" s="72">
        <v>7.971920972871939E-2</v>
      </c>
      <c r="M135" s="72">
        <v>4.467589338796351E-2</v>
      </c>
      <c r="N135" s="72">
        <v>5.0645505886079668E-2</v>
      </c>
      <c r="O135" s="72">
        <v>6.6198235672653691E-2</v>
      </c>
      <c r="P135" s="72">
        <v>3.7931779174000216E-2</v>
      </c>
      <c r="Q135" s="72">
        <v>6.2998155233963821E-2</v>
      </c>
      <c r="R135" s="72">
        <v>6.9082531561430377E-2</v>
      </c>
      <c r="S135" s="72">
        <v>4.5458802617629926E-2</v>
      </c>
      <c r="T135" s="72">
        <v>6.1694501940745182E-2</v>
      </c>
      <c r="U135" s="72">
        <v>5.487589483194117E-2</v>
      </c>
      <c r="V135" s="72">
        <v>4.4610806844490009E-2</v>
      </c>
      <c r="W135" s="72">
        <v>9.5066460395231197E-3</v>
      </c>
      <c r="X135" s="72">
        <v>4.0245478071251395E-2</v>
      </c>
      <c r="Y135" s="72">
        <v>4.9377037737852493E-2</v>
      </c>
      <c r="Z135" s="72">
        <v>1.403303328298014E-2</v>
      </c>
      <c r="AA135" s="72">
        <v>5.915371356561263E-2</v>
      </c>
      <c r="AB135" s="72">
        <v>5.32036119974146E-2</v>
      </c>
      <c r="AC135" s="72">
        <v>5.3797319893904717E-2</v>
      </c>
      <c r="AD135" s="72">
        <v>2.8701801194154684E-2</v>
      </c>
      <c r="AE135" s="72">
        <v>2.8941600919625627E-2</v>
      </c>
      <c r="AF135" s="72">
        <v>7.6625056084544244E-2</v>
      </c>
      <c r="AG135" s="72">
        <v>2.1508713201140416E-2</v>
      </c>
      <c r="AH135" s="72">
        <v>5.4075233881847248E-2</v>
      </c>
      <c r="AI135" s="72">
        <v>5.5000237010880221E-2</v>
      </c>
      <c r="AJ135" s="72">
        <v>1.4320832322742338E-2</v>
      </c>
    </row>
    <row r="136" spans="1:36" ht="15.6" x14ac:dyDescent="0.3">
      <c r="A136" s="75" t="s">
        <v>44</v>
      </c>
      <c r="B136" s="75" t="s">
        <v>34</v>
      </c>
      <c r="C136" s="75" t="str">
        <f>TS_Fractions!$C$15</f>
        <v>Q2B5</v>
      </c>
      <c r="D136" s="75" t="str">
        <f>$B121</f>
        <v>P_HYD</v>
      </c>
      <c r="E136" s="75" t="s">
        <v>204</v>
      </c>
      <c r="F136" s="72">
        <v>5.6554122015168178E-2</v>
      </c>
      <c r="G136" s="72">
        <v>5.3410019588913497E-2</v>
      </c>
      <c r="H136" s="72">
        <v>4.0698746792768588E-2</v>
      </c>
      <c r="I136" s="72">
        <v>4.6658304877816151E-2</v>
      </c>
      <c r="J136" s="72">
        <v>5.6382471975438421E-2</v>
      </c>
      <c r="K136" s="72">
        <v>4.5855379188712526E-2</v>
      </c>
      <c r="L136" s="72">
        <v>7.971920972871939E-2</v>
      </c>
      <c r="M136" s="72">
        <v>4.467589338796351E-2</v>
      </c>
      <c r="N136" s="72">
        <v>5.0645505886079668E-2</v>
      </c>
      <c r="O136" s="72">
        <v>6.6198235672653691E-2</v>
      </c>
      <c r="P136" s="72">
        <v>3.7822742303399687E-2</v>
      </c>
      <c r="Q136" s="72">
        <v>6.2944821516206256E-2</v>
      </c>
      <c r="R136" s="72">
        <v>6.9082531561430377E-2</v>
      </c>
      <c r="S136" s="72">
        <v>4.5458802617629926E-2</v>
      </c>
      <c r="T136" s="72">
        <v>6.1694501940745182E-2</v>
      </c>
      <c r="U136" s="72">
        <v>5.487589483194117E-2</v>
      </c>
      <c r="V136" s="72">
        <v>4.4610806844490009E-2</v>
      </c>
      <c r="W136" s="72">
        <v>9.5066460395231197E-3</v>
      </c>
      <c r="X136" s="72">
        <v>4.0245478071251395E-2</v>
      </c>
      <c r="Y136" s="72">
        <v>4.9377037737852493E-2</v>
      </c>
      <c r="Z136" s="72">
        <v>1.403303328298014E-2</v>
      </c>
      <c r="AA136" s="72">
        <v>5.915371356561263E-2</v>
      </c>
      <c r="AB136" s="72">
        <v>5.32036119974146E-2</v>
      </c>
      <c r="AC136" s="72">
        <v>6.7708333333333343E-2</v>
      </c>
      <c r="AD136" s="72">
        <v>2.8701801194154684E-2</v>
      </c>
      <c r="AE136" s="72">
        <v>0.10297694357988435</v>
      </c>
      <c r="AF136" s="72">
        <v>7.6625056084544244E-2</v>
      </c>
      <c r="AG136" s="72">
        <v>2.1508713201140416E-2</v>
      </c>
      <c r="AH136" s="72">
        <v>5.4075233881847248E-2</v>
      </c>
      <c r="AI136" s="72">
        <v>5.488668813447066E-2</v>
      </c>
      <c r="AJ136" s="72">
        <v>1.4320832322742338E-2</v>
      </c>
    </row>
    <row r="137" spans="1:36" ht="15.6" x14ac:dyDescent="0.3">
      <c r="A137" s="75" t="s">
        <v>44</v>
      </c>
      <c r="B137" s="75" t="s">
        <v>34</v>
      </c>
      <c r="C137" s="75" t="str">
        <f>TS_Fractions!$C$16</f>
        <v>Q3B1</v>
      </c>
      <c r="D137" s="75" t="str">
        <f>$B121</f>
        <v>P_HYD</v>
      </c>
      <c r="E137" s="75" t="s">
        <v>204</v>
      </c>
      <c r="F137" s="72">
        <v>5.9015984694875602E-2</v>
      </c>
      <c r="G137" s="72">
        <v>6.4109957708573626E-2</v>
      </c>
      <c r="H137" s="72">
        <v>3.821574642126789E-2</v>
      </c>
      <c r="I137" s="72">
        <v>7.4178110694964633E-2</v>
      </c>
      <c r="J137" s="72">
        <v>5.9752198241406866E-2</v>
      </c>
      <c r="K137" s="72">
        <v>4.346182917611488E-2</v>
      </c>
      <c r="L137" s="72">
        <v>8.272465692784417E-2</v>
      </c>
      <c r="M137" s="72">
        <v>7.0670393328860687E-2</v>
      </c>
      <c r="N137" s="72">
        <v>0.10272883015173763</v>
      </c>
      <c r="O137" s="72">
        <v>6.8954968184043064E-2</v>
      </c>
      <c r="P137" s="72">
        <v>2.4941331175949648E-2</v>
      </c>
      <c r="Q137" s="72">
        <v>5.1185648331964061E-2</v>
      </c>
      <c r="R137" s="72">
        <v>9.1269841269841265E-2</v>
      </c>
      <c r="S137" s="72">
        <v>3.2738978748586743E-2</v>
      </c>
      <c r="T137" s="72">
        <v>6.0899022582968899E-2</v>
      </c>
      <c r="U137" s="72">
        <v>5.1022754214666392E-2</v>
      </c>
      <c r="V137" s="72">
        <v>4.3437455269407059E-2</v>
      </c>
      <c r="W137" s="72">
        <v>4.1454762063793039E-2</v>
      </c>
      <c r="X137" s="72">
        <v>2.0753660212963411E-2</v>
      </c>
      <c r="Y137" s="72">
        <v>0.1036036036036036</v>
      </c>
      <c r="Z137" s="72">
        <v>2.2509340273313472E-2</v>
      </c>
      <c r="AA137" s="72">
        <v>6.3521931470018125E-2</v>
      </c>
      <c r="AB137" s="72">
        <v>9.2701525054466244E-2</v>
      </c>
      <c r="AC137" s="72">
        <v>5.8176766344020608E-2</v>
      </c>
      <c r="AD137" s="72">
        <v>1.0516056465708263E-2</v>
      </c>
      <c r="AE137" s="72">
        <v>0.10444944244992202</v>
      </c>
      <c r="AF137" s="72">
        <v>7.7294685990338174E-2</v>
      </c>
      <c r="AG137" s="72">
        <v>1.2054507337526206E-2</v>
      </c>
      <c r="AH137" s="72">
        <v>3.6413639881611157E-2</v>
      </c>
      <c r="AI137" s="72">
        <v>3.8349586411851246E-2</v>
      </c>
      <c r="AJ137" s="72">
        <v>3.1944444444444456E-2</v>
      </c>
    </row>
    <row r="138" spans="1:36" ht="15.6" x14ac:dyDescent="0.3">
      <c r="A138" s="75" t="s">
        <v>44</v>
      </c>
      <c r="B138" s="75" t="s">
        <v>34</v>
      </c>
      <c r="C138" s="75" t="str">
        <f>TS_Fractions!$C$17</f>
        <v>Q3B2</v>
      </c>
      <c r="D138" s="75" t="str">
        <f>$B121</f>
        <v>P_HYD</v>
      </c>
      <c r="E138" s="75" t="s">
        <v>204</v>
      </c>
      <c r="F138" s="72">
        <v>5.0432215897111526E-2</v>
      </c>
      <c r="G138" s="72">
        <v>4.842267144215788E-2</v>
      </c>
      <c r="H138" s="72">
        <v>2.9087288774082443E-2</v>
      </c>
      <c r="I138" s="72">
        <v>5.574008366734564E-2</v>
      </c>
      <c r="J138" s="72">
        <v>4.274824830188708E-2</v>
      </c>
      <c r="K138" s="72">
        <v>3.0470404610880075E-2</v>
      </c>
      <c r="L138" s="72">
        <v>4.1067456665614441E-2</v>
      </c>
      <c r="M138" s="72">
        <v>5.6468975169700494E-2</v>
      </c>
      <c r="N138" s="72">
        <v>7.671501398590104E-2</v>
      </c>
      <c r="O138" s="72">
        <v>3.9781048702392567E-2</v>
      </c>
      <c r="P138" s="72">
        <v>1.9920934401402614E-2</v>
      </c>
      <c r="Q138" s="72">
        <v>4.0934087469565769E-2</v>
      </c>
      <c r="R138" s="72">
        <v>6.3195452365878396E-2</v>
      </c>
      <c r="S138" s="72">
        <v>3.3936955063715628E-2</v>
      </c>
      <c r="T138" s="72">
        <v>3.8995644566712069E-2</v>
      </c>
      <c r="U138" s="72">
        <v>3.1662433846156315E-2</v>
      </c>
      <c r="V138" s="72">
        <v>2.7836749080543354E-2</v>
      </c>
      <c r="W138" s="72">
        <v>1.6170091467015674E-2</v>
      </c>
      <c r="X138" s="72">
        <v>1.658815030818081E-2</v>
      </c>
      <c r="Y138" s="72">
        <v>8.0631614598442508E-2</v>
      </c>
      <c r="Z138" s="72">
        <v>1.0098733867587466E-2</v>
      </c>
      <c r="AA138" s="72">
        <v>5.0774055620878847E-2</v>
      </c>
      <c r="AB138" s="72">
        <v>7.2124756335282661E-2</v>
      </c>
      <c r="AC138" s="72">
        <v>4.6527033462788345E-2</v>
      </c>
      <c r="AD138" s="72">
        <v>8.1818288291551685E-3</v>
      </c>
      <c r="AE138" s="72">
        <v>8.3670283864141617E-2</v>
      </c>
      <c r="AF138" s="72">
        <v>4.7022960678318355E-2</v>
      </c>
      <c r="AG138" s="72">
        <v>6.4037846187796534E-3</v>
      </c>
      <c r="AH138" s="72">
        <v>7.6349714243136874E-3</v>
      </c>
      <c r="AI138" s="72">
        <v>3.0645912813242953E-2</v>
      </c>
      <c r="AJ138" s="72">
        <v>1.3558897243107769E-2</v>
      </c>
    </row>
    <row r="139" spans="1:36" ht="15.6" x14ac:dyDescent="0.3">
      <c r="A139" s="75" t="s">
        <v>44</v>
      </c>
      <c r="B139" s="75" t="s">
        <v>34</v>
      </c>
      <c r="C139" s="75" t="str">
        <f>TS_Fractions!$C$18</f>
        <v>Q3B3</v>
      </c>
      <c r="D139" s="75" t="str">
        <f>$B121</f>
        <v>P_HYD</v>
      </c>
      <c r="E139" s="75" t="s">
        <v>204</v>
      </c>
      <c r="F139" s="72">
        <v>5.9023802417050041E-2</v>
      </c>
      <c r="G139" s="72">
        <v>6.052833930269734E-2</v>
      </c>
      <c r="H139" s="72">
        <v>3.6359110967603053E-2</v>
      </c>
      <c r="I139" s="72">
        <v>6.9675104584182052E-2</v>
      </c>
      <c r="J139" s="72">
        <v>5.3396306501170991E-2</v>
      </c>
      <c r="K139" s="72">
        <v>3.8088005763600094E-2</v>
      </c>
      <c r="L139" s="72">
        <v>5.1162552072063869E-2</v>
      </c>
      <c r="M139" s="72">
        <v>8.6923658352229774E-2</v>
      </c>
      <c r="N139" s="72">
        <v>9.5867388876946305E-2</v>
      </c>
      <c r="O139" s="72">
        <v>4.9694455457825422E-2</v>
      </c>
      <c r="P139" s="72">
        <v>2.4901168001753272E-2</v>
      </c>
      <c r="Q139" s="72">
        <v>5.1167609336957215E-2</v>
      </c>
      <c r="R139" s="72">
        <v>7.8869981710965459E-2</v>
      </c>
      <c r="S139" s="72">
        <v>3.2762951640030659E-2</v>
      </c>
      <c r="T139" s="72">
        <v>4.8744555708390085E-2</v>
      </c>
      <c r="U139" s="72">
        <v>3.9578042307695398E-2</v>
      </c>
      <c r="V139" s="72">
        <v>3.4795936350679194E-2</v>
      </c>
      <c r="W139" s="72">
        <v>2.0212614333769592E-2</v>
      </c>
      <c r="X139" s="72">
        <v>3.1318082788671021E-2</v>
      </c>
      <c r="Y139" s="72">
        <v>0.10076407277513014</v>
      </c>
      <c r="Z139" s="72">
        <v>1.2605909127362994E-2</v>
      </c>
      <c r="AA139" s="72">
        <v>7.5316169828364948E-2</v>
      </c>
      <c r="AB139" s="72">
        <v>9.0155945419103309E-2</v>
      </c>
      <c r="AC139" s="72">
        <v>5.8158791828485427E-2</v>
      </c>
      <c r="AD139" s="72">
        <v>1.0227286036443961E-2</v>
      </c>
      <c r="AE139" s="72">
        <v>0.104587854830177</v>
      </c>
      <c r="AF139" s="72">
        <v>5.8778700847897943E-2</v>
      </c>
      <c r="AG139" s="72">
        <v>8.0047307734745672E-3</v>
      </c>
      <c r="AH139" s="72">
        <v>9.5437142803921089E-3</v>
      </c>
      <c r="AI139" s="72">
        <v>3.8307391016553692E-2</v>
      </c>
      <c r="AJ139" s="72">
        <v>1.6948621553884713E-2</v>
      </c>
    </row>
    <row r="140" spans="1:36" ht="15.6" x14ac:dyDescent="0.3">
      <c r="A140" s="75" t="s">
        <v>44</v>
      </c>
      <c r="B140" s="75" t="s">
        <v>34</v>
      </c>
      <c r="C140" s="75" t="str">
        <f>TS_Fractions!$C$19</f>
        <v>Q3B4</v>
      </c>
      <c r="D140" s="75" t="str">
        <f>$B121</f>
        <v>P_HYD</v>
      </c>
      <c r="E140" s="75" t="s">
        <v>204</v>
      </c>
      <c r="F140" s="72">
        <v>5.9023802417050041E-2</v>
      </c>
      <c r="G140" s="72">
        <v>6.052833930269734E-2</v>
      </c>
      <c r="H140" s="72">
        <v>3.6359110967603053E-2</v>
      </c>
      <c r="I140" s="72">
        <v>6.9675104584182052E-2</v>
      </c>
      <c r="J140" s="72">
        <v>5.3386555532124028E-2</v>
      </c>
      <c r="K140" s="72">
        <v>3.8088005763600094E-2</v>
      </c>
      <c r="L140" s="72">
        <v>5.1162552072063869E-2</v>
      </c>
      <c r="M140" s="72">
        <v>7.0796654878963292E-2</v>
      </c>
      <c r="N140" s="72">
        <v>9.5867388876946305E-2</v>
      </c>
      <c r="O140" s="72">
        <v>4.9694455457825422E-2</v>
      </c>
      <c r="P140" s="72">
        <v>2.4901168001753272E-2</v>
      </c>
      <c r="Q140" s="72">
        <v>5.1167609336957215E-2</v>
      </c>
      <c r="R140" s="72">
        <v>7.8838898274369837E-2</v>
      </c>
      <c r="S140" s="72">
        <v>3.2762951640030659E-2</v>
      </c>
      <c r="T140" s="72">
        <v>4.8744555708390085E-2</v>
      </c>
      <c r="U140" s="72">
        <v>3.9578042307695398E-2</v>
      </c>
      <c r="V140" s="72">
        <v>3.4795936350679194E-2</v>
      </c>
      <c r="W140" s="72">
        <v>2.0212614333769592E-2</v>
      </c>
      <c r="X140" s="72">
        <v>2.0781368704569498E-2</v>
      </c>
      <c r="Y140" s="72">
        <v>0.10076407277513014</v>
      </c>
      <c r="Z140" s="72">
        <v>1.2605909127362994E-2</v>
      </c>
      <c r="AA140" s="72">
        <v>6.3603474385897502E-2</v>
      </c>
      <c r="AB140" s="72">
        <v>9.0155945419103309E-2</v>
      </c>
      <c r="AC140" s="72">
        <v>5.8158791828485427E-2</v>
      </c>
      <c r="AD140" s="72">
        <v>1.0227286036443961E-2</v>
      </c>
      <c r="AE140" s="72">
        <v>0.104587854830177</v>
      </c>
      <c r="AF140" s="72">
        <v>5.8778700847897943E-2</v>
      </c>
      <c r="AG140" s="72">
        <v>8.0047307734745672E-3</v>
      </c>
      <c r="AH140" s="72">
        <v>9.5437142803921089E-3</v>
      </c>
      <c r="AI140" s="72">
        <v>3.8307391016553692E-2</v>
      </c>
      <c r="AJ140" s="72">
        <v>1.6948621553884713E-2</v>
      </c>
    </row>
    <row r="141" spans="1:36" ht="15.6" x14ac:dyDescent="0.3">
      <c r="A141" s="75" t="s">
        <v>44</v>
      </c>
      <c r="B141" s="75" t="s">
        <v>34</v>
      </c>
      <c r="C141" s="75" t="str">
        <f>TS_Fractions!$C$20</f>
        <v>Q3B5</v>
      </c>
      <c r="D141" s="75" t="str">
        <f>$B121</f>
        <v>P_HYD</v>
      </c>
      <c r="E141" s="75" t="s">
        <v>204</v>
      </c>
      <c r="F141" s="72">
        <v>5.9023802417050041E-2</v>
      </c>
      <c r="G141" s="72">
        <v>6.052833930269734E-2</v>
      </c>
      <c r="H141" s="72">
        <v>3.6359110967603053E-2</v>
      </c>
      <c r="I141" s="72">
        <v>6.9675104584182052E-2</v>
      </c>
      <c r="J141" s="72">
        <v>5.3386555532124028E-2</v>
      </c>
      <c r="K141" s="72">
        <v>3.8082084581203893E-2</v>
      </c>
      <c r="L141" s="72">
        <v>5.1162552072063869E-2</v>
      </c>
      <c r="M141" s="72">
        <v>7.0796654878963292E-2</v>
      </c>
      <c r="N141" s="72">
        <v>9.5867388876946305E-2</v>
      </c>
      <c r="O141" s="72">
        <v>4.9694455457825422E-2</v>
      </c>
      <c r="P141" s="72">
        <v>3.7874741864274024E-2</v>
      </c>
      <c r="Q141" s="72">
        <v>5.7988702436714883E-2</v>
      </c>
      <c r="R141" s="72">
        <v>7.8838898274369837E-2</v>
      </c>
      <c r="S141" s="72">
        <v>3.2762951640030659E-2</v>
      </c>
      <c r="T141" s="72">
        <v>4.8744555708390085E-2</v>
      </c>
      <c r="U141" s="72">
        <v>3.9578042307695398E-2</v>
      </c>
      <c r="V141" s="72">
        <v>3.4795936350679194E-2</v>
      </c>
      <c r="W141" s="72">
        <v>2.0212614333769592E-2</v>
      </c>
      <c r="X141" s="72">
        <v>2.0781368704569498E-2</v>
      </c>
      <c r="Y141" s="72">
        <v>0.10076407277513014</v>
      </c>
      <c r="Z141" s="72">
        <v>1.2605909127362994E-2</v>
      </c>
      <c r="AA141" s="72">
        <v>6.3603474385897502E-2</v>
      </c>
      <c r="AB141" s="72">
        <v>9.0155945419103309E-2</v>
      </c>
      <c r="AC141" s="72">
        <v>6.3019652305366602E-2</v>
      </c>
      <c r="AD141" s="72">
        <v>1.0227286036443961E-2</v>
      </c>
      <c r="AE141" s="72">
        <v>0.10757884362264841</v>
      </c>
      <c r="AF141" s="72">
        <v>5.8778700847897943E-2</v>
      </c>
      <c r="AG141" s="72">
        <v>8.0047307734745672E-3</v>
      </c>
      <c r="AH141" s="72">
        <v>9.5437142803921089E-3</v>
      </c>
      <c r="AI141" s="72">
        <v>4.8331987796955501E-2</v>
      </c>
      <c r="AJ141" s="72">
        <v>1.6948621553884713E-2</v>
      </c>
    </row>
    <row r="142" spans="1:36" ht="15.6" x14ac:dyDescent="0.3">
      <c r="A142" s="75" t="s">
        <v>44</v>
      </c>
      <c r="B142" s="75" t="s">
        <v>34</v>
      </c>
      <c r="C142" s="75" t="str">
        <f>TS_Fractions!$C$21</f>
        <v>Q4B1</v>
      </c>
      <c r="D142" s="75" t="str">
        <f>$B121</f>
        <v>P_HYD</v>
      </c>
      <c r="E142" s="75" t="s">
        <v>204</v>
      </c>
      <c r="F142" s="72">
        <v>6.3040269871389415E-2</v>
      </c>
      <c r="G142" s="72">
        <v>6.4109957708573626E-2</v>
      </c>
      <c r="H142" s="72">
        <v>6.8276271521868201E-2</v>
      </c>
      <c r="I142" s="72">
        <v>7.4178110694964633E-2</v>
      </c>
      <c r="J142" s="72">
        <v>5.5155875299760182E-2</v>
      </c>
      <c r="K142" s="72">
        <v>5.6234030102134007E-2</v>
      </c>
      <c r="L142" s="72">
        <v>4.7089420097388222E-2</v>
      </c>
      <c r="M142" s="72">
        <v>8.6923658352229774E-2</v>
      </c>
      <c r="N142" s="72">
        <v>9.2878120411160045E-2</v>
      </c>
      <c r="O142" s="72">
        <v>5.6289769946157607E-2</v>
      </c>
      <c r="P142" s="72">
        <v>5.353851176575334E-2</v>
      </c>
      <c r="Q142" s="72">
        <v>5.8114764833316436E-2</v>
      </c>
      <c r="R142" s="72">
        <v>7.6505602240896337E-2</v>
      </c>
      <c r="S142" s="72">
        <v>6.0939555467313333E-2</v>
      </c>
      <c r="T142" s="72">
        <v>6.3358122474850342E-2</v>
      </c>
      <c r="U142" s="72">
        <v>6.0026485983927451E-2</v>
      </c>
      <c r="V142" s="72">
        <v>6.7111655301655471E-2</v>
      </c>
      <c r="W142" s="72">
        <v>8.5533578759501364E-2</v>
      </c>
      <c r="X142" s="72">
        <v>6.246725768872162E-2</v>
      </c>
      <c r="Y142" s="72">
        <v>0.10046410046410047</v>
      </c>
      <c r="Z142" s="72">
        <v>4.9041433806066861E-2</v>
      </c>
      <c r="AA142" s="72">
        <v>7.5316169828364948E-2</v>
      </c>
      <c r="AB142" s="72">
        <v>9.2701525054466244E-2</v>
      </c>
      <c r="AC142" s="72">
        <v>6.0986760295516064E-2</v>
      </c>
      <c r="AD142" s="72">
        <v>9.4340309503288491E-2</v>
      </c>
      <c r="AE142" s="72">
        <v>7.2231840898214744E-2</v>
      </c>
      <c r="AF142" s="72">
        <v>6.4009661835748785E-2</v>
      </c>
      <c r="AG142" s="72">
        <v>5.3926288832169517E-2</v>
      </c>
      <c r="AH142" s="72">
        <v>7.5283331720046545E-2</v>
      </c>
      <c r="AI142" s="72">
        <v>5.2889385356685803E-2</v>
      </c>
      <c r="AJ142" s="72">
        <v>8.442460317460318E-2</v>
      </c>
    </row>
    <row r="143" spans="1:36" ht="15.6" x14ac:dyDescent="0.3">
      <c r="A143" s="75" t="s">
        <v>44</v>
      </c>
      <c r="B143" s="75" t="s">
        <v>34</v>
      </c>
      <c r="C143" s="75" t="str">
        <f>TS_Fractions!$C$22</f>
        <v>Q4B2</v>
      </c>
      <c r="D143" s="75" t="str">
        <f>$B121</f>
        <v>P_HYD</v>
      </c>
      <c r="E143" s="75" t="s">
        <v>204</v>
      </c>
      <c r="F143" s="72">
        <v>3.5891441484493108E-2</v>
      </c>
      <c r="G143" s="72">
        <v>3.0957076062556595E-2</v>
      </c>
      <c r="H143" s="72">
        <v>4.1459042917009518E-2</v>
      </c>
      <c r="I143" s="72">
        <v>3.4074766473995793E-2</v>
      </c>
      <c r="J143" s="72">
        <v>3.4665028516603871E-2</v>
      </c>
      <c r="K143" s="72">
        <v>4.4887674802910414E-2</v>
      </c>
      <c r="L143" s="72">
        <v>2.6274779600542166E-2</v>
      </c>
      <c r="M143" s="72">
        <v>4.1750657019811559E-2</v>
      </c>
      <c r="N143" s="72">
        <v>1.7762970705060978E-2</v>
      </c>
      <c r="O143" s="72">
        <v>2.8085318348365303E-2</v>
      </c>
      <c r="P143" s="72">
        <v>4.2701166402651557E-2</v>
      </c>
      <c r="Q143" s="72">
        <v>3.9169825789657151E-2</v>
      </c>
      <c r="R143" s="72">
        <v>1.1333732676266204E-2</v>
      </c>
      <c r="S143" s="72">
        <v>5.5533199195171024E-2</v>
      </c>
      <c r="T143" s="72">
        <v>4.2154299880442642E-2</v>
      </c>
      <c r="U143" s="72">
        <v>4.3667789519103516E-2</v>
      </c>
      <c r="V143" s="72">
        <v>4.8500188423614074E-2</v>
      </c>
      <c r="W143" s="72">
        <v>6.3171607581373218E-2</v>
      </c>
      <c r="X143" s="72">
        <v>4.9800303040957866E-2</v>
      </c>
      <c r="Y143" s="72">
        <v>9.2594459096879342E-3</v>
      </c>
      <c r="Z143" s="72">
        <v>7.9215572981539334E-2</v>
      </c>
      <c r="AA143" s="72">
        <v>2.728953747836254E-2</v>
      </c>
      <c r="AB143" s="72">
        <v>6.5591986160366926E-3</v>
      </c>
      <c r="AC143" s="72">
        <v>4.1562861607678039E-2</v>
      </c>
      <c r="AD143" s="72">
        <v>4.1591093426997697E-2</v>
      </c>
      <c r="AE143" s="72">
        <v>2.6758591677374485E-2</v>
      </c>
      <c r="AF143" s="72">
        <v>3.0361625245299149E-2</v>
      </c>
      <c r="AG143" s="72">
        <v>7.9326435382430519E-2</v>
      </c>
      <c r="AH143" s="72">
        <v>4.0920586005989155E-2</v>
      </c>
      <c r="AI143" s="72">
        <v>4.2202773754503528E-2</v>
      </c>
      <c r="AJ143" s="72">
        <v>5.5115207373271899E-2</v>
      </c>
    </row>
    <row r="144" spans="1:36" ht="15.6" x14ac:dyDescent="0.3">
      <c r="A144" s="75" t="s">
        <v>44</v>
      </c>
      <c r="B144" s="75" t="s">
        <v>34</v>
      </c>
      <c r="C144" s="75" t="str">
        <f>TS_Fractions!$C$23</f>
        <v>Q4B3</v>
      </c>
      <c r="D144" s="75" t="str">
        <f>$B121</f>
        <v>P_HYD</v>
      </c>
      <c r="E144" s="75" t="s">
        <v>204</v>
      </c>
      <c r="F144" s="72">
        <v>4.4864301855616379E-2</v>
      </c>
      <c r="G144" s="72">
        <v>3.8696345078195742E-2</v>
      </c>
      <c r="H144" s="72">
        <v>5.1823803646261907E-2</v>
      </c>
      <c r="I144" s="72">
        <v>4.2593458092494735E-2</v>
      </c>
      <c r="J144" s="72">
        <v>4.3261765322573982E-2</v>
      </c>
      <c r="K144" s="72">
        <v>5.6109593503638026E-2</v>
      </c>
      <c r="L144" s="72">
        <v>3.2731545547100165E-2</v>
      </c>
      <c r="M144" s="72">
        <v>5.1878185758992265E-2</v>
      </c>
      <c r="N144" s="72">
        <v>2.2078630815616777E-2</v>
      </c>
      <c r="O144" s="72">
        <v>3.5066092627029519E-2</v>
      </c>
      <c r="P144" s="72">
        <v>5.3376458003314441E-2</v>
      </c>
      <c r="Q144" s="72">
        <v>4.8962282237071449E-2</v>
      </c>
      <c r="R144" s="72">
        <v>1.387009236409173E-2</v>
      </c>
      <c r="S144" s="72">
        <v>6.1065679429590521E-2</v>
      </c>
      <c r="T144" s="72">
        <v>5.2692874850553302E-2</v>
      </c>
      <c r="U144" s="72">
        <v>5.4584736898879396E-2</v>
      </c>
      <c r="V144" s="72">
        <v>6.0625235529517589E-2</v>
      </c>
      <c r="W144" s="72">
        <v>7.896450947671653E-2</v>
      </c>
      <c r="X144" s="72">
        <v>8.4861901749947302E-2</v>
      </c>
      <c r="Y144" s="72">
        <v>1.1304888873087778E-2</v>
      </c>
      <c r="Z144" s="72">
        <v>4.9511125904607614E-2</v>
      </c>
      <c r="AA144" s="72">
        <v>3.3903237832986877E-2</v>
      </c>
      <c r="AB144" s="72">
        <v>8.0345619953571118E-3</v>
      </c>
      <c r="AC144" s="72">
        <v>5.1953577009597546E-2</v>
      </c>
      <c r="AD144" s="72">
        <v>5.1988866783747117E-2</v>
      </c>
      <c r="AE144" s="72">
        <v>3.3448239596718103E-2</v>
      </c>
      <c r="AF144" s="72">
        <v>3.7952031556623939E-2</v>
      </c>
      <c r="AG144" s="72">
        <v>5.4443122157722089E-2</v>
      </c>
      <c r="AH144" s="72">
        <v>5.0995592145216255E-2</v>
      </c>
      <c r="AI144" s="72">
        <v>5.2753467193129414E-2</v>
      </c>
      <c r="AJ144" s="72">
        <v>6.8894009216589863E-2</v>
      </c>
    </row>
    <row r="145" spans="1:36" ht="15.6" x14ac:dyDescent="0.3">
      <c r="A145" s="75" t="s">
        <v>44</v>
      </c>
      <c r="B145" s="75" t="s">
        <v>34</v>
      </c>
      <c r="C145" s="75" t="str">
        <f>TS_Fractions!$C$24</f>
        <v>Q4B4</v>
      </c>
      <c r="D145" s="75" t="str">
        <f>$B121</f>
        <v>P_HYD</v>
      </c>
      <c r="E145" s="75" t="s">
        <v>204</v>
      </c>
      <c r="F145" s="72">
        <v>4.4864301855616379E-2</v>
      </c>
      <c r="G145" s="72">
        <v>3.8696345078195742E-2</v>
      </c>
      <c r="H145" s="72">
        <v>5.1823803646261907E-2</v>
      </c>
      <c r="I145" s="72">
        <v>4.2593458092494735E-2</v>
      </c>
      <c r="J145" s="72">
        <v>4.324438524177876E-2</v>
      </c>
      <c r="K145" s="72">
        <v>5.6109593503638026E-2</v>
      </c>
      <c r="L145" s="72">
        <v>3.2731545547100165E-2</v>
      </c>
      <c r="M145" s="72">
        <v>5.1800651880049231E-2</v>
      </c>
      <c r="N145" s="72">
        <v>2.2078630815616777E-2</v>
      </c>
      <c r="O145" s="72">
        <v>3.5066092627029519E-2</v>
      </c>
      <c r="P145" s="72">
        <v>5.3376458003314441E-2</v>
      </c>
      <c r="Q145" s="72">
        <v>4.8962282237071449E-2</v>
      </c>
      <c r="R145" s="72">
        <v>1.3795823993781469E-2</v>
      </c>
      <c r="S145" s="72">
        <v>6.1065679429590521E-2</v>
      </c>
      <c r="T145" s="72">
        <v>5.2692874850553302E-2</v>
      </c>
      <c r="U145" s="72">
        <v>5.4584736898879396E-2</v>
      </c>
      <c r="V145" s="72">
        <v>6.0625235529517589E-2</v>
      </c>
      <c r="W145" s="72">
        <v>7.896450947671653E-2</v>
      </c>
      <c r="X145" s="72">
        <v>6.2792576020008081E-2</v>
      </c>
      <c r="Y145" s="72">
        <v>1.1304888873087778E-2</v>
      </c>
      <c r="Z145" s="72">
        <v>4.9511125904607614E-2</v>
      </c>
      <c r="AA145" s="72">
        <v>3.3764115156342679E-2</v>
      </c>
      <c r="AB145" s="72">
        <v>7.9249378122312787E-3</v>
      </c>
      <c r="AC145" s="72">
        <v>5.1953577009597546E-2</v>
      </c>
      <c r="AD145" s="72">
        <v>5.1988866783747117E-2</v>
      </c>
      <c r="AE145" s="72">
        <v>3.3448239596718103E-2</v>
      </c>
      <c r="AF145" s="72">
        <v>3.7952031556623939E-2</v>
      </c>
      <c r="AG145" s="72">
        <v>5.4443122157722089E-2</v>
      </c>
      <c r="AH145" s="72">
        <v>5.0995592145216255E-2</v>
      </c>
      <c r="AI145" s="72">
        <v>5.2753467193129414E-2</v>
      </c>
      <c r="AJ145" s="72">
        <v>6.8894009216589863E-2</v>
      </c>
    </row>
    <row r="146" spans="1:36" ht="15.6" x14ac:dyDescent="0.3">
      <c r="A146" s="76" t="s">
        <v>44</v>
      </c>
      <c r="B146" s="76" t="s">
        <v>34</v>
      </c>
      <c r="C146" s="76" t="str">
        <f>TS_Fractions!$C$25</f>
        <v>Q4B5</v>
      </c>
      <c r="D146" s="76" t="str">
        <f>$B121</f>
        <v>P_HYD</v>
      </c>
      <c r="E146" s="76" t="s">
        <v>204</v>
      </c>
      <c r="F146" s="73">
        <v>4.4864301855616379E-2</v>
      </c>
      <c r="G146" s="73">
        <v>3.8696345078195742E-2</v>
      </c>
      <c r="H146" s="73">
        <v>5.1823803646261907E-2</v>
      </c>
      <c r="I146" s="73">
        <v>4.2593458092494735E-2</v>
      </c>
      <c r="J146" s="73">
        <v>4.324438524177876E-2</v>
      </c>
      <c r="K146" s="73">
        <v>7.7109696925365137E-2</v>
      </c>
      <c r="L146" s="73">
        <v>3.2731545547100165E-2</v>
      </c>
      <c r="M146" s="73">
        <v>5.1800651880049231E-2</v>
      </c>
      <c r="N146" s="73">
        <v>2.2078630815616777E-2</v>
      </c>
      <c r="O146" s="73">
        <v>3.5066092627029519E-2</v>
      </c>
      <c r="P146" s="73">
        <v>7.8820408744570275E-2</v>
      </c>
      <c r="Q146" s="73">
        <v>4.8840806044460908E-2</v>
      </c>
      <c r="R146" s="73">
        <v>1.3795823993781469E-2</v>
      </c>
      <c r="S146" s="73">
        <v>6.1065679429590521E-2</v>
      </c>
      <c r="T146" s="73">
        <v>5.2692874850553302E-2</v>
      </c>
      <c r="U146" s="73">
        <v>5.4584736898879396E-2</v>
      </c>
      <c r="V146" s="73">
        <v>6.0625235529517589E-2</v>
      </c>
      <c r="W146" s="73">
        <v>7.896450947671653E-2</v>
      </c>
      <c r="X146" s="73">
        <v>6.2792576020008081E-2</v>
      </c>
      <c r="Y146" s="73">
        <v>1.1304888873087778E-2</v>
      </c>
      <c r="Z146" s="73">
        <v>4.9511125904607614E-2</v>
      </c>
      <c r="AA146" s="73">
        <v>3.3764115156342679E-2</v>
      </c>
      <c r="AB146" s="73">
        <v>7.9249378122312787E-3</v>
      </c>
      <c r="AC146" s="73">
        <v>5.1909473803307578E-2</v>
      </c>
      <c r="AD146" s="73">
        <v>5.1988866783747117E-2</v>
      </c>
      <c r="AE146" s="73">
        <v>3.326738275588792E-2</v>
      </c>
      <c r="AF146" s="73">
        <v>3.7952031556623939E-2</v>
      </c>
      <c r="AG146" s="73">
        <v>5.4443122157722089E-2</v>
      </c>
      <c r="AH146" s="73">
        <v>5.0995592145216255E-2</v>
      </c>
      <c r="AI146" s="73">
        <v>6.192535936484922E-2</v>
      </c>
      <c r="AJ146" s="73">
        <v>6.8894009216589863E-2</v>
      </c>
    </row>
    <row r="149" spans="1:36" ht="18" x14ac:dyDescent="0.3">
      <c r="A149" s="83" t="s">
        <v>175</v>
      </c>
      <c r="B149" s="26" t="s">
        <v>191</v>
      </c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</row>
    <row r="150" spans="1:36" x14ac:dyDescent="0.3">
      <c r="A150" s="83" t="s">
        <v>176</v>
      </c>
      <c r="B150" s="81" t="s">
        <v>43</v>
      </c>
      <c r="C150"/>
      <c r="D150"/>
      <c r="E150"/>
      <c r="F150"/>
      <c r="G150" s="82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x14ac:dyDescent="0.3">
      <c r="A151" s="83" t="s">
        <v>186</v>
      </c>
      <c r="B151" s="81" t="s">
        <v>185</v>
      </c>
      <c r="C151"/>
      <c r="D151"/>
      <c r="E151"/>
      <c r="F151"/>
      <c r="G151" s="82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3" spans="1:36" x14ac:dyDescent="0.3">
      <c r="A153" s="22" t="s">
        <v>24</v>
      </c>
      <c r="B153" s="22"/>
    </row>
    <row r="154" spans="1:36" x14ac:dyDescent="0.3">
      <c r="A154" s="24" t="s">
        <v>20</v>
      </c>
      <c r="B154" s="24" t="s">
        <v>33</v>
      </c>
      <c r="C154" s="24" t="s">
        <v>23</v>
      </c>
      <c r="D154" s="24" t="s">
        <v>171</v>
      </c>
      <c r="E154" s="24" t="s">
        <v>203</v>
      </c>
      <c r="F154" s="24" t="str">
        <f>Legend!$A$50</f>
        <v>AFE</v>
      </c>
      <c r="G154" s="24" t="str">
        <f>Legend!$A$51</f>
        <v>AFN</v>
      </c>
      <c r="H154" s="24" t="str">
        <f>Legend!$A$52</f>
        <v>AFZ</v>
      </c>
      <c r="I154" s="24" t="str">
        <f>Legend!$A$53</f>
        <v>AFW</v>
      </c>
      <c r="J154" s="24" t="str">
        <f>Legend!$A$54</f>
        <v>ANZ</v>
      </c>
      <c r="K154" s="24" t="str">
        <f>Legend!$A$55</f>
        <v>ARG</v>
      </c>
      <c r="L154" s="24" t="str">
        <f>Legend!$A$56</f>
        <v>ASC</v>
      </c>
      <c r="M154" s="24" t="str">
        <f>Legend!$A$57</f>
        <v>ASE</v>
      </c>
      <c r="N154" s="24" t="str">
        <f>Legend!$A$58</f>
        <v>ASO</v>
      </c>
      <c r="O154" s="24" t="str">
        <f>Legend!$A$59</f>
        <v>ASR</v>
      </c>
      <c r="P154" s="24" t="str">
        <f>Legend!$A$60</f>
        <v>BRA</v>
      </c>
      <c r="Q154" s="24" t="str">
        <f>Legend!$A$61</f>
        <v>CAN</v>
      </c>
      <c r="R154" s="24" t="str">
        <f>Legend!$A$62</f>
        <v>CHN</v>
      </c>
      <c r="S154" s="24" t="str">
        <f>Legend!$A$63</f>
        <v>ENE</v>
      </c>
      <c r="T154" s="24" t="str">
        <f>Legend!$A$64</f>
        <v>ENW</v>
      </c>
      <c r="U154" s="24" t="str">
        <f>Legend!$A$65</f>
        <v>EUE</v>
      </c>
      <c r="V154" s="24" t="str">
        <f>Legend!$A$66</f>
        <v>EUW</v>
      </c>
      <c r="W154" s="24" t="str">
        <f>Legend!$A$67</f>
        <v>GBR</v>
      </c>
      <c r="X154" s="24" t="str">
        <f>Legend!$A$68</f>
        <v>IDN</v>
      </c>
      <c r="Y154" s="24" t="str">
        <f>Legend!$A$69</f>
        <v>IND</v>
      </c>
      <c r="Z154" s="24" t="str">
        <f>Legend!$A$70</f>
        <v>IRN</v>
      </c>
      <c r="AA154" s="24" t="str">
        <f>Legend!$A$71</f>
        <v>JPN</v>
      </c>
      <c r="AB154" s="24" t="str">
        <f>Legend!$A$72</f>
        <v>KOR</v>
      </c>
      <c r="AC154" s="24" t="str">
        <f>Legend!$A$73</f>
        <v>LAM</v>
      </c>
      <c r="AD154" s="24" t="str">
        <f>Legend!$A$74</f>
        <v>MEA</v>
      </c>
      <c r="AE154" s="24" t="str">
        <f>Legend!$A$75</f>
        <v>MEX</v>
      </c>
      <c r="AF154" s="24" t="str">
        <f>Legend!$A$76</f>
        <v>RUS</v>
      </c>
      <c r="AG154" s="24" t="str">
        <f>Legend!$A$77</f>
        <v>SAU</v>
      </c>
      <c r="AH154" s="24" t="str">
        <f>Legend!$A$78</f>
        <v>TUR</v>
      </c>
      <c r="AI154" s="24" t="str">
        <f>Legend!$A$79</f>
        <v>USA</v>
      </c>
      <c r="AJ154" s="24" t="str">
        <f>Legend!$A$80</f>
        <v>ZAF</v>
      </c>
    </row>
    <row r="155" spans="1:36" ht="41.4" x14ac:dyDescent="0.3">
      <c r="A155" s="27" t="s">
        <v>32</v>
      </c>
      <c r="B155" s="27"/>
      <c r="C155" s="27" t="s">
        <v>28</v>
      </c>
      <c r="D155" s="27" t="s">
        <v>172</v>
      </c>
      <c r="E155" s="27" t="s">
        <v>29</v>
      </c>
      <c r="F155" s="27" t="str">
        <f>Legend!$B$50</f>
        <v>Eastern Africa</v>
      </c>
      <c r="G155" s="27" t="str">
        <f>Legend!$B$51</f>
        <v>Northern Africa</v>
      </c>
      <c r="H155" s="27" t="str">
        <f>Legend!$B$52</f>
        <v>Southern Africa</v>
      </c>
      <c r="I155" s="27" t="str">
        <f>Legend!$B$53</f>
        <v>Western Africa</v>
      </c>
      <c r="J155" s="27" t="str">
        <f>Legend!$B$54</f>
        <v>Australia and New Zealand</v>
      </c>
      <c r="K155" s="27" t="str">
        <f>Legend!$B$55</f>
        <v>Argentina</v>
      </c>
      <c r="L155" s="27" t="str">
        <f>Legend!$B$56</f>
        <v>Central Asia</v>
      </c>
      <c r="M155" s="27" t="str">
        <f>Legend!$B$57</f>
        <v>Southeast Asia</v>
      </c>
      <c r="N155" s="27" t="str">
        <f>Legend!$B$58</f>
        <v>South Asia</v>
      </c>
      <c r="O155" s="27" t="str">
        <f>Legend!$B$59</f>
        <v>Asia Region</v>
      </c>
      <c r="P155" s="27" t="str">
        <f>Legend!$B$60</f>
        <v>Brazil</v>
      </c>
      <c r="Q155" s="27" t="str">
        <f>Legend!$B$61</f>
        <v>Canada</v>
      </c>
      <c r="R155" s="27" t="str">
        <f>Legend!$B$62</f>
        <v>China Mainland</v>
      </c>
      <c r="S155" s="27" t="str">
        <f>Legend!$B$63</f>
        <v>Non-EU Eastern Europe</v>
      </c>
      <c r="T155" s="27" t="str">
        <f>Legend!$B$64</f>
        <v>Non-EU Western Europe</v>
      </c>
      <c r="U155" s="27" t="str">
        <f>Legend!$B$65</f>
        <v>Eastern Europe Union</v>
      </c>
      <c r="V155" s="27" t="str">
        <f>Legend!$B$66</f>
        <v>Western Europe Union</v>
      </c>
      <c r="W155" s="27" t="str">
        <f>Legend!$B$67</f>
        <v>United Kingdom</v>
      </c>
      <c r="X155" s="27" t="str">
        <f>Legend!$B$68</f>
        <v>Indonesia</v>
      </c>
      <c r="Y155" s="27" t="str">
        <f>Legend!$B$69</f>
        <v>India</v>
      </c>
      <c r="Z155" s="27" t="str">
        <f>Legend!$B$70</f>
        <v>Islamic Republic of Iran</v>
      </c>
      <c r="AA155" s="27" t="str">
        <f>Legend!$B$71</f>
        <v>Japan</v>
      </c>
      <c r="AB155" s="27" t="str">
        <f>Legend!$B$72</f>
        <v>Korea</v>
      </c>
      <c r="AC155" s="27" t="str">
        <f>Legend!$B$73</f>
        <v>Latin America</v>
      </c>
      <c r="AD155" s="27" t="str">
        <f>Legend!$B$74</f>
        <v>Middle East</v>
      </c>
      <c r="AE155" s="27" t="str">
        <f>Legend!$B$75</f>
        <v>Mexico</v>
      </c>
      <c r="AF155" s="27" t="str">
        <f>Legend!$B$76</f>
        <v>Russian Federation</v>
      </c>
      <c r="AG155" s="27" t="str">
        <f>Legend!$B$77</f>
        <v>Saudi Arabia</v>
      </c>
      <c r="AH155" s="27" t="str">
        <f>Legend!$B$78</f>
        <v>Turkey</v>
      </c>
      <c r="AI155" s="27" t="str">
        <f>Legend!$B$79</f>
        <v>United States</v>
      </c>
      <c r="AJ155" s="27" t="str">
        <f>Legend!$B$80</f>
        <v>South Africa</v>
      </c>
    </row>
    <row r="156" spans="1:36" ht="15.6" x14ac:dyDescent="0.3">
      <c r="A156" s="75" t="s">
        <v>44</v>
      </c>
      <c r="B156" s="75" t="s">
        <v>34</v>
      </c>
      <c r="C156" s="75" t="str">
        <f>TS_Fractions!$C$6</f>
        <v>Q1B1</v>
      </c>
      <c r="D156" s="75" t="str">
        <f>$B150</f>
        <v>P_OCE</v>
      </c>
      <c r="E156" s="75" t="s">
        <v>204</v>
      </c>
      <c r="F156" s="84">
        <f>F98</f>
        <v>4.8194350765051644E-2</v>
      </c>
      <c r="G156" s="84">
        <f t="shared" ref="G156:AJ156" si="1">G98</f>
        <v>5.7156765024397961E-2</v>
      </c>
      <c r="H156" s="84">
        <f t="shared" si="1"/>
        <v>4.4963842905686245E-2</v>
      </c>
      <c r="I156" s="84">
        <f t="shared" si="1"/>
        <v>5.3754463241786093E-2</v>
      </c>
      <c r="J156" s="84">
        <f t="shared" si="1"/>
        <v>4.2534695964422012E-2</v>
      </c>
      <c r="K156" s="84">
        <f t="shared" si="1"/>
        <v>4.0643694091708663E-2</v>
      </c>
      <c r="L156" s="84">
        <f t="shared" si="1"/>
        <v>3.6727252733732038E-3</v>
      </c>
      <c r="M156" s="84">
        <f t="shared" si="1"/>
        <v>3.7947699613931032E-2</v>
      </c>
      <c r="N156" s="84">
        <f t="shared" si="1"/>
        <v>2.7920130907592076E-2</v>
      </c>
      <c r="O156" s="84">
        <f t="shared" si="1"/>
        <v>0.12800495584619176</v>
      </c>
      <c r="P156" s="84">
        <f t="shared" si="1"/>
        <v>4.0145056532651303E-2</v>
      </c>
      <c r="Q156" s="84">
        <f t="shared" si="1"/>
        <v>5.0066315474914982E-2</v>
      </c>
      <c r="R156" s="84">
        <f t="shared" si="1"/>
        <v>4.4412362761542423E-2</v>
      </c>
      <c r="S156" s="84">
        <f t="shared" si="1"/>
        <v>4.7692890165856587E-2</v>
      </c>
      <c r="T156" s="84">
        <f t="shared" si="1"/>
        <v>6.1317635105876796E-2</v>
      </c>
      <c r="U156" s="84">
        <f t="shared" si="1"/>
        <v>5.3865137436669333E-2</v>
      </c>
      <c r="V156" s="84">
        <f t="shared" si="1"/>
        <v>5.3245040185452806E-2</v>
      </c>
      <c r="W156" s="84">
        <f t="shared" si="1"/>
        <v>5.0741798666840233E-2</v>
      </c>
      <c r="X156" s="84">
        <f t="shared" si="1"/>
        <v>1.2674001437214186E-2</v>
      </c>
      <c r="Y156" s="84">
        <f t="shared" si="1"/>
        <v>2.6469233605459701E-2</v>
      </c>
      <c r="Z156" s="84">
        <f t="shared" si="1"/>
        <v>3.2000005346383011E-2</v>
      </c>
      <c r="AA156" s="84">
        <f t="shared" si="1"/>
        <v>4.8535845821950266E-2</v>
      </c>
      <c r="AB156" s="84">
        <f t="shared" si="1"/>
        <v>0.15151345102748567</v>
      </c>
      <c r="AC156" s="84">
        <f t="shared" si="1"/>
        <v>9.1554989211502735E-2</v>
      </c>
      <c r="AD156" s="84">
        <f t="shared" si="1"/>
        <v>0.11748990425760475</v>
      </c>
      <c r="AE156" s="84">
        <f t="shared" si="1"/>
        <v>4.1573738294878579E-2</v>
      </c>
      <c r="AF156" s="84">
        <f t="shared" si="1"/>
        <v>5.1585225120341673E-2</v>
      </c>
      <c r="AG156" s="84">
        <f t="shared" si="1"/>
        <v>3.2000005346383011E-2</v>
      </c>
      <c r="AH156" s="84">
        <f t="shared" si="1"/>
        <v>5.2184255394462482E-2</v>
      </c>
      <c r="AI156" s="84">
        <f t="shared" si="1"/>
        <v>4.835754644328593E-2</v>
      </c>
      <c r="AJ156" s="84">
        <f t="shared" si="1"/>
        <v>3.9566366835066508E-2</v>
      </c>
    </row>
    <row r="157" spans="1:36" ht="15.6" x14ac:dyDescent="0.3">
      <c r="A157" s="75" t="s">
        <v>44</v>
      </c>
      <c r="B157" s="75" t="s">
        <v>34</v>
      </c>
      <c r="C157" s="75" t="str">
        <f>TS_Fractions!$C$7</f>
        <v>Q1B2</v>
      </c>
      <c r="D157" s="75" t="str">
        <f>$B150</f>
        <v>P_OCE</v>
      </c>
      <c r="E157" s="75" t="s">
        <v>204</v>
      </c>
      <c r="F157" s="84">
        <f t="shared" ref="F157:AJ165" si="2">F99</f>
        <v>3.4829104569726849E-2</v>
      </c>
      <c r="G157" s="84">
        <f t="shared" si="2"/>
        <v>4.4936484547604953E-2</v>
      </c>
      <c r="H157" s="84">
        <f t="shared" si="2"/>
        <v>3.0557749255370022E-2</v>
      </c>
      <c r="I157" s="84">
        <f t="shared" si="2"/>
        <v>0.10070847239299725</v>
      </c>
      <c r="J157" s="84">
        <f t="shared" si="2"/>
        <v>3.1466974467736504E-2</v>
      </c>
      <c r="K157" s="84">
        <f t="shared" si="2"/>
        <v>3.0954284438058914E-2</v>
      </c>
      <c r="L157" s="84">
        <f t="shared" si="2"/>
        <v>3.7587508097815026E-3</v>
      </c>
      <c r="M157" s="84">
        <f t="shared" si="2"/>
        <v>9.0007941877224454E-2</v>
      </c>
      <c r="N157" s="84">
        <f t="shared" si="2"/>
        <v>1.723371961681559E-2</v>
      </c>
      <c r="O157" s="84">
        <f t="shared" si="2"/>
        <v>2.6920796145938539E-2</v>
      </c>
      <c r="P157" s="84">
        <f t="shared" si="2"/>
        <v>2.9322344465286521E-2</v>
      </c>
      <c r="Q157" s="84">
        <f t="shared" si="2"/>
        <v>3.9472463055309097E-2</v>
      </c>
      <c r="R157" s="84">
        <f t="shared" si="2"/>
        <v>9.6911894781371383E-2</v>
      </c>
      <c r="S157" s="84">
        <f t="shared" si="2"/>
        <v>3.6922584089754476E-2</v>
      </c>
      <c r="T157" s="84">
        <f t="shared" si="2"/>
        <v>4.7841050566461006E-2</v>
      </c>
      <c r="U157" s="84">
        <f t="shared" si="2"/>
        <v>4.2941139202677621E-2</v>
      </c>
      <c r="V157" s="84">
        <f t="shared" si="2"/>
        <v>4.1951584432982782E-2</v>
      </c>
      <c r="W157" s="84">
        <f t="shared" si="2"/>
        <v>4.0162283518416456E-2</v>
      </c>
      <c r="X157" s="84">
        <f t="shared" si="2"/>
        <v>8.8150720261513799E-3</v>
      </c>
      <c r="Y157" s="84">
        <f t="shared" si="2"/>
        <v>1.8052965498598684E-2</v>
      </c>
      <c r="Z157" s="84">
        <f t="shared" si="2"/>
        <v>2.6981274690873847E-2</v>
      </c>
      <c r="AA157" s="84">
        <f t="shared" si="2"/>
        <v>3.9359495582118105E-2</v>
      </c>
      <c r="AB157" s="84">
        <f t="shared" si="2"/>
        <v>3.0316446964632544E-2</v>
      </c>
      <c r="AC157" s="84">
        <f t="shared" si="2"/>
        <v>4.3180512511216095E-2</v>
      </c>
      <c r="AD157" s="84">
        <f t="shared" si="2"/>
        <v>1.9990790506197724E-2</v>
      </c>
      <c r="AE157" s="84">
        <f t="shared" si="2"/>
        <v>3.2505465852393604E-2</v>
      </c>
      <c r="AF157" s="84">
        <f t="shared" si="2"/>
        <v>4.0477362726803648E-2</v>
      </c>
      <c r="AG157" s="84">
        <f t="shared" si="2"/>
        <v>2.6981274690873847E-2</v>
      </c>
      <c r="AH157" s="84">
        <f t="shared" si="2"/>
        <v>0.11660528754640646</v>
      </c>
      <c r="AI157" s="84">
        <f t="shared" si="2"/>
        <v>3.8178367250023951E-2</v>
      </c>
      <c r="AJ157" s="84">
        <f t="shared" si="2"/>
        <v>2.7868821280303817E-2</v>
      </c>
    </row>
    <row r="158" spans="1:36" ht="15.6" x14ac:dyDescent="0.3">
      <c r="A158" s="75" t="s">
        <v>44</v>
      </c>
      <c r="B158" s="75" t="s">
        <v>34</v>
      </c>
      <c r="C158" s="75" t="str">
        <f>TS_Fractions!$C$8</f>
        <v>Q1B3</v>
      </c>
      <c r="D158" s="75" t="str">
        <f>$B150</f>
        <v>P_OCE</v>
      </c>
      <c r="E158" s="75" t="s">
        <v>204</v>
      </c>
      <c r="F158" s="84">
        <f t="shared" si="2"/>
        <v>9.0066972877267712E-2</v>
      </c>
      <c r="G158" s="84">
        <f t="shared" si="2"/>
        <v>5.3800879509542418E-2</v>
      </c>
      <c r="H158" s="84">
        <f t="shared" si="2"/>
        <v>3.2386631589808666E-2</v>
      </c>
      <c r="I158" s="84">
        <f t="shared" si="2"/>
        <v>3.916310501739919E-2</v>
      </c>
      <c r="J158" s="84">
        <f t="shared" si="2"/>
        <v>3.6530535435766842E-2</v>
      </c>
      <c r="K158" s="84">
        <f t="shared" si="2"/>
        <v>9.2505487613671986E-2</v>
      </c>
      <c r="L158" s="84">
        <f t="shared" si="2"/>
        <v>4.7684519962380122E-3</v>
      </c>
      <c r="M158" s="84">
        <f t="shared" si="2"/>
        <v>3.6357309749854183E-2</v>
      </c>
      <c r="N158" s="84">
        <f t="shared" si="2"/>
        <v>1.5243065991546007E-2</v>
      </c>
      <c r="O158" s="84">
        <f t="shared" si="2"/>
        <v>3.6827416908823199E-2</v>
      </c>
      <c r="P158" s="84">
        <f t="shared" si="2"/>
        <v>3.286182442417418E-2</v>
      </c>
      <c r="Q158" s="84">
        <f t="shared" si="2"/>
        <v>4.7549459835533485E-2</v>
      </c>
      <c r="R158" s="84">
        <f t="shared" si="2"/>
        <v>4.236672290842227E-2</v>
      </c>
      <c r="S158" s="84">
        <f t="shared" si="2"/>
        <v>4.4789113247545871E-2</v>
      </c>
      <c r="T158" s="84">
        <f t="shared" si="2"/>
        <v>5.5389131212298728E-2</v>
      </c>
      <c r="U158" s="84">
        <f t="shared" si="2"/>
        <v>5.3499502953629992E-2</v>
      </c>
      <c r="V158" s="84">
        <f t="shared" si="2"/>
        <v>5.1615718586366245E-2</v>
      </c>
      <c r="W158" s="84">
        <f t="shared" si="2"/>
        <v>4.9387434858470212E-2</v>
      </c>
      <c r="X158" s="84">
        <f t="shared" si="2"/>
        <v>0.17383466391964975</v>
      </c>
      <c r="Y158" s="84">
        <f t="shared" si="2"/>
        <v>1.7240910628276904E-2</v>
      </c>
      <c r="Z158" s="84">
        <f t="shared" si="2"/>
        <v>2.7997421254617981E-2</v>
      </c>
      <c r="AA158" s="84">
        <f t="shared" si="2"/>
        <v>0.14942929827326143</v>
      </c>
      <c r="AB158" s="84">
        <f t="shared" si="2"/>
        <v>3.5058937176131934E-2</v>
      </c>
      <c r="AC158" s="84">
        <f t="shared" si="2"/>
        <v>5.1456932311310356E-2</v>
      </c>
      <c r="AD158" s="84">
        <f t="shared" si="2"/>
        <v>2.3360843580415496E-2</v>
      </c>
      <c r="AE158" s="84">
        <f t="shared" si="2"/>
        <v>4.0223137861792317E-2</v>
      </c>
      <c r="AF158" s="84">
        <f t="shared" si="2"/>
        <v>5.0927449394795925E-2</v>
      </c>
      <c r="AG158" s="84">
        <f t="shared" si="2"/>
        <v>2.7997421254617981E-2</v>
      </c>
      <c r="AH158" s="84">
        <f t="shared" si="2"/>
        <v>4.9772713441606706E-2</v>
      </c>
      <c r="AI158" s="84">
        <f t="shared" si="2"/>
        <v>4.4794936873036061E-2</v>
      </c>
      <c r="AJ158" s="84">
        <f t="shared" si="2"/>
        <v>3.2555586221119336E-2</v>
      </c>
    </row>
    <row r="159" spans="1:36" ht="15.6" x14ac:dyDescent="0.3">
      <c r="A159" s="75" t="s">
        <v>44</v>
      </c>
      <c r="B159" s="75" t="s">
        <v>34</v>
      </c>
      <c r="C159" s="75" t="str">
        <f>TS_Fractions!$C$9</f>
        <v>Q1B4</v>
      </c>
      <c r="D159" s="75" t="str">
        <f>$B150</f>
        <v>P_OCE</v>
      </c>
      <c r="E159" s="75" t="s">
        <v>204</v>
      </c>
      <c r="F159" s="84">
        <f t="shared" si="2"/>
        <v>4.3988651851595548E-2</v>
      </c>
      <c r="G159" s="84">
        <f t="shared" si="2"/>
        <v>0.10784853272736956</v>
      </c>
      <c r="H159" s="84">
        <f t="shared" si="2"/>
        <v>4.0147924958964E-2</v>
      </c>
      <c r="I159" s="84">
        <f t="shared" si="2"/>
        <v>3.4235696267614843E-2</v>
      </c>
      <c r="J159" s="84">
        <f t="shared" si="2"/>
        <v>7.6816963400061833E-2</v>
      </c>
      <c r="K159" s="84">
        <f t="shared" si="2"/>
        <v>3.2973913249241482E-2</v>
      </c>
      <c r="L159" s="84">
        <f t="shared" si="2"/>
        <v>3.0900121508410983E-3</v>
      </c>
      <c r="M159" s="84">
        <f t="shared" si="2"/>
        <v>3.8784455256703175E-2</v>
      </c>
      <c r="N159" s="84">
        <f t="shared" si="2"/>
        <v>0.11790992158394711</v>
      </c>
      <c r="O159" s="84">
        <f t="shared" si="2"/>
        <v>3.8672727180687448E-2</v>
      </c>
      <c r="P159" s="84">
        <f t="shared" si="2"/>
        <v>3.1183078420588432E-2</v>
      </c>
      <c r="Q159" s="84">
        <f t="shared" si="2"/>
        <v>4.8265228974814181E-2</v>
      </c>
      <c r="R159" s="84">
        <f t="shared" si="2"/>
        <v>3.6838423470651291E-2</v>
      </c>
      <c r="S159" s="84">
        <f t="shared" si="2"/>
        <v>4.4723284551664778E-2</v>
      </c>
      <c r="T159" s="84">
        <f t="shared" si="2"/>
        <v>5.5551994363163278E-2</v>
      </c>
      <c r="U159" s="84">
        <f t="shared" si="2"/>
        <v>5.4609037978991096E-2</v>
      </c>
      <c r="V159" s="84">
        <f t="shared" si="2"/>
        <v>8.5365163286713286E-2</v>
      </c>
      <c r="W159" s="84">
        <f t="shared" si="2"/>
        <v>8.8192057154589276E-2</v>
      </c>
      <c r="X159" s="84">
        <f t="shared" si="2"/>
        <v>1.395464966606161E-2</v>
      </c>
      <c r="Y159" s="84">
        <f t="shared" si="2"/>
        <v>1.6198851777343749E-2</v>
      </c>
      <c r="Z159" s="84">
        <f t="shared" si="2"/>
        <v>2.8100758193303828E-2</v>
      </c>
      <c r="AA159" s="84">
        <f t="shared" si="2"/>
        <v>4.5008542578675877E-2</v>
      </c>
      <c r="AB159" s="84">
        <f t="shared" si="2"/>
        <v>3.7205757763435772E-2</v>
      </c>
      <c r="AC159" s="84">
        <f t="shared" si="2"/>
        <v>4.7307104752925093E-2</v>
      </c>
      <c r="AD159" s="84">
        <f t="shared" si="2"/>
        <v>2.3353556979173941E-2</v>
      </c>
      <c r="AE159" s="84">
        <f t="shared" si="2"/>
        <v>3.5816841379578961E-2</v>
      </c>
      <c r="AF159" s="84">
        <f t="shared" si="2"/>
        <v>5.1685563790340172E-2</v>
      </c>
      <c r="AG159" s="84">
        <f t="shared" si="2"/>
        <v>2.8100758193303828E-2</v>
      </c>
      <c r="AH159" s="84">
        <f t="shared" si="2"/>
        <v>4.8445104979755821E-2</v>
      </c>
      <c r="AI159" s="84">
        <f t="shared" si="2"/>
        <v>4.2285203567755607E-2</v>
      </c>
      <c r="AJ159" s="84">
        <f t="shared" si="2"/>
        <v>0.10719982984153995</v>
      </c>
    </row>
    <row r="160" spans="1:36" ht="15.6" x14ac:dyDescent="0.3">
      <c r="A160" s="75" t="s">
        <v>44</v>
      </c>
      <c r="B160" s="75" t="s">
        <v>34</v>
      </c>
      <c r="C160" s="75" t="str">
        <f>TS_Fractions!$C$10</f>
        <v>Q1B5</v>
      </c>
      <c r="D160" s="75" t="str">
        <f>$B150</f>
        <v>P_OCE</v>
      </c>
      <c r="E160" s="75" t="s">
        <v>204</v>
      </c>
      <c r="F160" s="84">
        <f t="shared" si="2"/>
        <v>5.2264791019984526E-2</v>
      </c>
      <c r="G160" s="84">
        <f t="shared" si="2"/>
        <v>5.6527536490362539E-2</v>
      </c>
      <c r="H160" s="84">
        <f t="shared" si="2"/>
        <v>8.4978428552751992E-2</v>
      </c>
      <c r="I160" s="84">
        <f t="shared" si="2"/>
        <v>4.3452612736375573E-2</v>
      </c>
      <c r="J160" s="84">
        <f t="shared" si="2"/>
        <v>4.5505422910062106E-2</v>
      </c>
      <c r="K160" s="84">
        <f t="shared" si="2"/>
        <v>3.8437062612823994E-2</v>
      </c>
      <c r="L160" s="84">
        <f t="shared" si="2"/>
        <v>0.34118048447628785</v>
      </c>
      <c r="M160" s="84">
        <f t="shared" si="2"/>
        <v>4.1843323566704616E-2</v>
      </c>
      <c r="N160" s="84">
        <f t="shared" si="2"/>
        <v>2.8990714137767555E-2</v>
      </c>
      <c r="O160" s="84">
        <f t="shared" si="2"/>
        <v>3.6570317500158961E-2</v>
      </c>
      <c r="P160" s="84">
        <f t="shared" si="2"/>
        <v>7.7938770208246924E-2</v>
      </c>
      <c r="Q160" s="84">
        <f t="shared" si="2"/>
        <v>0.10563789781492168</v>
      </c>
      <c r="R160" s="84">
        <f t="shared" si="2"/>
        <v>4.2341363736689376E-2</v>
      </c>
      <c r="S160" s="84">
        <f t="shared" si="2"/>
        <v>0.14102383302778171</v>
      </c>
      <c r="T160" s="84">
        <f t="shared" si="2"/>
        <v>9.5054672736367279E-2</v>
      </c>
      <c r="U160" s="84">
        <f t="shared" si="2"/>
        <v>9.8662818829415036E-2</v>
      </c>
      <c r="V160" s="84">
        <f t="shared" si="2"/>
        <v>5.3631591337695739E-2</v>
      </c>
      <c r="W160" s="84">
        <f t="shared" si="2"/>
        <v>5.129965110262702E-2</v>
      </c>
      <c r="X160" s="84">
        <f t="shared" si="2"/>
        <v>1.2225604709872379E-2</v>
      </c>
      <c r="Y160" s="84">
        <f t="shared" si="2"/>
        <v>8.8954153311777251E-2</v>
      </c>
      <c r="Z160" s="84">
        <f t="shared" si="2"/>
        <v>0.13649664557263166</v>
      </c>
      <c r="AA160" s="84">
        <f t="shared" si="2"/>
        <v>4.7846470595251683E-2</v>
      </c>
      <c r="AB160" s="84">
        <f t="shared" si="2"/>
        <v>4.1457645539262802E-2</v>
      </c>
      <c r="AC160" s="84">
        <f t="shared" si="2"/>
        <v>5.0336990047513207E-2</v>
      </c>
      <c r="AD160" s="84">
        <f t="shared" si="2"/>
        <v>2.5645193069642025E-2</v>
      </c>
      <c r="AE160" s="84">
        <f t="shared" si="2"/>
        <v>0.15763697984248387</v>
      </c>
      <c r="AF160" s="84">
        <f t="shared" si="2"/>
        <v>0.10798207090143525</v>
      </c>
      <c r="AG160" s="84">
        <f t="shared" si="2"/>
        <v>0.13649664557263166</v>
      </c>
      <c r="AH160" s="84">
        <f t="shared" si="2"/>
        <v>5.2163248931458517E-2</v>
      </c>
      <c r="AI160" s="84">
        <f t="shared" si="2"/>
        <v>0.10514876108688044</v>
      </c>
      <c r="AJ160" s="84">
        <f t="shared" si="2"/>
        <v>4.8617116762095902E-2</v>
      </c>
    </row>
    <row r="161" spans="1:36" ht="15.6" x14ac:dyDescent="0.3">
      <c r="A161" s="75" t="s">
        <v>44</v>
      </c>
      <c r="B161" s="75" t="s">
        <v>34</v>
      </c>
      <c r="C161" s="75" t="str">
        <f>TS_Fractions!$C$11</f>
        <v>Q2B1</v>
      </c>
      <c r="D161" s="75" t="str">
        <f>$B150</f>
        <v>P_OCE</v>
      </c>
      <c r="E161" s="75" t="s">
        <v>204</v>
      </c>
      <c r="F161" s="84">
        <f t="shared" si="2"/>
        <v>3.1577290110205311E-2</v>
      </c>
      <c r="G161" s="84">
        <f t="shared" si="2"/>
        <v>4.4962063210601783E-2</v>
      </c>
      <c r="H161" s="84">
        <f t="shared" si="2"/>
        <v>9.9141499978210659E-2</v>
      </c>
      <c r="I161" s="84">
        <f t="shared" si="2"/>
        <v>0.11544391748150751</v>
      </c>
      <c r="J161" s="84">
        <f t="shared" si="2"/>
        <v>4.6376074833578404E-2</v>
      </c>
      <c r="K161" s="84">
        <f t="shared" si="2"/>
        <v>4.7047589675869431E-2</v>
      </c>
      <c r="L161" s="84">
        <f t="shared" si="2"/>
        <v>5.0523224223700119E-3</v>
      </c>
      <c r="M161" s="84">
        <f t="shared" si="2"/>
        <v>3.9660122085085445E-2</v>
      </c>
      <c r="N161" s="84">
        <f t="shared" si="2"/>
        <v>2.8129119683582136E-2</v>
      </c>
      <c r="O161" s="84">
        <f t="shared" si="2"/>
        <v>3.8180452596525132E-2</v>
      </c>
      <c r="P161" s="84">
        <f t="shared" si="2"/>
        <v>8.2952375309362211E-2</v>
      </c>
      <c r="Q161" s="84">
        <f t="shared" si="2"/>
        <v>3.2644145687146749E-2</v>
      </c>
      <c r="R161" s="84">
        <f t="shared" si="2"/>
        <v>4.0866577340538071E-2</v>
      </c>
      <c r="S161" s="84">
        <f t="shared" si="2"/>
        <v>2.9660550181944786E-2</v>
      </c>
      <c r="T161" s="84">
        <f t="shared" si="2"/>
        <v>9.611083576677136E-2</v>
      </c>
      <c r="U161" s="84">
        <f t="shared" si="2"/>
        <v>3.6642133807552671E-2</v>
      </c>
      <c r="V161" s="84">
        <f t="shared" si="2"/>
        <v>3.850006060695263E-2</v>
      </c>
      <c r="W161" s="84">
        <f t="shared" si="2"/>
        <v>8.917196890075138E-2</v>
      </c>
      <c r="X161" s="84">
        <f t="shared" si="2"/>
        <v>1.848137716380838E-2</v>
      </c>
      <c r="Y161" s="84">
        <f t="shared" si="2"/>
        <v>4.1057808492600337E-2</v>
      </c>
      <c r="Z161" s="84">
        <f t="shared" si="2"/>
        <v>4.2638186510290943E-2</v>
      </c>
      <c r="AA161" s="84">
        <f t="shared" si="2"/>
        <v>1.8475315846300501E-2</v>
      </c>
      <c r="AB161" s="84">
        <f t="shared" si="2"/>
        <v>2.0049742125412311E-2</v>
      </c>
      <c r="AC161" s="84">
        <f t="shared" si="2"/>
        <v>8.5263930011297132E-2</v>
      </c>
      <c r="AD161" s="84">
        <f t="shared" si="2"/>
        <v>3.7151534381456519E-2</v>
      </c>
      <c r="AE161" s="84">
        <f t="shared" si="2"/>
        <v>2.7155247991039851E-2</v>
      </c>
      <c r="AF161" s="84">
        <f t="shared" si="2"/>
        <v>3.2569583430954445E-2</v>
      </c>
      <c r="AG161" s="84">
        <f t="shared" si="2"/>
        <v>4.2638186510290943E-2</v>
      </c>
      <c r="AH161" s="84">
        <f t="shared" si="2"/>
        <v>0.14027207056713265</v>
      </c>
      <c r="AI161" s="84">
        <f t="shared" si="2"/>
        <v>8.782715358416246E-2</v>
      </c>
      <c r="AJ161" s="84">
        <f t="shared" si="2"/>
        <v>0.11226204402850153</v>
      </c>
    </row>
    <row r="162" spans="1:36" ht="15.6" x14ac:dyDescent="0.3">
      <c r="A162" s="75" t="s">
        <v>44</v>
      </c>
      <c r="B162" s="75" t="s">
        <v>34</v>
      </c>
      <c r="C162" s="75" t="str">
        <f>TS_Fractions!$C$12</f>
        <v>Q2B2</v>
      </c>
      <c r="D162" s="75" t="str">
        <f>$B150</f>
        <v>P_OCE</v>
      </c>
      <c r="E162" s="75" t="s">
        <v>204</v>
      </c>
      <c r="F162" s="84">
        <f t="shared" si="2"/>
        <v>2.5302595763732984E-2</v>
      </c>
      <c r="G162" s="84">
        <f t="shared" si="2"/>
        <v>3.3326764964227644E-2</v>
      </c>
      <c r="H162" s="84">
        <f t="shared" si="2"/>
        <v>2.8860537455642585E-2</v>
      </c>
      <c r="I162" s="84">
        <f t="shared" si="2"/>
        <v>4.5032712308975639E-2</v>
      </c>
      <c r="J162" s="84">
        <f t="shared" si="2"/>
        <v>3.7189795208133675E-2</v>
      </c>
      <c r="K162" s="84">
        <f t="shared" si="2"/>
        <v>3.7473416691169131E-2</v>
      </c>
      <c r="L162" s="84">
        <f t="shared" si="2"/>
        <v>5.2875644584694133E-3</v>
      </c>
      <c r="M162" s="84">
        <f t="shared" si="2"/>
        <v>7.4947789510839191E-2</v>
      </c>
      <c r="N162" s="84">
        <f t="shared" si="2"/>
        <v>2.0294347386349183E-2</v>
      </c>
      <c r="O162" s="84">
        <f t="shared" si="2"/>
        <v>7.5930643438244724E-2</v>
      </c>
      <c r="P162" s="84">
        <f t="shared" si="2"/>
        <v>3.0988658163579007E-2</v>
      </c>
      <c r="Q162" s="84">
        <f t="shared" si="2"/>
        <v>2.4794554135137054E-2</v>
      </c>
      <c r="R162" s="84">
        <f t="shared" si="2"/>
        <v>3.0606872199153222E-2</v>
      </c>
      <c r="S162" s="84">
        <f t="shared" si="2"/>
        <v>2.1756417711990286E-2</v>
      </c>
      <c r="T162" s="84">
        <f t="shared" si="2"/>
        <v>2.9595860072152945E-2</v>
      </c>
      <c r="U162" s="84">
        <f t="shared" si="2"/>
        <v>2.8491902312039147E-2</v>
      </c>
      <c r="V162" s="84">
        <f t="shared" si="2"/>
        <v>2.9564683505857076E-2</v>
      </c>
      <c r="W162" s="84">
        <f t="shared" si="2"/>
        <v>2.7077886537125936E-2</v>
      </c>
      <c r="X162" s="84">
        <f t="shared" si="2"/>
        <v>1.515835815623442E-2</v>
      </c>
      <c r="Y162" s="84">
        <f t="shared" si="2"/>
        <v>2.9499517866532161E-2</v>
      </c>
      <c r="Z162" s="84">
        <f t="shared" si="2"/>
        <v>3.5108246578504927E-2</v>
      </c>
      <c r="AA162" s="84">
        <f t="shared" si="2"/>
        <v>1.4108299269172744E-2</v>
      </c>
      <c r="AB162" s="84">
        <f t="shared" si="2"/>
        <v>1.5058066796444036E-2</v>
      </c>
      <c r="AC162" s="84">
        <f t="shared" si="2"/>
        <v>3.9355387482910204E-2</v>
      </c>
      <c r="AD162" s="84">
        <f t="shared" si="2"/>
        <v>2.6871628240928574E-2</v>
      </c>
      <c r="AE162" s="84">
        <f t="shared" si="2"/>
        <v>2.0749744073454542E-2</v>
      </c>
      <c r="AF162" s="84">
        <f t="shared" si="2"/>
        <v>2.5792313647520462E-2</v>
      </c>
      <c r="AG162" s="84">
        <f t="shared" si="2"/>
        <v>3.5108246578504927E-2</v>
      </c>
      <c r="AH162" s="84">
        <f t="shared" si="2"/>
        <v>1.3327141092616951E-2</v>
      </c>
      <c r="AI162" s="84">
        <f t="shared" si="2"/>
        <v>3.4746310890864308E-2</v>
      </c>
      <c r="AJ162" s="84">
        <f t="shared" si="2"/>
        <v>2.4743114782310394E-2</v>
      </c>
    </row>
    <row r="163" spans="1:36" ht="15.6" x14ac:dyDescent="0.3">
      <c r="A163" s="75" t="s">
        <v>44</v>
      </c>
      <c r="B163" s="75" t="s">
        <v>34</v>
      </c>
      <c r="C163" s="75" t="str">
        <f>TS_Fractions!$C$13</f>
        <v>Q2B3</v>
      </c>
      <c r="D163" s="75" t="str">
        <f>$B150</f>
        <v>P_OCE</v>
      </c>
      <c r="E163" s="75" t="s">
        <v>204</v>
      </c>
      <c r="F163" s="84">
        <f t="shared" si="2"/>
        <v>9.8072926021913726E-2</v>
      </c>
      <c r="G163" s="84">
        <f t="shared" si="2"/>
        <v>3.822919398034981E-2</v>
      </c>
      <c r="H163" s="84">
        <f t="shared" si="2"/>
        <v>3.0065228789786902E-2</v>
      </c>
      <c r="I163" s="84">
        <f t="shared" si="2"/>
        <v>4.7633629160786728E-2</v>
      </c>
      <c r="J163" s="84">
        <f t="shared" si="2"/>
        <v>9.6563305943741393E-2</v>
      </c>
      <c r="K163" s="84">
        <f t="shared" si="2"/>
        <v>9.5118636981289834E-2</v>
      </c>
      <c r="L163" s="84">
        <f t="shared" si="2"/>
        <v>5.8380000723490359E-3</v>
      </c>
      <c r="M163" s="84">
        <f t="shared" si="2"/>
        <v>3.3329231078391648E-2</v>
      </c>
      <c r="N163" s="84">
        <f t="shared" si="2"/>
        <v>2.4384598504184986E-2</v>
      </c>
      <c r="O163" s="84">
        <f t="shared" si="2"/>
        <v>4.2637415011639056E-2</v>
      </c>
      <c r="P163" s="84">
        <f t="shared" si="2"/>
        <v>3.5392483857726476E-2</v>
      </c>
      <c r="Q163" s="84">
        <f t="shared" si="2"/>
        <v>3.0332663857427465E-2</v>
      </c>
      <c r="R163" s="84">
        <f t="shared" si="2"/>
        <v>3.6923705255181044E-2</v>
      </c>
      <c r="S163" s="84">
        <f t="shared" si="2"/>
        <v>2.5594333712233616E-2</v>
      </c>
      <c r="T163" s="84">
        <f t="shared" si="2"/>
        <v>3.568740940779231E-2</v>
      </c>
      <c r="U163" s="84">
        <f t="shared" si="2"/>
        <v>9.4112332426381215E-2</v>
      </c>
      <c r="V163" s="84">
        <f t="shared" si="2"/>
        <v>7.7682298590909082E-2</v>
      </c>
      <c r="W163" s="84">
        <f t="shared" si="2"/>
        <v>3.2386442555070193E-2</v>
      </c>
      <c r="X163" s="84">
        <f t="shared" si="2"/>
        <v>1.5593823985620094E-2</v>
      </c>
      <c r="Y163" s="84">
        <f t="shared" si="2"/>
        <v>3.289224994085068E-2</v>
      </c>
      <c r="Z163" s="84">
        <f t="shared" si="2"/>
        <v>3.6319961050286585E-2</v>
      </c>
      <c r="AA163" s="84">
        <f t="shared" si="2"/>
        <v>1.7200373863783206E-2</v>
      </c>
      <c r="AB163" s="84">
        <f t="shared" si="2"/>
        <v>1.8107509857856256E-2</v>
      </c>
      <c r="AC163" s="84">
        <f t="shared" si="2"/>
        <v>4.7956079479293791E-2</v>
      </c>
      <c r="AD163" s="84">
        <f t="shared" si="2"/>
        <v>3.1029227601751579E-2</v>
      </c>
      <c r="AE163" s="84">
        <f t="shared" si="2"/>
        <v>0.12091541518952209</v>
      </c>
      <c r="AF163" s="84">
        <f t="shared" si="2"/>
        <v>8.8581518540317844E-2</v>
      </c>
      <c r="AG163" s="84">
        <f t="shared" si="2"/>
        <v>3.6319961050286585E-2</v>
      </c>
      <c r="AH163" s="84">
        <f t="shared" si="2"/>
        <v>1.5830708626272158E-2</v>
      </c>
      <c r="AI163" s="84">
        <f t="shared" si="2"/>
        <v>3.8302589076763087E-2</v>
      </c>
      <c r="AJ163" s="84">
        <f t="shared" si="2"/>
        <v>2.7893241547237761E-2</v>
      </c>
    </row>
    <row r="164" spans="1:36" ht="15.6" x14ac:dyDescent="0.3">
      <c r="A164" s="75" t="s">
        <v>44</v>
      </c>
      <c r="B164" s="75" t="s">
        <v>34</v>
      </c>
      <c r="C164" s="75" t="str">
        <f>TS_Fractions!$C$14</f>
        <v>Q2B4</v>
      </c>
      <c r="D164" s="75" t="str">
        <f>$B150</f>
        <v>P_OCE</v>
      </c>
      <c r="E164" s="75" t="s">
        <v>204</v>
      </c>
      <c r="F164" s="84">
        <f t="shared" si="2"/>
        <v>3.5791962994900763E-2</v>
      </c>
      <c r="G164" s="84">
        <f t="shared" si="2"/>
        <v>4.3146626604784535E-2</v>
      </c>
      <c r="H164" s="84">
        <f t="shared" si="2"/>
        <v>3.582841264140324E-2</v>
      </c>
      <c r="I164" s="84">
        <f t="shared" si="2"/>
        <v>4.4076728496913652E-2</v>
      </c>
      <c r="J164" s="84">
        <f t="shared" si="2"/>
        <v>4.0035726128803927E-2</v>
      </c>
      <c r="K164" s="84">
        <f t="shared" si="2"/>
        <v>4.6825938647660797E-2</v>
      </c>
      <c r="L164" s="84">
        <f t="shared" si="2"/>
        <v>5.0384846555406445E-3</v>
      </c>
      <c r="M164" s="84">
        <f t="shared" si="2"/>
        <v>3.6928217898332019E-2</v>
      </c>
      <c r="N164" s="84">
        <f t="shared" si="2"/>
        <v>2.5716988497706279E-2</v>
      </c>
      <c r="O164" s="84">
        <f t="shared" si="2"/>
        <v>4.2745618723451083E-2</v>
      </c>
      <c r="P164" s="84">
        <f t="shared" si="2"/>
        <v>3.218067113342344E-2</v>
      </c>
      <c r="Q164" s="84">
        <f t="shared" si="2"/>
        <v>3.1867747575759553E-2</v>
      </c>
      <c r="R164" s="84">
        <f t="shared" si="2"/>
        <v>0.1249855785870861</v>
      </c>
      <c r="S164" s="84">
        <f t="shared" si="2"/>
        <v>3.0015341452063745E-2</v>
      </c>
      <c r="T164" s="84">
        <f t="shared" si="2"/>
        <v>3.6700457664742343E-2</v>
      </c>
      <c r="U164" s="84">
        <f t="shared" si="2"/>
        <v>3.7499079479168682E-2</v>
      </c>
      <c r="V164" s="84">
        <f t="shared" si="2"/>
        <v>3.8104228310921966E-2</v>
      </c>
      <c r="W164" s="84">
        <f t="shared" si="2"/>
        <v>3.3819227575457404E-2</v>
      </c>
      <c r="X164" s="84">
        <f t="shared" si="2"/>
        <v>1.0617071649783889E-2</v>
      </c>
      <c r="Y164" s="84">
        <f t="shared" si="2"/>
        <v>0.16703613232989281</v>
      </c>
      <c r="Z164" s="84">
        <f t="shared" si="2"/>
        <v>4.4668201664314761E-2</v>
      </c>
      <c r="AA164" s="84">
        <f t="shared" si="2"/>
        <v>0.14852878272811182</v>
      </c>
      <c r="AB164" s="84">
        <f t="shared" si="2"/>
        <v>1.9219334030020171E-2</v>
      </c>
      <c r="AC164" s="84">
        <f t="shared" si="2"/>
        <v>4.5225848975566391E-2</v>
      </c>
      <c r="AD164" s="84">
        <f t="shared" si="2"/>
        <v>3.2773485566152671E-2</v>
      </c>
      <c r="AE164" s="84">
        <f t="shared" si="2"/>
        <v>2.4937171900429194E-2</v>
      </c>
      <c r="AF164" s="84">
        <f t="shared" si="2"/>
        <v>3.4867135580871747E-2</v>
      </c>
      <c r="AG164" s="84">
        <f t="shared" si="2"/>
        <v>4.4668201664314761E-2</v>
      </c>
      <c r="AH164" s="84">
        <f t="shared" si="2"/>
        <v>2.0393070706834306E-2</v>
      </c>
      <c r="AI164" s="84">
        <f t="shared" si="2"/>
        <v>3.8323632142951841E-2</v>
      </c>
      <c r="AJ164" s="84">
        <f t="shared" si="2"/>
        <v>2.8748354767139234E-2</v>
      </c>
    </row>
    <row r="165" spans="1:36" ht="15.6" x14ac:dyDescent="0.3">
      <c r="A165" s="75" t="s">
        <v>44</v>
      </c>
      <c r="B165" s="75" t="s">
        <v>34</v>
      </c>
      <c r="C165" s="75" t="str">
        <f>TS_Fractions!$C$15</f>
        <v>Q2B5</v>
      </c>
      <c r="D165" s="75" t="str">
        <f>$B150</f>
        <v>P_OCE</v>
      </c>
      <c r="E165" s="75" t="s">
        <v>204</v>
      </c>
      <c r="F165" s="84">
        <f t="shared" si="2"/>
        <v>3.5864755272702067E-2</v>
      </c>
      <c r="G165" s="84">
        <f t="shared" si="2"/>
        <v>8.885298869143779E-2</v>
      </c>
      <c r="H165" s="84">
        <f t="shared" si="2"/>
        <v>4.9273362839754635E-2</v>
      </c>
      <c r="I165" s="84">
        <f t="shared" si="2"/>
        <v>5.7198807973094047E-2</v>
      </c>
      <c r="J165" s="84">
        <f t="shared" si="2"/>
        <v>4.4878996588850827E-2</v>
      </c>
      <c r="K165" s="84">
        <f t="shared" si="2"/>
        <v>4.6584137525978647E-2</v>
      </c>
      <c r="L165" s="84">
        <f t="shared" si="2"/>
        <v>0.20008339967398303</v>
      </c>
      <c r="M165" s="84">
        <f t="shared" ref="M165:AJ165" si="3">M107</f>
        <v>3.9838289749438913E-2</v>
      </c>
      <c r="N165" s="84">
        <f t="shared" si="3"/>
        <v>0.12572294265051975</v>
      </c>
      <c r="O165" s="84">
        <f t="shared" si="3"/>
        <v>4.0086898947498721E-2</v>
      </c>
      <c r="P165" s="84">
        <f t="shared" si="3"/>
        <v>3.9189265909823523E-2</v>
      </c>
      <c r="Q165" s="84">
        <f t="shared" si="3"/>
        <v>9.7274897571240374E-2</v>
      </c>
      <c r="R165" s="84">
        <f t="shared" si="3"/>
        <v>4.0162626768793425E-2</v>
      </c>
      <c r="S165" s="84">
        <f t="shared" si="3"/>
        <v>0.12833168805528136</v>
      </c>
      <c r="T165" s="84">
        <f t="shared" si="3"/>
        <v>3.8450750464708375E-2</v>
      </c>
      <c r="U165" s="84">
        <f t="shared" si="3"/>
        <v>3.622290858690598E-2</v>
      </c>
      <c r="V165" s="84">
        <f t="shared" si="3"/>
        <v>3.8803838880650608E-2</v>
      </c>
      <c r="W165" s="84">
        <f t="shared" si="3"/>
        <v>3.3839231554799641E-2</v>
      </c>
      <c r="X165" s="84">
        <f t="shared" si="3"/>
        <v>0.12889518413597734</v>
      </c>
      <c r="Y165" s="84">
        <f t="shared" si="3"/>
        <v>4.5682767712555111E-2</v>
      </c>
      <c r="Z165" s="84">
        <f t="shared" si="3"/>
        <v>0.1461317029071704</v>
      </c>
      <c r="AA165" s="84">
        <f t="shared" si="3"/>
        <v>1.8593282008383956E-2</v>
      </c>
      <c r="AB165" s="84">
        <f t="shared" si="3"/>
        <v>0.15319693381667995</v>
      </c>
      <c r="AC165" s="84">
        <f t="shared" si="3"/>
        <v>4.9330512924002985E-2</v>
      </c>
      <c r="AD165" s="84">
        <f t="shared" si="3"/>
        <v>0.15180140469363684</v>
      </c>
      <c r="AE165" s="84">
        <f t="shared" si="3"/>
        <v>2.5768524536541319E-2</v>
      </c>
      <c r="AF165" s="84">
        <f t="shared" si="3"/>
        <v>3.368272538837376E-2</v>
      </c>
      <c r="AG165" s="84">
        <f t="shared" si="3"/>
        <v>0.1461317029071704</v>
      </c>
      <c r="AH165" s="84">
        <f t="shared" si="3"/>
        <v>2.0739259990334241E-2</v>
      </c>
      <c r="AI165" s="84">
        <f t="shared" si="3"/>
        <v>4.3963173881536893E-2</v>
      </c>
      <c r="AJ165" s="84">
        <f t="shared" si="3"/>
        <v>3.4629326976268068E-2</v>
      </c>
    </row>
    <row r="166" spans="1:36" ht="15.6" x14ac:dyDescent="0.3">
      <c r="A166" s="75" t="s">
        <v>44</v>
      </c>
      <c r="B166" s="75" t="s">
        <v>34</v>
      </c>
      <c r="C166" s="75" t="str">
        <f>TS_Fractions!$C$16</f>
        <v>Q3B1</v>
      </c>
      <c r="D166" s="75" t="str">
        <f>$B150</f>
        <v>P_OCE</v>
      </c>
      <c r="E166" s="75" t="s">
        <v>204</v>
      </c>
      <c r="F166" s="84">
        <f t="shared" ref="F166:AJ174" si="4">F108</f>
        <v>4.6948767174903969E-2</v>
      </c>
      <c r="G166" s="84">
        <f t="shared" si="4"/>
        <v>4.1467841266117487E-2</v>
      </c>
      <c r="H166" s="84">
        <f t="shared" si="4"/>
        <v>4.7705276458626558E-2</v>
      </c>
      <c r="I166" s="84">
        <f t="shared" si="4"/>
        <v>0.10773464488553193</v>
      </c>
      <c r="J166" s="84">
        <f t="shared" si="4"/>
        <v>4.5591245221966767E-2</v>
      </c>
      <c r="K166" s="84">
        <f t="shared" si="4"/>
        <v>4.6016640542285811E-2</v>
      </c>
      <c r="L166" s="84">
        <f t="shared" si="4"/>
        <v>1.5233283068530824E-3</v>
      </c>
      <c r="M166" s="84">
        <f t="shared" si="4"/>
        <v>3.6667764223988097E-2</v>
      </c>
      <c r="N166" s="84">
        <f t="shared" si="4"/>
        <v>0.1271045134488771</v>
      </c>
      <c r="O166" s="84">
        <f t="shared" si="4"/>
        <v>3.1244195282192012E-2</v>
      </c>
      <c r="P166" s="84">
        <f t="shared" si="4"/>
        <v>9.4346932357351532E-2</v>
      </c>
      <c r="Q166" s="84">
        <f t="shared" si="4"/>
        <v>3.0131462780296353E-2</v>
      </c>
      <c r="R166" s="84">
        <f t="shared" si="4"/>
        <v>2.8668090447511882E-2</v>
      </c>
      <c r="S166" s="84">
        <f t="shared" si="4"/>
        <v>2.1947670019608227E-2</v>
      </c>
      <c r="T166" s="84">
        <f t="shared" si="4"/>
        <v>9.7166998797175441E-2</v>
      </c>
      <c r="U166" s="84">
        <f t="shared" si="4"/>
        <v>3.3721502799042048E-2</v>
      </c>
      <c r="V166" s="84">
        <f t="shared" si="4"/>
        <v>3.7359124597854565E-2</v>
      </c>
      <c r="W166" s="84">
        <f t="shared" si="4"/>
        <v>3.2875266203734474E-2</v>
      </c>
      <c r="X166" s="84">
        <f t="shared" si="4"/>
        <v>5.3986919406049806E-2</v>
      </c>
      <c r="Y166" s="84">
        <f t="shared" si="4"/>
        <v>5.4303448742618672E-2</v>
      </c>
      <c r="Z166" s="84">
        <f t="shared" si="4"/>
        <v>2.1940096001445249E-2</v>
      </c>
      <c r="AA166" s="84">
        <f t="shared" si="4"/>
        <v>2.2001522020079933E-2</v>
      </c>
      <c r="AB166" s="84">
        <f t="shared" si="4"/>
        <v>1.6007700097740975E-2</v>
      </c>
      <c r="AC166" s="84">
        <f t="shared" si="4"/>
        <v>3.6696428324509284E-2</v>
      </c>
      <c r="AD166" s="84">
        <f t="shared" si="4"/>
        <v>4.389270089692749E-2</v>
      </c>
      <c r="AE166" s="84">
        <f t="shared" si="4"/>
        <v>2.5447656530688704E-2</v>
      </c>
      <c r="AF166" s="84">
        <f t="shared" si="4"/>
        <v>2.7230065607051365E-2</v>
      </c>
      <c r="AG166" s="84">
        <f t="shared" si="4"/>
        <v>2.1940096001445249E-2</v>
      </c>
      <c r="AH166" s="84">
        <f t="shared" si="4"/>
        <v>3.2152192592511342E-2</v>
      </c>
      <c r="AI166" s="84">
        <f t="shared" si="4"/>
        <v>7.0099174057920294E-2</v>
      </c>
      <c r="AJ166" s="84">
        <f t="shared" si="4"/>
        <v>3.6641818990881557E-2</v>
      </c>
    </row>
    <row r="167" spans="1:36" ht="15.6" x14ac:dyDescent="0.3">
      <c r="A167" s="75" t="s">
        <v>44</v>
      </c>
      <c r="B167" s="75" t="s">
        <v>34</v>
      </c>
      <c r="C167" s="75" t="str">
        <f>TS_Fractions!$C$17</f>
        <v>Q3B2</v>
      </c>
      <c r="D167" s="75" t="str">
        <f>$B150</f>
        <v>P_OCE</v>
      </c>
      <c r="E167" s="75" t="s">
        <v>204</v>
      </c>
      <c r="F167" s="84">
        <f t="shared" si="4"/>
        <v>3.9706692985791728E-2</v>
      </c>
      <c r="G167" s="84">
        <f t="shared" si="4"/>
        <v>2.9494376271307146E-2</v>
      </c>
      <c r="H167" s="84">
        <f t="shared" si="4"/>
        <v>3.1469783614161147E-2</v>
      </c>
      <c r="I167" s="84">
        <f t="shared" si="4"/>
        <v>2.3655022048070337E-2</v>
      </c>
      <c r="J167" s="84">
        <f t="shared" si="4"/>
        <v>3.627063589435077E-2</v>
      </c>
      <c r="K167" s="84">
        <f t="shared" si="4"/>
        <v>3.6842741351651789E-2</v>
      </c>
      <c r="L167" s="84">
        <f t="shared" si="4"/>
        <v>0.13392471283975887</v>
      </c>
      <c r="M167" s="84">
        <f t="shared" si="4"/>
        <v>2.9367930958568818E-2</v>
      </c>
      <c r="N167" s="84">
        <f t="shared" si="4"/>
        <v>5.490331903203869E-2</v>
      </c>
      <c r="O167" s="84">
        <f t="shared" si="4"/>
        <v>2.5892302005651697E-2</v>
      </c>
      <c r="P167" s="84">
        <f t="shared" si="4"/>
        <v>4.2072462850697948E-2</v>
      </c>
      <c r="Q167" s="84">
        <f t="shared" si="4"/>
        <v>2.2270574096758616E-2</v>
      </c>
      <c r="R167" s="84">
        <f t="shared" si="4"/>
        <v>8.4913279237011113E-2</v>
      </c>
      <c r="S167" s="84">
        <f t="shared" si="4"/>
        <v>1.601204951834366E-2</v>
      </c>
      <c r="T167" s="84">
        <f t="shared" si="4"/>
        <v>1.7688032681886699E-2</v>
      </c>
      <c r="U167" s="84">
        <f t="shared" si="4"/>
        <v>2.5012923111452368E-2</v>
      </c>
      <c r="V167" s="84">
        <f t="shared" si="4"/>
        <v>2.8711407946399481E-2</v>
      </c>
      <c r="W167" s="84">
        <f t="shared" si="4"/>
        <v>2.4206855825761747E-2</v>
      </c>
      <c r="X167" s="84">
        <f t="shared" si="4"/>
        <v>4.7930642432077883E-2</v>
      </c>
      <c r="Y167" s="84">
        <f t="shared" si="4"/>
        <v>4.3848416276989682E-2</v>
      </c>
      <c r="Z167" s="84">
        <f t="shared" si="4"/>
        <v>2.2803905671576929E-2</v>
      </c>
      <c r="AA167" s="84">
        <f t="shared" si="4"/>
        <v>9.1132173169139311E-2</v>
      </c>
      <c r="AB167" s="84">
        <f t="shared" si="4"/>
        <v>1.2169362283814761E-2</v>
      </c>
      <c r="AC167" s="84">
        <f t="shared" si="4"/>
        <v>2.8573205765130935E-2</v>
      </c>
      <c r="AD167" s="84">
        <f t="shared" si="4"/>
        <v>3.344458442473653E-2</v>
      </c>
      <c r="AE167" s="84">
        <f t="shared" si="4"/>
        <v>1.7624858411995504E-2</v>
      </c>
      <c r="AF167" s="84">
        <f t="shared" si="4"/>
        <v>2.1280826150838213E-2</v>
      </c>
      <c r="AG167" s="84">
        <f t="shared" si="4"/>
        <v>2.2803905671576929E-2</v>
      </c>
      <c r="AH167" s="84">
        <f t="shared" si="4"/>
        <v>2.2963640141009972E-2</v>
      </c>
      <c r="AI167" s="84">
        <f t="shared" si="4"/>
        <v>2.5481572029910835E-2</v>
      </c>
      <c r="AJ167" s="84">
        <f t="shared" si="4"/>
        <v>2.8415511084746815E-2</v>
      </c>
    </row>
    <row r="168" spans="1:36" ht="15.6" x14ac:dyDescent="0.3">
      <c r="A168" s="75" t="s">
        <v>44</v>
      </c>
      <c r="B168" s="75" t="s">
        <v>34</v>
      </c>
      <c r="C168" s="75" t="str">
        <f>TS_Fractions!$C$18</f>
        <v>Q3B3</v>
      </c>
      <c r="D168" s="75" t="str">
        <f>$B150</f>
        <v>P_OCE</v>
      </c>
      <c r="E168" s="75" t="s">
        <v>204</v>
      </c>
      <c r="F168" s="84">
        <f t="shared" si="4"/>
        <v>5.0965452028010165E-2</v>
      </c>
      <c r="G168" s="84">
        <f t="shared" si="4"/>
        <v>3.2798741610784034E-2</v>
      </c>
      <c r="H168" s="84">
        <f t="shared" si="4"/>
        <v>3.45374667712555E-2</v>
      </c>
      <c r="I168" s="84">
        <f t="shared" si="4"/>
        <v>2.4341633983719878E-2</v>
      </c>
      <c r="J168" s="84">
        <f t="shared" si="4"/>
        <v>4.2965827421048305E-2</v>
      </c>
      <c r="K168" s="84">
        <f t="shared" si="4"/>
        <v>4.4856462051181573E-2</v>
      </c>
      <c r="L168" s="84">
        <f t="shared" si="4"/>
        <v>2.2909151986421879E-3</v>
      </c>
      <c r="M168" s="84">
        <f t="shared" si="4"/>
        <v>3.1040239827737907E-2</v>
      </c>
      <c r="N168" s="84">
        <f t="shared" si="4"/>
        <v>6.7164419506996934E-2</v>
      </c>
      <c r="O168" s="84">
        <f t="shared" si="4"/>
        <v>0.11049514213291024</v>
      </c>
      <c r="P168" s="84">
        <f t="shared" si="4"/>
        <v>4.8275128055642262E-2</v>
      </c>
      <c r="Q168" s="84">
        <f t="shared" si="4"/>
        <v>8.6773987490828514E-2</v>
      </c>
      <c r="R168" s="84">
        <f t="shared" si="4"/>
        <v>2.4439335852473286E-2</v>
      </c>
      <c r="S168" s="84">
        <f t="shared" si="4"/>
        <v>0.10571564372156673</v>
      </c>
      <c r="T168" s="84">
        <f t="shared" si="4"/>
        <v>2.2172961892339419E-2</v>
      </c>
      <c r="U168" s="84">
        <f t="shared" si="4"/>
        <v>2.8631164690304887E-2</v>
      </c>
      <c r="V168" s="84">
        <f t="shared" si="4"/>
        <v>3.4158326294565021E-2</v>
      </c>
      <c r="W168" s="84">
        <f t="shared" si="4"/>
        <v>8.7095884692780817E-2</v>
      </c>
      <c r="X168" s="84">
        <f t="shared" si="4"/>
        <v>0.18954416688127737</v>
      </c>
      <c r="Y168" s="84">
        <f t="shared" si="4"/>
        <v>0.15263403131750983</v>
      </c>
      <c r="Z168" s="84">
        <f t="shared" si="4"/>
        <v>2.3185589014193254E-2</v>
      </c>
      <c r="AA168" s="84">
        <f t="shared" si="4"/>
        <v>2.0877815021908507E-2</v>
      </c>
      <c r="AB168" s="84">
        <f t="shared" si="4"/>
        <v>1.3945451997912826E-2</v>
      </c>
      <c r="AC168" s="84">
        <f t="shared" si="4"/>
        <v>8.1275130773719978E-2</v>
      </c>
      <c r="AD168" s="84">
        <f t="shared" si="4"/>
        <v>4.047484476785275E-2</v>
      </c>
      <c r="AE168" s="84">
        <f t="shared" si="4"/>
        <v>2.0105533670838938E-2</v>
      </c>
      <c r="AF168" s="84">
        <f t="shared" si="4"/>
        <v>2.5859360836339856E-2</v>
      </c>
      <c r="AG168" s="84">
        <f t="shared" si="4"/>
        <v>2.3185589014193254E-2</v>
      </c>
      <c r="AH168" s="84">
        <f t="shared" si="4"/>
        <v>2.640450919298332E-2</v>
      </c>
      <c r="AI168" s="84">
        <f t="shared" si="4"/>
        <v>2.674352437919017E-2</v>
      </c>
      <c r="AJ168" s="84">
        <f t="shared" si="4"/>
        <v>0.11349569286397956</v>
      </c>
    </row>
    <row r="169" spans="1:36" ht="15.6" x14ac:dyDescent="0.3">
      <c r="A169" s="75" t="s">
        <v>44</v>
      </c>
      <c r="B169" s="75" t="s">
        <v>34</v>
      </c>
      <c r="C169" s="75" t="str">
        <f>TS_Fractions!$C$19</f>
        <v>Q3B4</v>
      </c>
      <c r="D169" s="75" t="str">
        <f>$B150</f>
        <v>P_OCE</v>
      </c>
      <c r="E169" s="75" t="s">
        <v>204</v>
      </c>
      <c r="F169" s="84">
        <f t="shared" si="4"/>
        <v>4.9425866184956604E-2</v>
      </c>
      <c r="G169" s="84">
        <f t="shared" si="4"/>
        <v>4.0946917789070537E-2</v>
      </c>
      <c r="H169" s="84">
        <f t="shared" si="4"/>
        <v>4.4173035538839077E-2</v>
      </c>
      <c r="I169" s="84">
        <f t="shared" si="4"/>
        <v>2.3923876119258412E-2</v>
      </c>
      <c r="J169" s="84">
        <f t="shared" si="4"/>
        <v>4.0137297068196312E-2</v>
      </c>
      <c r="K169" s="84">
        <f t="shared" si="4"/>
        <v>4.4163184660155869E-2</v>
      </c>
      <c r="L169" s="84">
        <f t="shared" si="4"/>
        <v>3.3546390085598204E-3</v>
      </c>
      <c r="M169" s="84">
        <f t="shared" si="4"/>
        <v>0.14207135923757977</v>
      </c>
      <c r="N169" s="84">
        <f t="shared" si="4"/>
        <v>7.1255631969500077E-2</v>
      </c>
      <c r="O169" s="84">
        <f t="shared" si="4"/>
        <v>3.7975668249493541E-2</v>
      </c>
      <c r="P169" s="84">
        <f t="shared" si="4"/>
        <v>4.5300979440022281E-2</v>
      </c>
      <c r="Q169" s="84">
        <f t="shared" si="4"/>
        <v>2.8530710596593747E-2</v>
      </c>
      <c r="R169" s="84">
        <f t="shared" si="4"/>
        <v>2.416378711691473E-2</v>
      </c>
      <c r="S169" s="84">
        <f t="shared" si="4"/>
        <v>2.0332893187019686E-2</v>
      </c>
      <c r="T169" s="84">
        <f t="shared" si="4"/>
        <v>2.3348863295264005E-2</v>
      </c>
      <c r="U169" s="84">
        <f t="shared" si="4"/>
        <v>7.8020157782925259E-2</v>
      </c>
      <c r="V169" s="84">
        <f t="shared" si="4"/>
        <v>7.6790706885470086E-2</v>
      </c>
      <c r="W169" s="84">
        <f t="shared" si="4"/>
        <v>3.2829401598560001E-2</v>
      </c>
      <c r="X169" s="84">
        <f t="shared" si="4"/>
        <v>3.2246021636215004E-2</v>
      </c>
      <c r="Y169" s="84">
        <f t="shared" si="4"/>
        <v>5.0641405440676052E-2</v>
      </c>
      <c r="Z169" s="84">
        <f t="shared" si="4"/>
        <v>0.12585050197459199</v>
      </c>
      <c r="AA169" s="84">
        <f t="shared" si="4"/>
        <v>2.1819745888022789E-2</v>
      </c>
      <c r="AB169" s="84">
        <f t="shared" si="4"/>
        <v>0.15488041660587423</v>
      </c>
      <c r="AC169" s="84">
        <f t="shared" si="4"/>
        <v>3.2117201629936809E-2</v>
      </c>
      <c r="AD169" s="84">
        <f t="shared" si="4"/>
        <v>0.14143272439027918</v>
      </c>
      <c r="AE169" s="84">
        <f t="shared" si="4"/>
        <v>2.1462742019142337E-2</v>
      </c>
      <c r="AF169" s="84">
        <f t="shared" si="4"/>
        <v>2.6195691173597772E-2</v>
      </c>
      <c r="AG169" s="84">
        <f t="shared" si="4"/>
        <v>0.12585050197459199</v>
      </c>
      <c r="AH169" s="84">
        <f t="shared" si="4"/>
        <v>3.7617329939402644E-2</v>
      </c>
      <c r="AI169" s="84">
        <f t="shared" si="4"/>
        <v>2.7347781693014481E-2</v>
      </c>
      <c r="AJ169" s="84">
        <f t="shared" si="4"/>
        <v>3.5789818914353642E-2</v>
      </c>
    </row>
    <row r="170" spans="1:36" ht="15.6" x14ac:dyDescent="0.3">
      <c r="A170" s="75" t="s">
        <v>44</v>
      </c>
      <c r="B170" s="75" t="s">
        <v>34</v>
      </c>
      <c r="C170" s="75" t="str">
        <f>TS_Fractions!$C$20</f>
        <v>Q3B5</v>
      </c>
      <c r="D170" s="75" t="str">
        <f>$B150</f>
        <v>P_OCE</v>
      </c>
      <c r="E170" s="75" t="s">
        <v>204</v>
      </c>
      <c r="F170" s="84">
        <f t="shared" si="4"/>
        <v>9.9150650483692995E-2</v>
      </c>
      <c r="G170" s="84">
        <f t="shared" si="4"/>
        <v>7.7579932184132505E-2</v>
      </c>
      <c r="H170" s="84">
        <f t="shared" si="4"/>
        <v>0.10023096701093825</v>
      </c>
      <c r="I170" s="84">
        <f t="shared" si="4"/>
        <v>3.0219197601539061E-2</v>
      </c>
      <c r="J170" s="84">
        <f t="shared" si="4"/>
        <v>9.3379900253288378E-2</v>
      </c>
      <c r="K170" s="84">
        <f t="shared" si="4"/>
        <v>9.4561165116198026E-2</v>
      </c>
      <c r="L170" s="84">
        <f t="shared" si="4"/>
        <v>5.0959240871554894E-3</v>
      </c>
      <c r="M170" s="84">
        <f t="shared" si="4"/>
        <v>3.5847558239109525E-2</v>
      </c>
      <c r="N170" s="84">
        <f t="shared" si="4"/>
        <v>7.2981546930699026E-2</v>
      </c>
      <c r="O170" s="84">
        <f t="shared" si="4"/>
        <v>3.4669056609732539E-2</v>
      </c>
      <c r="P170" s="84">
        <f t="shared" si="4"/>
        <v>5.4070804502659615E-2</v>
      </c>
      <c r="Q170" s="84">
        <f t="shared" si="4"/>
        <v>3.0624226202966186E-2</v>
      </c>
      <c r="R170" s="84">
        <f t="shared" si="4"/>
        <v>2.7172779309214131E-2</v>
      </c>
      <c r="S170" s="84">
        <f t="shared" si="4"/>
        <v>2.2764752636441198E-2</v>
      </c>
      <c r="T170" s="84">
        <f t="shared" si="4"/>
        <v>2.1987293249772381E-2</v>
      </c>
      <c r="U170" s="84">
        <f t="shared" si="4"/>
        <v>3.4761190844986488E-2</v>
      </c>
      <c r="V170" s="84">
        <f t="shared" si="4"/>
        <v>3.8533162585547662E-2</v>
      </c>
      <c r="W170" s="84">
        <f t="shared" si="4"/>
        <v>3.2969409340671517E-2</v>
      </c>
      <c r="X170" s="84">
        <f t="shared" si="4"/>
        <v>4.7281175732456236E-2</v>
      </c>
      <c r="Y170" s="84">
        <f t="shared" si="4"/>
        <v>5.2017200714334064E-2</v>
      </c>
      <c r="Z170" s="84">
        <f t="shared" si="4"/>
        <v>2.5167663916200816E-2</v>
      </c>
      <c r="AA170" s="84">
        <f t="shared" si="4"/>
        <v>2.1902371402594219E-2</v>
      </c>
      <c r="AB170" s="84">
        <f t="shared" si="4"/>
        <v>1.6030592768599382E-2</v>
      </c>
      <c r="AC170" s="84">
        <f t="shared" si="4"/>
        <v>3.5903307930736476E-2</v>
      </c>
      <c r="AD170" s="84">
        <f t="shared" si="4"/>
        <v>4.5228008207381001E-2</v>
      </c>
      <c r="AE170" s="84">
        <f t="shared" si="4"/>
        <v>9.1683117011835444E-2</v>
      </c>
      <c r="AF170" s="84">
        <f t="shared" si="4"/>
        <v>8.330692262416807E-2</v>
      </c>
      <c r="AG170" s="84">
        <f t="shared" si="4"/>
        <v>2.5167663916200816E-2</v>
      </c>
      <c r="AH170" s="84">
        <f t="shared" si="4"/>
        <v>0.1114249100580363</v>
      </c>
      <c r="AI170" s="84">
        <f t="shared" si="4"/>
        <v>3.3484898492604227E-2</v>
      </c>
      <c r="AJ170" s="84">
        <f t="shared" si="4"/>
        <v>3.9988754445091916E-2</v>
      </c>
    </row>
    <row r="171" spans="1:36" ht="15.6" x14ac:dyDescent="0.3">
      <c r="A171" s="75" t="s">
        <v>44</v>
      </c>
      <c r="B171" s="75" t="s">
        <v>34</v>
      </c>
      <c r="C171" s="75" t="str">
        <f>TS_Fractions!$C$21</f>
        <v>Q4B1</v>
      </c>
      <c r="D171" s="75" t="str">
        <f>$B150</f>
        <v>P_OCE</v>
      </c>
      <c r="E171" s="75" t="s">
        <v>204</v>
      </c>
      <c r="F171" s="84">
        <f t="shared" si="4"/>
        <v>3.1027465134843994E-2</v>
      </c>
      <c r="G171" s="84">
        <f t="shared" si="4"/>
        <v>3.4860338991086655E-2</v>
      </c>
      <c r="H171" s="84">
        <f t="shared" si="4"/>
        <v>5.0744179825217568E-2</v>
      </c>
      <c r="I171" s="84">
        <f t="shared" si="4"/>
        <v>9.8756757811737608E-2</v>
      </c>
      <c r="J171" s="84">
        <f t="shared" si="4"/>
        <v>4.2453754899156447E-2</v>
      </c>
      <c r="K171" s="84">
        <f t="shared" si="4"/>
        <v>9.2958433504059065E-2</v>
      </c>
      <c r="L171" s="84">
        <f t="shared" si="4"/>
        <v>7.6458923718234822E-3</v>
      </c>
      <c r="M171" s="84">
        <f t="shared" si="4"/>
        <v>3.7467942955040252E-2</v>
      </c>
      <c r="N171" s="84">
        <f t="shared" si="4"/>
        <v>0.1227215991920193</v>
      </c>
      <c r="O171" s="84">
        <f t="shared" si="4"/>
        <v>3.1227901141664263E-2</v>
      </c>
      <c r="P171" s="84">
        <f t="shared" si="4"/>
        <v>5.5746225228197277E-2</v>
      </c>
      <c r="Q171" s="84">
        <f t="shared" si="4"/>
        <v>4.8635139612784657E-2</v>
      </c>
      <c r="R171" s="84">
        <f t="shared" si="4"/>
        <v>0.14657649392103106</v>
      </c>
      <c r="S171" s="84">
        <f t="shared" si="4"/>
        <v>0.14175506771755536</v>
      </c>
      <c r="T171" s="84">
        <f t="shared" si="4"/>
        <v>4.5126068316539591E-2</v>
      </c>
      <c r="U171" s="84">
        <f t="shared" si="4"/>
        <v>9.916750913956969E-2</v>
      </c>
      <c r="V171" s="84">
        <f t="shared" si="4"/>
        <v>9.094994196929293E-2</v>
      </c>
      <c r="W171" s="84">
        <f t="shared" si="4"/>
        <v>5.3316319608261831E-2</v>
      </c>
      <c r="X171" s="84">
        <f t="shared" si="4"/>
        <v>0.17769765645119753</v>
      </c>
      <c r="Y171" s="84">
        <f t="shared" si="4"/>
        <v>2.3396667723387426E-2</v>
      </c>
      <c r="Z171" s="84">
        <f t="shared" si="4"/>
        <v>3.0141944599911794E-2</v>
      </c>
      <c r="AA171" s="84">
        <f t="shared" si="4"/>
        <v>3.463953758774363E-2</v>
      </c>
      <c r="AB171" s="84">
        <f t="shared" si="4"/>
        <v>0.15488041660587423</v>
      </c>
      <c r="AC171" s="84">
        <f t="shared" si="4"/>
        <v>4.1498630526048366E-2</v>
      </c>
      <c r="AD171" s="84">
        <f t="shared" si="4"/>
        <v>2.6206346145860853E-2</v>
      </c>
      <c r="AE171" s="84">
        <f t="shared" si="4"/>
        <v>0.1392158002057185</v>
      </c>
      <c r="AF171" s="84">
        <f t="shared" si="4"/>
        <v>0.10621632634581428</v>
      </c>
      <c r="AG171" s="84">
        <f t="shared" si="4"/>
        <v>3.0141944599911794E-2</v>
      </c>
      <c r="AH171" s="84">
        <f t="shared" si="4"/>
        <v>2.6877710868475197E-2</v>
      </c>
      <c r="AI171" s="84">
        <f t="shared" si="4"/>
        <v>0.10303562656455473</v>
      </c>
      <c r="AJ171" s="84">
        <f t="shared" si="4"/>
        <v>4.0996785203918258E-2</v>
      </c>
    </row>
    <row r="172" spans="1:36" ht="15.6" x14ac:dyDescent="0.3">
      <c r="A172" s="75" t="s">
        <v>44</v>
      </c>
      <c r="B172" s="75" t="s">
        <v>34</v>
      </c>
      <c r="C172" s="75" t="str">
        <f>TS_Fractions!$C$22</f>
        <v>Q4B2</v>
      </c>
      <c r="D172" s="75" t="str">
        <f>$B150</f>
        <v>P_OCE</v>
      </c>
      <c r="E172" s="75" t="s">
        <v>204</v>
      </c>
      <c r="F172" s="84">
        <f t="shared" si="4"/>
        <v>2.3200145933024816E-2</v>
      </c>
      <c r="G172" s="84">
        <f t="shared" si="4"/>
        <v>2.7492284817922031E-2</v>
      </c>
      <c r="H172" s="84">
        <f t="shared" si="4"/>
        <v>3.2908848424354216E-2</v>
      </c>
      <c r="I172" s="84">
        <f t="shared" si="4"/>
        <v>2.79078054263865E-2</v>
      </c>
      <c r="J172" s="84">
        <f t="shared" si="4"/>
        <v>3.1917177018060489E-2</v>
      </c>
      <c r="K172" s="84">
        <f t="shared" si="4"/>
        <v>3.1021745270973292E-2</v>
      </c>
      <c r="L172" s="84">
        <f t="shared" si="4"/>
        <v>6.9790378917705771E-3</v>
      </c>
      <c r="M172" s="84">
        <f t="shared" si="4"/>
        <v>3.0646950662816492E-2</v>
      </c>
      <c r="N172" s="84">
        <f t="shared" si="4"/>
        <v>1.0507844374235483E-2</v>
      </c>
      <c r="O172" s="84">
        <f t="shared" si="4"/>
        <v>2.4132902190762747E-2</v>
      </c>
      <c r="P172" s="84">
        <f t="shared" si="4"/>
        <v>4.3177371165883514E-2</v>
      </c>
      <c r="Q172" s="84">
        <f t="shared" si="4"/>
        <v>3.8275083837930546E-2</v>
      </c>
      <c r="R172" s="84">
        <f t="shared" si="4"/>
        <v>2.8795549440704185E-2</v>
      </c>
      <c r="S172" s="84">
        <f t="shared" si="4"/>
        <v>2.5772495003166116E-2</v>
      </c>
      <c r="T172" s="84">
        <f t="shared" si="4"/>
        <v>3.6224462594322243E-2</v>
      </c>
      <c r="U172" s="84">
        <f t="shared" si="4"/>
        <v>3.4976096442283992E-2</v>
      </c>
      <c r="V172" s="84">
        <f t="shared" si="4"/>
        <v>3.933132006708788E-2</v>
      </c>
      <c r="W172" s="84">
        <f t="shared" si="4"/>
        <v>4.1544402670025821E-2</v>
      </c>
      <c r="X172" s="84">
        <f t="shared" si="4"/>
        <v>9.0124489001175059E-3</v>
      </c>
      <c r="Y172" s="84">
        <f t="shared" si="4"/>
        <v>8.3136834079324512E-2</v>
      </c>
      <c r="Z172" s="84">
        <f t="shared" si="4"/>
        <v>0.11819003663700814</v>
      </c>
      <c r="AA172" s="84">
        <f t="shared" si="4"/>
        <v>2.8794054525716345E-2</v>
      </c>
      <c r="AB172" s="84">
        <f t="shared" si="4"/>
        <v>2.5390996712338337E-2</v>
      </c>
      <c r="AC172" s="84">
        <f t="shared" si="4"/>
        <v>3.2702492966532853E-2</v>
      </c>
      <c r="AD172" s="84">
        <f t="shared" si="4"/>
        <v>0.10351671742607668</v>
      </c>
      <c r="AE172" s="84">
        <f t="shared" si="4"/>
        <v>3.4462762071812099E-2</v>
      </c>
      <c r="AF172" s="84">
        <f t="shared" si="4"/>
        <v>3.9601339149782228E-2</v>
      </c>
      <c r="AG172" s="84">
        <f t="shared" si="4"/>
        <v>0.11819003663700814</v>
      </c>
      <c r="AH172" s="84">
        <f t="shared" si="4"/>
        <v>2.0574933169913431E-2</v>
      </c>
      <c r="AI172" s="84">
        <f t="shared" si="4"/>
        <v>4.2309046853563285E-2</v>
      </c>
      <c r="AJ172" s="84">
        <f t="shared" si="4"/>
        <v>2.9612085405370771E-2</v>
      </c>
    </row>
    <row r="173" spans="1:36" ht="15.6" x14ac:dyDescent="0.3">
      <c r="A173" s="75" t="s">
        <v>44</v>
      </c>
      <c r="B173" s="75" t="s">
        <v>34</v>
      </c>
      <c r="C173" s="75" t="str">
        <f>TS_Fractions!$C$23</f>
        <v>Q4B3</v>
      </c>
      <c r="D173" s="75" t="str">
        <f>$B150</f>
        <v>P_OCE</v>
      </c>
      <c r="E173" s="75" t="s">
        <v>204</v>
      </c>
      <c r="F173" s="84">
        <f t="shared" si="4"/>
        <v>9.6789920710271746E-2</v>
      </c>
      <c r="G173" s="84">
        <f t="shared" si="4"/>
        <v>3.2501343236058751E-2</v>
      </c>
      <c r="H173" s="84">
        <f t="shared" si="4"/>
        <v>3.5720575109751518E-2</v>
      </c>
      <c r="I173" s="84">
        <f t="shared" si="4"/>
        <v>2.858062042410953E-2</v>
      </c>
      <c r="J173" s="84">
        <f t="shared" si="4"/>
        <v>3.7287947083532669E-2</v>
      </c>
      <c r="K173" s="84">
        <f t="shared" si="4"/>
        <v>3.6827262180773139E-2</v>
      </c>
      <c r="L173" s="84">
        <f t="shared" si="4"/>
        <v>9.8881464568690743E-3</v>
      </c>
      <c r="M173" s="84">
        <f t="shared" si="4"/>
        <v>0.10824484513339412</v>
      </c>
      <c r="N173" s="84">
        <f t="shared" si="4"/>
        <v>1.303105502966012E-2</v>
      </c>
      <c r="O173" s="84">
        <f t="shared" si="4"/>
        <v>3.6288092365518401E-2</v>
      </c>
      <c r="P173" s="84">
        <f t="shared" si="4"/>
        <v>5.1000463222367891E-2</v>
      </c>
      <c r="Q173" s="84">
        <f t="shared" si="4"/>
        <v>4.7449623413286936E-2</v>
      </c>
      <c r="R173" s="84">
        <f t="shared" si="4"/>
        <v>3.4536495882475586E-2</v>
      </c>
      <c r="S173" s="84">
        <f t="shared" si="4"/>
        <v>3.11037861010202E-2</v>
      </c>
      <c r="T173" s="84">
        <f t="shared" si="4"/>
        <v>9.7166998797175441E-2</v>
      </c>
      <c r="U173" s="84">
        <f t="shared" si="4"/>
        <v>4.2514104842352143E-2</v>
      </c>
      <c r="V173" s="84">
        <f t="shared" si="4"/>
        <v>4.8324102808729806E-2</v>
      </c>
      <c r="W173" s="84">
        <f t="shared" si="4"/>
        <v>9.0151880646913485E-2</v>
      </c>
      <c r="X173" s="84">
        <f t="shared" si="4"/>
        <v>9.6271457248585535E-3</v>
      </c>
      <c r="Y173" s="84">
        <f t="shared" si="4"/>
        <v>2.0029447463759068E-2</v>
      </c>
      <c r="Z173" s="84">
        <f t="shared" si="4"/>
        <v>2.3830735492557955E-2</v>
      </c>
      <c r="AA173" s="84">
        <f t="shared" si="4"/>
        <v>3.1162876257095309E-2</v>
      </c>
      <c r="AB173" s="84">
        <f t="shared" si="4"/>
        <v>2.7882200209918578E-2</v>
      </c>
      <c r="AC173" s="84">
        <f t="shared" si="4"/>
        <v>3.8452663512966986E-2</v>
      </c>
      <c r="AD173" s="84">
        <f t="shared" si="4"/>
        <v>2.4426893973223097E-2</v>
      </c>
      <c r="AE173" s="84">
        <f t="shared" si="4"/>
        <v>4.1949413842006296E-2</v>
      </c>
      <c r="AF173" s="84">
        <f t="shared" si="4"/>
        <v>4.9142766094961224E-2</v>
      </c>
      <c r="AG173" s="84">
        <f t="shared" si="4"/>
        <v>2.3830735492557955E-2</v>
      </c>
      <c r="AH173" s="84">
        <f t="shared" si="4"/>
        <v>0.1392811375725454</v>
      </c>
      <c r="AI173" s="84">
        <f t="shared" si="4"/>
        <v>5.0406350127274666E-2</v>
      </c>
      <c r="AJ173" s="84">
        <f t="shared" si="4"/>
        <v>3.4111250207054994E-2</v>
      </c>
    </row>
    <row r="174" spans="1:36" ht="15.6" x14ac:dyDescent="0.3">
      <c r="A174" s="75" t="s">
        <v>44</v>
      </c>
      <c r="B174" s="75" t="s">
        <v>34</v>
      </c>
      <c r="C174" s="75" t="str">
        <f>TS_Fractions!$C$24</f>
        <v>Q4B4</v>
      </c>
      <c r="D174" s="75" t="str">
        <f>$B150</f>
        <v>P_OCE</v>
      </c>
      <c r="E174" s="75" t="s">
        <v>204</v>
      </c>
      <c r="F174" s="84">
        <f t="shared" si="4"/>
        <v>3.1302231515465913E-2</v>
      </c>
      <c r="G174" s="84">
        <f t="shared" si="4"/>
        <v>3.0365724410488303E-2</v>
      </c>
      <c r="H174" s="84">
        <f t="shared" si="4"/>
        <v>4.8302636091004235E-2</v>
      </c>
      <c r="I174" s="84">
        <f t="shared" si="4"/>
        <v>2.3824192176317552E-2</v>
      </c>
      <c r="J174" s="84">
        <f t="shared" si="4"/>
        <v>4.2962364926558048E-2</v>
      </c>
      <c r="K174" s="84">
        <f t="shared" si="4"/>
        <v>3.019238571243045E-2</v>
      </c>
      <c r="L174" s="84">
        <f t="shared" si="4"/>
        <v>7.3936167351897107E-3</v>
      </c>
      <c r="M174" s="84">
        <f t="shared" ref="M174:AJ174" si="5">M116</f>
        <v>3.9706411013788599E-2</v>
      </c>
      <c r="N174" s="84">
        <f t="shared" si="5"/>
        <v>1.2874276589812828E-2</v>
      </c>
      <c r="O174" s="84">
        <f t="shared" si="5"/>
        <v>0.1279417435223171</v>
      </c>
      <c r="P174" s="84">
        <f t="shared" si="5"/>
        <v>4.9991164879114251E-2</v>
      </c>
      <c r="Q174" s="84">
        <f t="shared" si="5"/>
        <v>4.7561789664837512E-2</v>
      </c>
      <c r="R174" s="84">
        <f t="shared" si="5"/>
        <v>3.0556755044027276E-2</v>
      </c>
      <c r="S174" s="84">
        <f t="shared" si="5"/>
        <v>3.0736743684644713E-2</v>
      </c>
      <c r="T174" s="84">
        <f t="shared" si="5"/>
        <v>4.2852052110030132E-2</v>
      </c>
      <c r="U174" s="84">
        <f t="shared" si="5"/>
        <v>4.1549292273949857E-2</v>
      </c>
      <c r="V174" s="84">
        <f t="shared" si="5"/>
        <v>4.7772140910373469E-2</v>
      </c>
      <c r="W174" s="84">
        <f t="shared" si="5"/>
        <v>5.3836881795597952E-2</v>
      </c>
      <c r="X174" s="84">
        <f t="shared" si="5"/>
        <v>1.0204588196584999E-2</v>
      </c>
      <c r="Y174" s="84">
        <f t="shared" si="5"/>
        <v>1.5356051083267328E-2</v>
      </c>
      <c r="Z174" s="84">
        <f t="shared" si="5"/>
        <v>2.3886463608296177E-2</v>
      </c>
      <c r="AA174" s="84">
        <f t="shared" si="5"/>
        <v>3.0423230406994864E-2</v>
      </c>
      <c r="AB174" s="84">
        <f t="shared" si="5"/>
        <v>2.6617018264351828E-2</v>
      </c>
      <c r="AC174" s="84">
        <f t="shared" si="5"/>
        <v>3.5611754587722783E-2</v>
      </c>
      <c r="AD174" s="84">
        <f t="shared" si="5"/>
        <v>2.5336552607402456E-2</v>
      </c>
      <c r="AE174" s="84">
        <f t="shared" si="5"/>
        <v>3.6945814077953304E-2</v>
      </c>
      <c r="AF174" s="84">
        <f t="shared" si="5"/>
        <v>5.0902334798586052E-2</v>
      </c>
      <c r="AG174" s="84">
        <f t="shared" si="5"/>
        <v>2.3886463608296177E-2</v>
      </c>
      <c r="AH174" s="84">
        <f t="shared" si="5"/>
        <v>2.4104341976314062E-2</v>
      </c>
      <c r="AI174" s="84">
        <f t="shared" si="5"/>
        <v>4.7385792610166171E-2</v>
      </c>
      <c r="AJ174" s="84">
        <f t="shared" si="5"/>
        <v>4.7282431560556948E-2</v>
      </c>
    </row>
    <row r="175" spans="1:36" ht="15.6" x14ac:dyDescent="0.3">
      <c r="A175" s="76" t="s">
        <v>44</v>
      </c>
      <c r="B175" s="76" t="s">
        <v>34</v>
      </c>
      <c r="C175" s="76" t="str">
        <f>TS_Fractions!$C$25</f>
        <v>Q4B5</v>
      </c>
      <c r="D175" s="76" t="str">
        <f>$B150</f>
        <v>P_OCE</v>
      </c>
      <c r="E175" s="76" t="s">
        <v>204</v>
      </c>
      <c r="F175" s="85">
        <f t="shared" ref="F175:AJ175" si="6">F117</f>
        <v>3.5529406601956921E-2</v>
      </c>
      <c r="G175" s="85">
        <f t="shared" si="6"/>
        <v>8.3704663672353477E-2</v>
      </c>
      <c r="H175" s="85">
        <f t="shared" si="6"/>
        <v>9.8003612188472963E-2</v>
      </c>
      <c r="I175" s="85">
        <f t="shared" si="6"/>
        <v>3.0356104445878641E-2</v>
      </c>
      <c r="J175" s="85">
        <f t="shared" si="6"/>
        <v>8.913535933268435E-2</v>
      </c>
      <c r="K175" s="85">
        <f t="shared" si="6"/>
        <v>3.3995818082817979E-2</v>
      </c>
      <c r="L175" s="85">
        <f t="shared" si="6"/>
        <v>0.24413359111414379</v>
      </c>
      <c r="M175" s="85">
        <f t="shared" si="6"/>
        <v>3.929461736147169E-2</v>
      </c>
      <c r="N175" s="85">
        <f t="shared" si="6"/>
        <v>1.5910244966149786E-2</v>
      </c>
      <c r="O175" s="85">
        <f t="shared" si="6"/>
        <v>3.3555754200598795E-2</v>
      </c>
      <c r="P175" s="85">
        <f t="shared" si="6"/>
        <v>8.3863939873201357E-2</v>
      </c>
      <c r="Q175" s="85">
        <f t="shared" si="6"/>
        <v>0.11184202832151229</v>
      </c>
      <c r="R175" s="85">
        <f t="shared" si="6"/>
        <v>3.3761305939208133E-2</v>
      </c>
      <c r="S175" s="85">
        <f t="shared" si="6"/>
        <v>3.3348862214516987E-2</v>
      </c>
      <c r="T175" s="85">
        <f t="shared" si="6"/>
        <v>4.4566470905160353E-2</v>
      </c>
      <c r="U175" s="85">
        <f t="shared" si="6"/>
        <v>4.5100065059702474E-2</v>
      </c>
      <c r="V175" s="85">
        <f t="shared" si="6"/>
        <v>4.9605558210176995E-2</v>
      </c>
      <c r="W175" s="85">
        <f t="shared" si="6"/>
        <v>5.5095715193544691E-2</v>
      </c>
      <c r="X175" s="85">
        <f t="shared" si="6"/>
        <v>1.2219427788791766E-2</v>
      </c>
      <c r="Y175" s="85">
        <f t="shared" si="6"/>
        <v>2.1551905994245942E-2</v>
      </c>
      <c r="Z175" s="85">
        <f t="shared" si="6"/>
        <v>2.8560659315839697E-2</v>
      </c>
      <c r="AA175" s="85">
        <f t="shared" si="6"/>
        <v>0.15016096715369545</v>
      </c>
      <c r="AB175" s="85">
        <f t="shared" si="6"/>
        <v>3.1012019356213449E-2</v>
      </c>
      <c r="AC175" s="85">
        <f t="shared" si="6"/>
        <v>8.6200896275157549E-2</v>
      </c>
      <c r="AD175" s="85">
        <f t="shared" si="6"/>
        <v>2.6573058283299929E-2</v>
      </c>
      <c r="AE175" s="85">
        <f t="shared" si="6"/>
        <v>4.3820035235894561E-2</v>
      </c>
      <c r="AF175" s="85">
        <f t="shared" si="6"/>
        <v>5.2113418697106062E-2</v>
      </c>
      <c r="AG175" s="85">
        <f t="shared" si="6"/>
        <v>2.8560659315839697E-2</v>
      </c>
      <c r="AH175" s="85">
        <f t="shared" si="6"/>
        <v>2.8866433211928184E-2</v>
      </c>
      <c r="AI175" s="85">
        <f t="shared" si="6"/>
        <v>5.1778558394540555E-2</v>
      </c>
      <c r="AJ175" s="85">
        <f t="shared" si="6"/>
        <v>0.10958204828246305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737A-A85F-421F-9C9F-31074F7C3C65}">
  <sheetPr>
    <tabColor theme="9" tint="0.59999389629810485"/>
  </sheetPr>
  <dimension ref="A1:AI42"/>
  <sheetViews>
    <sheetView zoomScaleNormal="100" workbookViewId="0">
      <selection activeCell="B9" sqref="B9"/>
    </sheetView>
  </sheetViews>
  <sheetFormatPr defaultColWidth="9.109375" defaultRowHeight="14.4" x14ac:dyDescent="0.3"/>
  <cols>
    <col min="1" max="1" width="11" style="26" customWidth="1"/>
    <col min="2" max="2" width="11.33203125" style="26" customWidth="1"/>
    <col min="3" max="3" width="17.33203125" style="26" bestFit="1" customWidth="1"/>
    <col min="4" max="4" width="12.5546875" style="26" bestFit="1" customWidth="1"/>
    <col min="5" max="16384" width="9.109375" style="26"/>
  </cols>
  <sheetData>
    <row r="1" spans="1:35" ht="23.4" x14ac:dyDescent="0.3">
      <c r="A1" s="21" t="s">
        <v>192</v>
      </c>
    </row>
    <row r="2" spans="1:35" x14ac:dyDescent="0.3">
      <c r="A2" s="70"/>
    </row>
    <row r="3" spans="1:35" s="74" customFormat="1" ht="21" x14ac:dyDescent="0.3">
      <c r="A3" s="32" t="s">
        <v>0</v>
      </c>
    </row>
    <row r="5" spans="1:35" x14ac:dyDescent="0.3">
      <c r="A5" s="22" t="s">
        <v>193</v>
      </c>
    </row>
    <row r="6" spans="1:35" x14ac:dyDescent="0.3">
      <c r="A6" s="24" t="s">
        <v>20</v>
      </c>
      <c r="B6" s="24" t="s">
        <v>23</v>
      </c>
      <c r="C6" s="24" t="s">
        <v>31</v>
      </c>
      <c r="D6" s="24" t="s">
        <v>22</v>
      </c>
      <c r="E6" s="24" t="s">
        <v>56</v>
      </c>
      <c r="F6" s="24" t="s">
        <v>59</v>
      </c>
      <c r="G6" s="24" t="s">
        <v>62</v>
      </c>
      <c r="H6" s="24" t="s">
        <v>65</v>
      </c>
      <c r="I6" s="24" t="s">
        <v>68</v>
      </c>
      <c r="J6" s="24" t="s">
        <v>71</v>
      </c>
      <c r="K6" s="24" t="s">
        <v>73</v>
      </c>
      <c r="L6" s="24" t="s">
        <v>76</v>
      </c>
      <c r="M6" s="24" t="s">
        <v>79</v>
      </c>
      <c r="N6" s="24" t="s">
        <v>82</v>
      </c>
      <c r="O6" s="24" t="s">
        <v>41</v>
      </c>
      <c r="P6" s="24" t="s">
        <v>85</v>
      </c>
      <c r="Q6" s="24" t="s">
        <v>87</v>
      </c>
      <c r="R6" s="24" t="s">
        <v>90</v>
      </c>
      <c r="S6" s="24" t="s">
        <v>93</v>
      </c>
      <c r="T6" s="24" t="s">
        <v>96</v>
      </c>
      <c r="U6" s="24" t="s">
        <v>99</v>
      </c>
      <c r="V6" s="24" t="s">
        <v>102</v>
      </c>
      <c r="W6" s="24" t="s">
        <v>105</v>
      </c>
      <c r="X6" s="24" t="s">
        <v>47</v>
      </c>
      <c r="Y6" s="24" t="s">
        <v>108</v>
      </c>
      <c r="Z6" s="24" t="s">
        <v>110</v>
      </c>
      <c r="AA6" s="24" t="s">
        <v>112</v>
      </c>
      <c r="AB6" s="24" t="s">
        <v>115</v>
      </c>
      <c r="AC6" s="24" t="s">
        <v>118</v>
      </c>
      <c r="AD6" s="24" t="s">
        <v>121</v>
      </c>
      <c r="AE6" s="24" t="s">
        <v>123</v>
      </c>
      <c r="AF6" s="24" t="s">
        <v>125</v>
      </c>
      <c r="AG6" s="24" t="s">
        <v>127</v>
      </c>
      <c r="AH6" s="24" t="s">
        <v>129</v>
      </c>
      <c r="AI6" s="24" t="s">
        <v>131</v>
      </c>
    </row>
    <row r="7" spans="1:35" ht="41.4" x14ac:dyDescent="0.3">
      <c r="A7" s="27" t="s">
        <v>32</v>
      </c>
      <c r="B7" s="27" t="s">
        <v>28</v>
      </c>
      <c r="C7" s="27" t="s">
        <v>30</v>
      </c>
      <c r="D7" s="27" t="s">
        <v>29</v>
      </c>
      <c r="E7" s="27" t="s">
        <v>57</v>
      </c>
      <c r="F7" s="27" t="s">
        <v>60</v>
      </c>
      <c r="G7" s="27" t="s">
        <v>63</v>
      </c>
      <c r="H7" s="27" t="s">
        <v>66</v>
      </c>
      <c r="I7" s="27" t="s">
        <v>69</v>
      </c>
      <c r="J7" s="27" t="s">
        <v>72</v>
      </c>
      <c r="K7" s="27" t="s">
        <v>74</v>
      </c>
      <c r="L7" s="27" t="s">
        <v>77</v>
      </c>
      <c r="M7" s="27" t="s">
        <v>80</v>
      </c>
      <c r="N7" s="27" t="s">
        <v>83</v>
      </c>
      <c r="O7" s="27" t="s">
        <v>40</v>
      </c>
      <c r="P7" s="27" t="s">
        <v>86</v>
      </c>
      <c r="Q7" s="27" t="s">
        <v>88</v>
      </c>
      <c r="R7" s="27" t="s">
        <v>91</v>
      </c>
      <c r="S7" s="27" t="s">
        <v>94</v>
      </c>
      <c r="T7" s="27" t="s">
        <v>97</v>
      </c>
      <c r="U7" s="27" t="s">
        <v>100</v>
      </c>
      <c r="V7" s="27" t="s">
        <v>103</v>
      </c>
      <c r="W7" s="27" t="s">
        <v>106</v>
      </c>
      <c r="X7" s="27" t="s">
        <v>107</v>
      </c>
      <c r="Y7" s="27" t="s">
        <v>109</v>
      </c>
      <c r="Z7" s="27" t="s">
        <v>111</v>
      </c>
      <c r="AA7" s="27" t="s">
        <v>113</v>
      </c>
      <c r="AB7" s="27" t="s">
        <v>116</v>
      </c>
      <c r="AC7" s="27" t="s">
        <v>119</v>
      </c>
      <c r="AD7" s="27" t="s">
        <v>122</v>
      </c>
      <c r="AE7" s="27" t="s">
        <v>124</v>
      </c>
      <c r="AF7" s="27" t="s">
        <v>126</v>
      </c>
      <c r="AG7" s="27" t="s">
        <v>128</v>
      </c>
      <c r="AH7" s="27" t="s">
        <v>130</v>
      </c>
      <c r="AI7" s="27" t="s">
        <v>132</v>
      </c>
    </row>
    <row r="8" spans="1:35" ht="15.6" x14ac:dyDescent="0.3">
      <c r="A8" s="75" t="s">
        <v>21</v>
      </c>
      <c r="B8" s="26" t="str">
        <f>TS_Fractions!$C$6</f>
        <v>Q1B1</v>
      </c>
      <c r="C8" s="75" t="s">
        <v>194</v>
      </c>
      <c r="D8" s="75" t="s">
        <v>195</v>
      </c>
      <c r="E8" s="86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</row>
    <row r="9" spans="1:35" ht="15.6" x14ac:dyDescent="0.3">
      <c r="A9" s="75" t="s">
        <v>21</v>
      </c>
      <c r="B9" s="75" t="str">
        <f>TS_Fractions!$C$7</f>
        <v>Q1B2</v>
      </c>
      <c r="C9" s="75" t="s">
        <v>194</v>
      </c>
      <c r="D9" s="75" t="s">
        <v>195</v>
      </c>
      <c r="E9" s="86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</row>
    <row r="10" spans="1:35" ht="15.6" x14ac:dyDescent="0.3">
      <c r="A10" s="75" t="s">
        <v>21</v>
      </c>
      <c r="B10" s="75" t="str">
        <f>TS_Fractions!$C$8</f>
        <v>Q1B3</v>
      </c>
      <c r="C10" s="75" t="s">
        <v>194</v>
      </c>
      <c r="D10" s="75" t="s">
        <v>195</v>
      </c>
      <c r="E10" s="86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</row>
    <row r="11" spans="1:35" ht="15.6" x14ac:dyDescent="0.3">
      <c r="A11" s="75" t="s">
        <v>21</v>
      </c>
      <c r="B11" s="75" t="str">
        <f>TS_Fractions!$C$9</f>
        <v>Q1B4</v>
      </c>
      <c r="C11" s="75" t="s">
        <v>194</v>
      </c>
      <c r="D11" s="75" t="s">
        <v>195</v>
      </c>
      <c r="E11" s="86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</row>
    <row r="12" spans="1:35" ht="15.6" x14ac:dyDescent="0.3">
      <c r="A12" s="75" t="s">
        <v>21</v>
      </c>
      <c r="B12" s="75" t="str">
        <f>TS_Fractions!$C$10</f>
        <v>Q1B5</v>
      </c>
      <c r="C12" s="75" t="s">
        <v>194</v>
      </c>
      <c r="D12" s="75" t="s">
        <v>195</v>
      </c>
      <c r="E12" s="86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</row>
    <row r="13" spans="1:35" ht="15.6" x14ac:dyDescent="0.3">
      <c r="A13" s="75" t="s">
        <v>21</v>
      </c>
      <c r="B13" s="75" t="str">
        <f>TS_Fractions!$C$11</f>
        <v>Q2B1</v>
      </c>
      <c r="C13" s="75" t="s">
        <v>194</v>
      </c>
      <c r="D13" s="75" t="s">
        <v>195</v>
      </c>
      <c r="E13" s="86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</row>
    <row r="14" spans="1:35" ht="15.6" x14ac:dyDescent="0.3">
      <c r="A14" s="75" t="s">
        <v>21</v>
      </c>
      <c r="B14" s="75" t="str">
        <f>TS_Fractions!$C$12</f>
        <v>Q2B2</v>
      </c>
      <c r="C14" s="75" t="s">
        <v>194</v>
      </c>
      <c r="D14" s="75" t="s">
        <v>195</v>
      </c>
      <c r="E14" s="86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</row>
    <row r="15" spans="1:35" ht="15.6" x14ac:dyDescent="0.3">
      <c r="A15" s="75" t="s">
        <v>21</v>
      </c>
      <c r="B15" s="75" t="str">
        <f>TS_Fractions!$C$13</f>
        <v>Q2B3</v>
      </c>
      <c r="C15" s="75" t="s">
        <v>194</v>
      </c>
      <c r="D15" s="75" t="s">
        <v>195</v>
      </c>
      <c r="E15" s="86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</row>
    <row r="16" spans="1:35" ht="15.6" x14ac:dyDescent="0.3">
      <c r="A16" s="75" t="s">
        <v>21</v>
      </c>
      <c r="B16" s="75" t="str">
        <f>TS_Fractions!$C$14</f>
        <v>Q2B4</v>
      </c>
      <c r="C16" s="75" t="s">
        <v>194</v>
      </c>
      <c r="D16" s="75" t="s">
        <v>195</v>
      </c>
      <c r="E16" s="86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</row>
    <row r="17" spans="1:35" ht="15.6" x14ac:dyDescent="0.3">
      <c r="A17" s="75" t="s">
        <v>21</v>
      </c>
      <c r="B17" s="75" t="str">
        <f>TS_Fractions!$C$15</f>
        <v>Q2B5</v>
      </c>
      <c r="C17" s="75" t="s">
        <v>194</v>
      </c>
      <c r="D17" s="75" t="s">
        <v>195</v>
      </c>
      <c r="E17" s="86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</row>
    <row r="18" spans="1:35" ht="15.6" x14ac:dyDescent="0.3">
      <c r="A18" s="75" t="s">
        <v>21</v>
      </c>
      <c r="B18" s="75" t="str">
        <f>TS_Fractions!$C$16</f>
        <v>Q3B1</v>
      </c>
      <c r="C18" s="75" t="s">
        <v>194</v>
      </c>
      <c r="D18" s="75" t="s">
        <v>195</v>
      </c>
      <c r="E18" s="86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</row>
    <row r="19" spans="1:35" ht="15.6" x14ac:dyDescent="0.3">
      <c r="A19" s="75" t="s">
        <v>21</v>
      </c>
      <c r="B19" s="75" t="str">
        <f>TS_Fractions!$C$17</f>
        <v>Q3B2</v>
      </c>
      <c r="C19" s="75" t="s">
        <v>194</v>
      </c>
      <c r="D19" s="75" t="s">
        <v>195</v>
      </c>
      <c r="E19" s="86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</row>
    <row r="20" spans="1:35" ht="15.6" x14ac:dyDescent="0.3">
      <c r="A20" s="75" t="s">
        <v>21</v>
      </c>
      <c r="B20" s="75" t="str">
        <f>TS_Fractions!$C$18</f>
        <v>Q3B3</v>
      </c>
      <c r="C20" s="75" t="s">
        <v>194</v>
      </c>
      <c r="D20" s="75" t="s">
        <v>195</v>
      </c>
      <c r="E20" s="86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</row>
    <row r="21" spans="1:35" ht="15.6" x14ac:dyDescent="0.3">
      <c r="A21" s="75" t="s">
        <v>21</v>
      </c>
      <c r="B21" s="75" t="str">
        <f>TS_Fractions!$C$19</f>
        <v>Q3B4</v>
      </c>
      <c r="C21" s="75" t="s">
        <v>194</v>
      </c>
      <c r="D21" s="75" t="s">
        <v>195</v>
      </c>
      <c r="E21" s="86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</row>
    <row r="22" spans="1:35" ht="15.6" x14ac:dyDescent="0.3">
      <c r="A22" s="75" t="s">
        <v>21</v>
      </c>
      <c r="B22" s="75" t="str">
        <f>TS_Fractions!$C$20</f>
        <v>Q3B5</v>
      </c>
      <c r="C22" s="75" t="s">
        <v>194</v>
      </c>
      <c r="D22" s="75" t="s">
        <v>195</v>
      </c>
      <c r="E22" s="86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</row>
    <row r="23" spans="1:35" ht="15.6" x14ac:dyDescent="0.3">
      <c r="A23" s="75" t="s">
        <v>21</v>
      </c>
      <c r="B23" s="75" t="str">
        <f>TS_Fractions!$C$21</f>
        <v>Q4B1</v>
      </c>
      <c r="C23" s="75" t="s">
        <v>194</v>
      </c>
      <c r="D23" s="75" t="s">
        <v>195</v>
      </c>
      <c r="E23" s="86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</row>
    <row r="24" spans="1:35" ht="15.6" x14ac:dyDescent="0.3">
      <c r="A24" s="75" t="s">
        <v>21</v>
      </c>
      <c r="B24" s="75" t="str">
        <f>TS_Fractions!$C$22</f>
        <v>Q4B2</v>
      </c>
      <c r="C24" s="75" t="s">
        <v>194</v>
      </c>
      <c r="D24" s="75" t="s">
        <v>195</v>
      </c>
      <c r="E24" s="86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1:35" ht="15.6" x14ac:dyDescent="0.3">
      <c r="A25" s="75" t="s">
        <v>21</v>
      </c>
      <c r="B25" s="75" t="str">
        <f>TS_Fractions!$C$23</f>
        <v>Q4B3</v>
      </c>
      <c r="C25" s="75" t="s">
        <v>194</v>
      </c>
      <c r="D25" s="75" t="s">
        <v>195</v>
      </c>
      <c r="E25" s="86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1:35" ht="15.6" x14ac:dyDescent="0.3">
      <c r="A26" s="75" t="s">
        <v>21</v>
      </c>
      <c r="B26" s="75" t="str">
        <f>TS_Fractions!$C$24</f>
        <v>Q4B4</v>
      </c>
      <c r="C26" s="75" t="s">
        <v>194</v>
      </c>
      <c r="D26" s="75" t="s">
        <v>195</v>
      </c>
      <c r="E26" s="86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1:35" ht="15.6" x14ac:dyDescent="0.3">
      <c r="A27" s="76" t="s">
        <v>21</v>
      </c>
      <c r="B27" s="76" t="str">
        <f>TS_Fractions!$C$25</f>
        <v>Q4B5</v>
      </c>
      <c r="C27" s="76" t="s">
        <v>194</v>
      </c>
      <c r="D27" s="76" t="s">
        <v>195</v>
      </c>
      <c r="E27" s="87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</row>
    <row r="28" spans="1:35" ht="15.6" x14ac:dyDescent="0.3">
      <c r="A28" s="75"/>
      <c r="B28" s="75"/>
    </row>
    <row r="29" spans="1:35" ht="15.6" x14ac:dyDescent="0.3">
      <c r="A29" s="75"/>
      <c r="B29" s="75"/>
    </row>
    <row r="30" spans="1:35" ht="15.6" x14ac:dyDescent="0.3">
      <c r="A30" s="75"/>
      <c r="B30" s="75"/>
    </row>
    <row r="31" spans="1:35" ht="15.6" x14ac:dyDescent="0.3">
      <c r="A31" s="75"/>
      <c r="B31" s="75"/>
    </row>
    <row r="32" spans="1:35" ht="15.6" x14ac:dyDescent="0.3">
      <c r="A32" s="75"/>
      <c r="B32" s="75"/>
    </row>
    <row r="33" spans="1:2" ht="15.6" x14ac:dyDescent="0.3">
      <c r="A33" s="75"/>
      <c r="B33" s="75"/>
    </row>
    <row r="34" spans="1:2" ht="15.6" x14ac:dyDescent="0.3">
      <c r="B34" s="75"/>
    </row>
    <row r="35" spans="1:2" ht="15.6" x14ac:dyDescent="0.3">
      <c r="B35" s="75"/>
    </row>
    <row r="36" spans="1:2" ht="15.6" x14ac:dyDescent="0.3">
      <c r="B36" s="75"/>
    </row>
    <row r="37" spans="1:2" ht="15.6" x14ac:dyDescent="0.3">
      <c r="B37" s="75"/>
    </row>
    <row r="38" spans="1:2" ht="15.6" x14ac:dyDescent="0.3">
      <c r="B38" s="75"/>
    </row>
    <row r="39" spans="1:2" ht="15.6" x14ac:dyDescent="0.3">
      <c r="B39" s="75"/>
    </row>
    <row r="40" spans="1:2" ht="15.6" x14ac:dyDescent="0.3">
      <c r="B40" s="75"/>
    </row>
    <row r="41" spans="1:2" ht="15.6" x14ac:dyDescent="0.3">
      <c r="B41" s="75"/>
    </row>
    <row r="42" spans="1:2" ht="15.6" x14ac:dyDescent="0.3">
      <c r="B42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TS_Fractions</vt:lpstr>
      <vt:lpstr>RNW_Production profiles</vt:lpstr>
      <vt:lpstr>Dem_Fractions</vt:lpstr>
    </vt:vector>
  </TitlesOfParts>
  <Company>University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E4SMA Server2</cp:lastModifiedBy>
  <dcterms:created xsi:type="dcterms:W3CDTF">2009-05-27T12:21:43Z</dcterms:created>
  <dcterms:modified xsi:type="dcterms:W3CDTF">2024-02-29T17:21:36Z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271016418933868</vt:r8>
  </property>
</Properties>
</file>