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8221BFB-788A-4CC8-A79B-0F033B0724E4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9" i="1"/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O11" i="1"/>
  <c r="O10" i="1"/>
  <c r="N10" i="1" s="1"/>
  <c r="O9" i="1"/>
  <c r="M9" i="1"/>
  <c r="M10" i="1"/>
  <c r="C9" i="1"/>
  <c r="C10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<sst xmlns="http://schemas.openxmlformats.org/spreadsheetml/2006/main" count="406" uniqueCount="125">
  <si>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</si>
  <si>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</si>
  <si>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</si>
  <si>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</si>
  <si>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</si>
  <si>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</si>
  <si>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</si>
  <si>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</si>
  <si>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</si>
  <si>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</si>
  <si>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</si>
  <si>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</si>
  <si>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</si>
  <si>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</si>
  <si>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</si>
  <si>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</si>
  <si>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</si>
  <si>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</si>
  <si>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</si>
  <si>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</si>
  <si>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</si>
  <si>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</si>
  <si>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</si>
  <si>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</si>
  <si>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</si>
  <si>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</si>
  <si>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</si>
  <si>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</si>
  <si>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</si>
  <si>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</si>
  <si>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</si>
  <si>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</si>
  <si>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</si>
  <si>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</si>
  <si>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</si>
  <si>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</si>
  <si>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</si>
  <si>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</si>
  <si>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</si>
  <si>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</si>
  <si>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</si>
  <si>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</si>
  <si>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</si>
  <si>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</si>
  <si>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</si>
  <si>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</si>
  <si>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</si>
  <si>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</si>
  <si>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</si>
  <si>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</si>
  <si>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</si>
  <si>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</si>
  <si>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</si>
  <si>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</si>
  <si>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</si>
  <si>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</si>
  <si>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</si>
  <si>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</si>
  <si>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</si>
  <si>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</si>
  <si>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</si>
  <si>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</si>
  <si>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</si>
  <si>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</si>
  <si>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</si>
  <si>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</si>
  <si>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</si>
  <si>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</si>
  <si>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</si>
  <si>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</si>
  <si>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</si>
  <si>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</si>
  <si>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</si>
  <si>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</si>
  <si>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</si>
  <si>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</si>
  <si>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</si>
  <si>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</si>
  <si>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</si>
  <si>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</si>
  <si>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</si>
  <si>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</si>
  <si>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</si>
  <si>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</si>
  <si>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</si>
  <si>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</si>
  <si>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</si>
  <si>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</si>
  <si>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</si>
  <si>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</si>
  <si>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</si>
  <si>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</si>
  <si>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</si>
  <si>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</si>
  <si>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</si>
  <si>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</si>
  <si>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</si>
  <si>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</si>
  <si>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</si>
  <si>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</si>
  <si>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</si>
  <si>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</si>
  <si>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</si>
  <si>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</si>
  <si>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</si>
  <si>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</si>
  <si>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</si>
  <si>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</si>
  <si>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</si>
  <si>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</si>
  <si>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</si>
  <si>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</si>
  <si>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</si>
  <si>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</si>
  <si>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</si>
  <si>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</si>
  <si>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UC_RHSRTS</t>
  </si>
  <si>
    <t>Attribute</t>
  </si>
  <si>
    <t>LO</t>
  </si>
  <si>
    <t>FT-RSDHET_C</t>
  </si>
  <si>
    <t>FT-RSDHET_1</t>
  </si>
  <si>
    <t>~UC_Sets: R_E: IE</t>
  </si>
  <si>
    <t>RSDHET</t>
  </si>
  <si>
    <t>UC_RHSRT</t>
  </si>
  <si>
    <t>UC_RHSRT~0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</si>
</sst>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abSelected="1" topLeftCell="N1" zoomScaleNormal="100" workbookViewId="0">
      <selection activeCell="AQ9" sqref="AQ9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121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4" t="s">
        <v>116</v>
      </c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117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123</v>
      </c>
      <c r="AQ8" s="44" t="s">
        <v>124</v>
      </c>
    </row>
    <row r="9" spans="1:43" x14ac:dyDescent="0.2">
      <c r="A9" s="1" t="s">
        <v>6</v>
      </c>
      <c r="B9" s="4"/>
      <c r="C9" s="4" t="str">
        <f>"DH_C_"&amp;A9&amp;"_UC"</f>
        <v>DH_C_Det_UC</v>
      </c>
      <c r="D9" s="4"/>
      <c r="E9" s="51" t="s">
        <v>119</v>
      </c>
      <c r="F9" s="51"/>
      <c r="G9" s="51" t="str">
        <f>"R-S*_"&amp;A9&amp;"*"</f>
        <v>R-S*_Det*</v>
      </c>
      <c r="H9" s="51" t="s">
        <v>122</v>
      </c>
      <c r="I9" s="51"/>
      <c r="J9" s="51">
        <v>2018</v>
      </c>
      <c r="K9" s="56" t="s">
        <v>118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2" customFormat="1" x14ac:dyDescent="0.2">
      <c r="A10" s="52" t="s">
        <v>6</v>
      </c>
      <c r="B10" s="51"/>
      <c r="C10" s="51" t="str">
        <f>"DH_1_"&amp;A9&amp;"_UC"</f>
        <v>DH_1_Det_UC</v>
      </c>
      <c r="D10" s="51"/>
      <c r="E10" s="51" t="s">
        <v>120</v>
      </c>
      <c r="F10" s="51"/>
      <c r="G10" s="51" t="str">
        <f t="shared" ref="G10:G12" si="0">"R-S*_"&amp;A10&amp;"*"</f>
        <v>R-S*_Det*</v>
      </c>
      <c r="H10" s="51" t="s">
        <v>122</v>
      </c>
      <c r="I10" s="51"/>
      <c r="J10" s="51">
        <v>2018</v>
      </c>
      <c r="K10" s="56" t="s">
        <v>118</v>
      </c>
      <c r="L10" s="51">
        <v>-1</v>
      </c>
      <c r="M10" s="51" t="str">
        <f>"Upper share of "&amp;A9&amp;" dwellings supplied by district heating in high density "</f>
        <v xml:space="preserve">Upper share of Det dwellings supplied by district heating in high density </v>
      </c>
      <c r="N10" s="53">
        <f>O10</f>
        <v>5.1434483577431585E-2</v>
      </c>
      <c r="O10" s="54">
        <f>INDEX(Dwelling_Data!$Y$6:$AA$32,MATCH(O8,Dwelling_Data!$A$6:$A$32,0),MATCH($A$9,Dwelling_Data!$Y$5:$AA$5,0))</f>
        <v>5.1434483577431585E-2</v>
      </c>
      <c r="P10" s="54">
        <f>INDEX(Dwelling_Data!$Y$6:$AA$32,MATCH(P8,Dwelling_Data!$A$6:$A$32,0),MATCH($A$9,Dwelling_Data!$Y$5:$AA$5,0))</f>
        <v>7.441860465116279E-2</v>
      </c>
      <c r="Q10" s="54">
        <f>INDEX(Dwelling_Data!$Y$6:$AA$32,MATCH(Q8,Dwelling_Data!$A$6:$A$32,0),MATCH($A$9,Dwelling_Data!$Y$5:$AA$5,0))</f>
        <v>3.793624583694831E-2</v>
      </c>
      <c r="R10" s="54">
        <f>INDEX(Dwelling_Data!$Y$6:$AA$32,MATCH(R8,Dwelling_Data!$A$6:$A$32,0),MATCH($A$9,Dwelling_Data!$Y$5:$AA$5,0))</f>
        <v>0.10083782166367444</v>
      </c>
      <c r="S10" s="54">
        <f>INDEX(Dwelling_Data!$Y$6:$AA$32,MATCH(S8,Dwelling_Data!$A$6:$A$32,0),MATCH($A$9,Dwelling_Data!$Y$5:$AA$5,0))</f>
        <v>8.0225988700564965E-2</v>
      </c>
      <c r="T10" s="54">
        <f>INDEX(Dwelling_Data!$Y$6:$AA$32,MATCH(T8,Dwelling_Data!$A$6:$A$32,0),MATCH($A$9,Dwelling_Data!$Y$5:$AA$5,0))</f>
        <v>0.1515527950310559</v>
      </c>
      <c r="U10" s="54">
        <f>INDEX(Dwelling_Data!$Y$6:$AA$32,MATCH(U8,Dwelling_Data!$A$6:$A$32,0),MATCH($A$9,Dwelling_Data!$Y$5:$AA$5,0))</f>
        <v>5.0458715596330278E-2</v>
      </c>
      <c r="V10" s="54">
        <f>INDEX(Dwelling_Data!$Y$6:$AA$32,MATCH(V8,Dwelling_Data!$A$6:$A$32,0),MATCH($A$9,Dwelling_Data!$Y$5:$AA$5,0))</f>
        <v>6.3639891346526964E-2</v>
      </c>
      <c r="W10" s="54">
        <f>INDEX(Dwelling_Data!$Y$6:$AA$32,MATCH(W8,Dwelling_Data!$A$6:$A$32,0),MATCH($A$9,Dwelling_Data!$Y$5:$AA$5,0))</f>
        <v>0.12007062978222484</v>
      </c>
      <c r="X10" s="54">
        <f>INDEX(Dwelling_Data!$Y$6:$AA$32,MATCH(X8,Dwelling_Data!$A$6:$A$32,0),MATCH($A$9,Dwelling_Data!$Y$5:$AA$5,0))</f>
        <v>3.9525691699604744E-2</v>
      </c>
      <c r="Y10" s="54">
        <f>INDEX(Dwelling_Data!$Y$6:$AA$32,MATCH(Y8,Dwelling_Data!$A$6:$A$32,0),MATCH($A$9,Dwelling_Data!$Y$5:$AA$5,0))</f>
        <v>3.949044585987261E-2</v>
      </c>
      <c r="Z10" s="54">
        <f>INDEX(Dwelling_Data!$Y$6:$AA$32,MATCH(Z8,Dwelling_Data!$A$6:$A$32,0),MATCH($A$9,Dwelling_Data!$Y$5:$AA$5,0))</f>
        <v>9.9173553719008267E-2</v>
      </c>
      <c r="AA10" s="54">
        <f>INDEX(Dwelling_Data!$Y$6:$AA$32,MATCH(AA8,Dwelling_Data!$A$6:$A$32,0),MATCH($A$9,Dwelling_Data!$Y$5:$AA$5,0))</f>
        <v>9.9038118988243676E-2</v>
      </c>
      <c r="AB10" s="54">
        <f>INDEX(Dwelling_Data!$Y$6:$AA$32,MATCH(AB8,Dwelling_Data!$A$6:$A$32,0),MATCH($A$9,Dwelling_Data!$Y$5:$AA$5,0))</f>
        <v>7.7872744539411204E-2</v>
      </c>
      <c r="AC10" s="54">
        <f>INDEX(Dwelling_Data!$Y$6:$AA$32,MATCH(AC8,Dwelling_Data!$A$6:$A$32,0),MATCH($A$9,Dwelling_Data!$Y$5:$AA$5,0))</f>
        <v>6.241914618369987E-2</v>
      </c>
      <c r="AD10" s="54">
        <f>INDEX(Dwelling_Data!$Y$6:$AA$32,MATCH(AD8,Dwelling_Data!$A$6:$A$32,0),MATCH($A$9,Dwelling_Data!$Y$5:$AA$5,0))</f>
        <v>8.4169884169884177E-2</v>
      </c>
      <c r="AE10" s="54">
        <f>INDEX(Dwelling_Data!$Y$6:$AA$32,MATCH(AE8,Dwelling_Data!$A$6:$A$32,0),MATCH($A$9,Dwelling_Data!$Y$5:$AA$5,0))</f>
        <v>4.0532365396249243E-2</v>
      </c>
      <c r="AF10" s="54">
        <f>INDEX(Dwelling_Data!$Y$6:$AA$32,MATCH(AF8,Dwelling_Data!$A$6:$A$32,0),MATCH($A$9,Dwelling_Data!$Y$5:$AA$5,0))</f>
        <v>7.18232044198895E-2</v>
      </c>
      <c r="AG10" s="54">
        <f>INDEX(Dwelling_Data!$Y$6:$AA$32,MATCH(AG8,Dwelling_Data!$A$6:$A$32,0),MATCH($A$9,Dwelling_Data!$Y$5:$AA$5,0))</f>
        <v>6.5067248273355138E-2</v>
      </c>
      <c r="AH10" s="54">
        <f>INDEX(Dwelling_Data!$Y$6:$AA$32,MATCH(AH8,Dwelling_Data!$A$6:$A$32,0),MATCH($A$9,Dwelling_Data!$Y$5:$AA$5,0))</f>
        <v>7.4332909783989834E-2</v>
      </c>
      <c r="AI10" s="54">
        <f>INDEX(Dwelling_Data!$Y$6:$AA$32,MATCH(AI8,Dwelling_Data!$A$6:$A$32,0),MATCH($A$9,Dwelling_Data!$Y$5:$AA$5,0))</f>
        <v>8.3969465648854963E-2</v>
      </c>
      <c r="AJ10" s="54">
        <f>INDEX(Dwelling_Data!$Y$6:$AA$32,MATCH(AJ8,Dwelling_Data!$A$6:$A$32,0),MATCH($A$9,Dwelling_Data!$Y$5:$AA$5,0))</f>
        <v>6.4516129032258063E-2</v>
      </c>
      <c r="AK10" s="54">
        <f>INDEX(Dwelling_Data!$Y$6:$AA$32,MATCH(AK8,Dwelling_Data!$A$6:$A$32,0),MATCH($A$9,Dwelling_Data!$Y$5:$AA$5,0))</f>
        <v>2.5316455696202531E-2</v>
      </c>
      <c r="AL10" s="54">
        <f>INDEX(Dwelling_Data!$Y$6:$AA$32,MATCH(AL8,Dwelling_Data!$A$6:$A$32,0),MATCH($A$9,Dwelling_Data!$Y$5:$AA$5,0))</f>
        <v>3.5919540229885055E-2</v>
      </c>
      <c r="AM10" s="54">
        <f>INDEX(Dwelling_Data!$Y$6:$AA$32,MATCH(AM8,Dwelling_Data!$A$6:$A$32,0),MATCH($A$9,Dwelling_Data!$Y$5:$AA$5,0))</f>
        <v>6.3492063492063489E-2</v>
      </c>
      <c r="AN10" s="54">
        <f>INDEX(Dwelling_Data!$Y$6:$AA$32,MATCH(AN8,Dwelling_Data!$A$6:$A$32,0),MATCH($A$9,Dwelling_Data!$Y$5:$AA$5,0))</f>
        <v>7.0381231671554259E-2</v>
      </c>
      <c r="AO10" s="54">
        <f>INDEX(Dwelling_Data!$Y$6:$AA$32,MATCH(AO8,Dwelling_Data!$A$6:$A$32,0),MATCH($A$9,Dwelling_Data!$Y$5:$AA$5,0))</f>
        <v>6.5934065934065936E-2</v>
      </c>
      <c r="AP10" s="52">
        <v>0</v>
      </c>
      <c r="AQ10" s="52">
        <v>5</v>
      </c>
    </row>
    <row r="11" spans="1:43" x14ac:dyDescent="0.2">
      <c r="A11" s="1" t="s">
        <v>6</v>
      </c>
      <c r="B11" s="4"/>
      <c r="C11" s="4" t="str">
        <f>"DH_2_"&amp;A11&amp;"_UC"</f>
        <v>DH_2_Det_UC</v>
      </c>
      <c r="D11" s="4"/>
      <c r="E11" s="51" t="s">
        <v>113</v>
      </c>
      <c r="F11" s="51"/>
      <c r="G11" s="51" t="str">
        <f t="shared" si="0"/>
        <v>R-S*_Det*</v>
      </c>
      <c r="H11" s="51" t="s">
        <v>122</v>
      </c>
      <c r="I11" s="51"/>
      <c r="J11" s="51">
        <v>2018</v>
      </c>
      <c r="K11" s="56" t="s">
        <v>118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3">
        <f>O11</f>
        <v>0.16871353887503593</v>
      </c>
      <c r="O11" s="50">
        <f>INDEX(Dwelling_Data!$P$6:$R$32,MATCH(O8,Dwelling_Data!$A$6:$A$32,0),MATCH($A$11,Dwelling_Data!$P$5:$R$5,0))</f>
        <v>0.16871353887503593</v>
      </c>
      <c r="P11" s="50">
        <f>INDEX(Dwelling_Data!$P$6:$R$32,MATCH(P8,Dwelling_Data!$A$6:$A$32,0),MATCH($A$11,Dwelling_Data!$P$5:$R$5,0))</f>
        <v>0.14050056882821388</v>
      </c>
      <c r="Q11" s="50">
        <f>INDEX(Dwelling_Data!$P$6:$R$32,MATCH(Q8,Dwelling_Data!$A$6:$A$32,0),MATCH($A$11,Dwelling_Data!$P$5:$R$5,0))</f>
        <v>0.12740963855421686</v>
      </c>
      <c r="R11" s="50">
        <f>INDEX(Dwelling_Data!$P$6:$R$32,MATCH(R8,Dwelling_Data!$A$6:$A$32,0),MATCH($A$11,Dwelling_Data!$P$5:$R$5,0))</f>
        <v>0.2127433090024331</v>
      </c>
      <c r="S11" s="50">
        <f>INDEX(Dwelling_Data!$P$6:$R$32,MATCH(S8,Dwelling_Data!$A$6:$A$32,0),MATCH($A$11,Dwelling_Data!$P$5:$R$5,0))</f>
        <v>0.17231638418079095</v>
      </c>
      <c r="T11" s="50">
        <f>INDEX(Dwelling_Data!$P$6:$R$32,MATCH(T8,Dwelling_Data!$A$6:$A$32,0),MATCH($A$11,Dwelling_Data!$P$5:$R$5,0))</f>
        <v>0.25650178480367158</v>
      </c>
      <c r="U11" s="50">
        <f>INDEX(Dwelling_Data!$P$6:$R$32,MATCH(U8,Dwelling_Data!$A$6:$A$32,0),MATCH($A$11,Dwelling_Data!$P$5:$R$5,0))</f>
        <v>0.17156286721504113</v>
      </c>
      <c r="V11" s="50">
        <f>INDEX(Dwelling_Data!$P$6:$R$32,MATCH(V8,Dwelling_Data!$A$6:$A$32,0),MATCH($A$11,Dwelling_Data!$P$5:$R$5,0))</f>
        <v>0.16129720503520376</v>
      </c>
      <c r="W11" s="50">
        <f>INDEX(Dwelling_Data!$P$6:$R$32,MATCH(W8,Dwelling_Data!$A$6:$A$32,0),MATCH($A$11,Dwelling_Data!$P$5:$R$5,0))</f>
        <v>0.2263686304224285</v>
      </c>
      <c r="X11" s="50">
        <f>INDEX(Dwelling_Data!$P$6:$R$32,MATCH(X8,Dwelling_Data!$A$6:$A$32,0),MATCH($A$11,Dwelling_Data!$P$5:$R$5,0))</f>
        <v>0.17887432536622977</v>
      </c>
      <c r="Y11" s="50">
        <f>INDEX(Dwelling_Data!$P$6:$R$32,MATCH(Y8,Dwelling_Data!$A$6:$A$32,0),MATCH($A$11,Dwelling_Data!$P$5:$R$5,0))</f>
        <v>0.15068493150684931</v>
      </c>
      <c r="Z11" s="50">
        <f>INDEX(Dwelling_Data!$P$6:$R$32,MATCH(Z8,Dwelling_Data!$A$6:$A$32,0),MATCH($A$11,Dwelling_Data!$P$5:$R$5,0))</f>
        <v>0.19209993247805537</v>
      </c>
      <c r="AA11" s="50">
        <f>INDEX(Dwelling_Data!$P$6:$R$32,MATCH(AA8,Dwelling_Data!$A$6:$A$32,0),MATCH($A$11,Dwelling_Data!$P$5:$R$5,0))</f>
        <v>0.26583882412569693</v>
      </c>
      <c r="AB11" s="50">
        <f>INDEX(Dwelling_Data!$P$6:$R$32,MATCH(AB8,Dwelling_Data!$A$6:$A$32,0),MATCH($A$11,Dwelling_Data!$P$5:$R$5,0))</f>
        <v>0.2246203037569944</v>
      </c>
      <c r="AC11" s="50">
        <f>INDEX(Dwelling_Data!$P$6:$R$32,MATCH(AC8,Dwelling_Data!$A$6:$A$32,0),MATCH($A$11,Dwelling_Data!$P$5:$R$5,0))</f>
        <v>0.19334294640711366</v>
      </c>
      <c r="AD11" s="50">
        <f>INDEX(Dwelling_Data!$P$6:$R$32,MATCH(AD8,Dwelling_Data!$A$6:$A$32,0),MATCH($A$11,Dwelling_Data!$P$5:$R$5,0))</f>
        <v>0.18867924528301888</v>
      </c>
      <c r="AE11" s="50">
        <f>INDEX(Dwelling_Data!$P$6:$R$32,MATCH(AE8,Dwelling_Data!$A$6:$A$32,0),MATCH($A$11,Dwelling_Data!$P$5:$R$5,0))</f>
        <v>0.14687859057832248</v>
      </c>
      <c r="AF11" s="50">
        <f>INDEX(Dwelling_Data!$P$6:$R$32,MATCH(AF8,Dwelling_Data!$A$6:$A$32,0),MATCH($A$11,Dwelling_Data!$P$5:$R$5,0))</f>
        <v>0.14393482196741098</v>
      </c>
      <c r="AG11" s="50">
        <f>INDEX(Dwelling_Data!$P$6:$R$32,MATCH(AG8,Dwelling_Data!$A$6:$A$32,0),MATCH($A$11,Dwelling_Data!$P$5:$R$5,0))</f>
        <v>0.19353940406571984</v>
      </c>
      <c r="AH11" s="50">
        <f>INDEX(Dwelling_Data!$P$6:$R$32,MATCH(AH8,Dwelling_Data!$A$6:$A$32,0),MATCH($A$11,Dwelling_Data!$P$5:$R$5,0))</f>
        <v>0.21782023175696838</v>
      </c>
      <c r="AI11" s="50">
        <f>INDEX(Dwelling_Data!$P$6:$R$32,MATCH(AI8,Dwelling_Data!$A$6:$A$32,0),MATCH($A$11,Dwelling_Data!$P$5:$R$5,0))</f>
        <v>0.30039525691699603</v>
      </c>
      <c r="AJ11" s="50">
        <f>INDEX(Dwelling_Data!$P$6:$R$32,MATCH(AJ8,Dwelling_Data!$A$6:$A$32,0),MATCH($A$11,Dwelling_Data!$P$5:$R$5,0))</f>
        <v>0.184304932735426</v>
      </c>
      <c r="AK11" s="50">
        <f>INDEX(Dwelling_Data!$P$6:$R$32,MATCH(AK8,Dwelling_Data!$A$6:$A$32,0),MATCH($A$11,Dwelling_Data!$P$5:$R$5,0))</f>
        <v>0.1189083820662768</v>
      </c>
      <c r="AL11" s="50">
        <f>INDEX(Dwelling_Data!$P$6:$R$32,MATCH(AL8,Dwelling_Data!$A$6:$A$32,0),MATCH($A$11,Dwelling_Data!$P$5:$R$5,0))</f>
        <v>0.15242494226327943</v>
      </c>
      <c r="AM11" s="50">
        <f>INDEX(Dwelling_Data!$P$6:$R$32,MATCH(AM8,Dwelling_Data!$A$6:$A$32,0),MATCH($A$11,Dwelling_Data!$P$5:$R$5,0))</f>
        <v>0.12763819095477386</v>
      </c>
      <c r="AN11" s="50">
        <f>INDEX(Dwelling_Data!$P$6:$R$32,MATCH(AN8,Dwelling_Data!$A$6:$A$32,0),MATCH($A$11,Dwelling_Data!$P$5:$R$5,0))</f>
        <v>0.20583468395461912</v>
      </c>
      <c r="AO11" s="50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 x14ac:dyDescent="0.2">
      <c r="A12" s="1" t="s">
        <v>6</v>
      </c>
      <c r="B12" s="4"/>
      <c r="C12" s="4" t="str">
        <f>"DH_3_"&amp;A12&amp;"_UC"</f>
        <v>DH_3_Det_UC</v>
      </c>
      <c r="D12" s="4"/>
      <c r="E12" s="51" t="s">
        <v>114</v>
      </c>
      <c r="F12" s="51"/>
      <c r="G12" s="51" t="str">
        <f t="shared" si="0"/>
        <v>R-S*_Det*</v>
      </c>
      <c r="H12" s="51" t="s">
        <v>122</v>
      </c>
      <c r="I12" s="51"/>
      <c r="J12" s="51">
        <v>2018</v>
      </c>
      <c r="K12" s="56" t="s">
        <v>118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3">
        <f>O12</f>
        <v>0.32876892584277057</v>
      </c>
      <c r="O12" s="50">
        <f>INDEX(Dwelling_Data!$G$6:$I$32,MATCH(O8,Dwelling_Data!$A$6:$A$32,0),MATCH($A$12,Dwelling_Data!$G$5:$I$5,0))</f>
        <v>0.32876892584277057</v>
      </c>
      <c r="P12" s="50">
        <f>INDEX(Dwelling_Data!$G$6:$I$32,MATCH(P8,Dwelling_Data!$A$6:$A$32,0),MATCH($A$12,Dwelling_Data!$G$5:$I$5,0))</f>
        <v>0.36983944954128439</v>
      </c>
      <c r="Q12" s="50">
        <f>INDEX(Dwelling_Data!$G$6:$I$32,MATCH(Q8,Dwelling_Data!$A$6:$A$32,0),MATCH($A$12,Dwelling_Data!$G$5:$I$5,0))</f>
        <v>0.19108471322294215</v>
      </c>
      <c r="R12" s="50">
        <f>INDEX(Dwelling_Data!$G$6:$I$32,MATCH(R8,Dwelling_Data!$A$6:$A$32,0),MATCH($A$12,Dwelling_Data!$G$5:$I$5,0))</f>
        <v>0.30185089084933403</v>
      </c>
      <c r="S12" s="50">
        <f>INDEX(Dwelling_Data!$G$6:$I$32,MATCH(S8,Dwelling_Data!$A$6:$A$32,0),MATCH($A$12,Dwelling_Data!$G$5:$I$5,0))</f>
        <v>0.31262211801484957</v>
      </c>
      <c r="T12" s="50">
        <f>INDEX(Dwelling_Data!$G$6:$I$32,MATCH(T8,Dwelling_Data!$A$6:$A$32,0),MATCH($A$12,Dwelling_Data!$G$5:$I$5,0))</f>
        <v>0.30314097881665447</v>
      </c>
      <c r="U12" s="50">
        <f>INDEX(Dwelling_Data!$G$6:$I$32,MATCH(U8,Dwelling_Data!$A$6:$A$32,0),MATCH($A$12,Dwelling_Data!$G$5:$I$5,0))</f>
        <v>0.36356589147286822</v>
      </c>
      <c r="V12" s="50">
        <f>INDEX(Dwelling_Data!$G$6:$I$32,MATCH(V8,Dwelling_Data!$A$6:$A$32,0),MATCH($A$12,Dwelling_Data!$G$5:$I$5,0))</f>
        <v>0.34463702587289624</v>
      </c>
      <c r="W12" s="50">
        <f>INDEX(Dwelling_Data!$G$6:$I$32,MATCH(W8,Dwelling_Data!$A$6:$A$32,0),MATCH($A$12,Dwelling_Data!$G$5:$I$5,0))</f>
        <v>0.32330598602248556</v>
      </c>
      <c r="X12" s="50">
        <f>INDEX(Dwelling_Data!$G$6:$I$32,MATCH(X8,Dwelling_Data!$A$6:$A$32,0),MATCH($A$12,Dwelling_Data!$G$5:$I$5,0))</f>
        <v>0.26618705035971224</v>
      </c>
      <c r="Y12" s="50">
        <f>INDEX(Dwelling_Data!$G$6:$I$32,MATCH(Y8,Dwelling_Data!$A$6:$A$32,0),MATCH($A$12,Dwelling_Data!$G$5:$I$5,0))</f>
        <v>0.24331870761866772</v>
      </c>
      <c r="Z12" s="50">
        <f>INDEX(Dwelling_Data!$G$6:$I$32,MATCH(Z8,Dwelling_Data!$A$6:$A$32,0),MATCH($A$12,Dwelling_Data!$G$5:$I$5,0))</f>
        <v>0.4841688654353562</v>
      </c>
      <c r="AA12" s="50">
        <f>INDEX(Dwelling_Data!$G$6:$I$32,MATCH(AA8,Dwelling_Data!$A$6:$A$32,0),MATCH($A$12,Dwelling_Data!$G$5:$I$5,0))</f>
        <v>0.38530960140386061</v>
      </c>
      <c r="AB12" s="50">
        <f>INDEX(Dwelling_Data!$G$6:$I$32,MATCH(AB8,Dwelling_Data!$A$6:$A$32,0),MATCH($A$12,Dwelling_Data!$G$5:$I$5,0))</f>
        <v>0.31287219422812645</v>
      </c>
      <c r="AC12" s="50">
        <f>INDEX(Dwelling_Data!$G$6:$I$32,MATCH(AC8,Dwelling_Data!$A$6:$A$32,0),MATCH($A$12,Dwelling_Data!$G$5:$I$5,0))</f>
        <v>0.36640630497501936</v>
      </c>
      <c r="AD12" s="50">
        <f>INDEX(Dwelling_Data!$G$6:$I$32,MATCH(AD8,Dwelling_Data!$A$6:$A$32,0),MATCH($A$12,Dwelling_Data!$G$5:$I$5,0))</f>
        <v>0.44163312248418629</v>
      </c>
      <c r="AE12" s="50">
        <f>INDEX(Dwelling_Data!$G$6:$I$32,MATCH(AE8,Dwelling_Data!$A$6:$A$32,0),MATCH($A$12,Dwelling_Data!$G$5:$I$5,0))</f>
        <v>0.25227362593910635</v>
      </c>
      <c r="AF12" s="50">
        <f>INDEX(Dwelling_Data!$G$6:$I$32,MATCH(AF8,Dwelling_Data!$A$6:$A$32,0),MATCH($A$12,Dwelling_Data!$G$5:$I$5,0))</f>
        <v>0.28832271762208067</v>
      </c>
      <c r="AG12" s="50">
        <f>INDEX(Dwelling_Data!$G$6:$I$32,MATCH(AG8,Dwelling_Data!$A$6:$A$32,0),MATCH($A$12,Dwelling_Data!$G$5:$I$5,0))</f>
        <v>0.3616833431430253</v>
      </c>
      <c r="AH12" s="50">
        <f>INDEX(Dwelling_Data!$G$6:$I$32,MATCH(AH8,Dwelling_Data!$A$6:$A$32,0),MATCH($A$12,Dwelling_Data!$G$5:$I$5,0))</f>
        <v>0.40211970074812969</v>
      </c>
      <c r="AI12" s="50">
        <f>INDEX(Dwelling_Data!$G$6:$I$32,MATCH(AI8,Dwelling_Data!$A$6:$A$32,0),MATCH($A$12,Dwelling_Data!$G$5:$I$5,0))</f>
        <v>0.37364043506078054</v>
      </c>
      <c r="AJ12" s="50">
        <f>INDEX(Dwelling_Data!$G$6:$I$32,MATCH(AJ8,Dwelling_Data!$A$6:$A$32,0),MATCH($A$12,Dwelling_Data!$G$5:$I$5,0))</f>
        <v>0.36950286806883365</v>
      </c>
      <c r="AK12" s="50">
        <f>INDEX(Dwelling_Data!$G$6:$I$32,MATCH(AK8,Dwelling_Data!$A$6:$A$32,0),MATCH($A$12,Dwelling_Data!$G$5:$I$5,0))</f>
        <v>0.35307621671258033</v>
      </c>
      <c r="AL12" s="50">
        <f>INDEX(Dwelling_Data!$G$6:$I$32,MATCH(AL8,Dwelling_Data!$A$6:$A$32,0),MATCH($A$12,Dwelling_Data!$G$5:$I$5,0))</f>
        <v>0.32592592592592595</v>
      </c>
      <c r="AM12" s="50">
        <f>INDEX(Dwelling_Data!$G$6:$I$32,MATCH(AM8,Dwelling_Data!$A$6:$A$32,0),MATCH($A$12,Dwelling_Data!$G$5:$I$5,0))</f>
        <v>0.32150101419878296</v>
      </c>
      <c r="AN12" s="50">
        <f>INDEX(Dwelling_Data!$G$6:$I$32,MATCH(AN8,Dwelling_Data!$A$6:$A$32,0),MATCH($A$12,Dwelling_Data!$G$5:$I$5,0))</f>
        <v>0.41375941948088196</v>
      </c>
      <c r="AO12" s="50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2" customFormat="1" x14ac:dyDescent="0.2">
      <c r="B13" s="51"/>
      <c r="C13" s="51"/>
      <c r="D13" s="51"/>
      <c r="E13" s="51"/>
      <c r="F13" s="51"/>
      <c r="G13" s="51"/>
      <c r="H13" s="51"/>
      <c r="I13" s="51"/>
      <c r="J13" s="51"/>
      <c r="M13" s="51"/>
      <c r="N13" s="53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  <row r="16" spans="1:43" x14ac:dyDescent="0.2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51"/>
      <c r="K16" s="4"/>
      <c r="L16" s="4"/>
      <c r="M16" s="4"/>
      <c r="N16" s="4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2022-07-11T17:49:31Z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755916774272918</vt:r8>
  </property>
</Properties>
</file>