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ED3900A1-DCBE-42EE-BBC9-F5B77D810279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8" i="38" l="1"/>
  <c r="J55" i="38"/>
  <c r="J52" i="38"/>
  <c r="J49" i="38"/>
  <c r="J46" i="38"/>
  <c r="J43" i="38"/>
  <c r="J40" i="38"/>
  <c r="J37" i="38"/>
  <c r="J34" i="38"/>
  <c r="J31" i="38"/>
  <c r="J28" i="38"/>
  <c r="J25" i="38"/>
  <c r="J22" i="38"/>
  <c r="J19" i="38"/>
  <c r="J16" i="38"/>
  <c r="J13" i="38"/>
  <c r="J10" i="38"/>
  <c r="J7" i="38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Gary Goldstein</author>
  </authors>
  <commentList>
    <comment ref="R61" authorId="0" shapeId="0" xr:uid="{653E6A06-2C3A-4EF2-96D5-C8C6F6D432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BY template
</t>
        </r>
      </text>
    </comment>
    <comment ref="I63" authorId="1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<sst xmlns="http://schemas.openxmlformats.org/spreadsheetml/2006/main" count="13464" uniqueCount="819">
  <si>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</si>
  <si>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</si>
  <si>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</si>
  <si>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</si>
  <si>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</si>
  <si>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</si>
  <si>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</si>
  <si>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</si>
  <si>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</si>
  <si>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</si>
  <si>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</si>
  <si>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</si>
  <si>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</si>
  <si>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</si>
  <si>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</si>
  <si>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</si>
  <si>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</si>
  <si>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</si>
  <si>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</si>
  <si>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</si>
  <si>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</si>
  <si>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</si>
  <si>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</si>
  <si>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</si>
  <si>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</si>
  <si>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</si>
  <si>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</si>
  <si>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</si>
  <si>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</si>
  <si>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</si>
  <si>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</si>
  <si>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</si>
  <si>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</si>
  <si>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</si>
  <si>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</si>
  <si>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</si>
  <si>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</si>
  <si>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</si>
  <si>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</si>
  <si>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</si>
  <si>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</si>
  <si>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</si>
  <si>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</si>
  <si>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</si>
  <si>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</si>
  <si>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</si>
  <si>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</si>
  <si>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</si>
  <si>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</si>
  <si>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</si>
  <si>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</si>
  <si>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</si>
  <si>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</si>
  <si>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</si>
  <si>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</si>
  <si>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</si>
  <si>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</si>
  <si>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</si>
  <si>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</si>
  <si>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</si>
  <si>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</si>
  <si>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</si>
  <si>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</si>
  <si>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</si>
  <si>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</si>
  <si>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</si>
  <si>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</si>
  <si>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</si>
  <si>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</si>
  <si>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</si>
  <si>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</si>
  <si>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</si>
  <si>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</si>
  <si>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</si>
  <si>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</si>
  <si>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</si>
  <si>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</si>
  <si>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</si>
  <si>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</si>
  <si>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</si>
  <si>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</si>
  <si>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</si>
  <si>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</si>
  <si>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</si>
  <si>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</si>
  <si>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</si>
  <si>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</si>
  <si>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</si>
  <si>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</si>
  <si>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</si>
  <si>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</si>
  <si>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</si>
  <si>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</si>
  <si>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</si>
  <si>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</si>
  <si>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</si>
  <si>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</si>
  <si>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</si>
  <si>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</si>
  <si>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</si>
  <si>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</si>
  <si>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</si>
  <si>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</si>
  <si>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</si>
  <si>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</si>
  <si>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</si>
  <si>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</si>
  <si>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</si>
  <si>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</si>
  <si>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</si>
  <si>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</si>
  <si>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</si>
  <si>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</si>
  <si>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</si>
  <si>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</si>
  <si>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</si>
  <si>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</si>
  <si>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</si>
  <si>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</si>
  <si>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</si>
  <si>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</si>
  <si>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</si>
  <si>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</si>
  <si>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</si>
  <si>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</si>
  <si>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</si>
  <si>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</si>
  <si>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</si>
  <si>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</si>
  <si>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</si>
  <si>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</si>
  <si>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</si>
  <si>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</si>
  <si>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</si>
  <si>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</si>
  <si>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</si>
  <si>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</si>
  <si>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</si>
  <si>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</si>
  <si>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</si>
  <si>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</si>
  <si>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</si>
  <si>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</si>
  <si>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</si>
  <si>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</si>
  <si>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</si>
  <si>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</si>
  <si>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</si>
  <si>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</si>
  <si>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</si>
  <si>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</si>
  <si>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</si>
  <si>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</si>
  <si>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</si>
  <si>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</si>
  <si>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</si>
  <si>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</si>
  <si>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</si>
  <si>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</si>
  <si>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</si>
  <si>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</si>
  <si>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</si>
  <si>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</si>
  <si>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</si>
  <si>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</si>
  <si>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</si>
  <si>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</si>
  <si>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</si>
  <si>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</si>
  <si>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</si>
  <si>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</si>
  <si>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</si>
  <si>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</si>
  <si>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</si>
  <si>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</si>
  <si>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</si>
  <si>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</si>
  <si>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</si>
  <si>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</si>
  <si>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</si>
  <si>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</si>
  <si>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</si>
  <si>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</si>
  <si>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</si>
  <si>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</si>
  <si>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</si>
  <si>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</si>
  <si>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</si>
  <si>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</si>
  <si>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</si>
  <si>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</si>
  <si>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</si>
  <si>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</si>
  <si>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</si>
  <si>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</si>
  <si>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</si>
  <si>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</si>
  <si>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</si>
  <si>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</si>
  <si>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</si>
  <si>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</si>
  <si>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</si>
  <si>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</si>
  <si>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</si>
  <si>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</si>
  <si>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</si>
  <si>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</si>
  <si>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</si>
  <si>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</si>
  <si>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</si>
  <si>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</si>
  <si>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</si>
  <si>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</si>
  <si>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</si>
  <si>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</si>
  <si>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</si>
  <si>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</si>
  <si>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</si>
  <si>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</si>
  <si>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</si>
  <si>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</si>
  <si>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</si>
  <si>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</si>
  <si>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</si>
  <si>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</si>
  <si>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</si>
  <si>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</si>
  <si>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</si>
  <si>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</si>
  <si>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</si>
  <si>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</si>
  <si>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</si>
  <si>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</si>
  <si>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</si>
  <si>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</si>
  <si>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</si>
  <si>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</si>
  <si>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</si>
  <si>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</si>
  <si>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</si>
  <si>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</si>
  <si>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</si>
  <si>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</si>
  <si>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</si>
  <si>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</si>
  <si>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</si>
  <si>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</si>
  <si>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</si>
  <si>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</si>
  <si>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</si>
  <si>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</si>
  <si>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</si>
  <si>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</si>
  <si>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</si>
  <si>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</si>
  <si>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</si>
  <si>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</si>
  <si>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</si>
  <si>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</si>
  <si>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</si>
  <si>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</si>
  <si>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</si>
  <si>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</si>
  <si>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</si>
  <si>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</si>
  <si>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</si>
  <si>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</si>
  <si>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</si>
  <si>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</si>
  <si>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</si>
  <si>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</si>
  <si>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</si>
  <si>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</si>
  <si>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</si>
  <si>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</si>
  <si>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</si>
  <si>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</si>
  <si>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</si>
  <si>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</si>
  <si>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</si>
  <si>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</si>
  <si>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</si>
  <si>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</si>
  <si>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</si>
  <si>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</si>
  <si>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</si>
  <si>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</si>
  <si>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</si>
  <si>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</si>
  <si>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</si>
  <si>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</si>
  <si>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</si>
  <si>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</si>
  <si>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</si>
  <si>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</si>
  <si>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</si>
  <si>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</si>
  <si>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</si>
  <si>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</si>
  <si>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</si>
  <si>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</si>
  <si>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</si>
  <si>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</si>
  <si>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</si>
  <si>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</si>
  <si>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</si>
  <si>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</si>
  <si>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</si>
  <si>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</si>
  <si>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</si>
  <si>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</si>
  <si>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</si>
  <si>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</si>
  <si>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</si>
  <si>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</si>
  <si>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</si>
  <si>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</si>
  <si>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</si>
  <si>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</si>
  <si>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</si>
  <si>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</si>
  <si>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</si>
  <si>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</si>
  <si>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</si>
  <si>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</si>
  <si>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</si>
  <si>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</si>
  <si>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</si>
  <si>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</si>
  <si>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</si>
  <si>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</si>
  <si>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</si>
  <si>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</si>
  <si>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</si>
  <si>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</si>
  <si>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</si>
  <si>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</si>
  <si>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</si>
  <si>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</si>
  <si>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</si>
  <si>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</si>
  <si>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</si>
  <si>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</si>
  <si>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</si>
  <si>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</si>
  <si>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</si>
  <si>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</si>
  <si>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</si>
  <si>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</si>
  <si>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</si>
  <si>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</si>
  <si>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</si>
  <si>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</si>
  <si>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</si>
  <si>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</si>
  <si>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</si>
  <si>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</si>
  <si>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</si>
  <si>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</si>
  <si>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</si>
  <si>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</si>
  <si>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</si>
  <si>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</si>
  <si>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</si>
  <si>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</si>
  <si>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</si>
  <si>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</si>
  <si>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</si>
  <si>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</si>
  <si>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</si>
  <si>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</si>
  <si>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</si>
  <si>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</si>
  <si>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</si>
  <si>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</si>
  <si>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</si>
  <si>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</si>
  <si>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</si>
  <si>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</si>
  <si>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</si>
  <si>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</si>
  <si>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</si>
  <si>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</si>
  <si>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</si>
  <si>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</si>
  <si>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</si>
  <si>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</si>
  <si>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</si>
  <si>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</si>
  <si>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</si>
  <si>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</si>
  <si>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</si>
  <si>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</si>
  <si>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</si>
  <si>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</si>
  <si>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</si>
  <si>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</si>
  <si>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</si>
  <si>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</si>
  <si>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</si>
  <si>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</si>
  <si>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</si>
  <si>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</si>
  <si>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</si>
  <si>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</si>
  <si>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</si>
  <si>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</si>
  <si>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</si>
  <si>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</si>
  <si>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</si>
  <si>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</si>
  <si>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</si>
  <si>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</si>
  <si>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</si>
  <si>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</si>
  <si>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</si>
  <si>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</si>
  <si>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</si>
  <si>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</si>
  <si>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</si>
  <si>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</si>
  <si>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</si>
  <si>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</si>
  <si>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</si>
  <si>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</si>
  <si>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</si>
  <si>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</si>
  <si>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</si>
  <si>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</si>
  <si>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</si>
  <si>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</si>
  <si>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</si>
  <si>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</si>
  <si>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</si>
  <si>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</si>
  <si>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</si>
  <si>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</si>
  <si>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</si>
  <si>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</si>
  <si>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</si>
  <si>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</si>
  <si>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</si>
  <si>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</si>
  <si>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</si>
  <si>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</si>
  <si>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</si>
  <si>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</si>
  <si>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</si>
  <si>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</si>
  <si>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</si>
  <si>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</si>
  <si>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</si>
  <si>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</si>
  <si>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</si>
  <si>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</si>
  <si>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</si>
  <si>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</si>
  <si>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</si>
  <si>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</si>
  <si>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</si>
  <si>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</si>
  <si>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</si>
  <si>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</si>
  <si>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</si>
  <si>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</si>
  <si>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</si>
  <si>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</si>
  <si>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</si>
  <si>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</si>
  <si>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</si>
  <si>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</si>
  <si>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</si>
  <si>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</si>
  <si>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</si>
  <si>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</si>
  <si>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</si>
  <si>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</si>
  <si>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</si>
  <si>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</si>
  <si>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</si>
  <si>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</si>
  <si>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</si>
  <si>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</si>
  <si>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</si>
  <si>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</si>
  <si>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</si>
  <si>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</si>
  <si>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</si>
  <si>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</si>
  <si>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</si>
  <si>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</si>
  <si>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</si>
  <si>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</si>
  <si>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</si>
  <si>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</si>
  <si>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</si>
  <si>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</si>
  <si>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</si>
  <si>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</si>
  <si>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</si>
  <si>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</si>
  <si>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</si>
  <si>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</si>
  <si>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</si>
  <si>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</si>
  <si>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</si>
  <si>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</si>
  <si>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</si>
  <si>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</si>
  <si>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</si>
  <si>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</si>
  <si>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</si>
  <si>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</si>
  <si>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</si>
  <si>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</si>
  <si>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</si>
  <si>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</si>
  <si>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</si>
  <si>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</si>
  <si>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</si>
  <si>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</si>
  <si>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</si>
  <si>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</si>
  <si>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</si>
  <si>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</si>
  <si>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</si>
  <si>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</si>
  <si>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</si>
  <si>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</si>
  <si>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</si>
  <si>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</si>
  <si>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</si>
  <si>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</si>
  <si>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</si>
  <si>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</si>
  <si>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</si>
  <si>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</si>
  <si>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</si>
  <si>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</si>
  <si>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</si>
  <si>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</si>
  <si>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</si>
  <si>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</si>
  <si>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</si>
  <si>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</si>
  <si>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</si>
  <si>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</si>
  <si>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</si>
  <si>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</si>
  <si>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</si>
  <si>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</si>
  <si>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</si>
  <si>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</si>
  <si>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</si>
  <si>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</si>
  <si>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</si>
  <si>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</si>
  <si>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</si>
  <si>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</si>
  <si>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</si>
  <si>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</si>
  <si>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</si>
  <si>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</si>
  <si>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</si>
  <si>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</si>
  <si>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</si>
  <si>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</si>
  <si>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</si>
  <si>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</si>
  <si>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</si>
  <si>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</si>
  <si>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</si>
  <si>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</si>
  <si>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</si>
  <si>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</si>
  <si>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</si>
  <si>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</si>
  <si>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</si>
  <si>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</si>
  <si>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</si>
  <si>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</si>
  <si>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</si>
  <si>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</si>
  <si>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</si>
  <si>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</si>
  <si>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</si>
  <si>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</si>
  <si>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</si>
  <si>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</si>
  <si>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</si>
  <si>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</si>
  <si>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</si>
  <si>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</si>
  <si>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</si>
  <si>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</si>
  <si>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</si>
  <si>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</si>
  <si>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</si>
  <si>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</si>
  <si>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</si>
  <si>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</si>
  <si>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</si>
  <si>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</si>
  <si>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</si>
  <si>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</si>
  <si>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</si>
  <si>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</si>
  <si>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</si>
  <si>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</si>
  <si>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</si>
  <si>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</si>
  <si>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</si>
  <si>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</si>
  <si>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</si>
  <si>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</si>
  <si>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</si>
  <si>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</si>
  <si>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</si>
  <si>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</si>
  <si>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</si>
  <si>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</si>
  <si>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</si>
  <si>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</si>
  <si>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</si>
  <si>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</si>
  <si>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</si>
  <si>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</si>
  <si>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</si>
  <si>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</si>
  <si>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</si>
  <si>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</si>
  <si>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</si>
  <si>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</si>
  <si>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</si>
  <si>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</si>
  <si>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</si>
  <si>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</si>
  <si>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</si>
  <si>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</si>
  <si>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</si>
  <si>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</si>
  <si>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</si>
  <si>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</si>
  <si>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</si>
  <si>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</si>
  <si>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</si>
  <si>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</si>
  <si>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</si>
  <si>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</si>
  <si>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</si>
  <si>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</si>
  <si>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</si>
  <si>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</si>
  <si>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</si>
  <si>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</si>
  <si>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</si>
  <si>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</si>
  <si>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</si>
  <si>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</si>
  <si>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</si>
  <si>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</si>
  <si>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</si>
  <si>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</si>
  <si>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</si>
  <si>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</si>
  <si>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</si>
  <si>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</si>
  <si>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</si>
  <si>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</si>
  <si>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</si>
  <si>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</si>
  <si>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</si>
  <si>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</si>
  <si>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</si>
  <si>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</si>
  <si>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</si>
  <si>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</si>
  <si>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</si>
  <si>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</si>
  <si>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</si>
  <si>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</si>
  <si>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</si>
  <si>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</si>
  <si>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</si>
  <si>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</si>
  <si>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</si>
  <si>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</si>
  <si>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</si>
  <si>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</si>
  <si>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</si>
  <si>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</si>
  <si>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</si>
  <si>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</si>
  <si>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</si>
  <si>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</si>
  <si>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</si>
  <si>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</si>
  <si>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</si>
  <si>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</si>
  <si>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</si>
  <si>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</si>
  <si>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</si>
  <si>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</si>
  <si>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</si>
  <si>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</si>
  <si>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</si>
  <si>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</si>
  <si>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</si>
  <si>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</si>
  <si>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</si>
  <si>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</si>
  <si>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</si>
  <si>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</si>
  <si>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</si>
  <si>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</si>
  <si>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</si>
  <si>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</si>
  <si>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</si>
  <si>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</si>
  <si>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</si>
  <si>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</si>
  <si>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</si>
  <si>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</si>
  <si>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</si>
  <si>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</si>
  <si>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</si>
  <si>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</si>
  <si>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</si>
  <si>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</si>
  <si>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</si>
  <si>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</si>
  <si>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</si>
  <si>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</si>
  <si>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</si>
  <si>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</si>
  <si>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</si>
  <si>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</si>
  <si>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</si>
  <si>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</si>
  <si>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</si>
  <si>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</si>
  <si>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</si>
  <si>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</si>
  <si>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</si>
  <si>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</si>
  <si>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</si>
  <si>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</si>
  <si>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</si>
  <si>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</si>
  <si>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</si>
  <si>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</si>
  <si>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</si>
  <si>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</si>
  <si>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</si>
  <si>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</si>
  <si>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</si>
  <si>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</si>
  <si>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</si>
  <si>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</si>
  <si>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</si>
  <si>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</si>
  <si>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</si>
  <si>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</si>
  <si>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</si>
  <si>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</si>
  <si>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</si>
  <si>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</si>
  <si>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</si>
  <si>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</si>
  <si>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</si>
  <si>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</si>
  <si>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</si>
  <si>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</si>
  <si>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</si>
  <si>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</si>
  <si>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</si>
  <si>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</si>
  <si>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</si>
  <si>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</si>
  <si>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</si>
  <si>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</si>
  <si>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</si>
  <si>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</si>
  <si>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</si>
  <si>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</si>
  <si>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</si>
  <si>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</si>
  <si>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</si>
  <si>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</si>
  <si>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</si>
  <si>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</si>
  <si>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</si>
  <si>
    <t>Key inputs</t>
  </si>
  <si>
    <t>Dwelling type</t>
  </si>
  <si>
    <t>Retrofit type</t>
  </si>
  <si>
    <t>Pre-measure requirement</t>
  </si>
  <si>
    <t>Expected savings</t>
  </si>
  <si>
    <t>PJ/000dwelling</t>
  </si>
  <si>
    <t>%</t>
  </si>
  <si>
    <t>Apt_B3</t>
  </si>
  <si>
    <t>Shallow</t>
  </si>
  <si>
    <t>Apt_C</t>
  </si>
  <si>
    <t>Apt_D</t>
  </si>
  <si>
    <t>Apt_E</t>
  </si>
  <si>
    <t>Deep</t>
  </si>
  <si>
    <t>Apt_F</t>
  </si>
  <si>
    <t>Apt_G</t>
  </si>
  <si>
    <t>Att_B3</t>
  </si>
  <si>
    <t>Att_C</t>
  </si>
  <si>
    <t>Att_D</t>
  </si>
  <si>
    <t>Att_E</t>
  </si>
  <si>
    <t>Att_F</t>
  </si>
  <si>
    <t>Att_G</t>
  </si>
  <si>
    <t>Det_B3</t>
  </si>
  <si>
    <t>Det_C</t>
  </si>
  <si>
    <t>Det_D</t>
  </si>
  <si>
    <t>Det_E</t>
  </si>
  <si>
    <t>Det_F</t>
  </si>
  <si>
    <t>Det_G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</si>
</sst>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  <font>
      <b/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23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8" fillId="4" borderId="8" xfId="0" applyFont="1" applyFill="1" applyBorder="1" applyAlignment="1">
      <alignment horizontal="left" vertical="center"/>
    </xf>
    <xf numFmtId="0" fontId="33" fillId="30" borderId="3" xfId="0" applyFont="1" applyFill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164" fontId="11" fillId="24" borderId="33" xfId="2" applyFont="1" applyFill="1" applyBorder="1" applyAlignment="1">
      <alignment horizontal="left" vertical="center"/>
    </xf>
    <xf numFmtId="164" fontId="11" fillId="24" borderId="0" xfId="2" applyFont="1" applyFill="1" applyBorder="1" applyAlignment="1">
      <alignment horizontal="left" vertical="center"/>
    </xf>
    <xf numFmtId="164" fontId="11" fillId="24" borderId="3" xfId="2" applyFont="1" applyFill="1" applyBorder="1" applyAlignment="1">
      <alignment horizontal="left" vertical="center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80">
        <f>-1+S63</f>
        <v>-0.94570893467004535</v>
      </c>
      <c r="K7" s="174"/>
      <c r="L7" s="174"/>
      <c r="M7" s="190"/>
      <c r="O7" s="171">
        <v>2.2999999999999998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f>-1+S64</f>
        <v>-0.94570893467004535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f>-1+S65</f>
        <v>-0.63343431122448968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f>-1+S66</f>
        <v>-0.4549053356282271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f>-1+S67</f>
        <v>-0.35049689440993792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f>-1+S68</f>
        <v>-0.33796135265700489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6">
        <f>-1+S69</f>
        <v>-0.92822040790790794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f>-1+S70</f>
        <v>-0.92822040790790794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f>-1+S71</f>
        <v>-0.60509495665878643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f>-1+S72</f>
        <v>-0.44831986256466205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f>-1+S73</f>
        <v>-0.34611150378033373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f>-1+S74</f>
        <v>-0.35096942803546205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6">
        <f>-1+S75</f>
        <v>-0.91752021563342301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f>-1+S76</f>
        <v>-0.91752021563342301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f>-1+S77</f>
        <v>-0.59741044227334794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f>-1+S78</f>
        <v>-0.44581497797356828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f>-1+S79</f>
        <v>-0.35049689440993792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f>-1+S80</f>
        <v>-0.33796135265700489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0" spans="2:33" x14ac:dyDescent="0.2">
      <c r="P60" s="214" t="s">
        <v>792</v>
      </c>
      <c r="Q60" s="215"/>
      <c r="R60" s="215"/>
      <c r="S60" s="215"/>
      <c r="T60" s="215"/>
    </row>
    <row r="61" spans="2:33" ht="15.75" thickBot="1" x14ac:dyDescent="0.25">
      <c r="P61" s="216" t="s">
        <v>793</v>
      </c>
      <c r="Q61" s="216" t="s">
        <v>794</v>
      </c>
      <c r="R61" s="216" t="s">
        <v>795</v>
      </c>
      <c r="S61" s="216" t="s">
        <v>796</v>
      </c>
      <c r="T61" s="216"/>
    </row>
    <row r="62" spans="2:33" ht="26.25" thickBot="1" x14ac:dyDescent="0.25">
      <c r="P62" s="217"/>
      <c r="Q62" s="217"/>
      <c r="R62" s="217" t="s">
        <v>797</v>
      </c>
      <c r="S62" s="217" t="s">
        <v>798</v>
      </c>
      <c r="T62" s="217" t="s">
        <v>797</v>
      </c>
    </row>
    <row r="63" spans="2:33" ht="15" x14ac:dyDescent="0.2">
      <c r="P63" s="218" t="s">
        <v>799</v>
      </c>
      <c r="Q63" s="218" t="s">
        <v>800</v>
      </c>
      <c r="R63" s="215">
        <v>1.4304686718308429E-2</v>
      </c>
      <c r="S63" s="220">
        <v>5.4291065329954646E-2</v>
      </c>
      <c r="T63" s="218">
        <v>7.7661668114821741E-4</v>
      </c>
    </row>
    <row r="64" spans="2:33" ht="15" x14ac:dyDescent="0.2">
      <c r="P64" s="215" t="s">
        <v>801</v>
      </c>
      <c r="Q64" s="215" t="s">
        <v>800</v>
      </c>
      <c r="R64" s="215">
        <v>1.0408335332447193E-2</v>
      </c>
      <c r="S64" s="221">
        <v>5.4291065329954646E-2</v>
      </c>
      <c r="T64" s="215">
        <v>5.6507961350996572E-4</v>
      </c>
    </row>
    <row r="65" spans="16:20" ht="15" x14ac:dyDescent="0.2">
      <c r="P65" s="215" t="s">
        <v>802</v>
      </c>
      <c r="Q65" s="215" t="s">
        <v>800</v>
      </c>
      <c r="R65" s="215">
        <v>1.1385571780841791E-2</v>
      </c>
      <c r="S65" s="221">
        <v>0.36656568877551032</v>
      </c>
      <c r="T65" s="215">
        <v>4.1735599619472851E-3</v>
      </c>
    </row>
    <row r="66" spans="16:20" ht="15" x14ac:dyDescent="0.2">
      <c r="P66" s="215" t="s">
        <v>803</v>
      </c>
      <c r="Q66" s="215" t="s">
        <v>804</v>
      </c>
      <c r="R66" s="215">
        <v>1.5205527447148294E-2</v>
      </c>
      <c r="S66" s="221">
        <v>0.5450946643717729</v>
      </c>
      <c r="T66" s="215">
        <v>8.2884518803990805E-3</v>
      </c>
    </row>
    <row r="67" spans="16:20" ht="15" x14ac:dyDescent="0.2">
      <c r="P67" s="215" t="s">
        <v>805</v>
      </c>
      <c r="Q67" s="215" t="s">
        <v>804</v>
      </c>
      <c r="R67" s="215">
        <v>2.0667534119407107E-2</v>
      </c>
      <c r="S67" s="221">
        <v>0.64950310559006208</v>
      </c>
      <c r="T67" s="215">
        <v>1.3423627595443485E-2</v>
      </c>
    </row>
    <row r="68" spans="16:20" ht="15.75" thickBot="1" x14ac:dyDescent="0.25">
      <c r="P68" s="219" t="s">
        <v>806</v>
      </c>
      <c r="Q68" s="219" t="s">
        <v>804</v>
      </c>
      <c r="R68" s="215">
        <v>2.497409406685069E-2</v>
      </c>
      <c r="S68" s="222">
        <v>0.66203864734299511</v>
      </c>
      <c r="T68" s="219">
        <v>1.6533815454634553E-2</v>
      </c>
    </row>
    <row r="69" spans="16:20" ht="15" x14ac:dyDescent="0.2">
      <c r="P69" s="218" t="s">
        <v>807</v>
      </c>
      <c r="Q69" s="218" t="s">
        <v>800</v>
      </c>
      <c r="R69" s="215">
        <v>2.4173067251062635E-2</v>
      </c>
      <c r="S69" s="220">
        <v>7.1779592092092059E-2</v>
      </c>
      <c r="T69" s="218">
        <v>1.7351329068959851E-3</v>
      </c>
    </row>
    <row r="70" spans="16:20" ht="15" x14ac:dyDescent="0.2">
      <c r="P70" s="215" t="s">
        <v>808</v>
      </c>
      <c r="Q70" s="215" t="s">
        <v>800</v>
      </c>
      <c r="R70" s="215">
        <v>2.0573638264591763E-2</v>
      </c>
      <c r="S70" s="221">
        <v>7.1779592092092059E-2</v>
      </c>
      <c r="T70" s="215">
        <v>1.4767673624826536E-3</v>
      </c>
    </row>
    <row r="71" spans="16:20" ht="15" x14ac:dyDescent="0.2">
      <c r="P71" s="215" t="s">
        <v>809</v>
      </c>
      <c r="Q71" s="215" t="s">
        <v>800</v>
      </c>
      <c r="R71" s="215">
        <v>2.9346241415119621E-2</v>
      </c>
      <c r="S71" s="221">
        <v>0.39490504334121357</v>
      </c>
      <c r="T71" s="215">
        <v>1.158897873793953E-2</v>
      </c>
    </row>
    <row r="72" spans="16:20" ht="15" x14ac:dyDescent="0.2">
      <c r="P72" s="215" t="s">
        <v>810</v>
      </c>
      <c r="Q72" s="215" t="s">
        <v>804</v>
      </c>
      <c r="R72" s="215">
        <v>4.0014361861481003E-2</v>
      </c>
      <c r="S72" s="221">
        <v>0.55168013743533795</v>
      </c>
      <c r="T72" s="215">
        <v>2.2075128651129185E-2</v>
      </c>
    </row>
    <row r="73" spans="16:20" ht="15" x14ac:dyDescent="0.2">
      <c r="P73" s="215" t="s">
        <v>811</v>
      </c>
      <c r="Q73" s="215" t="s">
        <v>804</v>
      </c>
      <c r="R73" s="215">
        <v>5.1112754924902158E-2</v>
      </c>
      <c r="S73" s="221">
        <v>0.65388849621966627</v>
      </c>
      <c r="T73" s="215">
        <v>3.3422042455488611E-2</v>
      </c>
    </row>
    <row r="74" spans="16:20" ht="15.75" thickBot="1" x14ac:dyDescent="0.25">
      <c r="P74" s="219" t="s">
        <v>812</v>
      </c>
      <c r="Q74" s="219" t="s">
        <v>804</v>
      </c>
      <c r="R74" s="215">
        <v>5.2836261064159319E-2</v>
      </c>
      <c r="S74" s="222">
        <v>0.64903057196453795</v>
      </c>
      <c r="T74" s="219">
        <v>3.4292348738938973E-2</v>
      </c>
    </row>
    <row r="75" spans="16:20" ht="15" x14ac:dyDescent="0.2">
      <c r="P75" s="218" t="s">
        <v>813</v>
      </c>
      <c r="Q75" s="218" t="s">
        <v>800</v>
      </c>
      <c r="R75" s="215">
        <v>5.7350545892960458E-2</v>
      </c>
      <c r="S75" s="220">
        <v>8.2479784366576991E-2</v>
      </c>
      <c r="T75" s="218">
        <v>4.7302606585568566E-3</v>
      </c>
    </row>
    <row r="76" spans="16:20" ht="15" x14ac:dyDescent="0.2">
      <c r="P76" s="215" t="s">
        <v>814</v>
      </c>
      <c r="Q76" s="215" t="s">
        <v>800</v>
      </c>
      <c r="R76" s="215">
        <v>4.2289436352509556E-2</v>
      </c>
      <c r="S76" s="221">
        <v>8.2479784366576991E-2</v>
      </c>
      <c r="T76" s="215">
        <v>3.4880235913390704E-3</v>
      </c>
    </row>
    <row r="77" spans="16:20" ht="15" x14ac:dyDescent="0.2">
      <c r="P77" s="215" t="s">
        <v>815</v>
      </c>
      <c r="Q77" s="215" t="s">
        <v>800</v>
      </c>
      <c r="R77" s="215">
        <v>4.954362024013631E-2</v>
      </c>
      <c r="S77" s="221">
        <v>0.40258955772665206</v>
      </c>
      <c r="T77" s="215">
        <v>1.9945744160653683E-2</v>
      </c>
    </row>
    <row r="78" spans="16:20" ht="15" x14ac:dyDescent="0.2">
      <c r="P78" s="215" t="s">
        <v>816</v>
      </c>
      <c r="Q78" s="215" t="s">
        <v>804</v>
      </c>
      <c r="R78" s="215">
        <v>6.2234591699865838E-2</v>
      </c>
      <c r="S78" s="221">
        <v>0.55418502202643172</v>
      </c>
      <c r="T78" s="215">
        <v>3.4489478571996135E-2</v>
      </c>
    </row>
    <row r="79" spans="16:20" ht="15" x14ac:dyDescent="0.2">
      <c r="P79" s="215" t="s">
        <v>817</v>
      </c>
      <c r="Q79" s="215" t="s">
        <v>804</v>
      </c>
      <c r="R79" s="215">
        <v>7.6045597890621042E-2</v>
      </c>
      <c r="S79" s="221">
        <v>0.64950310559006208</v>
      </c>
      <c r="T79" s="215">
        <v>4.939185199641144E-2</v>
      </c>
    </row>
    <row r="80" spans="16:20" ht="15.75" thickBot="1" x14ac:dyDescent="0.25">
      <c r="P80" s="219" t="s">
        <v>818</v>
      </c>
      <c r="Q80" s="219" t="s">
        <v>804</v>
      </c>
      <c r="R80" s="215">
        <v>7.9930503050006221E-2</v>
      </c>
      <c r="S80" s="222">
        <v>0.66203864734299511</v>
      </c>
      <c r="T80" s="219">
        <v>5.2917082120671262E-2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