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1B3B95D-AD0F-4EFE-9A67-84136C5D601E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5" l="1"/>
  <c r="L11" i="5"/>
  <c r="N11" i="5"/>
  <c r="B11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4" i="5"/>
  <c r="F24" i="5"/>
  <c r="G17" i="7"/>
  <c r="G40" i="8"/>
  <c r="H25" i="5"/>
  <c r="G25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<sst xmlns="http://schemas.openxmlformats.org/spreadsheetml/2006/main" count="496" uniqueCount="224">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</sst>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topLeftCell="A4" zoomScaleNormal="100" workbookViewId="0">
      <selection activeCell="C36" sqref="C3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0.1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0.1</v>
      </c>
    </row>
    <row r="32" spans="1:14" x14ac:dyDescent="0.25">
      <c r="A32" t="s">
        <v>194</v>
      </c>
      <c r="B32" t="s">
        <v>191</v>
      </c>
      <c r="C32" s="11">
        <v>0.1</v>
      </c>
      <c r="D32">
        <v>0.3</v>
      </c>
    </row>
    <row r="33" spans="1:8" x14ac:dyDescent="0.25">
      <c r="A33" t="s">
        <v>194</v>
      </c>
      <c r="B33" t="s">
        <v>201</v>
      </c>
      <c r="C33" s="11">
        <v>0.05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5"/>
  <sheetViews>
    <sheetView zoomScaleNormal="100" workbookViewId="0">
      <selection activeCell="I19" sqref="I1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 t="shared" ref="B6:B11" si="0">_xlfn.TEXTJOIN("_",TRUE,"UC",A15,"MaxGrowth",B15)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1+C15</f>
        <v>1.01</v>
      </c>
      <c r="K6" s="2">
        <v>1</v>
      </c>
      <c r="L6" s="16">
        <f t="shared" ref="L6:L11" si="1">-D15</f>
        <v>-0.1</v>
      </c>
      <c r="M6" s="2">
        <v>5</v>
      </c>
      <c r="N6" s="2" t="str">
        <f t="shared" ref="N6:N11" si="2">_xlfn.TEXTJOIN(" ",TRUE,A15, "maximum growth rate of",B15)</f>
        <v>SRV maximum growth rate of Biomass</v>
      </c>
    </row>
    <row r="7" spans="1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1+C16</f>
        <v>1.05</v>
      </c>
      <c r="K7" s="2">
        <v>1</v>
      </c>
      <c r="L7" s="16">
        <f t="shared" si="1"/>
        <v>-0.3</v>
      </c>
      <c r="M7" s="2">
        <v>5</v>
      </c>
      <c r="N7" s="2" t="str">
        <f t="shared" si="2"/>
        <v>SRV maximum growth rate of Biogas</v>
      </c>
    </row>
    <row r="8" spans="1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1+C17</f>
        <v>1.05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1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1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1+C19</f>
        <v>1.0049999999999999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1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1+C20</f>
        <v>1.05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1:14" x14ac:dyDescent="0.25">
      <c r="B12" s="2"/>
      <c r="C12" s="2"/>
      <c r="D12" s="2"/>
      <c r="F12" s="2"/>
      <c r="G12" s="2"/>
      <c r="H12" s="2"/>
      <c r="I12" s="2"/>
      <c r="J12" s="29"/>
      <c r="K12" s="2"/>
      <c r="L12" s="16"/>
      <c r="M12" s="2"/>
      <c r="N12" s="2"/>
    </row>
    <row r="14" spans="1:14" x14ac:dyDescent="0.25">
      <c r="C14" t="s">
        <v>117</v>
      </c>
      <c r="D14" t="s">
        <v>189</v>
      </c>
    </row>
    <row r="15" spans="1:14" x14ac:dyDescent="0.25">
      <c r="A15" t="s">
        <v>139</v>
      </c>
      <c r="B15" t="s">
        <v>137</v>
      </c>
      <c r="C15" s="11">
        <v>0.01</v>
      </c>
      <c r="D15">
        <v>0.1</v>
      </c>
    </row>
    <row r="16" spans="1:14" x14ac:dyDescent="0.25">
      <c r="A16" t="s">
        <v>139</v>
      </c>
      <c r="B16" t="s">
        <v>138</v>
      </c>
      <c r="C16" s="11">
        <v>0.05</v>
      </c>
      <c r="D16">
        <v>0.3</v>
      </c>
    </row>
    <row r="17" spans="1:8" x14ac:dyDescent="0.25">
      <c r="A17" t="s">
        <v>139</v>
      </c>
      <c r="B17" t="s">
        <v>190</v>
      </c>
      <c r="C17" s="11">
        <v>0.05</v>
      </c>
      <c r="D17">
        <v>0.3</v>
      </c>
    </row>
    <row r="18" spans="1:8" x14ac:dyDescent="0.25">
      <c r="A18" t="s">
        <v>139</v>
      </c>
      <c r="B18" t="s">
        <v>191</v>
      </c>
      <c r="C18" s="11">
        <v>0.05</v>
      </c>
      <c r="D18">
        <v>0.3</v>
      </c>
    </row>
    <row r="19" spans="1:8" x14ac:dyDescent="0.25">
      <c r="A19" t="s">
        <v>139</v>
      </c>
      <c r="B19" t="s">
        <v>192</v>
      </c>
      <c r="C19" s="11">
        <v>5.0000000000000001E-3</v>
      </c>
      <c r="D19">
        <v>0</v>
      </c>
    </row>
    <row r="20" spans="1:8" x14ac:dyDescent="0.25">
      <c r="A20" t="s">
        <v>139</v>
      </c>
      <c r="B20" t="s">
        <v>199</v>
      </c>
      <c r="C20" s="11">
        <v>0.05</v>
      </c>
      <c r="D20">
        <v>0.3</v>
      </c>
    </row>
    <row r="23" spans="1:8" x14ac:dyDescent="0.25">
      <c r="B23" s="45" t="s">
        <v>213</v>
      </c>
      <c r="H23" s="46"/>
    </row>
    <row r="24" spans="1:8" ht="15.75" thickBot="1" x14ac:dyDescent="0.3">
      <c r="B24" s="47" t="s">
        <v>214</v>
      </c>
      <c r="C24" s="47" t="s">
        <v>8</v>
      </c>
      <c r="D24" s="47" t="s">
        <v>215</v>
      </c>
      <c r="E24" s="47" t="s">
        <v>7</v>
      </c>
      <c r="F24" s="48" t="str">
        <f>IF(Regions!C$3&lt;&gt;"",Regions!C$3,"*")</f>
        <v>IE</v>
      </c>
      <c r="G24" s="48" t="str">
        <f>IF(Regions!C$3&lt;&gt;"",Regions!D$3,"*")</f>
        <v>National</v>
      </c>
      <c r="H24" s="49" t="s">
        <v>216</v>
      </c>
    </row>
    <row r="25" spans="1:8" x14ac:dyDescent="0.25">
      <c r="D25" t="s">
        <v>217</v>
      </c>
      <c r="E25">
        <v>2018</v>
      </c>
      <c r="F25">
        <v>2222</v>
      </c>
      <c r="G25">
        <f>F25</f>
        <v>2222</v>
      </c>
      <c r="H25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2023-02-26T12:39:07Z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343631565570831</vt:r8>
  </property>
</Properties>
</file>