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32E3ABB0-954B-4973-B5E5-5D588D9D0A4C}" xr6:coauthVersionLast="45" xr6:coauthVersionMax="47" xr10:uidLastSave="{00000000-0000-0000-0000-000000000000}"/>
  <bookViews>
    <workbookView xWindow="-120" yWindow="-1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" sheetId="35" r:id="rId8"/>
    <sheet name="RSDCK_share" sheetId="33" r:id="rId9"/>
    <sheet name="Apt_RSD_share" sheetId="28" r:id="rId10"/>
    <sheet name="Att_RSD_share" sheetId="31" r:id="rId11"/>
    <sheet name="Det_RSD_share" sheetId="32" r:id="rId12"/>
    <sheet name="SharesElab" sheetId="20" r:id="rId13"/>
    <sheet name="FillData" sheetId="18" r:id="rId14"/>
    <sheet name="Stock-AF-Cap2Act" sheetId="23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.DMD." localSheetId="9">#REF!</definedName>
    <definedName name="_.DMD." localSheetId="10">#REF!</definedName>
    <definedName name="_.DMD." localSheetId="11">#REF!</definedName>
    <definedName name="_.DMD." localSheetId="8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9">#REF!</definedName>
    <definedName name="__HDV50" localSheetId="10">#REF!</definedName>
    <definedName name="__HDV50" localSheetId="11">#REF!</definedName>
    <definedName name="__HDV50" localSheetId="8">#REF!</definedName>
    <definedName name="__HDV50">#REF!</definedName>
    <definedName name="__LDV50" localSheetId="9">#REF!</definedName>
    <definedName name="__LDV50" localSheetId="10">#REF!</definedName>
    <definedName name="__LDV50" localSheetId="11">#REF!</definedName>
    <definedName name="__LDV50" localSheetId="8">#REF!</definedName>
    <definedName name="__LDV50">#REF!</definedName>
    <definedName name="_0_EST_DEMAND" localSheetId="9">#REF!</definedName>
    <definedName name="_0_EST_DEMAND" localSheetId="10">#REF!</definedName>
    <definedName name="_0_EST_DEMAND" localSheetId="11">#REF!</definedName>
    <definedName name="_0_EST_DEMAND" localSheetId="8">#REF!</definedName>
    <definedName name="_0_EST_DEMAND">#REF!</definedName>
    <definedName name="_0_EST_PARCO" localSheetId="9">#REF!</definedName>
    <definedName name="_0_EST_PARCO" localSheetId="10">#REF!</definedName>
    <definedName name="_0_EST_PARCO" localSheetId="11">#REF!</definedName>
    <definedName name="_0_EST_PARCO" localSheetId="8">#REF!</definedName>
    <definedName name="_0_EST_PARCO">#REF!</definedName>
    <definedName name="_0_EST_REN" localSheetId="9">#REF!</definedName>
    <definedName name="_0_EST_REN" localSheetId="10">#REF!</definedName>
    <definedName name="_0_EST_REN" localSheetId="11">#REF!</definedName>
    <definedName name="_0_EST_REN" localSheetId="8">#REF!</definedName>
    <definedName name="_0_EST_REN">#REF!</definedName>
    <definedName name="_1995_Implicit_GDP_Deflator" localSheetId="9">#REF!</definedName>
    <definedName name="_1995_Implicit_GDP_Deflator" localSheetId="10">#REF!</definedName>
    <definedName name="_1995_Implicit_GDP_Deflator" localSheetId="11">#REF!</definedName>
    <definedName name="_1995_Implicit_GDP_Deflator" localSheetId="8">#REF!</definedName>
    <definedName name="_1995_Implicit_GDP_Deflator">#REF!</definedName>
    <definedName name="_2001_Implicit_GDP_Deflator" localSheetId="9">#REF!</definedName>
    <definedName name="_2001_Implicit_GDP_Deflator" localSheetId="10">#REF!</definedName>
    <definedName name="_2001_Implicit_GDP_Deflator" localSheetId="11">#REF!</definedName>
    <definedName name="_2001_Implicit_GDP_Deflator" localSheetId="8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9" hidden="1">Apt_RSD_share!#REF!</definedName>
    <definedName name="_xlnm._FilterDatabase" localSheetId="10" hidden="1">Att_RSD_share!#REF!</definedName>
    <definedName name="_xlnm._FilterDatabase" localSheetId="11" hidden="1">Det_RSD_share!#REF!</definedName>
    <definedName name="_xlnm._FilterDatabase" localSheetId="8" hidden="1">RSDCK_share!#REF!</definedName>
    <definedName name="_xlnm._FilterDatabase" localSheetId="12" hidden="1">SharesElab!$A$1:$C$95</definedName>
    <definedName name="_xlnm._FilterDatabase" localSheetId="14" hidden="1">'Stock-AF-Cap2Act'!$A$1:$C$13</definedName>
    <definedName name="_HDV50" localSheetId="9">#REF!</definedName>
    <definedName name="_HDV50" localSheetId="10">#REF!</definedName>
    <definedName name="_HDV50" localSheetId="11">#REF!</definedName>
    <definedName name="_HDV50" localSheetId="8">#REF!</definedName>
    <definedName name="_HDV50">#REF!</definedName>
    <definedName name="_LDV50" localSheetId="9">#REF!</definedName>
    <definedName name="_LDV50" localSheetId="10">#REF!</definedName>
    <definedName name="_LDV50" localSheetId="11">#REF!</definedName>
    <definedName name="_LDV50" localSheetId="8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9">#REF!,#REF!,#REF!</definedName>
    <definedName name="a" localSheetId="10">#REF!,#REF!,#REF!</definedName>
    <definedName name="a" localSheetId="11">#REF!,#REF!,#REF!</definedName>
    <definedName name="a" localSheetId="8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9">#REF!</definedName>
    <definedName name="Age_of_car" localSheetId="10">#REF!</definedName>
    <definedName name="Age_of_car" localSheetId="11">#REF!</definedName>
    <definedName name="Age_of_car" localSheetId="8">#REF!</definedName>
    <definedName name="Age_of_car">#REF!</definedName>
    <definedName name="All_TP" localSheetId="9">#REF!,#REF!,#REF!</definedName>
    <definedName name="All_TP" localSheetId="10">#REF!,#REF!,#REF!</definedName>
    <definedName name="All_TP" localSheetId="11">#REF!,#REF!,#REF!</definedName>
    <definedName name="All_TP" localSheetId="8">#REF!,#REF!,#REF!</definedName>
    <definedName name="All_TP">#REF!,#REF!,#REF!</definedName>
    <definedName name="All_US" localSheetId="9">#REF!,#REF!,#REF!</definedName>
    <definedName name="All_US" localSheetId="10">#REF!,#REF!,#REF!</definedName>
    <definedName name="All_US" localSheetId="11">#REF!,#REF!,#REF!</definedName>
    <definedName name="All_US" localSheetId="8">#REF!,#REF!,#REF!</definedName>
    <definedName name="All_US">#REF!,#REF!,#REF!</definedName>
    <definedName name="AnkCosBreakD" localSheetId="9">[1]Cockpit!#REF!</definedName>
    <definedName name="AnkCosBreakD" localSheetId="10">[1]Cockpit!#REF!</definedName>
    <definedName name="AnkCosBreakD" localSheetId="11">[1]Cockpit!#REF!</definedName>
    <definedName name="AnkCosBreakD" localSheetId="8">[1]Cockpit!#REF!</definedName>
    <definedName name="AnkCosBreakD">[1]Cockpit!#REF!</definedName>
    <definedName name="AnkNamen" localSheetId="9">[1]Cockpit!#REF!</definedName>
    <definedName name="AnkNamen" localSheetId="10">[1]Cockpit!#REF!</definedName>
    <definedName name="AnkNamen" localSheetId="11">[1]Cockpit!#REF!</definedName>
    <definedName name="AnkNamen" localSheetId="8">[1]Cockpit!#REF!</definedName>
    <definedName name="AnkNamen">[1]Cockpit!#REF!</definedName>
    <definedName name="Annual_Fuel_Consumption" localSheetId="9">#REF!</definedName>
    <definedName name="Annual_Fuel_Consumption" localSheetId="10">#REF!</definedName>
    <definedName name="Annual_Fuel_Consumption" localSheetId="11">#REF!</definedName>
    <definedName name="Annual_Fuel_Consumption" localSheetId="8">#REF!</definedName>
    <definedName name="Annual_Fuel_Consumption">#REF!</definedName>
    <definedName name="AnswerData" localSheetId="9">#REF!</definedName>
    <definedName name="AnswerData" localSheetId="10">#REF!</definedName>
    <definedName name="AnswerData" localSheetId="11">#REF!</definedName>
    <definedName name="AnswerData" localSheetId="8">#REF!</definedName>
    <definedName name="AnswerData">#REF!</definedName>
    <definedName name="avg_water_heater_PJ">'[2]AEO HW'!$B$33</definedName>
    <definedName name="Beta" localSheetId="9">#REF!</definedName>
    <definedName name="Beta" localSheetId="10">#REF!</definedName>
    <definedName name="Beta" localSheetId="11">#REF!</definedName>
    <definedName name="Beta" localSheetId="8">#REF!</definedName>
    <definedName name="Beta">#REF!</definedName>
    <definedName name="BiomassLargeCHP">[3]TechnologyData!$A$14:$M$41</definedName>
    <definedName name="body1ea" localSheetId="9">#REF!</definedName>
    <definedName name="body1ea" localSheetId="10">#REF!</definedName>
    <definedName name="body1ea" localSheetId="11">#REF!</definedName>
    <definedName name="body1ea" localSheetId="8">#REF!</definedName>
    <definedName name="body1ea">#REF!</definedName>
    <definedName name="body1eb" localSheetId="9">#REF!</definedName>
    <definedName name="body1eb" localSheetId="10">#REF!</definedName>
    <definedName name="body1eb" localSheetId="11">#REF!</definedName>
    <definedName name="body1eb" localSheetId="8">#REF!</definedName>
    <definedName name="body1eb">#REF!</definedName>
    <definedName name="body1fa" localSheetId="9">#REF!</definedName>
    <definedName name="body1fa" localSheetId="10">#REF!</definedName>
    <definedName name="body1fa" localSheetId="11">#REF!</definedName>
    <definedName name="body1fa" localSheetId="8">#REF!</definedName>
    <definedName name="body1fa">#REF!</definedName>
    <definedName name="body1fb" localSheetId="9">#REF!</definedName>
    <definedName name="body1fb" localSheetId="10">#REF!</definedName>
    <definedName name="body1fb" localSheetId="11">#REF!</definedName>
    <definedName name="body1fb" localSheetId="8">#REF!</definedName>
    <definedName name="body1fb">#REF!</definedName>
    <definedName name="body1ga" localSheetId="9">#REF!</definedName>
    <definedName name="body1ga" localSheetId="10">#REF!</definedName>
    <definedName name="body1ga" localSheetId="11">#REF!</definedName>
    <definedName name="body1ga" localSheetId="8">#REF!</definedName>
    <definedName name="body1ga">#REF!</definedName>
    <definedName name="body1gb" localSheetId="9">#REF!</definedName>
    <definedName name="body1gb" localSheetId="10">#REF!</definedName>
    <definedName name="body1gb" localSheetId="11">#REF!</definedName>
    <definedName name="body1gb" localSheetId="8">#REF!</definedName>
    <definedName name="body1gb">#REF!</definedName>
    <definedName name="body2ea" localSheetId="9">#REF!</definedName>
    <definedName name="body2ea" localSheetId="10">#REF!</definedName>
    <definedName name="body2ea" localSheetId="11">#REF!</definedName>
    <definedName name="body2ea" localSheetId="8">#REF!</definedName>
    <definedName name="body2ea">#REF!</definedName>
    <definedName name="body2eb" localSheetId="9">#REF!</definedName>
    <definedName name="body2eb" localSheetId="10">#REF!</definedName>
    <definedName name="body2eb" localSheetId="11">#REF!</definedName>
    <definedName name="body2eb" localSheetId="8">#REF!</definedName>
    <definedName name="body2eb">#REF!</definedName>
    <definedName name="body2f" localSheetId="9">#REF!</definedName>
    <definedName name="body2f" localSheetId="10">#REF!</definedName>
    <definedName name="body2f" localSheetId="11">#REF!</definedName>
    <definedName name="body2f" localSheetId="8">#REF!</definedName>
    <definedName name="body2f">#REF!</definedName>
    <definedName name="body2fa" localSheetId="9">#REF!</definedName>
    <definedName name="body2fa" localSheetId="10">#REF!</definedName>
    <definedName name="body2fa" localSheetId="11">#REF!</definedName>
    <definedName name="body2fa" localSheetId="8">#REF!</definedName>
    <definedName name="body2fa">#REF!</definedName>
    <definedName name="body2fb" localSheetId="9">#REF!</definedName>
    <definedName name="body2fb" localSheetId="10">#REF!</definedName>
    <definedName name="body2fb" localSheetId="11">#REF!</definedName>
    <definedName name="body2fb" localSheetId="8">#REF!</definedName>
    <definedName name="body2fb">#REF!</definedName>
    <definedName name="body2ga" localSheetId="9">#REF!</definedName>
    <definedName name="body2ga" localSheetId="10">#REF!</definedName>
    <definedName name="body2ga" localSheetId="11">#REF!</definedName>
    <definedName name="body2ga" localSheetId="8">#REF!</definedName>
    <definedName name="body2ga">#REF!</definedName>
    <definedName name="body2gb" localSheetId="9">#REF!</definedName>
    <definedName name="body2gb" localSheetId="10">#REF!</definedName>
    <definedName name="body2gb" localSheetId="11">#REF!</definedName>
    <definedName name="body2gb" localSheetId="8">#REF!</definedName>
    <definedName name="body2gb">#REF!</definedName>
    <definedName name="body3ea" localSheetId="9">#REF!</definedName>
    <definedName name="body3ea" localSheetId="10">#REF!</definedName>
    <definedName name="body3ea" localSheetId="11">#REF!</definedName>
    <definedName name="body3ea" localSheetId="8">#REF!</definedName>
    <definedName name="body3ea">#REF!</definedName>
    <definedName name="body3eb" localSheetId="9">#REF!</definedName>
    <definedName name="body3eb" localSheetId="10">#REF!</definedName>
    <definedName name="body3eb" localSheetId="11">#REF!</definedName>
    <definedName name="body3eb" localSheetId="8">#REF!</definedName>
    <definedName name="body3eb">#REF!</definedName>
    <definedName name="body3fa" localSheetId="9">#REF!</definedName>
    <definedName name="body3fa" localSheetId="10">#REF!</definedName>
    <definedName name="body3fa" localSheetId="11">#REF!</definedName>
    <definedName name="body3fa" localSheetId="8">#REF!</definedName>
    <definedName name="body3fa">#REF!</definedName>
    <definedName name="body3fb" localSheetId="9">#REF!</definedName>
    <definedName name="body3fb" localSheetId="10">#REF!</definedName>
    <definedName name="body3fb" localSheetId="11">#REF!</definedName>
    <definedName name="body3fb" localSheetId="8">#REF!</definedName>
    <definedName name="body3fb">#REF!</definedName>
    <definedName name="body3ga" localSheetId="9">#REF!</definedName>
    <definedName name="body3ga" localSheetId="10">#REF!</definedName>
    <definedName name="body3ga" localSheetId="11">#REF!</definedName>
    <definedName name="body3ga" localSheetId="8">#REF!</definedName>
    <definedName name="body3ga">#REF!</definedName>
    <definedName name="body3gb" localSheetId="9">#REF!</definedName>
    <definedName name="body3gb" localSheetId="10">#REF!</definedName>
    <definedName name="body3gb" localSheetId="11">#REF!</definedName>
    <definedName name="body3gb" localSheetId="8">#REF!</definedName>
    <definedName name="body3gb">#REF!</definedName>
    <definedName name="body4ea" localSheetId="9">#REF!</definedName>
    <definedName name="body4ea" localSheetId="10">#REF!</definedName>
    <definedName name="body4ea" localSheetId="11">#REF!</definedName>
    <definedName name="body4ea" localSheetId="8">#REF!</definedName>
    <definedName name="body4ea">#REF!</definedName>
    <definedName name="body4eb" localSheetId="9">#REF!</definedName>
    <definedName name="body4eb" localSheetId="10">#REF!</definedName>
    <definedName name="body4eb" localSheetId="11">#REF!</definedName>
    <definedName name="body4eb" localSheetId="8">#REF!</definedName>
    <definedName name="body4eb">#REF!</definedName>
    <definedName name="body4f" localSheetId="9">#REF!</definedName>
    <definedName name="body4f" localSheetId="10">#REF!</definedName>
    <definedName name="body4f" localSheetId="11">#REF!</definedName>
    <definedName name="body4f" localSheetId="8">#REF!</definedName>
    <definedName name="body4f">#REF!</definedName>
    <definedName name="body4fa" localSheetId="9">#REF!</definedName>
    <definedName name="body4fa" localSheetId="10">#REF!</definedName>
    <definedName name="body4fa" localSheetId="11">#REF!</definedName>
    <definedName name="body4fa" localSheetId="8">#REF!</definedName>
    <definedName name="body4fa">#REF!</definedName>
    <definedName name="body4fb" localSheetId="9">#REF!</definedName>
    <definedName name="body4fb" localSheetId="10">#REF!</definedName>
    <definedName name="body4fb" localSheetId="11">#REF!</definedName>
    <definedName name="body4fb" localSheetId="8">#REF!</definedName>
    <definedName name="body4fb">#REF!</definedName>
    <definedName name="body4ga" localSheetId="9">#REF!</definedName>
    <definedName name="body4ga" localSheetId="10">#REF!</definedName>
    <definedName name="body4ga" localSheetId="11">#REF!</definedName>
    <definedName name="body4ga" localSheetId="8">#REF!</definedName>
    <definedName name="body4ga">#REF!</definedName>
    <definedName name="body4gb" localSheetId="9">#REF!</definedName>
    <definedName name="body4gb" localSheetId="10">#REF!</definedName>
    <definedName name="body4gb" localSheetId="11">#REF!</definedName>
    <definedName name="body4gb" localSheetId="8">#REF!</definedName>
    <definedName name="body4gb">#REF!</definedName>
    <definedName name="bprint" localSheetId="9">#REF!</definedName>
    <definedName name="bprint" localSheetId="10">#REF!</definedName>
    <definedName name="bprint" localSheetId="11">#REF!</definedName>
    <definedName name="bprint" localSheetId="8">#REF!</definedName>
    <definedName name="bprint">#REF!</definedName>
    <definedName name="BPslut">[3]Plants!$J$2</definedName>
    <definedName name="btu_per_watthr" localSheetId="9">#REF!</definedName>
    <definedName name="btu_per_watthr" localSheetId="10">#REF!</definedName>
    <definedName name="btu_per_watthr" localSheetId="11">#REF!</definedName>
    <definedName name="btu_per_watthr" localSheetId="8">#REF!</definedName>
    <definedName name="btu_per_watthr">#REF!</definedName>
    <definedName name="Cadmium_Content_ppm_wt" localSheetId="9">#REF!</definedName>
    <definedName name="Cadmium_Content_ppm_wt" localSheetId="10">#REF!</definedName>
    <definedName name="Cadmium_Content_ppm_wt" localSheetId="11">#REF!</definedName>
    <definedName name="Cadmium_Content_ppm_wt" localSheetId="8">#REF!</definedName>
    <definedName name="Cadmium_Content_ppm_wt">#REF!</definedName>
    <definedName name="CAPCST">'[4]AEO16 Com Tech'!$H$103:$H$4268</definedName>
    <definedName name="Cars_12" localSheetId="9">'[5]TechRep-Doc'!#REF!</definedName>
    <definedName name="Cars_12" localSheetId="10">'[5]TechRep-Doc'!#REF!</definedName>
    <definedName name="Cars_12" localSheetId="11">'[5]TechRep-Doc'!#REF!</definedName>
    <definedName name="Cars_12" localSheetId="8">'[5]TechRep-Doc'!#REF!</definedName>
    <definedName name="Cars_12">'[5]TechRep-Doc'!#REF!</definedName>
    <definedName name="ChosenYear">[6]Cover!$G$117</definedName>
    <definedName name="Chromium_Content_ppm_wt" localSheetId="9">#REF!</definedName>
    <definedName name="Chromium_Content_ppm_wt" localSheetId="10">#REF!</definedName>
    <definedName name="Chromium_Content_ppm_wt" localSheetId="11">#REF!</definedName>
    <definedName name="Chromium_Content_ppm_wt" localSheetId="8">#REF!</definedName>
    <definedName name="Chromium_Content_ppm_wt">#REF!</definedName>
    <definedName name="CMM_SUPPLY_CRV_TABLE" localSheetId="9">[7]cum2025curves!#REF!</definedName>
    <definedName name="CMM_SUPPLY_CRV_TABLE" localSheetId="10">[7]cum2025curves!#REF!</definedName>
    <definedName name="CMM_SUPPLY_CRV_TABLE" localSheetId="11">[7]cum2025curves!#REF!</definedName>
    <definedName name="CMM_SUPPLY_CRV_TABLE" localSheetId="8">[7]cum2025curves!#REF!</definedName>
    <definedName name="CMM_SUPPLY_CRV_TABLE">[7]cum2025curves!#REF!</definedName>
    <definedName name="conv" localSheetId="9">#REF!</definedName>
    <definedName name="conv" localSheetId="10">#REF!</definedName>
    <definedName name="conv" localSheetId="11">#REF!</definedName>
    <definedName name="conv" localSheetId="8">#REF!</definedName>
    <definedName name="conv">#REF!</definedName>
    <definedName name="Copper_Content_ppm_wt" localSheetId="9">#REF!</definedName>
    <definedName name="Copper_Content_ppm_wt" localSheetId="10">#REF!</definedName>
    <definedName name="Copper_Content_ppm_wt" localSheetId="11">#REF!</definedName>
    <definedName name="Copper_Content_ppm_wt" localSheetId="8">#REF!</definedName>
    <definedName name="Copper_Content_ppm_wt">#REF!</definedName>
    <definedName name="countrye" localSheetId="9">#REF!</definedName>
    <definedName name="countrye" localSheetId="10">#REF!</definedName>
    <definedName name="countrye" localSheetId="11">#REF!</definedName>
    <definedName name="countrye" localSheetId="8">#REF!</definedName>
    <definedName name="countrye">#REF!</definedName>
    <definedName name="countryf" localSheetId="9">#REF!</definedName>
    <definedName name="countryf" localSheetId="10">#REF!</definedName>
    <definedName name="countryf" localSheetId="11">#REF!</definedName>
    <definedName name="countryf" localSheetId="8">#REF!</definedName>
    <definedName name="countryf">#REF!</definedName>
    <definedName name="countryg" localSheetId="9">#REF!</definedName>
    <definedName name="countryg" localSheetId="10">#REF!</definedName>
    <definedName name="countryg" localSheetId="11">#REF!</definedName>
    <definedName name="countryg" localSheetId="8">#REF!</definedName>
    <definedName name="countryg">#REF!</definedName>
    <definedName name="cprint" localSheetId="9">#REF!</definedName>
    <definedName name="cprint" localSheetId="10">#REF!</definedName>
    <definedName name="cprint" localSheetId="11">#REF!</definedName>
    <definedName name="cprint" localSheetId="8">#REF!</definedName>
    <definedName name="cprint">#REF!</definedName>
    <definedName name="CRF_CountryName">[8]Sheet1!$C$4</definedName>
    <definedName name="CRI">'[4]AEO16 Com Tech'!$AF$103:$AF$4268</definedName>
    <definedName name="data_range" localSheetId="9">'[9]CSO data'!#REF!</definedName>
    <definedName name="data_range" localSheetId="10">'[9]CSO data'!#REF!</definedName>
    <definedName name="data_range" localSheetId="11">'[9]CSO data'!#REF!</definedName>
    <definedName name="data_range" localSheetId="8">'[9]CSO data'!#REF!</definedName>
    <definedName name="data_range">'[9]CSO data'!#REF!</definedName>
    <definedName name="days_per_year" localSheetId="9">#REF!</definedName>
    <definedName name="days_per_year" localSheetId="10">#REF!</definedName>
    <definedName name="days_per_year" localSheetId="11">#REF!</definedName>
    <definedName name="days_per_year" localSheetId="8">#REF!</definedName>
    <definedName name="days_per_year">#REF!</definedName>
    <definedName name="ddddd">[10]AGR_Fuels!$A$2</definedName>
    <definedName name="Diesel_Car_CO" localSheetId="9">#REF!</definedName>
    <definedName name="Diesel_Car_CO" localSheetId="10">#REF!</definedName>
    <definedName name="Diesel_Car_CO" localSheetId="11">#REF!</definedName>
    <definedName name="Diesel_Car_CO" localSheetId="8">#REF!</definedName>
    <definedName name="Diesel_Car_CO">#REF!</definedName>
    <definedName name="Diesel_Car_Nox" localSheetId="9">#REF!</definedName>
    <definedName name="Diesel_Car_Nox" localSheetId="10">#REF!</definedName>
    <definedName name="Diesel_Car_Nox" localSheetId="11">#REF!</definedName>
    <definedName name="Diesel_Car_Nox" localSheetId="8">#REF!</definedName>
    <definedName name="Diesel_Car_Nox">#REF!</definedName>
    <definedName name="Diesel_Car_PM" localSheetId="9">#REF!</definedName>
    <definedName name="Diesel_Car_PM" localSheetId="10">#REF!</definedName>
    <definedName name="Diesel_Car_PM" localSheetId="11">#REF!</definedName>
    <definedName name="Diesel_Car_PM" localSheetId="8">#REF!</definedName>
    <definedName name="Diesel_Car_PM">#REF!</definedName>
    <definedName name="Diesel_Car_VOCs" localSheetId="9">#REF!</definedName>
    <definedName name="Diesel_Car_VOCs" localSheetId="10">#REF!</definedName>
    <definedName name="Diesel_Car_VOCs" localSheetId="11">#REF!</definedName>
    <definedName name="Diesel_Car_VOCs" localSheetId="8">#REF!</definedName>
    <definedName name="Diesel_Car_VOCs">#REF!</definedName>
    <definedName name="Diesel_HDT_CO" localSheetId="9">#REF!</definedName>
    <definedName name="Diesel_HDT_CO" localSheetId="10">#REF!</definedName>
    <definedName name="Diesel_HDT_CO" localSheetId="11">#REF!</definedName>
    <definedName name="Diesel_HDT_CO" localSheetId="8">#REF!</definedName>
    <definedName name="Diesel_HDT_CO">#REF!</definedName>
    <definedName name="Diesel_HDT_NOx" localSheetId="9">#REF!</definedName>
    <definedName name="Diesel_HDT_NOx" localSheetId="10">#REF!</definedName>
    <definedName name="Diesel_HDT_NOx" localSheetId="11">#REF!</definedName>
    <definedName name="Diesel_HDT_NOx" localSheetId="8">#REF!</definedName>
    <definedName name="Diesel_HDT_NOx">#REF!</definedName>
    <definedName name="Diesel_HDT_PM" localSheetId="9">#REF!</definedName>
    <definedName name="Diesel_HDT_PM" localSheetId="10">#REF!</definedName>
    <definedName name="Diesel_HDT_PM" localSheetId="11">#REF!</definedName>
    <definedName name="Diesel_HDT_PM" localSheetId="8">#REF!</definedName>
    <definedName name="Diesel_HDT_PM">#REF!</definedName>
    <definedName name="Diesel_HDT_SO2" localSheetId="9">#REF!</definedName>
    <definedName name="Diesel_HDT_SO2" localSheetId="10">#REF!</definedName>
    <definedName name="Diesel_HDT_SO2" localSheetId="11">#REF!</definedName>
    <definedName name="Diesel_HDT_SO2" localSheetId="8">#REF!</definedName>
    <definedName name="Diesel_HDT_SO2">#REF!</definedName>
    <definedName name="Diesel_HDT_VOCs" localSheetId="9">#REF!</definedName>
    <definedName name="Diesel_HDT_VOCs" localSheetId="10">#REF!</definedName>
    <definedName name="Diesel_HDT_VOCs" localSheetId="11">#REF!</definedName>
    <definedName name="Diesel_HDT_VOCs" localSheetId="8">#REF!</definedName>
    <definedName name="Diesel_HDT_VOCs">#REF!</definedName>
    <definedName name="Diesel_LDT_CO" localSheetId="9">#REF!</definedName>
    <definedName name="Diesel_LDT_CO" localSheetId="10">#REF!</definedName>
    <definedName name="Diesel_LDT_CO" localSheetId="11">#REF!</definedName>
    <definedName name="Diesel_LDT_CO" localSheetId="8">#REF!</definedName>
    <definedName name="Diesel_LDT_CO">#REF!</definedName>
    <definedName name="Diesel_LDT_Nox" localSheetId="9">#REF!</definedName>
    <definedName name="Diesel_LDT_Nox" localSheetId="10">#REF!</definedName>
    <definedName name="Diesel_LDT_Nox" localSheetId="11">#REF!</definedName>
    <definedName name="Diesel_LDT_Nox" localSheetId="8">#REF!</definedName>
    <definedName name="Diesel_LDT_Nox">#REF!</definedName>
    <definedName name="Diesel_LDT_PM" localSheetId="9">#REF!</definedName>
    <definedName name="Diesel_LDT_PM" localSheetId="10">#REF!</definedName>
    <definedName name="Diesel_LDT_PM" localSheetId="11">#REF!</definedName>
    <definedName name="Diesel_LDT_PM" localSheetId="8">#REF!</definedName>
    <definedName name="Diesel_LDT_PM">#REF!</definedName>
    <definedName name="Diesel_LDT_VOCs" localSheetId="9">#REF!</definedName>
    <definedName name="Diesel_LDT_VOCs" localSheetId="10">#REF!</definedName>
    <definedName name="Diesel_LDT_VOCs" localSheetId="11">#REF!</definedName>
    <definedName name="Diesel_LDT_VOCs" localSheetId="8">#REF!</definedName>
    <definedName name="Diesel_LDT_VOCs">#REF!</definedName>
    <definedName name="DISCRATE" localSheetId="9">'[5]TechRep-Doc'!#REF!</definedName>
    <definedName name="DISCRATE" localSheetId="10">'[5]TechRep-Doc'!#REF!</definedName>
    <definedName name="DISCRATE" localSheetId="11">'[5]TechRep-Doc'!#REF!</definedName>
    <definedName name="DISCRATE" localSheetId="8">'[5]TechRep-Doc'!#REF!</definedName>
    <definedName name="DISCRATE">'[5]TechRep-Doc'!#REF!</definedName>
    <definedName name="dkkPerEUR">'[11]Centrale data'!$C$34</definedName>
    <definedName name="dollar____per__m" localSheetId="9">#REF!</definedName>
    <definedName name="dollar____per__m" localSheetId="10">#REF!</definedName>
    <definedName name="dollar____per__m" localSheetId="11">#REF!</definedName>
    <definedName name="dollar____per__m" localSheetId="8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9">[3]Subsidy!#REF!</definedName>
    <definedName name="ElPriceMix" localSheetId="10">[3]Subsidy!#REF!</definedName>
    <definedName name="ElPriceMix" localSheetId="11">[3]Subsidy!#REF!</definedName>
    <definedName name="ElPriceMix" localSheetId="8">[3]Subsidy!#REF!</definedName>
    <definedName name="ElPriceMix">[3]Subsidy!#REF!</definedName>
    <definedName name="EnergyService" localSheetId="9">[12]Tertiary!#REF!</definedName>
    <definedName name="EnergyService" localSheetId="10">[12]Tertiary!#REF!</definedName>
    <definedName name="EnergyService" localSheetId="11">[12]Tertiary!#REF!</definedName>
    <definedName name="EnergyService" localSheetId="8">[12]Tertiary!#REF!</definedName>
    <definedName name="EnergyService">[12]Tertiary!#REF!</definedName>
    <definedName name="Eng">[6]Cover!$G$111</definedName>
    <definedName name="Etiket" localSheetId="9">#REF!</definedName>
    <definedName name="Etiket" localSheetId="10">#REF!</definedName>
    <definedName name="Etiket" localSheetId="11">#REF!</definedName>
    <definedName name="Etiket" localSheetId="8">#REF!</definedName>
    <definedName name="Etiket">#REF!</definedName>
    <definedName name="Euro_GBP" localSheetId="9">#REF!</definedName>
    <definedName name="Euro_GBP" localSheetId="10">#REF!</definedName>
    <definedName name="Euro_GBP" localSheetId="11">#REF!</definedName>
    <definedName name="Euro_GBP" localSheetId="8">#REF!</definedName>
    <definedName name="Euro_GBP">#REF!</definedName>
    <definedName name="Evap_Control_perc" localSheetId="9">#REF!</definedName>
    <definedName name="Evap_Control_perc" localSheetId="10">#REF!</definedName>
    <definedName name="Evap_Control_perc" localSheetId="11">#REF!</definedName>
    <definedName name="Evap_Control_perc" localSheetId="8">#REF!</definedName>
    <definedName name="Evap_Control_perc">#REF!</definedName>
    <definedName name="Evap_H_Share_perc" localSheetId="9">#REF!</definedName>
    <definedName name="Evap_H_Share_perc" localSheetId="10">#REF!</definedName>
    <definedName name="Evap_H_Share_perc" localSheetId="11">#REF!</definedName>
    <definedName name="Evap_H_Share_perc" localSheetId="8">#REF!</definedName>
    <definedName name="Evap_H_Share_perc">#REF!</definedName>
    <definedName name="Evap_R_Share_perc" localSheetId="9">#REF!</definedName>
    <definedName name="Evap_R_Share_perc" localSheetId="10">#REF!</definedName>
    <definedName name="Evap_R_Share_perc" localSheetId="11">#REF!</definedName>
    <definedName name="Evap_R_Share_perc" localSheetId="8">#REF!</definedName>
    <definedName name="Evap_R_Share_perc">#REF!</definedName>
    <definedName name="Evap_U_Share_perc" localSheetId="9">#REF!</definedName>
    <definedName name="Evap_U_Share_perc" localSheetId="10">#REF!</definedName>
    <definedName name="Evap_U_Share_perc" localSheetId="11">#REF!</definedName>
    <definedName name="Evap_U_Share_perc" localSheetId="8">#REF!</definedName>
    <definedName name="Evap_U_Share_perc">#REF!</definedName>
    <definedName name="exch_rate" localSheetId="9">#REF!</definedName>
    <definedName name="exch_rate" localSheetId="10">#REF!</definedName>
    <definedName name="exch_rate" localSheetId="11">#REF!</definedName>
    <definedName name="exch_rate" localSheetId="8">#REF!</definedName>
    <definedName name="exch_rate">#REF!</definedName>
    <definedName name="Fastprisår">[13]Forside!$B$5</definedName>
    <definedName name="FID_1">[14]AGR_Fuels!$A$2</definedName>
    <definedName name="FID_2" localSheetId="9">[15]LOG!#REF!</definedName>
    <definedName name="FID_2" localSheetId="10">[15]LOG!#REF!</definedName>
    <definedName name="FID_2" localSheetId="11">[15]LOG!#REF!</definedName>
    <definedName name="FID_2" localSheetId="8">[15]LOG!#REF!</definedName>
    <definedName name="FID_2">[15]LOG!#REF!</definedName>
    <definedName name="fitfile">[16]MODEL!$D$38</definedName>
    <definedName name="FnktFeld" localSheetId="9">[1]Cockpit!#REF!</definedName>
    <definedName name="FnktFeld" localSheetId="10">[1]Cockpit!#REF!</definedName>
    <definedName name="FnktFeld" localSheetId="11">[1]Cockpit!#REF!</definedName>
    <definedName name="FnktFeld" localSheetId="8">[1]Cockpit!#REF!</definedName>
    <definedName name="FnktFeld">[1]Cockpit!#REF!</definedName>
    <definedName name="FUEL">'[4]AEO16 Com Tech'!$E$103:$E$4268</definedName>
    <definedName name="Fuel_Injection_perc" localSheetId="9">#REF!</definedName>
    <definedName name="Fuel_Injection_perc" localSheetId="10">#REF!</definedName>
    <definedName name="Fuel_Injection_perc" localSheetId="11">#REF!</definedName>
    <definedName name="Fuel_Injection_perc" localSheetId="8">#REF!</definedName>
    <definedName name="Fuel_Injection_perc">#REF!</definedName>
    <definedName name="Fuel_Specifications" localSheetId="9">#REF!</definedName>
    <definedName name="Fuel_Specifications" localSheetId="10">#REF!</definedName>
    <definedName name="Fuel_Specifications" localSheetId="11">#REF!</definedName>
    <definedName name="Fuel_Specifications" localSheetId="8">#REF!</definedName>
    <definedName name="Fuel_Specifications">#REF!</definedName>
    <definedName name="FuelPrices" localSheetId="9">#REF!</definedName>
    <definedName name="FuelPrices" localSheetId="10">#REF!</definedName>
    <definedName name="FuelPrices" localSheetId="11">#REF!</definedName>
    <definedName name="FuelPrices" localSheetId="8">#REF!</definedName>
    <definedName name="FuelPrices">#REF!</definedName>
    <definedName name="Gas_Car_CO" localSheetId="9">#REF!</definedName>
    <definedName name="Gas_Car_CO" localSheetId="10">#REF!</definedName>
    <definedName name="Gas_Car_CO" localSheetId="11">#REF!</definedName>
    <definedName name="Gas_Car_CO" localSheetId="8">#REF!</definedName>
    <definedName name="Gas_Car_CO">#REF!</definedName>
    <definedName name="Gas_Car_Nox" localSheetId="9">#REF!</definedName>
    <definedName name="Gas_Car_Nox" localSheetId="10">#REF!</definedName>
    <definedName name="Gas_Car_Nox" localSheetId="11">#REF!</definedName>
    <definedName name="Gas_Car_Nox" localSheetId="8">#REF!</definedName>
    <definedName name="Gas_Car_Nox">#REF!</definedName>
    <definedName name="Gas_Car_PM" localSheetId="9">#REF!</definedName>
    <definedName name="Gas_Car_PM" localSheetId="10">#REF!</definedName>
    <definedName name="Gas_Car_PM" localSheetId="11">#REF!</definedName>
    <definedName name="Gas_Car_PM" localSheetId="8">#REF!</definedName>
    <definedName name="Gas_Car_PM">#REF!</definedName>
    <definedName name="Gas_Car_VOC" localSheetId="9">#REF!</definedName>
    <definedName name="Gas_Car_VOC" localSheetId="10">#REF!</definedName>
    <definedName name="Gas_Car_VOC" localSheetId="11">#REF!</definedName>
    <definedName name="Gas_Car_VOC" localSheetId="8">#REF!</definedName>
    <definedName name="Gas_Car_VOC">#REF!</definedName>
    <definedName name="Gas_HDT_CO" localSheetId="9">#REF!</definedName>
    <definedName name="Gas_HDT_CO" localSheetId="10">#REF!</definedName>
    <definedName name="Gas_HDT_CO" localSheetId="11">#REF!</definedName>
    <definedName name="Gas_HDT_CO" localSheetId="8">#REF!</definedName>
    <definedName name="Gas_HDT_CO">#REF!</definedName>
    <definedName name="Gas_HDT_NOx" localSheetId="9">#REF!</definedName>
    <definedName name="Gas_HDT_NOx" localSheetId="10">#REF!</definedName>
    <definedName name="Gas_HDT_NOx" localSheetId="11">#REF!</definedName>
    <definedName name="Gas_HDT_NOx" localSheetId="8">#REF!</definedName>
    <definedName name="Gas_HDT_NOx">#REF!</definedName>
    <definedName name="Gas_HDT_PM" localSheetId="9">#REF!</definedName>
    <definedName name="Gas_HDT_PM" localSheetId="10">#REF!</definedName>
    <definedName name="Gas_HDT_PM" localSheetId="11">#REF!</definedName>
    <definedName name="Gas_HDT_PM" localSheetId="8">#REF!</definedName>
    <definedName name="Gas_HDT_PM">#REF!</definedName>
    <definedName name="Gas_HDT_SO2" localSheetId="9">#REF!</definedName>
    <definedName name="Gas_HDT_SO2" localSheetId="10">#REF!</definedName>
    <definedName name="Gas_HDT_SO2" localSheetId="11">#REF!</definedName>
    <definedName name="Gas_HDT_SO2" localSheetId="8">#REF!</definedName>
    <definedName name="Gas_HDT_SO2">#REF!</definedName>
    <definedName name="Gas_HDT_VOCs" localSheetId="9">#REF!</definedName>
    <definedName name="Gas_HDT_VOCs" localSheetId="10">#REF!</definedName>
    <definedName name="Gas_HDT_VOCs" localSheetId="11">#REF!</definedName>
    <definedName name="Gas_HDT_VOCs" localSheetId="8">#REF!</definedName>
    <definedName name="Gas_HDT_VOCs">#REF!</definedName>
    <definedName name="Gas_LDT_CO" localSheetId="9">#REF!</definedName>
    <definedName name="Gas_LDT_CO" localSheetId="10">#REF!</definedName>
    <definedName name="Gas_LDT_CO" localSheetId="11">#REF!</definedName>
    <definedName name="Gas_LDT_CO" localSheetId="8">#REF!</definedName>
    <definedName name="Gas_LDT_CO">#REF!</definedName>
    <definedName name="Gas_LDT_NOx" localSheetId="9">#REF!</definedName>
    <definedName name="Gas_LDT_NOx" localSheetId="10">#REF!</definedName>
    <definedName name="Gas_LDT_NOx" localSheetId="11">#REF!</definedName>
    <definedName name="Gas_LDT_NOx" localSheetId="8">#REF!</definedName>
    <definedName name="Gas_LDT_NOx">#REF!</definedName>
    <definedName name="Gas_LDT_PM" localSheetId="9">#REF!</definedName>
    <definedName name="Gas_LDT_PM" localSheetId="10">#REF!</definedName>
    <definedName name="Gas_LDT_PM" localSheetId="11">#REF!</definedName>
    <definedName name="Gas_LDT_PM" localSheetId="8">#REF!</definedName>
    <definedName name="Gas_LDT_PM">#REF!</definedName>
    <definedName name="Gas_LDT_VOCs" localSheetId="9">#REF!</definedName>
    <definedName name="Gas_LDT_VOCs" localSheetId="10">#REF!</definedName>
    <definedName name="Gas_LDT_VOCs" localSheetId="11">#REF!</definedName>
    <definedName name="Gas_LDT_VOCs" localSheetId="8">#REF!</definedName>
    <definedName name="Gas_LDT_VOCs">#REF!</definedName>
    <definedName name="GBP_Euro" localSheetId="9">#REF!</definedName>
    <definedName name="GBP_Euro" localSheetId="10">#REF!</definedName>
    <definedName name="GBP_Euro" localSheetId="11">#REF!</definedName>
    <definedName name="GBP_Euro" localSheetId="8">#REF!</definedName>
    <definedName name="GBP_Euro">#REF!</definedName>
    <definedName name="GROWTH" localSheetId="9">'[5]TechRep-Doc'!#REF!</definedName>
    <definedName name="GROWTH" localSheetId="10">'[5]TechRep-Doc'!#REF!</definedName>
    <definedName name="GROWTH" localSheetId="11">'[5]TechRep-Doc'!#REF!</definedName>
    <definedName name="GROWTH" localSheetId="8">'[5]TechRep-Doc'!#REF!</definedName>
    <definedName name="GROWTH">'[5]TechRep-Doc'!#REF!</definedName>
    <definedName name="GROWTH_TID" localSheetId="9">'[5]TechRep-Doc'!#REF!</definedName>
    <definedName name="GROWTH_TID" localSheetId="10">'[5]TechRep-Doc'!#REF!</definedName>
    <definedName name="GROWTH_TID" localSheetId="11">'[5]TechRep-Doc'!#REF!</definedName>
    <definedName name="GROWTH_TID" localSheetId="8">'[5]TechRep-Doc'!#REF!</definedName>
    <definedName name="GROWTH_TID">'[5]TechRep-Doc'!#REF!</definedName>
    <definedName name="H_C_Ratio" localSheetId="9">#REF!</definedName>
    <definedName name="H_C_Ratio" localSheetId="10">#REF!</definedName>
    <definedName name="H_C_Ratio" localSheetId="11">#REF!</definedName>
    <definedName name="H_C_Ratio" localSheetId="8">#REF!</definedName>
    <definedName name="H_C_Ratio">#REF!</definedName>
    <definedName name="H_Share_perc" localSheetId="9">#REF!</definedName>
    <definedName name="H_Share_perc" localSheetId="10">#REF!</definedName>
    <definedName name="H_Share_perc" localSheetId="11">#REF!</definedName>
    <definedName name="H_Share_perc" localSheetId="8">#REF!</definedName>
    <definedName name="H_Share_perc">#REF!</definedName>
    <definedName name="H_Speed_km_per_h" localSheetId="9">#REF!</definedName>
    <definedName name="H_Speed_km_per_h" localSheetId="10">#REF!</definedName>
    <definedName name="H_Speed_km_per_h" localSheetId="11">#REF!</definedName>
    <definedName name="H_Speed_km_per_h" localSheetId="8">#REF!</definedName>
    <definedName name="H_Speed_km_per_h">#REF!</definedName>
    <definedName name="HeatPump_Large">[3]TechnologyData!$O$101:$AA$128</definedName>
    <definedName name="hours_per_day" localSheetId="9">#REF!</definedName>
    <definedName name="hours_per_day" localSheetId="10">#REF!</definedName>
    <definedName name="hours_per_day" localSheetId="11">#REF!</definedName>
    <definedName name="hours_per_day" localSheetId="8">#REF!</definedName>
    <definedName name="hours_per_day">#REF!</definedName>
    <definedName name="Improved_Fuel_Specs" localSheetId="9">#REF!</definedName>
    <definedName name="Improved_Fuel_Specs" localSheetId="10">#REF!</definedName>
    <definedName name="Improved_Fuel_Specs" localSheetId="11">#REF!</definedName>
    <definedName name="Improved_Fuel_Specs" localSheetId="8">#REF!</definedName>
    <definedName name="Improved_Fuel_Specs">#REF!</definedName>
    <definedName name="INF">[16]MODEL!$H$14</definedName>
    <definedName name="Inflation" localSheetId="9">[3]General!#REF!</definedName>
    <definedName name="Inflation" localSheetId="10">[3]General!#REF!</definedName>
    <definedName name="Inflation" localSheetId="11">[3]General!#REF!</definedName>
    <definedName name="Inflation" localSheetId="8">[3]General!#REF!</definedName>
    <definedName name="Inflation">[3]General!#REF!</definedName>
    <definedName name="INVCOST" localSheetId="9">'[5]TechRep-Doc'!#REF!</definedName>
    <definedName name="INVCOST" localSheetId="10">'[5]TechRep-Doc'!#REF!</definedName>
    <definedName name="INVCOST" localSheetId="11">'[5]TechRep-Doc'!#REF!</definedName>
    <definedName name="INVCOST" localSheetId="8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9">#REF!</definedName>
    <definedName name="j_per_btu" localSheetId="10">#REF!</definedName>
    <definedName name="j_per_btu" localSheetId="11">#REF!</definedName>
    <definedName name="j_per_btu" localSheetId="8">#REF!</definedName>
    <definedName name="j_per_btu">#REF!</definedName>
    <definedName name="j_per_pj" localSheetId="9">#REF!</definedName>
    <definedName name="j_per_pj" localSheetId="10">#REF!</definedName>
    <definedName name="j_per_pj" localSheetId="11">#REF!</definedName>
    <definedName name="j_per_pj" localSheetId="8">#REF!</definedName>
    <definedName name="j_per_pj">#REF!</definedName>
    <definedName name="joules_per_btu">[2]Conversions!$D$5</definedName>
    <definedName name="kwhr_per_j" localSheetId="9">#REF!</definedName>
    <definedName name="kwhr_per_j" localSheetId="10">#REF!</definedName>
    <definedName name="kwhr_per_j" localSheetId="11">#REF!</definedName>
    <definedName name="kwhr_per_j" localSheetId="8">#REF!</definedName>
    <definedName name="kwhr_per_j">#REF!</definedName>
    <definedName name="LastPSOYear">[3]Plants!$H$2</definedName>
    <definedName name="Lead_Content_g_per_l" localSheetId="9">#REF!</definedName>
    <definedName name="Lead_Content_g_per_l" localSheetId="10">#REF!</definedName>
    <definedName name="Lead_Content_g_per_l" localSheetId="11">#REF!</definedName>
    <definedName name="Lead_Content_g_per_l" localSheetId="8">#REF!</definedName>
    <definedName name="Lead_Content_g_per_l">#REF!</definedName>
    <definedName name="LIFE" localSheetId="9">'[5]TechRep-Doc'!#REF!</definedName>
    <definedName name="LIFE" localSheetId="10">'[5]TechRep-Doc'!#REF!</definedName>
    <definedName name="LIFE" localSheetId="11">'[5]TechRep-Doc'!#REF!</definedName>
    <definedName name="LIFE" localSheetId="8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9">#REF!</definedName>
    <definedName name="Max_Temperature_oC" localSheetId="10">#REF!</definedName>
    <definedName name="Max_Temperature_oC" localSheetId="11">#REF!</definedName>
    <definedName name="Max_Temperature_oC" localSheetId="8">#REF!</definedName>
    <definedName name="Max_Temperature_oC">#REF!</definedName>
    <definedName name="MAXREC" localSheetId="9">#REF!</definedName>
    <definedName name="MAXREC" localSheetId="10">#REF!</definedName>
    <definedName name="MAXREC" localSheetId="11">#REF!</definedName>
    <definedName name="MAXREC" localSheetId="8">#REF!</definedName>
    <definedName name="MAXREC">#REF!</definedName>
    <definedName name="Mean_Fleet_Mileage_km" localSheetId="9">#REF!</definedName>
    <definedName name="Mean_Fleet_Mileage_km" localSheetId="10">#REF!</definedName>
    <definedName name="Mean_Fleet_Mileage_km" localSheetId="11">#REF!</definedName>
    <definedName name="Mean_Fleet_Mileage_km" localSheetId="8">#REF!</definedName>
    <definedName name="Mean_Fleet_Mileage_km">#REF!</definedName>
    <definedName name="Mileage_km" localSheetId="9">#REF!</definedName>
    <definedName name="Mileage_km" localSheetId="10">#REF!</definedName>
    <definedName name="Mileage_km" localSheetId="11">#REF!</definedName>
    <definedName name="Mileage_km" localSheetId="8">#REF!</definedName>
    <definedName name="Mileage_km">#REF!</definedName>
    <definedName name="Mileage_km_per_year" localSheetId="9">#REF!</definedName>
    <definedName name="Mileage_km_per_year" localSheetId="10">#REF!</definedName>
    <definedName name="Mileage_km_per_year" localSheetId="11">#REF!</definedName>
    <definedName name="Mileage_km_per_year" localSheetId="8">#REF!</definedName>
    <definedName name="Mileage_km_per_year">#REF!</definedName>
    <definedName name="million_short_tons_to_short_ton">[18]Steps!$Y$5</definedName>
    <definedName name="Min_Temperature_oC" localSheetId="9">#REF!</definedName>
    <definedName name="Min_Temperature_oC" localSheetId="10">#REF!</definedName>
    <definedName name="Min_Temperature_oC" localSheetId="11">#REF!</definedName>
    <definedName name="Min_Temperature_oC" localSheetId="8">#REF!</definedName>
    <definedName name="Min_Temperature_oC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>#REF!</definedName>
    <definedName name="MMBTU_to_PJ">[18]Steps!$Y$6</definedName>
    <definedName name="NAs_CCAR" localSheetId="9">'[5]TechRep-Doc'!#REF!</definedName>
    <definedName name="NAs_CCAR" localSheetId="10">'[5]TechRep-Doc'!#REF!</definedName>
    <definedName name="NAs_CCAR" localSheetId="11">'[5]TechRep-Doc'!#REF!</definedName>
    <definedName name="NAs_CCAR" localSheetId="8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9">[3]General!#REF!</definedName>
    <definedName name="nhydro" localSheetId="10">[3]General!#REF!</definedName>
    <definedName name="nhydro" localSheetId="11">[3]General!#REF!</definedName>
    <definedName name="nhydro" localSheetId="8">[3]General!#REF!</definedName>
    <definedName name="nhydro">[3]General!#REF!</definedName>
    <definedName name="Nikel_Content_ppm_wt" localSheetId="9">#REF!</definedName>
    <definedName name="Nikel_Content_ppm_wt" localSheetId="10">#REF!</definedName>
    <definedName name="Nikel_Content_ppm_wt" localSheetId="11">#REF!</definedName>
    <definedName name="Nikel_Content_ppm_wt" localSheetId="8">#REF!</definedName>
    <definedName name="Nikel_Content_ppm_wt">#REF!</definedName>
    <definedName name="NyeNGCC">[3]Plants!$J$5</definedName>
    <definedName name="O_C_Ratio" localSheetId="9">#REF!</definedName>
    <definedName name="O_C_Ratio" localSheetId="10">#REF!</definedName>
    <definedName name="O_C_Ratio" localSheetId="11">#REF!</definedName>
    <definedName name="O_C_Ratio" localSheetId="8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9">#REF!</definedName>
    <definedName name="Population" localSheetId="10">#REF!</definedName>
    <definedName name="Population" localSheetId="11">#REF!</definedName>
    <definedName name="Population" localSheetId="8">#REF!</definedName>
    <definedName name="Population">#REF!</definedName>
    <definedName name="PPP">[16]MODEL!$D$12</definedName>
    <definedName name="PPPEX">[16]MODEL!$D$13</definedName>
    <definedName name="Prisår_Til_Ramses" localSheetId="9">#REF!</definedName>
    <definedName name="Prisår_Til_Ramses" localSheetId="10">#REF!</definedName>
    <definedName name="Prisår_Til_Ramses" localSheetId="11">#REF!</definedName>
    <definedName name="Prisår_Til_Ramses" localSheetId="8">#REF!</definedName>
    <definedName name="Prisår_Til_Ramses">#REF!</definedName>
    <definedName name="qr_Profili_insmart_T20_quartieri" localSheetId="9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8">#REF!</definedName>
    <definedName name="qr_Profili_insmart_T20_quartieri">#REF!</definedName>
    <definedName name="R_Share_perc" localSheetId="9">#REF!</definedName>
    <definedName name="R_Share_perc" localSheetId="10">#REF!</definedName>
    <definedName name="R_Share_perc" localSheetId="11">#REF!</definedName>
    <definedName name="R_Share_perc" localSheetId="8">#REF!</definedName>
    <definedName name="R_Share_perc">#REF!</definedName>
    <definedName name="R_Speed_km_per_h" localSheetId="9">#REF!</definedName>
    <definedName name="R_Speed_km_per_h" localSheetId="10">#REF!</definedName>
    <definedName name="R_Speed_km_per_h" localSheetId="11">#REF!</definedName>
    <definedName name="R_Speed_km_per_h" localSheetId="8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9">#REF!</definedName>
    <definedName name="rail_coal" localSheetId="10">#REF!</definedName>
    <definedName name="rail_coal" localSheetId="11">#REF!</definedName>
    <definedName name="rail_coal" localSheetId="8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9">[21]Macro1!#REF!</definedName>
    <definedName name="RetBE" localSheetId="10">[21]Macro1!#REF!</definedName>
    <definedName name="RetBE" localSheetId="11">[21]Macro1!#REF!</definedName>
    <definedName name="RetBE" localSheetId="8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9">#REF!</definedName>
    <definedName name="RVP_and_beta" localSheetId="10">#REF!</definedName>
    <definedName name="RVP_and_beta" localSheetId="11">#REF!</definedName>
    <definedName name="RVP_and_beta" localSheetId="8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9">#REF!</definedName>
    <definedName name="Selenium_Content_ppm_wt" localSheetId="10">#REF!</definedName>
    <definedName name="Selenium_Content_ppm_wt" localSheetId="11">#REF!</definedName>
    <definedName name="Selenium_Content_ppm_wt" localSheetId="8">#REF!</definedName>
    <definedName name="Selenium_Content_ppm_wt">#REF!</definedName>
    <definedName name="SERV">'[4]AEO16 Com Tech'!$D$103:$D$4268</definedName>
    <definedName name="SETS" localSheetId="9">'[5]TechRep-Doc'!#REF!</definedName>
    <definedName name="SETS" localSheetId="10">'[5]TechRep-Doc'!#REF!</definedName>
    <definedName name="SETS" localSheetId="11">'[5]TechRep-Doc'!#REF!</definedName>
    <definedName name="SETS" localSheetId="8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9">#REF!</definedName>
    <definedName name="Sulphur_Content_perc_wt" localSheetId="10">#REF!</definedName>
    <definedName name="Sulphur_Content_perc_wt" localSheetId="11">#REF!</definedName>
    <definedName name="Sulphur_Content_perc_wt" localSheetId="8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9">[1]Cockpit!#REF!</definedName>
    <definedName name="TechName" localSheetId="10">[1]Cockpit!#REF!</definedName>
    <definedName name="TechName" localSheetId="11">[1]Cockpit!#REF!</definedName>
    <definedName name="TechName" localSheetId="8">[1]Cockpit!#REF!</definedName>
    <definedName name="TechName">[1]Cockpit!#REF!</definedName>
    <definedName name="Temperatures" localSheetId="9">#REF!</definedName>
    <definedName name="Temperatures" localSheetId="10">#REF!</definedName>
    <definedName name="Temperatures" localSheetId="11">#REF!</definedName>
    <definedName name="Temperatures" localSheetId="8">#REF!</definedName>
    <definedName name="Temperatures">#REF!</definedName>
    <definedName name="tiket" localSheetId="9">#REF!</definedName>
    <definedName name="tiket" localSheetId="10">#REF!</definedName>
    <definedName name="tiket" localSheetId="11">#REF!</definedName>
    <definedName name="tiket" localSheetId="8">#REF!</definedName>
    <definedName name="tiket">#REF!</definedName>
    <definedName name="TP.Electricity_and_RES" localSheetId="9">#REF!</definedName>
    <definedName name="TP.Electricity_and_RES" localSheetId="10">#REF!</definedName>
    <definedName name="TP.Electricity_and_RES" localSheetId="11">#REF!</definedName>
    <definedName name="TP.Electricity_and_RES" localSheetId="8">#REF!</definedName>
    <definedName name="TP.Electricity_and_RES">#REF!</definedName>
    <definedName name="TP.Petroleum" localSheetId="9">#REF!</definedName>
    <definedName name="TP.Petroleum" localSheetId="10">#REF!</definedName>
    <definedName name="TP.Petroleum" localSheetId="11">#REF!</definedName>
    <definedName name="TP.Petroleum" localSheetId="8">#REF!</definedName>
    <definedName name="TP.Petroleum">#REF!</definedName>
    <definedName name="TP.Solids_and_Gases" localSheetId="9">#REF!</definedName>
    <definedName name="TP.Solids_and_Gases" localSheetId="10">#REF!</definedName>
    <definedName name="TP.Solids_and_Gases" localSheetId="11">#REF!</definedName>
    <definedName name="TP.Solids_and_Gases" localSheetId="8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9">#REF!</definedName>
    <definedName name="TRNDTYPE" localSheetId="10">#REF!</definedName>
    <definedName name="TRNDTYPE" localSheetId="11">#REF!</definedName>
    <definedName name="TRNDTYPE" localSheetId="8">#REF!</definedName>
    <definedName name="TRNDTYPE">#REF!</definedName>
    <definedName name="TRTGAB005" localSheetId="9">'[5]TechRep-Doc'!#REF!</definedName>
    <definedName name="TRTGAB005" localSheetId="10">'[5]TechRep-Doc'!#REF!</definedName>
    <definedName name="TRTGAB005" localSheetId="11">'[5]TechRep-Doc'!#REF!</definedName>
    <definedName name="TRTGAB005" localSheetId="8">'[5]TechRep-Doc'!#REF!</definedName>
    <definedName name="TRTGAB005">'[5]TechRep-Doc'!#REF!</definedName>
    <definedName name="TRTGAC005" localSheetId="9">'[5]TechRep-Doc'!#REF!</definedName>
    <definedName name="TRTGAC005" localSheetId="10">'[5]TechRep-Doc'!#REF!</definedName>
    <definedName name="TRTGAC005" localSheetId="11">'[5]TechRep-Doc'!#REF!</definedName>
    <definedName name="TRTGAC005" localSheetId="8">'[5]TechRep-Doc'!#REF!</definedName>
    <definedName name="TRTGAC005">'[5]TechRep-Doc'!#REF!</definedName>
    <definedName name="Trucks_15" localSheetId="9">'[5]TechRep-Doc'!#REF!</definedName>
    <definedName name="Trucks_15" localSheetId="10">'[5]TechRep-Doc'!#REF!</definedName>
    <definedName name="Trucks_15" localSheetId="11">'[5]TechRep-Doc'!#REF!</definedName>
    <definedName name="Trucks_15" localSheetId="8">'[5]TechRep-Doc'!#REF!</definedName>
    <definedName name="Trucks_15">'[5]TechRep-Doc'!#REF!</definedName>
    <definedName name="TSUB_COST" localSheetId="9">'[5]TechRep-Doc'!#REF!</definedName>
    <definedName name="TSUB_COST" localSheetId="10">'[5]TechRep-Doc'!#REF!</definedName>
    <definedName name="TSUB_COST" localSheetId="11">'[5]TechRep-Doc'!#REF!</definedName>
    <definedName name="TSUB_COST" localSheetId="8">'[5]TechRep-Doc'!#REF!</definedName>
    <definedName name="TSUB_COST">'[5]TechRep-Doc'!#REF!</definedName>
    <definedName name="U_Share_perc" localSheetId="9">#REF!</definedName>
    <definedName name="U_Share_perc" localSheetId="10">#REF!</definedName>
    <definedName name="U_Share_perc" localSheetId="11">#REF!</definedName>
    <definedName name="U_Share_perc" localSheetId="8">#REF!</definedName>
    <definedName name="U_Share_perc">#REF!</definedName>
    <definedName name="U_Speed_km_per_h" localSheetId="9">#REF!</definedName>
    <definedName name="U_Speed_km_per_h" localSheetId="10">#REF!</definedName>
    <definedName name="U_Speed_km_per_h" localSheetId="11">#REF!</definedName>
    <definedName name="U_Speed_km_per_h" localSheetId="8">#REF!</definedName>
    <definedName name="U_Speed_km_per_h">#REF!</definedName>
    <definedName name="unit_per_million_unit" localSheetId="9">#REF!</definedName>
    <definedName name="unit_per_million_unit" localSheetId="10">#REF!</definedName>
    <definedName name="unit_per_million_unit" localSheetId="11">#REF!</definedName>
    <definedName name="unit_per_million_unit" localSheetId="8">#REF!</definedName>
    <definedName name="unit_per_million_unit">#REF!</definedName>
    <definedName name="US.Electricity_and_RES" localSheetId="9">#REF!</definedName>
    <definedName name="US.Electricity_and_RES" localSheetId="10">#REF!</definedName>
    <definedName name="US.Electricity_and_RES" localSheetId="11">#REF!</definedName>
    <definedName name="US.Electricity_and_RES" localSheetId="8">#REF!</definedName>
    <definedName name="US.Electricity_and_RES">#REF!</definedName>
    <definedName name="US.Petroleum" localSheetId="9">#REF!</definedName>
    <definedName name="US.Petroleum" localSheetId="10">#REF!</definedName>
    <definedName name="US.Petroleum" localSheetId="11">#REF!</definedName>
    <definedName name="US.Petroleum" localSheetId="8">#REF!</definedName>
    <definedName name="US.Petroleum">#REF!</definedName>
    <definedName name="US.Solids_and_Gases" localSheetId="9">#REF!</definedName>
    <definedName name="US.Solids_and_Gases" localSheetId="10">#REF!</definedName>
    <definedName name="US.Solids_and_Gases" localSheetId="11">#REF!</definedName>
    <definedName name="US.Solids_and_Gases" localSheetId="8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9">#REF!</definedName>
    <definedName name="yeare" localSheetId="10">#REF!</definedName>
    <definedName name="yeare" localSheetId="11">#REF!</definedName>
    <definedName name="yeare" localSheetId="8">#REF!</definedName>
    <definedName name="yeare">#REF!</definedName>
    <definedName name="yearf" localSheetId="9">#REF!</definedName>
    <definedName name="yearf" localSheetId="10">#REF!</definedName>
    <definedName name="yearf" localSheetId="11">#REF!</definedName>
    <definedName name="yearf" localSheetId="8">#REF!</definedName>
    <definedName name="yearf">#REF!</definedName>
    <definedName name="yearg" localSheetId="9">#REF!</definedName>
    <definedName name="yearg" localSheetId="10">#REF!</definedName>
    <definedName name="yearg" localSheetId="11">#REF!</definedName>
    <definedName name="yearg" localSheetId="8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9">#REF!</definedName>
    <definedName name="Zinc_Content_ppm_wt" localSheetId="10">#REF!</definedName>
    <definedName name="Zinc_Content_ppm_wt" localSheetId="11">#REF!</definedName>
    <definedName name="Zinc_Content_ppm_wt" localSheetId="8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57" i="38" l="1"/>
  <c r="U56" i="38"/>
  <c r="U54" i="38"/>
  <c r="U53" i="38"/>
  <c r="J20" i="38" a="1"/>
  <c r="J20" i="38" s="1"/>
  <c r="J21" i="38" a="1"/>
  <c r="J21" i="38" s="1"/>
  <c r="J22" i="38" a="1"/>
  <c r="J22" i="38" s="1"/>
  <c r="J23" i="38" a="1"/>
  <c r="J23" i="38" s="1"/>
  <c r="J19" i="38" a="1"/>
  <c r="J19" i="38" s="1"/>
  <c r="J14" i="38" a="1"/>
  <c r="J14" i="38" s="1"/>
  <c r="J15" i="38" a="1"/>
  <c r="J15" i="38" s="1"/>
  <c r="J16" i="38" a="1"/>
  <c r="J16" i="38" s="1"/>
  <c r="J17" i="38" a="1"/>
  <c r="J17" i="38" s="1"/>
  <c r="J13" i="38" a="1"/>
  <c r="J13" i="38" s="1"/>
  <c r="J7" i="38" a="1"/>
  <c r="J7" i="38" s="1"/>
  <c r="F169" i="35" l="1"/>
  <c r="G169" i="35"/>
  <c r="H169" i="35"/>
  <c r="I169" i="35"/>
  <c r="G168" i="35"/>
  <c r="H168" i="35"/>
  <c r="I168" i="35"/>
  <c r="F168" i="35"/>
  <c r="F109" i="35"/>
  <c r="F164" i="35"/>
  <c r="G164" i="35"/>
  <c r="H164" i="35"/>
  <c r="I164" i="35"/>
  <c r="F165" i="35"/>
  <c r="G165" i="35"/>
  <c r="H165" i="35"/>
  <c r="I165" i="35"/>
  <c r="F166" i="35"/>
  <c r="G166" i="35"/>
  <c r="H166" i="35"/>
  <c r="I166" i="35"/>
  <c r="G163" i="35"/>
  <c r="H163" i="35"/>
  <c r="I163" i="35"/>
  <c r="F163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19" i="35"/>
  <c r="G119" i="35"/>
  <c r="H119" i="35"/>
  <c r="I119" i="35"/>
  <c r="F120" i="35"/>
  <c r="G120" i="35"/>
  <c r="H120" i="35"/>
  <c r="I120" i="35"/>
  <c r="F121" i="35"/>
  <c r="G121" i="35"/>
  <c r="H121" i="35"/>
  <c r="I121" i="35"/>
  <c r="F122" i="35"/>
  <c r="G122" i="35"/>
  <c r="H122" i="35"/>
  <c r="I122" i="35"/>
  <c r="F123" i="35"/>
  <c r="G123" i="35"/>
  <c r="H123" i="35"/>
  <c r="I123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0" i="35"/>
  <c r="G130" i="35"/>
  <c r="H130" i="35"/>
  <c r="I130" i="35"/>
  <c r="F131" i="35"/>
  <c r="G131" i="35"/>
  <c r="H131" i="35"/>
  <c r="I131" i="35"/>
  <c r="F132" i="35"/>
  <c r="G132" i="35"/>
  <c r="H132" i="35"/>
  <c r="I132" i="35"/>
  <c r="F133" i="35"/>
  <c r="G133" i="35"/>
  <c r="H133" i="35"/>
  <c r="I133" i="35"/>
  <c r="F134" i="35"/>
  <c r="G134" i="35"/>
  <c r="H134" i="35"/>
  <c r="I134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1" i="35"/>
  <c r="G141" i="35"/>
  <c r="H141" i="35"/>
  <c r="I141" i="35"/>
  <c r="F142" i="35"/>
  <c r="G142" i="35"/>
  <c r="H142" i="35"/>
  <c r="I142" i="35"/>
  <c r="F143" i="35"/>
  <c r="G143" i="35"/>
  <c r="H143" i="35"/>
  <c r="I143" i="35"/>
  <c r="F144" i="35"/>
  <c r="G144" i="35"/>
  <c r="H144" i="35"/>
  <c r="I144" i="35"/>
  <c r="F145" i="35"/>
  <c r="G145" i="35"/>
  <c r="H145" i="35"/>
  <c r="I145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2" i="35"/>
  <c r="G152" i="35"/>
  <c r="H152" i="35"/>
  <c r="I152" i="35"/>
  <c r="F153" i="35"/>
  <c r="G153" i="35"/>
  <c r="H153" i="35"/>
  <c r="I153" i="35"/>
  <c r="F154" i="35"/>
  <c r="G154" i="35"/>
  <c r="H154" i="35"/>
  <c r="I154" i="35"/>
  <c r="F155" i="35"/>
  <c r="G155" i="35"/>
  <c r="H155" i="35"/>
  <c r="I155" i="35"/>
  <c r="F156" i="35"/>
  <c r="G156" i="35"/>
  <c r="H156" i="35"/>
  <c r="I156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G112" i="35"/>
  <c r="H112" i="35"/>
  <c r="I112" i="35"/>
  <c r="F112" i="35"/>
  <c r="L112" i="35"/>
  <c r="L109" i="35"/>
  <c r="G109" i="35"/>
  <c r="H109" i="35"/>
  <c r="I109" i="35"/>
  <c r="G110" i="35"/>
  <c r="H110" i="35"/>
  <c r="I110" i="35"/>
  <c r="F110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G104" i="35"/>
  <c r="H104" i="35"/>
  <c r="I104" i="35"/>
  <c r="F104" i="35"/>
  <c r="F54" i="35"/>
  <c r="G54" i="35"/>
  <c r="H54" i="35"/>
  <c r="I54" i="35"/>
  <c r="F55" i="35"/>
  <c r="G55" i="35"/>
  <c r="H55" i="35"/>
  <c r="I55" i="35"/>
  <c r="F56" i="35"/>
  <c r="G56" i="35"/>
  <c r="H56" i="35"/>
  <c r="I56" i="35"/>
  <c r="F57" i="35"/>
  <c r="G57" i="35"/>
  <c r="H57" i="35"/>
  <c r="I57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4" i="35"/>
  <c r="G64" i="35"/>
  <c r="H64" i="35"/>
  <c r="I64" i="35"/>
  <c r="F65" i="35"/>
  <c r="G65" i="35"/>
  <c r="H65" i="35"/>
  <c r="I65" i="35"/>
  <c r="F66" i="35"/>
  <c r="G66" i="35"/>
  <c r="H66" i="35"/>
  <c r="I66" i="35"/>
  <c r="F67" i="35"/>
  <c r="G67" i="35"/>
  <c r="H67" i="35"/>
  <c r="I67" i="35"/>
  <c r="F68" i="35"/>
  <c r="G68" i="35"/>
  <c r="H68" i="35"/>
  <c r="I68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F74" i="35"/>
  <c r="G74" i="35"/>
  <c r="H74" i="35"/>
  <c r="I74" i="35"/>
  <c r="F75" i="35"/>
  <c r="G75" i="35"/>
  <c r="H75" i="35"/>
  <c r="I75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F79" i="35"/>
  <c r="G79" i="35"/>
  <c r="H79" i="35"/>
  <c r="I79" i="35"/>
  <c r="F80" i="35"/>
  <c r="G80" i="35"/>
  <c r="H80" i="35"/>
  <c r="I80" i="35"/>
  <c r="F81" i="35"/>
  <c r="G81" i="35"/>
  <c r="H81" i="35"/>
  <c r="I81" i="35"/>
  <c r="F82" i="35"/>
  <c r="G82" i="35"/>
  <c r="H82" i="35"/>
  <c r="I82" i="35"/>
  <c r="F83" i="35"/>
  <c r="G83" i="35"/>
  <c r="H83" i="35"/>
  <c r="I83" i="35"/>
  <c r="F84" i="35"/>
  <c r="G84" i="35"/>
  <c r="H84" i="35"/>
  <c r="I84" i="35"/>
  <c r="F85" i="35"/>
  <c r="G85" i="35"/>
  <c r="H85" i="35"/>
  <c r="I85" i="35"/>
  <c r="F86" i="35"/>
  <c r="G86" i="35"/>
  <c r="H86" i="35"/>
  <c r="I86" i="35"/>
  <c r="F87" i="35"/>
  <c r="G87" i="35"/>
  <c r="H87" i="35"/>
  <c r="I87" i="35"/>
  <c r="F88" i="35"/>
  <c r="G88" i="35"/>
  <c r="H88" i="35"/>
  <c r="I88" i="35"/>
  <c r="F89" i="35"/>
  <c r="G89" i="35"/>
  <c r="H89" i="35"/>
  <c r="I89" i="35"/>
  <c r="F90" i="35"/>
  <c r="G90" i="35"/>
  <c r="H90" i="35"/>
  <c r="I90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97" i="35"/>
  <c r="G97" i="35"/>
  <c r="H97" i="35"/>
  <c r="I97" i="35"/>
  <c r="F98" i="35"/>
  <c r="G98" i="35"/>
  <c r="H98" i="35"/>
  <c r="I98" i="35"/>
  <c r="F99" i="35"/>
  <c r="G99" i="35"/>
  <c r="H99" i="35"/>
  <c r="I99" i="35"/>
  <c r="F100" i="35"/>
  <c r="G100" i="35"/>
  <c r="H100" i="35"/>
  <c r="I100" i="35"/>
  <c r="F101" i="35"/>
  <c r="G101" i="35"/>
  <c r="H101" i="35"/>
  <c r="I101" i="35"/>
  <c r="F102" i="35"/>
  <c r="G102" i="35"/>
  <c r="H102" i="35"/>
  <c r="I102" i="35"/>
  <c r="G53" i="35"/>
  <c r="H53" i="35"/>
  <c r="I53" i="35"/>
  <c r="F53" i="35"/>
  <c r="G50" i="35"/>
  <c r="H50" i="35"/>
  <c r="I50" i="35"/>
  <c r="G51" i="35"/>
  <c r="H51" i="35"/>
  <c r="I51" i="35"/>
  <c r="F51" i="35"/>
  <c r="F50" i="35"/>
  <c r="F46" i="35"/>
  <c r="G46" i="35"/>
  <c r="H46" i="35"/>
  <c r="I46" i="35"/>
  <c r="F47" i="35"/>
  <c r="G47" i="35"/>
  <c r="H47" i="35"/>
  <c r="I47" i="35"/>
  <c r="F48" i="35"/>
  <c r="G48" i="35"/>
  <c r="H48" i="35"/>
  <c r="I48" i="35"/>
  <c r="G45" i="35"/>
  <c r="H45" i="35"/>
  <c r="I45" i="35"/>
  <c r="F45" i="35"/>
  <c r="F7" i="35"/>
  <c r="G7" i="35"/>
  <c r="H7" i="35"/>
  <c r="I7" i="35"/>
  <c r="F8" i="35"/>
  <c r="G8" i="35"/>
  <c r="H8" i="35"/>
  <c r="I8" i="35"/>
  <c r="F9" i="35"/>
  <c r="G9" i="35"/>
  <c r="H9" i="35"/>
  <c r="I9" i="35"/>
  <c r="F10" i="35"/>
  <c r="G10" i="35"/>
  <c r="H10" i="35"/>
  <c r="I10" i="35"/>
  <c r="F11" i="35"/>
  <c r="G11" i="35"/>
  <c r="H11" i="35"/>
  <c r="I11" i="35"/>
  <c r="F12" i="35"/>
  <c r="G12" i="35"/>
  <c r="H12" i="35"/>
  <c r="I12" i="35"/>
  <c r="F13" i="35"/>
  <c r="G13" i="35"/>
  <c r="H13" i="35"/>
  <c r="I13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0" i="35"/>
  <c r="G20" i="35"/>
  <c r="H20" i="35"/>
  <c r="I20" i="35"/>
  <c r="F21" i="35"/>
  <c r="G21" i="35"/>
  <c r="H21" i="35"/>
  <c r="I21" i="35"/>
  <c r="F22" i="35"/>
  <c r="G22" i="35"/>
  <c r="H22" i="35"/>
  <c r="I22" i="35"/>
  <c r="F23" i="35"/>
  <c r="G23" i="35"/>
  <c r="H23" i="35"/>
  <c r="I23" i="35"/>
  <c r="F24" i="35"/>
  <c r="G24" i="35"/>
  <c r="H24" i="35"/>
  <c r="I24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1" i="35"/>
  <c r="G31" i="35"/>
  <c r="H31" i="35"/>
  <c r="I31" i="35"/>
  <c r="F32" i="35"/>
  <c r="G32" i="35"/>
  <c r="H32" i="35"/>
  <c r="I32" i="35"/>
  <c r="F33" i="35"/>
  <c r="G33" i="35"/>
  <c r="H33" i="35"/>
  <c r="I33" i="35"/>
  <c r="F34" i="35"/>
  <c r="G34" i="35"/>
  <c r="H34" i="35"/>
  <c r="I34" i="35"/>
  <c r="F35" i="35"/>
  <c r="G35" i="35"/>
  <c r="H35" i="35"/>
  <c r="I35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2" i="35"/>
  <c r="G42" i="35"/>
  <c r="H42" i="35"/>
  <c r="I42" i="35"/>
  <c r="F43" i="35"/>
  <c r="G43" i="35"/>
  <c r="H43" i="35"/>
  <c r="I43" i="35"/>
  <c r="H6" i="35"/>
  <c r="I6" i="35"/>
  <c r="G6" i="35"/>
  <c r="F6" i="35"/>
  <c r="AA18" i="35" l="1"/>
  <c r="AA13" i="35"/>
  <c r="Y14" i="35"/>
  <c r="Y13" i="35"/>
  <c r="Y19" i="35"/>
  <c r="Y18" i="35"/>
  <c r="X15" i="35"/>
  <c r="X20" i="35"/>
  <c r="AU38" i="38" l="1"/>
  <c r="AT38" i="38"/>
  <c r="AS38" i="38"/>
  <c r="AR38" i="38"/>
  <c r="AQ38" i="38"/>
  <c r="AG52" i="38" s="1"/>
  <c r="AP38" i="38"/>
  <c r="AB52" i="38" s="1"/>
  <c r="AO38" i="38"/>
  <c r="W52" i="38" s="1"/>
  <c r="AK38" i="38"/>
  <c r="AJ38" i="38"/>
  <c r="AI38" i="38"/>
  <c r="AH38" i="38"/>
  <c r="AG38" i="38"/>
  <c r="AF52" i="38" s="1"/>
  <c r="AF38" i="38"/>
  <c r="AA52" i="38" s="1"/>
  <c r="AE38" i="38"/>
  <c r="V52" i="38" s="1"/>
  <c r="AU37" i="38"/>
  <c r="AT37" i="38"/>
  <c r="AS37" i="38"/>
  <c r="AR37" i="38"/>
  <c r="AQ37" i="38"/>
  <c r="AG51" i="38" s="1"/>
  <c r="AP37" i="38"/>
  <c r="AB51" i="38" s="1"/>
  <c r="AO37" i="38"/>
  <c r="W51" i="38" s="1"/>
  <c r="AK37" i="38"/>
  <c r="AJ37" i="38"/>
  <c r="AI37" i="38"/>
  <c r="AH37" i="38"/>
  <c r="AG37" i="38"/>
  <c r="AF51" i="38" s="1"/>
  <c r="AF37" i="38"/>
  <c r="AA51" i="38" s="1"/>
  <c r="AE37" i="38"/>
  <c r="V51" i="38" s="1"/>
  <c r="AA37" i="38"/>
  <c r="Z37" i="38"/>
  <c r="Y37" i="38"/>
  <c r="X37" i="38"/>
  <c r="W37" i="38"/>
  <c r="AE51" i="38" s="1"/>
  <c r="V37" i="38"/>
  <c r="Z51" i="38" s="1"/>
  <c r="U37" i="38"/>
  <c r="U51" i="38" s="1"/>
  <c r="AU36" i="38"/>
  <c r="AT36" i="38"/>
  <c r="AS36" i="38"/>
  <c r="AR36" i="38"/>
  <c r="AQ36" i="38"/>
  <c r="AG50" i="38" s="1"/>
  <c r="AP36" i="38"/>
  <c r="AB50" i="38" s="1"/>
  <c r="AO36" i="38"/>
  <c r="W50" i="38" s="1"/>
  <c r="AK36" i="38"/>
  <c r="AJ36" i="38"/>
  <c r="AI36" i="38"/>
  <c r="AH36" i="38"/>
  <c r="AG36" i="38"/>
  <c r="AF50" i="38" s="1"/>
  <c r="AF36" i="38"/>
  <c r="AA50" i="38" s="1"/>
  <c r="AE36" i="38"/>
  <c r="V50" i="38" s="1"/>
  <c r="AA36" i="38"/>
  <c r="Z36" i="38"/>
  <c r="Y36" i="38"/>
  <c r="X36" i="38"/>
  <c r="W36" i="38"/>
  <c r="AE50" i="38" s="1"/>
  <c r="V36" i="38"/>
  <c r="Z50" i="38" s="1"/>
  <c r="U36" i="38"/>
  <c r="U50" i="38" s="1"/>
  <c r="AU35" i="38"/>
  <c r="AT35" i="38"/>
  <c r="AS35" i="38"/>
  <c r="AR35" i="38"/>
  <c r="AQ35" i="38"/>
  <c r="AG49" i="38" s="1"/>
  <c r="AP35" i="38"/>
  <c r="AB49" i="38" s="1"/>
  <c r="AO35" i="38"/>
  <c r="W49" i="38" s="1"/>
  <c r="AK35" i="38"/>
  <c r="AJ35" i="38"/>
  <c r="AI35" i="38"/>
  <c r="AH35" i="38"/>
  <c r="AG35" i="38"/>
  <c r="AF49" i="38" s="1"/>
  <c r="AF35" i="38"/>
  <c r="AA49" i="38" s="1"/>
  <c r="AE35" i="38"/>
  <c r="V49" i="38" s="1"/>
  <c r="AA35" i="38"/>
  <c r="Z35" i="38"/>
  <c r="Y35" i="38"/>
  <c r="X35" i="38"/>
  <c r="W35" i="38"/>
  <c r="AE49" i="38" s="1"/>
  <c r="V35" i="38"/>
  <c r="Z49" i="38" s="1"/>
  <c r="U35" i="38"/>
  <c r="U49" i="38" s="1"/>
  <c r="AU34" i="38"/>
  <c r="AT34" i="38"/>
  <c r="AS34" i="38"/>
  <c r="AR34" i="38"/>
  <c r="AQ34" i="38"/>
  <c r="AG48" i="38" s="1"/>
  <c r="AP34" i="38"/>
  <c r="AB48" i="38" s="1"/>
  <c r="AO34" i="38"/>
  <c r="W48" i="38" s="1"/>
  <c r="AK34" i="38"/>
  <c r="AJ34" i="38"/>
  <c r="AI34" i="38"/>
  <c r="AH34" i="38"/>
  <c r="AG34" i="38"/>
  <c r="AF48" i="38" s="1"/>
  <c r="AF34" i="38"/>
  <c r="AA48" i="38" s="1"/>
  <c r="AE34" i="38"/>
  <c r="V48" i="38" s="1"/>
  <c r="AA34" i="38"/>
  <c r="Z34" i="38"/>
  <c r="Y34" i="38"/>
  <c r="X34" i="38"/>
  <c r="W34" i="38"/>
  <c r="AE48" i="38" s="1"/>
  <c r="V34" i="38"/>
  <c r="Z48" i="38" s="1"/>
  <c r="U34" i="38"/>
  <c r="AU33" i="38"/>
  <c r="AT33" i="38"/>
  <c r="AS33" i="38"/>
  <c r="AR33" i="38"/>
  <c r="AQ33" i="38"/>
  <c r="AG47" i="38" s="1"/>
  <c r="AP33" i="38"/>
  <c r="AB47" i="38" s="1"/>
  <c r="AO33" i="38"/>
  <c r="AK33" i="38"/>
  <c r="AJ33" i="38"/>
  <c r="AI33" i="38"/>
  <c r="AH33" i="38"/>
  <c r="AG33" i="38"/>
  <c r="AF47" i="38" s="1"/>
  <c r="AF33" i="38"/>
  <c r="AA47" i="38" s="1"/>
  <c r="AE33" i="38"/>
  <c r="AA33" i="38"/>
  <c r="Z33" i="38"/>
  <c r="Y33" i="38"/>
  <c r="X33" i="38"/>
  <c r="W33" i="38"/>
  <c r="AE47" i="38" s="1"/>
  <c r="V33" i="38"/>
  <c r="Z47" i="38" s="1"/>
  <c r="U33" i="38"/>
  <c r="AU32" i="38"/>
  <c r="AT32" i="38"/>
  <c r="AS32" i="38"/>
  <c r="AR32" i="38"/>
  <c r="AQ32" i="38"/>
  <c r="AG46" i="38" s="1"/>
  <c r="AP32" i="38"/>
  <c r="AB46" i="38" s="1"/>
  <c r="AO32" i="38"/>
  <c r="W46" i="38" s="1"/>
  <c r="AK32" i="38"/>
  <c r="AJ32" i="38"/>
  <c r="AI32" i="38"/>
  <c r="AH32" i="38"/>
  <c r="AG32" i="38"/>
  <c r="AF46" i="38" s="1"/>
  <c r="AF32" i="38"/>
  <c r="AA46" i="38" s="1"/>
  <c r="AE32" i="38"/>
  <c r="V46" i="38" s="1"/>
  <c r="AA32" i="38"/>
  <c r="Z32" i="38"/>
  <c r="Y32" i="38"/>
  <c r="X32" i="38"/>
  <c r="W32" i="38"/>
  <c r="AE46" i="38" s="1"/>
  <c r="V32" i="38"/>
  <c r="Z46" i="38" s="1"/>
  <c r="U32" i="38"/>
  <c r="U46" i="38" s="1"/>
  <c r="AU31" i="38"/>
  <c r="AT31" i="38"/>
  <c r="AS31" i="38"/>
  <c r="AR31" i="38"/>
  <c r="AQ31" i="38"/>
  <c r="AG45" i="38" s="1"/>
  <c r="AP31" i="38"/>
  <c r="AB45" i="38" s="1"/>
  <c r="AO31" i="38"/>
  <c r="W45" i="38" s="1"/>
  <c r="AK31" i="38"/>
  <c r="AJ31" i="38"/>
  <c r="AI31" i="38"/>
  <c r="AH31" i="38"/>
  <c r="AG31" i="38"/>
  <c r="AF45" i="38" s="1"/>
  <c r="AF31" i="38"/>
  <c r="AA45" i="38" s="1"/>
  <c r="AE31" i="38"/>
  <c r="V45" i="38" s="1"/>
  <c r="AA31" i="38"/>
  <c r="Z31" i="38"/>
  <c r="Y31" i="38"/>
  <c r="X31" i="38"/>
  <c r="W31" i="38"/>
  <c r="AE45" i="38" s="1"/>
  <c r="V31" i="38"/>
  <c r="Z45" i="38" s="1"/>
  <c r="U31" i="38"/>
  <c r="U45" i="38" s="1"/>
  <c r="AU30" i="38"/>
  <c r="AT30" i="38"/>
  <c r="AS30" i="38"/>
  <c r="AR30" i="38"/>
  <c r="AQ30" i="38"/>
  <c r="AG44" i="38" s="1"/>
  <c r="AP30" i="38"/>
  <c r="AB44" i="38" s="1"/>
  <c r="AO30" i="38"/>
  <c r="W44" i="38" s="1"/>
  <c r="AK30" i="38"/>
  <c r="AJ30" i="38"/>
  <c r="AI30" i="38"/>
  <c r="AH30" i="38"/>
  <c r="AG30" i="38"/>
  <c r="AF44" i="38" s="1"/>
  <c r="AF30" i="38"/>
  <c r="AA44" i="38" s="1"/>
  <c r="AE30" i="38"/>
  <c r="V44" i="38" s="1"/>
  <c r="AA30" i="38"/>
  <c r="Z30" i="38"/>
  <c r="Y30" i="38"/>
  <c r="X30" i="38"/>
  <c r="W30" i="38"/>
  <c r="AE44" i="38" s="1"/>
  <c r="V30" i="38"/>
  <c r="Z44" i="38" s="1"/>
  <c r="U30" i="38"/>
  <c r="U44" i="38" s="1"/>
  <c r="AE15" i="38"/>
  <c r="X38" i="38" s="1"/>
  <c r="U47" i="38" l="1"/>
  <c r="J10" i="38" a="1"/>
  <c r="J10" i="38" s="1"/>
  <c r="J9" i="38" a="1"/>
  <c r="J9" i="38" s="1"/>
  <c r="J8" i="38" a="1"/>
  <c r="J8" i="38" s="1"/>
  <c r="V38" i="38"/>
  <c r="Z52" i="38" s="1"/>
  <c r="U48" i="38"/>
  <c r="W47" i="38"/>
  <c r="V47" i="38"/>
  <c r="W53" i="38"/>
  <c r="W54" i="38" s="1"/>
  <c r="W56" i="38"/>
  <c r="W57" i="38" s="1"/>
  <c r="AB56" i="38"/>
  <c r="AB57" i="38" s="1"/>
  <c r="AB53" i="38"/>
  <c r="AB54" i="38" s="1"/>
  <c r="V53" i="38"/>
  <c r="V54" i="38" s="1"/>
  <c r="V56" i="38"/>
  <c r="V57" i="38" s="1"/>
  <c r="AA56" i="38"/>
  <c r="AA57" i="38" s="1"/>
  <c r="AA53" i="38"/>
  <c r="AA54" i="38" s="1"/>
  <c r="AG53" i="38"/>
  <c r="AG54" i="38" s="1"/>
  <c r="AG56" i="38"/>
  <c r="AG57" i="38" s="1"/>
  <c r="Z53" i="38"/>
  <c r="Z54" i="38" s="1"/>
  <c r="Z56" i="38"/>
  <c r="Z57" i="38" s="1"/>
  <c r="AF56" i="38"/>
  <c r="AF57" i="38" s="1"/>
  <c r="AF53" i="38"/>
  <c r="AF54" i="38" s="1"/>
  <c r="AE56" i="38"/>
  <c r="AE57" i="38" s="1"/>
  <c r="Y38" i="38"/>
  <c r="Z38" i="38"/>
  <c r="AA38" i="38"/>
  <c r="W38" i="38"/>
  <c r="AE52" i="38" s="1"/>
  <c r="AE53" i="38" s="1"/>
  <c r="AE54" i="38" s="1"/>
  <c r="U38" i="38"/>
  <c r="U52" i="38" s="1"/>
  <c r="J11" i="38" l="1" a="1"/>
  <c r="J11" i="38" s="1"/>
  <c r="D66" i="3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35" authorId="0" shapeId="0" xr:uid="{436B92B7-A59C-4A3F-9412-DA05446E07D3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  <comment ref="I51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<sst xmlns="http://schemas.openxmlformats.org/spreadsheetml/2006/main" count="11828" uniqueCount="675">
  <si>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</si>
  <si>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</si>
  <si>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</si>
  <si>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</si>
  <si>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</si>
  <si>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</si>
  <si>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</si>
  <si>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</si>
  <si>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</si>
  <si>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</si>
  <si>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</si>
  <si>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</si>
  <si>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</si>
  <si>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</si>
  <si>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</si>
  <si>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</si>
  <si>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</si>
  <si>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</si>
  <si>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</si>
  <si>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</si>
  <si>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</si>
  <si>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</si>
  <si>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</si>
  <si>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</si>
  <si>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</si>
  <si>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</si>
  <si>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</si>
  <si>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</si>
  <si>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</si>
  <si>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</si>
  <si>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</si>
  <si>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</si>
  <si>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</si>
  <si>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</si>
  <si>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</si>
  <si>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</si>
  <si>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</si>
  <si>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</si>
  <si>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</si>
  <si>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</si>
  <si>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</si>
  <si>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</si>
  <si>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</si>
  <si>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</si>
  <si>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</si>
  <si>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</si>
  <si>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</si>
  <si>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</si>
  <si>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</si>
  <si>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</si>
  <si>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</si>
  <si>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</si>
  <si>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</si>
  <si>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</si>
  <si>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</si>
  <si>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</si>
  <si>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</si>
  <si>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</si>
  <si>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</si>
  <si>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</si>
  <si>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</si>
  <si>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</si>
  <si>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</si>
  <si>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</si>
  <si>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</si>
  <si>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</si>
  <si>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</si>
  <si>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</si>
  <si>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</si>
  <si>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</si>
  <si>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</si>
  <si>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</si>
  <si>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</si>
  <si>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</si>
  <si>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</si>
  <si>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</si>
  <si>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</si>
  <si>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</si>
  <si>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</si>
  <si>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</si>
  <si>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</si>
  <si>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</si>
  <si>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</si>
  <si>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</si>
  <si>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</si>
  <si>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</si>
  <si>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</si>
  <si>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</si>
  <si>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</si>
  <si>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</si>
  <si>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</si>
  <si>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</si>
  <si>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</si>
  <si>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</si>
  <si>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</si>
  <si>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</si>
  <si>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</si>
  <si>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</si>
  <si>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</si>
  <si>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</si>
  <si>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</si>
  <si>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</si>
  <si>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</si>
  <si>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</si>
  <si>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</si>
  <si>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</si>
  <si>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</si>
  <si>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</si>
  <si>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</si>
  <si>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</si>
  <si>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</si>
  <si>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</si>
  <si>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</si>
  <si>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</si>
  <si>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</si>
  <si>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</si>
  <si>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</si>
  <si>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</si>
  <si>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</si>
  <si>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</si>
  <si>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</si>
  <si>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</si>
  <si>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</si>
  <si>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</si>
  <si>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</si>
  <si>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</si>
  <si>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</si>
  <si>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</si>
  <si>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</si>
  <si>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</si>
  <si>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</si>
  <si>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</si>
  <si>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</si>
  <si>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</si>
  <si>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</si>
  <si>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</si>
  <si>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</si>
  <si>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</si>
  <si>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</si>
  <si>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</si>
  <si>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</si>
  <si>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</si>
  <si>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</si>
  <si>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</si>
  <si>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</si>
  <si>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</si>
  <si>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</si>
  <si>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</si>
  <si>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</si>
  <si>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</si>
  <si>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</si>
  <si>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</si>
  <si>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</si>
  <si>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</si>
  <si>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</si>
  <si>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</si>
  <si>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</si>
  <si>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</si>
  <si>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</si>
  <si>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</si>
  <si>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</si>
  <si>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</si>
  <si>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</si>
  <si>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</si>
  <si>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</si>
  <si>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</si>
  <si>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</si>
  <si>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</si>
  <si>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</si>
  <si>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</si>
  <si>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</si>
  <si>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</si>
  <si>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</si>
  <si>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</si>
  <si>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</si>
  <si>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</si>
  <si>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</si>
  <si>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</si>
  <si>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</si>
  <si>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</si>
  <si>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</si>
  <si>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</si>
  <si>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</si>
  <si>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</si>
  <si>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</si>
  <si>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</si>
  <si>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</si>
  <si>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</si>
  <si>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</si>
  <si>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</si>
  <si>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</si>
  <si>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</si>
  <si>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</si>
  <si>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</si>
  <si>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</si>
  <si>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</si>
  <si>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</si>
  <si>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</si>
  <si>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</si>
  <si>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</si>
  <si>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</si>
  <si>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</si>
  <si>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</si>
  <si>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</si>
  <si>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</si>
  <si>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</si>
  <si>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</si>
  <si>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</si>
  <si>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</si>
  <si>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</si>
  <si>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</si>
  <si>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</si>
  <si>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</si>
  <si>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</si>
  <si>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</si>
  <si>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</si>
  <si>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</si>
  <si>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</si>
  <si>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</si>
  <si>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</si>
  <si>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</si>
  <si>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</si>
  <si>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</si>
  <si>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</si>
  <si>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</si>
  <si>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</si>
  <si>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</si>
  <si>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</si>
  <si>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</si>
  <si>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</si>
  <si>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</si>
  <si>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</si>
  <si>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</si>
  <si>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</si>
  <si>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</si>
  <si>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</si>
  <si>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</si>
  <si>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</si>
  <si>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</si>
  <si>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</si>
  <si>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</si>
  <si>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</si>
  <si>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</si>
  <si>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</si>
  <si>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</si>
  <si>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</si>
  <si>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</si>
  <si>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</si>
  <si>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</si>
  <si>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</si>
  <si>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</si>
  <si>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</si>
  <si>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</si>
  <si>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</si>
  <si>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</si>
  <si>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</si>
  <si>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</si>
  <si>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</si>
  <si>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</si>
  <si>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</si>
  <si>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</si>
  <si>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</si>
  <si>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</si>
  <si>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</si>
  <si>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</si>
  <si>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</si>
  <si>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</si>
  <si>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</si>
  <si>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</si>
  <si>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</si>
  <si>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</si>
  <si>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</si>
  <si>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</si>
  <si>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</si>
  <si>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</si>
  <si>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</si>
  <si>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</si>
  <si>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</si>
  <si>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</si>
  <si>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</si>
  <si>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</si>
  <si>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</si>
  <si>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</si>
  <si>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</si>
  <si>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</si>
  <si>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</si>
  <si>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</si>
  <si>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</si>
  <si>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</si>
  <si>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</si>
  <si>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</si>
  <si>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</si>
  <si>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</si>
  <si>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</si>
  <si>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</si>
  <si>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</si>
  <si>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</si>
  <si>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</si>
  <si>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</si>
  <si>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</si>
  <si>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</si>
  <si>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</si>
  <si>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</si>
  <si>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</si>
  <si>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</si>
  <si>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</si>
  <si>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</si>
  <si>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</si>
  <si>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</si>
  <si>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</si>
  <si>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</si>
  <si>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</si>
  <si>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</si>
  <si>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</si>
  <si>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</si>
  <si>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</si>
  <si>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</si>
  <si>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</si>
  <si>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</si>
  <si>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</si>
  <si>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</si>
  <si>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</si>
  <si>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</si>
  <si>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</si>
  <si>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</si>
  <si>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</si>
  <si>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</si>
  <si>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</si>
  <si>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</si>
  <si>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</si>
  <si>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</si>
  <si>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</si>
  <si>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</si>
  <si>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</si>
  <si>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</si>
  <si>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</si>
  <si>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</si>
  <si>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</si>
  <si>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</si>
  <si>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</si>
  <si>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</si>
  <si>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</si>
  <si>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</si>
  <si>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</si>
  <si>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</si>
  <si>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</si>
  <si>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</si>
  <si>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</si>
  <si>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</si>
  <si>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</si>
  <si>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</si>
  <si>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</si>
  <si>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</si>
  <si>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</si>
  <si>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</si>
  <si>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</si>
  <si>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</si>
  <si>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</si>
  <si>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</si>
  <si>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</si>
  <si>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</si>
  <si>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</si>
  <si>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</si>
  <si>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</si>
  <si>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</si>
  <si>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</si>
  <si>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</si>
  <si>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</si>
  <si>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</si>
  <si>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</si>
  <si>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</si>
  <si>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</si>
  <si>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</si>
  <si>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</si>
  <si>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</si>
  <si>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</si>
  <si>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</si>
  <si>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</si>
  <si>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</si>
  <si>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</si>
  <si>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</si>
  <si>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</si>
  <si>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</si>
  <si>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</si>
  <si>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</si>
  <si>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</si>
  <si>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</si>
  <si>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</si>
  <si>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</si>
  <si>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</si>
  <si>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</si>
  <si>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</si>
  <si>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</si>
  <si>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</si>
  <si>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</si>
  <si>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</si>
  <si>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</si>
  <si>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</si>
  <si>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</si>
  <si>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</si>
  <si>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</si>
  <si>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</si>
  <si>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</si>
  <si>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</si>
  <si>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</si>
  <si>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</si>
  <si>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</si>
  <si>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</si>
  <si>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</si>
  <si>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</si>
  <si>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</si>
  <si>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</si>
  <si>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</si>
  <si>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</si>
  <si>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</si>
  <si>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</si>
  <si>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</si>
  <si>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</si>
  <si>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</si>
  <si>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</si>
  <si>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</si>
  <si>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</si>
  <si>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</si>
  <si>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</si>
  <si>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</si>
  <si>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</si>
  <si>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</si>
  <si>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</si>
  <si>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</si>
  <si>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</si>
  <si>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</si>
  <si>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</si>
  <si>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</si>
  <si>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</si>
  <si>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</si>
  <si>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</si>
  <si>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</si>
  <si>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</si>
  <si>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</si>
  <si>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</si>
  <si>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</si>
  <si>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</si>
  <si>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</si>
  <si>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</si>
  <si>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</si>
  <si>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</si>
  <si>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</si>
  <si>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</si>
  <si>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</si>
  <si>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</si>
  <si>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</si>
  <si>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</si>
  <si>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</si>
  <si>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</si>
  <si>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</si>
  <si>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</si>
  <si>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</si>
  <si>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</si>
  <si>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</si>
  <si>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</si>
  <si>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</si>
  <si>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</si>
  <si>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</si>
  <si>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</si>
  <si>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</si>
  <si>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</si>
  <si>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</si>
  <si>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</si>
  <si>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</si>
  <si>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</si>
  <si>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</si>
  <si>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</si>
  <si>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</si>
  <si>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</si>
  <si>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</si>
  <si>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</si>
  <si>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</si>
  <si>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</si>
  <si>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</si>
  <si>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</si>
  <si>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</si>
  <si>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</si>
  <si>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</si>
  <si>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</si>
  <si>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</si>
  <si>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</si>
  <si>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</si>
  <si>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</si>
  <si>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</si>
  <si>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</si>
  <si>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</si>
  <si>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</si>
  <si>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</si>
  <si>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</si>
  <si>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</si>
  <si>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</si>
  <si>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</si>
  <si>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</si>
  <si>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</si>
  <si>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</si>
  <si>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</si>
  <si>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</si>
  <si>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</si>
  <si>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</si>
  <si>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</si>
  <si>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</si>
  <si>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</si>
  <si>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</si>
  <si>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</si>
  <si>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</si>
  <si>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</si>
  <si>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</si>
  <si>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</si>
  <si>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</si>
  <si>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</si>
  <si>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</si>
  <si>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</si>
  <si>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</si>
  <si>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</si>
  <si>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</si>
  <si>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</si>
  <si>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</si>
  <si>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</si>
  <si>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</si>
  <si>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</si>
  <si>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</si>
  <si>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</si>
  <si>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</si>
  <si>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</si>
  <si>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</si>
  <si>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</si>
  <si>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</si>
  <si>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</si>
  <si>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</si>
  <si>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</si>
  <si>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</si>
  <si>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</si>
  <si>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</si>
  <si>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</si>
  <si>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</si>
  <si>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</si>
  <si>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</si>
  <si>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</si>
  <si>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</si>
  <si>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</si>
  <si>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</si>
  <si>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</si>
  <si>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</si>
  <si>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</si>
  <si>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</si>
  <si>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</si>
  <si>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</si>
  <si>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</si>
  <si>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</si>
  <si>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</si>
  <si>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</si>
  <si>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</si>
  <si>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</si>
  <si>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</si>
  <si>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</si>
  <si>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</si>
  <si>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</si>
  <si>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</si>
  <si>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</si>
  <si>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</si>
  <si>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</si>
  <si>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</si>
  <si>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</si>
  <si>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</si>
  <si>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</si>
  <si>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</si>
  <si>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</si>
  <si>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</si>
  <si>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</si>
  <si>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</si>
  <si>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</si>
  <si>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</si>
  <si>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</si>
  <si>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</si>
  <si>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</si>
  <si>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</si>
  <si>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</si>
  <si>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</si>
  <si>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</si>
  <si>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</si>
  <si>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</si>
  <si>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</si>
  <si>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</si>
  <si>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</si>
  <si>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</si>
  <si>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</si>
  <si>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</si>
  <si>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</si>
  <si>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</si>
  <si>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</si>
  <si>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</si>
  <si>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</si>
  <si>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</si>
  <si>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&lt;2.3</t>
  </si>
  <si>
    <t>B1</t>
  </si>
  <si>
    <t>&lt;2.5</t>
  </si>
  <si>
    <t>B2</t>
  </si>
  <si>
    <t>&lt;2.7</t>
  </si>
  <si>
    <t>B3</t>
  </si>
  <si>
    <t>&gt;2.7</t>
  </si>
  <si>
    <t>C</t>
  </si>
  <si>
    <t>Without HeatPumps</t>
  </si>
  <si>
    <t>D</t>
  </si>
  <si>
    <t>E</t>
  </si>
  <si>
    <t>F</t>
  </si>
  <si>
    <t>G</t>
  </si>
  <si>
    <t>R-BLD_Att_B3</t>
  </si>
  <si>
    <t>Total</t>
  </si>
  <si>
    <t>Correlation between BER rating and HLI to calculate share of dwelings not requiring heat pumps</t>
  </si>
  <si>
    <t>https://www.intmath.com/blog/mathematics/calculating-probability-with-mean-and-deviation-12536</t>
  </si>
  <si>
    <t>R-BLD_Det_B3</t>
  </si>
  <si>
    <t>&lt;3</t>
  </si>
  <si>
    <t>&lt;3.5</t>
  </si>
  <si>
    <t>&lt;4</t>
  </si>
  <si>
    <t>&lt;4.5</t>
  </si>
  <si>
    <t>None</t>
  </si>
  <si>
    <t>Probablity (&lt;2)</t>
  </si>
  <si>
    <t>Probablity (&lt;2.3)</t>
  </si>
  <si>
    <t>Probablity (&lt;2.5)</t>
  </si>
  <si>
    <t>Exclude All F &amp; G rated</t>
  </si>
  <si>
    <t>~UC_Sets: R_E: IE,National</t>
  </si>
  <si>
    <t>RSDSH_Apt-AB</t>
  </si>
  <si>
    <t>RSDSH_Att-AB</t>
  </si>
  <si>
    <t>RSDSH_Det-AB</t>
  </si>
  <si>
    <t>HLI</t>
  </si>
  <si>
    <t>UC_HP-CAP_APT_C</t>
  </si>
  <si>
    <t>R-*Apt_ELC_HPN*-C</t>
  </si>
  <si>
    <t>Capacity of HPs is constrained by C rated apartments</t>
  </si>
  <si>
    <t>R-*Apt_ELC_HPN*-D</t>
  </si>
  <si>
    <t>R-*Apt_ELC_HPN*-E</t>
  </si>
  <si>
    <t>R-*Apt_ELC_HPN*-F</t>
  </si>
  <si>
    <t>R-*Apt_ELC_HPN*-G</t>
  </si>
  <si>
    <t>UC_HP-CAP_APT_D</t>
  </si>
  <si>
    <t>UC_HP-CAP_APT_E</t>
  </si>
  <si>
    <t>UC_HP-CAP_APT_F</t>
  </si>
  <si>
    <t>UC_HP-CAP_APT_G</t>
  </si>
  <si>
    <t>Capacity of HPs is constrained by D rated apartments</t>
  </si>
  <si>
    <t>Capacity of HPs is constrained by E rated apartments</t>
  </si>
  <si>
    <t>Capacity of HPs is constrained by F rated apartments</t>
  </si>
  <si>
    <t>Capacity of HPs is constrained by G rated apartments</t>
  </si>
  <si>
    <t>UC_HP-CAP_APT_AB</t>
  </si>
  <si>
    <t>R-*Apt_ELC_HPN*-AB,R-RTFT-Apt*</t>
  </si>
  <si>
    <t>RSDSH_Apt*</t>
  </si>
  <si>
    <t>UC_HP-CAP_ATT_AB</t>
  </si>
  <si>
    <t>UC_HP-CAP_ATT_C</t>
  </si>
  <si>
    <t>UC_HP-CAP_ATT_D</t>
  </si>
  <si>
    <t>UC_HP-CAP_ATT_E</t>
  </si>
  <si>
    <t>UC_HP-CAP_ATT_F</t>
  </si>
  <si>
    <t>UC_HP-CAP_ATT_G</t>
  </si>
  <si>
    <t>UC_HP-CAP_DET_AB</t>
  </si>
  <si>
    <t>UC_HP-CAP_DET_C</t>
  </si>
  <si>
    <t>UC_HP-CAP_DET_D</t>
  </si>
  <si>
    <t>UC_HP-CAP_DET_E</t>
  </si>
  <si>
    <t>UC_HP-CAP_DET_F</t>
  </si>
  <si>
    <t>UC_HP-CAP_DET_G</t>
  </si>
  <si>
    <t>RSDSH_Att*</t>
  </si>
  <si>
    <t>RSDSH_Det*</t>
  </si>
  <si>
    <t>Capacity of HPs is constrained by AB rated apartments</t>
  </si>
  <si>
    <t>Capacity of HPs is constrained by D rated attached</t>
  </si>
  <si>
    <t>Capacity of HPs is constrained by E rated attached</t>
  </si>
  <si>
    <t>Capacity of HPs is constrained by F rated attached</t>
  </si>
  <si>
    <t>Capacity of HPs is constrained by G rated attached</t>
  </si>
  <si>
    <t>Capacity of HPs is constrained by AB rated detached</t>
  </si>
  <si>
    <t>Capacity of HPs is constrained by C rated detached</t>
  </si>
  <si>
    <t>Capacity of HPs is constrained by D rated detached</t>
  </si>
  <si>
    <t>Capacity of HPs is constrained by E rated detached</t>
  </si>
  <si>
    <t>Capacity of HPs is constrained by F rated detached</t>
  </si>
  <si>
    <t>Capacity of HPs is constrained by G rated detached</t>
  </si>
  <si>
    <t>Capacity of HPs is constrained by AB rated attached</t>
  </si>
  <si>
    <t>Capacity of HPs is constrained by C rated attached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</si>
</sst>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194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1" fontId="26" fillId="27" borderId="29" xfId="0" applyNumberFormat="1" applyFont="1" applyFill="1" applyBorder="1" applyAlignment="1">
      <alignment horizontal="right" vertical="center"/>
    </xf>
    <xf numFmtId="3" fontId="1" fillId="27" borderId="30" xfId="0" applyNumberFormat="1" applyFont="1" applyFill="1" applyBorder="1" applyAlignment="1">
      <alignment vertical="center"/>
    </xf>
    <xf numFmtId="170" fontId="1" fillId="27" borderId="30" xfId="0" applyNumberFormat="1" applyFont="1" applyFill="1" applyBorder="1" applyAlignment="1">
      <alignment vertical="center"/>
    </xf>
    <xf numFmtId="170" fontId="1" fillId="14" borderId="30" xfId="0" applyNumberFormat="1" applyFont="1" applyFill="1" applyBorder="1" applyAlignment="1">
      <alignment vertical="center"/>
    </xf>
    <xf numFmtId="1" fontId="26" fillId="28" borderId="31" xfId="0" quotePrefix="1" applyNumberFormat="1" applyFont="1" applyFill="1" applyBorder="1" applyAlignment="1">
      <alignment horizontal="right" vertical="top"/>
    </xf>
    <xf numFmtId="3" fontId="1" fillId="28" borderId="32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  <xf numFmtId="0" fontId="6" fillId="0" borderId="0" xfId="0" applyFont="1" applyBorder="1"/>
    <xf numFmtId="0" fontId="0" fillId="0" borderId="0" xfId="0" applyBorder="1"/>
    <xf numFmtId="169" fontId="0" fillId="0" borderId="0" xfId="0" applyNumberFormat="1" applyBorder="1"/>
    <xf numFmtId="0" fontId="7" fillId="23" borderId="3" xfId="0" applyFont="1" applyFill="1" applyBorder="1"/>
    <xf numFmtId="0" fontId="7" fillId="25" borderId="3" xfId="0" applyFont="1" applyFill="1" applyBorder="1"/>
    <xf numFmtId="0" fontId="7" fillId="24" borderId="3" xfId="0" applyFont="1" applyFill="1" applyBorder="1"/>
    <xf numFmtId="0" fontId="6" fillId="0" borderId="33" xfId="0" applyFont="1" applyBorder="1"/>
    <xf numFmtId="0" fontId="0" fillId="0" borderId="33" xfId="0" applyBorder="1"/>
    <xf numFmtId="0" fontId="6" fillId="0" borderId="3" xfId="0" applyFont="1" applyBorder="1"/>
    <xf numFmtId="169" fontId="0" fillId="0" borderId="3" xfId="0" applyNumberFormat="1" applyBorder="1"/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9" Type="http://schemas.openxmlformats.org/officeDocument/2006/relationships/theme" Target="theme/theme1.xml"/><Relationship Id="rId21" Type="http://schemas.openxmlformats.org/officeDocument/2006/relationships/externalLink" Target="externalLinks/externalLink6.xml"/><Relationship Id="rId34" Type="http://schemas.openxmlformats.org/officeDocument/2006/relationships/externalLink" Target="externalLinks/externalLink19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37" Type="http://schemas.openxmlformats.org/officeDocument/2006/relationships/externalLink" Target="externalLinks/externalLink22.xml"/><Relationship Id="rId40" Type="http://schemas.openxmlformats.org/officeDocument/2006/relationships/styles" Target="styles.xml"/><Relationship Id="rId4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2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externalLink" Target="externalLinks/externalLink16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externalLink" Target="externalLinks/externalLink23.xml"/><Relationship Id="rId46" Type="http://schemas.openxmlformats.org/officeDocument/2006/relationships/customXml" Target="../customXml/item3.xml"/><Relationship Id="rId20" Type="http://schemas.openxmlformats.org/officeDocument/2006/relationships/externalLink" Target="externalLinks/externalLink5.xml"/><Relationship Id="rId41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582084</xdr:colOff>
      <xdr:row>21</xdr:row>
      <xdr:rowOff>10583</xdr:rowOff>
    </xdr:from>
    <xdr:to>
      <xdr:col>27</xdr:col>
      <xdr:colOff>198968</xdr:colOff>
      <xdr:row>25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407457</xdr:colOff>
      <xdr:row>17</xdr:row>
      <xdr:rowOff>179916</xdr:rowOff>
    </xdr:from>
    <xdr:to>
      <xdr:col>34</xdr:col>
      <xdr:colOff>576770</xdr:colOff>
      <xdr:row>23</xdr:row>
      <xdr:rowOff>63954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79376</xdr:colOff>
      <xdr:row>13</xdr:row>
      <xdr:rowOff>153458</xdr:rowOff>
    </xdr:from>
    <xdr:to>
      <xdr:col>38</xdr:col>
      <xdr:colOff>392643</xdr:colOff>
      <xdr:row>25</xdr:row>
      <xdr:rowOff>135921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179206</xdr:colOff>
      <xdr:row>4</xdr:row>
      <xdr:rowOff>63499</xdr:rowOff>
    </xdr:from>
    <xdr:to>
      <xdr:col>39</xdr:col>
      <xdr:colOff>372940</xdr:colOff>
      <xdr:row>16</xdr:row>
      <xdr:rowOff>27516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73" t="s">
        <v>439</v>
      </c>
      <c r="B16" s="173"/>
      <c r="C16" s="173"/>
      <c r="D16" s="173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72" t="s">
        <v>7</v>
      </c>
      <c r="C19" s="172"/>
      <c r="D19" s="172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72" t="s">
        <v>450</v>
      </c>
      <c r="C20" s="172"/>
      <c r="D20" s="172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175" t="s">
        <v>454</v>
      </c>
      <c r="C21" s="175"/>
      <c r="D21" s="175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175"/>
      <c r="C22" s="175"/>
      <c r="D22" s="175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72" t="s">
        <v>451</v>
      </c>
      <c r="C23" s="172"/>
      <c r="D23" s="172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72" t="s">
        <v>452</v>
      </c>
      <c r="C24" s="172"/>
      <c r="D24" s="172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72" t="s">
        <v>451</v>
      </c>
      <c r="C26" s="172"/>
      <c r="D26" s="172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72" t="s">
        <v>453</v>
      </c>
      <c r="C27" s="172"/>
      <c r="D27" s="172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74" t="s">
        <v>446</v>
      </c>
      <c r="C30" s="172"/>
      <c r="D30" s="172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72" t="s">
        <v>448</v>
      </c>
      <c r="C31" s="172"/>
      <c r="D31" s="172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C10" sqref="C10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V201"/>
  <sheetViews>
    <sheetView tabSelected="1" topLeftCell="A3" zoomScale="80" zoomScaleNormal="80" workbookViewId="0">
      <selection activeCell="S25" sqref="S25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53" customWidth="1"/>
    <col min="6" max="6" width="18.7109375" customWidth="1"/>
    <col min="7" max="7" width="8.28515625" customWidth="1"/>
    <col min="8" max="8" width="6" customWidth="1"/>
    <col min="9" max="9" width="9.42578125" customWidth="1"/>
    <col min="10" max="10" width="9.5703125" customWidth="1"/>
    <col min="11" max="11" width="13.28515625" customWidth="1"/>
    <col min="12" max="12" width="16" customWidth="1"/>
    <col min="13" max="13" width="66.7109375" bestFit="1" customWidth="1"/>
    <col min="15" max="15" width="12.140625" customWidth="1"/>
    <col min="19" max="19" width="20.140625" customWidth="1"/>
    <col min="29" max="29" width="17.7109375" customWidth="1"/>
    <col min="39" max="39" width="17.42578125" customWidth="1"/>
  </cols>
  <sheetData>
    <row r="1" spans="1:36" x14ac:dyDescent="0.2">
      <c r="A1" t="s">
        <v>579</v>
      </c>
    </row>
    <row r="2" spans="1:36" ht="15" x14ac:dyDescent="0.25">
      <c r="B2" s="133" t="s">
        <v>625</v>
      </c>
    </row>
    <row r="3" spans="1:36" ht="15" x14ac:dyDescent="0.25">
      <c r="B3" s="133" t="s">
        <v>28</v>
      </c>
    </row>
    <row r="4" spans="1:36" x14ac:dyDescent="0.2">
      <c r="I4" t="s">
        <v>580</v>
      </c>
      <c r="AJ4" t="s">
        <v>581</v>
      </c>
    </row>
    <row r="5" spans="1:36" ht="21.75" thickBot="1" x14ac:dyDescent="0.25">
      <c r="B5" s="187" t="s">
        <v>11</v>
      </c>
      <c r="C5" s="188" t="s">
        <v>582</v>
      </c>
      <c r="D5" s="188" t="s">
        <v>30</v>
      </c>
      <c r="E5" s="188" t="s">
        <v>583</v>
      </c>
      <c r="F5" s="188" t="s">
        <v>6</v>
      </c>
      <c r="G5" s="189" t="s">
        <v>294</v>
      </c>
      <c r="H5" s="189" t="s">
        <v>2</v>
      </c>
      <c r="I5" s="189" t="s">
        <v>0</v>
      </c>
      <c r="J5" s="189" t="s">
        <v>584</v>
      </c>
      <c r="K5" s="189" t="s">
        <v>585</v>
      </c>
      <c r="L5" s="189" t="s">
        <v>29</v>
      </c>
      <c r="M5" s="187" t="s">
        <v>27</v>
      </c>
      <c r="Q5" s="178" t="s">
        <v>586</v>
      </c>
      <c r="R5" s="178"/>
      <c r="S5" s="178"/>
      <c r="U5" s="178" t="s">
        <v>587</v>
      </c>
      <c r="V5" s="178"/>
      <c r="W5" s="178"/>
      <c r="X5" s="178"/>
      <c r="Y5" s="178"/>
      <c r="AA5" s="178" t="s">
        <v>588</v>
      </c>
      <c r="AB5" s="178"/>
      <c r="AC5" s="178"/>
      <c r="AE5" s="178" t="s">
        <v>589</v>
      </c>
      <c r="AF5" s="178"/>
      <c r="AG5" s="178"/>
    </row>
    <row r="6" spans="1:36" ht="15.75" thickBot="1" x14ac:dyDescent="0.25">
      <c r="B6" s="190" t="s">
        <v>645</v>
      </c>
      <c r="C6" s="191"/>
      <c r="D6" s="191" t="s">
        <v>646</v>
      </c>
      <c r="E6" s="191"/>
      <c r="F6" s="191" t="s">
        <v>647</v>
      </c>
      <c r="G6" s="191"/>
      <c r="H6" s="191">
        <v>2019</v>
      </c>
      <c r="I6" s="190" t="s">
        <v>214</v>
      </c>
      <c r="J6" s="191">
        <v>-1</v>
      </c>
      <c r="K6" s="191">
        <v>1</v>
      </c>
      <c r="L6" s="191">
        <v>5</v>
      </c>
      <c r="M6" s="191" t="s">
        <v>662</v>
      </c>
      <c r="O6" s="170" t="s">
        <v>629</v>
      </c>
      <c r="Q6" s="134" t="s">
        <v>590</v>
      </c>
      <c r="R6" s="134" t="s">
        <v>591</v>
      </c>
      <c r="S6" s="134" t="s">
        <v>592</v>
      </c>
      <c r="U6" s="135" t="s">
        <v>593</v>
      </c>
      <c r="V6" s="134" t="s">
        <v>590</v>
      </c>
      <c r="W6" s="134" t="s">
        <v>591</v>
      </c>
      <c r="X6" s="134" t="s">
        <v>592</v>
      </c>
      <c r="Y6" s="136" t="s">
        <v>594</v>
      </c>
      <c r="AA6" s="137" t="s">
        <v>590</v>
      </c>
      <c r="AB6" s="138" t="s">
        <v>591</v>
      </c>
      <c r="AC6" s="139" t="s">
        <v>592</v>
      </c>
      <c r="AE6" s="137" t="s">
        <v>590</v>
      </c>
      <c r="AF6" s="138" t="s">
        <v>591</v>
      </c>
      <c r="AG6" s="139" t="s">
        <v>592</v>
      </c>
    </row>
    <row r="7" spans="1:36" ht="15" x14ac:dyDescent="0.2">
      <c r="B7" s="184" t="s">
        <v>630</v>
      </c>
      <c r="C7" s="185"/>
      <c r="D7" s="185" t="s">
        <v>631</v>
      </c>
      <c r="E7" s="185"/>
      <c r="F7" s="185" t="s">
        <v>481</v>
      </c>
      <c r="G7" s="185"/>
      <c r="H7" s="185">
        <v>2019</v>
      </c>
      <c r="I7" s="184" t="s">
        <v>214</v>
      </c>
      <c r="J7" s="185" cm="1">
        <f t="array" ref="J7">INDEX(-$U$33:$AA$38,MATCH(F7,$S$33:$S$38,0),MATCH($O$7,$U$27:$AA$27,0))</f>
        <v>-0.5138907043261417</v>
      </c>
      <c r="K7" s="185">
        <v>1</v>
      </c>
      <c r="L7" s="185">
        <v>5</v>
      </c>
      <c r="M7" s="185" t="s">
        <v>632</v>
      </c>
      <c r="O7" s="171">
        <v>2</v>
      </c>
      <c r="P7" s="140" t="s">
        <v>596</v>
      </c>
      <c r="Q7" s="141">
        <v>68452</v>
      </c>
      <c r="R7" s="141">
        <v>94025</v>
      </c>
      <c r="S7" s="141">
        <v>31885</v>
      </c>
      <c r="U7" s="140" t="s">
        <v>597</v>
      </c>
      <c r="V7" s="142">
        <v>9418.8988568067343</v>
      </c>
      <c r="W7" s="142">
        <v>15472.073727176739</v>
      </c>
      <c r="X7" s="142">
        <v>20378.706337556119</v>
      </c>
      <c r="Y7" s="143">
        <v>45269.678921539591</v>
      </c>
      <c r="AA7" s="144">
        <v>1.0049999999999999</v>
      </c>
      <c r="AB7" s="144">
        <v>1.149</v>
      </c>
      <c r="AC7" s="144">
        <v>1.36</v>
      </c>
      <c r="AE7" s="144">
        <v>0.27300000000000002</v>
      </c>
      <c r="AF7" s="144">
        <v>0.34200000000000003</v>
      </c>
      <c r="AG7" s="144">
        <v>0.21299999999999999</v>
      </c>
    </row>
    <row r="8" spans="1:36" ht="15" x14ac:dyDescent="0.2">
      <c r="B8" s="184" t="s">
        <v>637</v>
      </c>
      <c r="C8" s="185"/>
      <c r="D8" s="185" t="s">
        <v>633</v>
      </c>
      <c r="E8" s="185"/>
      <c r="F8" s="185" t="s">
        <v>482</v>
      </c>
      <c r="G8" s="185"/>
      <c r="H8" s="185">
        <v>2019</v>
      </c>
      <c r="I8" s="184" t="s">
        <v>214</v>
      </c>
      <c r="J8" s="185" cm="1">
        <f t="array" ref="J8">INDEX(-$U$33:$AA$38,MATCH(F8,$S$33:$S$38,0),MATCH($O$7,$U$27:$AA$27,0))</f>
        <v>-0.37584533679027893</v>
      </c>
      <c r="K8" s="185">
        <v>1</v>
      </c>
      <c r="L8" s="185">
        <v>5</v>
      </c>
      <c r="M8" s="185" t="s">
        <v>641</v>
      </c>
      <c r="P8" s="145" t="s">
        <v>598</v>
      </c>
      <c r="Q8" s="146">
        <v>96213</v>
      </c>
      <c r="R8" s="146">
        <v>187505</v>
      </c>
      <c r="S8" s="146">
        <v>72100</v>
      </c>
      <c r="U8" s="145" t="s">
        <v>599</v>
      </c>
      <c r="V8" s="147">
        <v>7459.2913438514906</v>
      </c>
      <c r="W8" s="147">
        <v>9537.7783975583752</v>
      </c>
      <c r="X8" s="147">
        <v>9433.9012004747347</v>
      </c>
      <c r="Y8" s="148">
        <v>26430.9709418846</v>
      </c>
      <c r="AA8" s="149">
        <v>1.3959999999999999</v>
      </c>
      <c r="AB8" s="149">
        <v>1.6719999999999999</v>
      </c>
      <c r="AC8" s="149">
        <v>1.9019999999999999</v>
      </c>
      <c r="AE8" s="149">
        <v>0.32400000000000001</v>
      </c>
      <c r="AF8" s="149">
        <v>0.44500000000000001</v>
      </c>
      <c r="AG8" s="149">
        <v>0.34100000000000003</v>
      </c>
    </row>
    <row r="9" spans="1:36" ht="15" x14ac:dyDescent="0.2">
      <c r="B9" s="184" t="s">
        <v>638</v>
      </c>
      <c r="C9" s="185"/>
      <c r="D9" s="185" t="s">
        <v>634</v>
      </c>
      <c r="E9" s="185"/>
      <c r="F9" s="185" t="s">
        <v>483</v>
      </c>
      <c r="G9" s="185"/>
      <c r="H9" s="185">
        <v>2019</v>
      </c>
      <c r="I9" s="184" t="s">
        <v>214</v>
      </c>
      <c r="J9" s="185" cm="1">
        <f t="array" ref="J9">INDEX(-$U$33:$AA$38,MATCH(F9,$S$33:$S$38,0),MATCH($O$7,$U$27:$AA$27,0))</f>
        <v>-0.16552806134367962</v>
      </c>
      <c r="K9" s="185">
        <v>1</v>
      </c>
      <c r="L9" s="185">
        <v>5</v>
      </c>
      <c r="M9" s="185" t="s">
        <v>642</v>
      </c>
      <c r="P9" s="150" t="s">
        <v>600</v>
      </c>
      <c r="Q9" s="151">
        <v>109864</v>
      </c>
      <c r="R9" s="151">
        <v>248054</v>
      </c>
      <c r="S9" s="151">
        <v>106981</v>
      </c>
      <c r="U9" s="150" t="s">
        <v>601</v>
      </c>
      <c r="V9" s="152">
        <v>14041.847426430093</v>
      </c>
      <c r="W9" s="152">
        <v>17545.09295382088</v>
      </c>
      <c r="X9" s="152">
        <v>20090.949195825138</v>
      </c>
      <c r="Y9" s="153">
        <v>51677.889576076108</v>
      </c>
      <c r="AA9" s="154">
        <v>1.5840000000000001</v>
      </c>
      <c r="AB9" s="154">
        <v>1.8440000000000001</v>
      </c>
      <c r="AC9" s="154">
        <v>2.125</v>
      </c>
      <c r="AE9" s="154">
        <v>0.26800000000000002</v>
      </c>
      <c r="AF9" s="154">
        <v>0.45700000000000002</v>
      </c>
      <c r="AG9" s="154">
        <v>0.307</v>
      </c>
    </row>
    <row r="10" spans="1:36" ht="15" x14ac:dyDescent="0.2">
      <c r="B10" s="184" t="s">
        <v>639</v>
      </c>
      <c r="C10" s="185"/>
      <c r="D10" s="185" t="s">
        <v>635</v>
      </c>
      <c r="E10" s="185"/>
      <c r="F10" s="185" t="s">
        <v>484</v>
      </c>
      <c r="G10" s="185"/>
      <c r="H10" s="185">
        <v>2019</v>
      </c>
      <c r="I10" s="184" t="s">
        <v>214</v>
      </c>
      <c r="J10" s="185" cm="1">
        <f t="array" ref="J10">INDEX(-$U$33:$AA$38,MATCH(F10,$S$33:$S$38,0),MATCH($O$7,$U$27:$AA$27,0))</f>
        <v>-9.1492186931267622E-2</v>
      </c>
      <c r="K10" s="185">
        <v>1</v>
      </c>
      <c r="L10" s="185">
        <v>5</v>
      </c>
      <c r="M10" s="185" t="s">
        <v>643</v>
      </c>
      <c r="P10" s="145" t="s">
        <v>602</v>
      </c>
      <c r="Q10" s="146">
        <v>119296</v>
      </c>
      <c r="R10" s="146">
        <v>292259</v>
      </c>
      <c r="S10" s="146">
        <v>142753</v>
      </c>
      <c r="U10" s="145" t="s">
        <v>603</v>
      </c>
      <c r="V10" s="147">
        <v>19924.480375055824</v>
      </c>
      <c r="W10" s="147">
        <v>49768.849685929476</v>
      </c>
      <c r="X10" s="147">
        <v>53466.210043981671</v>
      </c>
      <c r="Y10" s="148">
        <v>123159.54010496697</v>
      </c>
      <c r="AA10" s="149">
        <v>1.772</v>
      </c>
      <c r="AB10" s="149">
        <v>2.0150000000000001</v>
      </c>
      <c r="AC10" s="149">
        <v>2.3069999999999999</v>
      </c>
      <c r="AE10" s="149">
        <v>0.313</v>
      </c>
      <c r="AF10" s="149">
        <v>0.42799999999999999</v>
      </c>
      <c r="AG10" s="149">
        <v>0.29599999999999999</v>
      </c>
    </row>
    <row r="11" spans="1:36" ht="15.75" thickBot="1" x14ac:dyDescent="0.25">
      <c r="B11" s="192" t="s">
        <v>640</v>
      </c>
      <c r="C11" s="62"/>
      <c r="D11" s="62" t="s">
        <v>636</v>
      </c>
      <c r="E11" s="62"/>
      <c r="F11" s="62" t="s">
        <v>480</v>
      </c>
      <c r="G11" s="62"/>
      <c r="H11" s="62">
        <v>2019</v>
      </c>
      <c r="I11" s="192" t="s">
        <v>214</v>
      </c>
      <c r="J11" s="62" cm="1">
        <f t="array" ref="J11">INDEX(-$U$33:$AA$38,MATCH(F11,$S$33:$S$38,0),MATCH($O$7,$U$27:$AA$27,0))</f>
        <v>-3.6630747396996691E-2</v>
      </c>
      <c r="K11" s="62">
        <v>1</v>
      </c>
      <c r="L11" s="62">
        <v>5</v>
      </c>
      <c r="M11" s="62" t="s">
        <v>644</v>
      </c>
      <c r="P11" s="150" t="s">
        <v>604</v>
      </c>
      <c r="Q11" s="151">
        <v>25861</v>
      </c>
      <c r="R11" s="151">
        <v>158745</v>
      </c>
      <c r="S11" s="151">
        <v>157558</v>
      </c>
      <c r="U11" s="150" t="s">
        <v>605</v>
      </c>
      <c r="V11" s="152">
        <v>58904.8034364337</v>
      </c>
      <c r="W11" s="152">
        <v>282151.52747564798</v>
      </c>
      <c r="X11" s="152">
        <v>251318.93361374349</v>
      </c>
      <c r="Y11" s="153">
        <v>592375.26452582516</v>
      </c>
      <c r="AA11" s="154">
        <v>1.9790000000000001</v>
      </c>
      <c r="AB11" s="154">
        <v>2.3239999999999998</v>
      </c>
      <c r="AC11" s="154">
        <v>2.61</v>
      </c>
      <c r="AE11" s="154">
        <v>0.60299999999999998</v>
      </c>
      <c r="AF11" s="154">
        <v>0.48899999999999999</v>
      </c>
      <c r="AG11" s="154">
        <v>0.40500000000000003</v>
      </c>
    </row>
    <row r="12" spans="1:36" ht="16.5" thickBot="1" x14ac:dyDescent="0.25">
      <c r="B12" s="190" t="s">
        <v>648</v>
      </c>
      <c r="C12" s="191"/>
      <c r="D12" s="191" t="s">
        <v>646</v>
      </c>
      <c r="E12" s="191"/>
      <c r="F12" s="191" t="s">
        <v>660</v>
      </c>
      <c r="G12" s="191"/>
      <c r="H12" s="191">
        <v>2019</v>
      </c>
      <c r="I12" s="190" t="s">
        <v>214</v>
      </c>
      <c r="J12" s="191">
        <v>-1</v>
      </c>
      <c r="K12" s="191">
        <v>1</v>
      </c>
      <c r="L12" s="191">
        <v>5</v>
      </c>
      <c r="M12" s="191" t="s">
        <v>673</v>
      </c>
      <c r="Q12" s="179" t="s">
        <v>606</v>
      </c>
      <c r="R12" s="179"/>
      <c r="S12" s="179"/>
      <c r="U12" s="145" t="s">
        <v>607</v>
      </c>
      <c r="V12" s="147">
        <v>43739.341649106158</v>
      </c>
      <c r="W12" s="147">
        <v>187627.02237661046</v>
      </c>
      <c r="X12" s="147">
        <v>166667.79141279124</v>
      </c>
      <c r="Y12" s="148">
        <v>398034.15543850785</v>
      </c>
      <c r="AA12" s="149">
        <v>2.2679999999999998</v>
      </c>
      <c r="AB12" s="149">
        <v>2.851</v>
      </c>
      <c r="AC12" s="149">
        <v>3.0779999999999998</v>
      </c>
      <c r="AE12" s="149">
        <v>0.84699999999999998</v>
      </c>
      <c r="AF12" s="149">
        <v>0.63400000000000001</v>
      </c>
      <c r="AG12" s="149">
        <v>0.68200000000000005</v>
      </c>
    </row>
    <row r="13" spans="1:36" ht="15.75" thickBot="1" x14ac:dyDescent="0.25">
      <c r="B13" s="184" t="s">
        <v>649</v>
      </c>
      <c r="C13" s="185"/>
      <c r="D13" s="185" t="s">
        <v>631</v>
      </c>
      <c r="E13" s="185"/>
      <c r="F13" s="185" t="s">
        <v>521</v>
      </c>
      <c r="G13" s="185"/>
      <c r="H13" s="185">
        <v>2019</v>
      </c>
      <c r="I13" s="184" t="s">
        <v>214</v>
      </c>
      <c r="J13" s="186" cm="1">
        <f t="array" ref="J13">INDEX(-$AE$33:$AK$38,MATCH(F13,$AC$33:$AC$38,0),MATCH($O$7,$AE$27:$AK$27,0))</f>
        <v>-0.25380085256173046</v>
      </c>
      <c r="K13" s="185">
        <v>1</v>
      </c>
      <c r="L13" s="185">
        <v>5</v>
      </c>
      <c r="M13" s="185" t="s">
        <v>674</v>
      </c>
      <c r="Q13" s="155" t="s">
        <v>455</v>
      </c>
      <c r="R13" s="155" t="s">
        <v>456</v>
      </c>
      <c r="S13" s="155" t="s">
        <v>457</v>
      </c>
      <c r="U13" s="150" t="s">
        <v>608</v>
      </c>
      <c r="V13" s="152">
        <v>25767.876472761334</v>
      </c>
      <c r="W13" s="152">
        <v>101418.89596184672</v>
      </c>
      <c r="X13" s="152">
        <v>81396.697989555512</v>
      </c>
      <c r="Y13" s="153">
        <v>208583.47042416356</v>
      </c>
      <c r="AA13" s="154">
        <v>2.694</v>
      </c>
      <c r="AB13" s="154">
        <v>3.512</v>
      </c>
      <c r="AC13" s="154">
        <v>3.7839999999999998</v>
      </c>
      <c r="AE13" s="154">
        <v>0.71399999999999997</v>
      </c>
      <c r="AF13" s="154">
        <v>0.92200000000000004</v>
      </c>
      <c r="AG13" s="154">
        <v>0.94</v>
      </c>
    </row>
    <row r="14" spans="1:36" ht="15" x14ac:dyDescent="0.2">
      <c r="B14" s="184" t="s">
        <v>650</v>
      </c>
      <c r="C14" s="185"/>
      <c r="D14" s="185" t="s">
        <v>633</v>
      </c>
      <c r="E14" s="185"/>
      <c r="F14" s="185" t="s">
        <v>522</v>
      </c>
      <c r="G14" s="185"/>
      <c r="H14" s="185">
        <v>2019</v>
      </c>
      <c r="I14" s="184" t="s">
        <v>214</v>
      </c>
      <c r="J14" s="186" cm="1">
        <f t="array" ref="J14">INDEX(-$AE$33:$AK$38,MATCH(F14,$AC$33:$AC$38,0),MATCH($O$7,$AE$27:$AK$27,0))</f>
        <v>-8.9754023843298891E-2</v>
      </c>
      <c r="K14" s="185">
        <v>1</v>
      </c>
      <c r="L14" s="185">
        <v>5</v>
      </c>
      <c r="M14" s="185" t="s">
        <v>663</v>
      </c>
      <c r="P14" s="140" t="s">
        <v>596</v>
      </c>
      <c r="Q14" s="141">
        <v>64661</v>
      </c>
      <c r="R14" s="141">
        <v>74932</v>
      </c>
      <c r="S14" s="141">
        <v>19753</v>
      </c>
      <c r="U14" s="145" t="s">
        <v>609</v>
      </c>
      <c r="V14" s="147">
        <v>12331.173226884033</v>
      </c>
      <c r="W14" s="147">
        <v>50123.806027321167</v>
      </c>
      <c r="X14" s="147">
        <v>43241.005762967114</v>
      </c>
      <c r="Y14" s="148">
        <v>105695.98501717232</v>
      </c>
      <c r="AA14" s="149">
        <v>3.2970000000000002</v>
      </c>
      <c r="AB14" s="149">
        <v>4.1100000000000003</v>
      </c>
      <c r="AC14" s="149">
        <v>4.5039999999999996</v>
      </c>
      <c r="AE14" s="149">
        <v>0.97399999999999998</v>
      </c>
      <c r="AF14" s="149">
        <v>1.141</v>
      </c>
      <c r="AG14" s="149">
        <v>1.026</v>
      </c>
    </row>
    <row r="15" spans="1:36" ht="15.75" thickBot="1" x14ac:dyDescent="0.25">
      <c r="B15" s="184" t="s">
        <v>651</v>
      </c>
      <c r="C15" s="185"/>
      <c r="D15" s="185" t="s">
        <v>634</v>
      </c>
      <c r="E15" s="185"/>
      <c r="F15" s="185" t="s">
        <v>523</v>
      </c>
      <c r="G15" s="185"/>
      <c r="H15" s="185">
        <v>2019</v>
      </c>
      <c r="I15" s="184" t="s">
        <v>214</v>
      </c>
      <c r="J15" s="186" cm="1">
        <f t="array" ref="J15">INDEX(-$AE$33:$AK$38,MATCH(F15,$AC$33:$AC$38,0),MATCH($O$7,$AE$27:$AK$27,0))</f>
        <v>-5.0511604601422351E-2</v>
      </c>
      <c r="K15" s="185">
        <v>1</v>
      </c>
      <c r="L15" s="185">
        <v>5</v>
      </c>
      <c r="M15" s="185" t="s">
        <v>664</v>
      </c>
      <c r="P15" s="145" t="s">
        <v>598</v>
      </c>
      <c r="Q15" s="146">
        <v>92181</v>
      </c>
      <c r="R15" s="146">
        <v>167226</v>
      </c>
      <c r="S15" s="146">
        <v>58089</v>
      </c>
      <c r="U15" s="156" t="s">
        <v>610</v>
      </c>
      <c r="V15" s="157">
        <v>15211.172212670604</v>
      </c>
      <c r="W15" s="157">
        <v>52706.674394088106</v>
      </c>
      <c r="X15" s="157">
        <v>78435.533443104825</v>
      </c>
      <c r="Y15" s="153">
        <v>146353.38004986354</v>
      </c>
      <c r="AA15" s="158">
        <v>4.7880000000000003</v>
      </c>
      <c r="AB15" s="158">
        <v>5.0789999999999997</v>
      </c>
      <c r="AC15" s="158">
        <v>6.0039999999999996</v>
      </c>
      <c r="AE15" s="159">
        <f>AVERAGE(AF15:AG15)</f>
        <v>1.5565</v>
      </c>
      <c r="AF15" s="158">
        <v>1.6439999999999999</v>
      </c>
      <c r="AG15" s="158">
        <v>1.4690000000000001</v>
      </c>
    </row>
    <row r="16" spans="1:36" ht="15.75" thickBot="1" x14ac:dyDescent="0.25">
      <c r="B16" s="184" t="s">
        <v>652</v>
      </c>
      <c r="C16" s="185"/>
      <c r="D16" s="185" t="s">
        <v>635</v>
      </c>
      <c r="E16" s="185"/>
      <c r="F16" s="185" t="s">
        <v>524</v>
      </c>
      <c r="G16" s="185"/>
      <c r="H16" s="185">
        <v>2019</v>
      </c>
      <c r="I16" s="184" t="s">
        <v>214</v>
      </c>
      <c r="J16" s="186" cm="1">
        <f t="array" ref="J16">INDEX(-$AE$33:$AK$38,MATCH(F16,$AC$33:$AC$38,0),MATCH($O$7,$AE$27:$AK$27,0))</f>
        <v>-3.2210497290905374E-2</v>
      </c>
      <c r="K16" s="185">
        <v>1</v>
      </c>
      <c r="L16" s="185">
        <v>5</v>
      </c>
      <c r="M16" s="185" t="s">
        <v>665</v>
      </c>
      <c r="P16" s="150" t="s">
        <v>600</v>
      </c>
      <c r="Q16" s="151">
        <v>105755</v>
      </c>
      <c r="R16" s="151">
        <v>227371</v>
      </c>
      <c r="S16" s="151">
        <v>92325</v>
      </c>
      <c r="U16" s="160" t="s">
        <v>612</v>
      </c>
      <c r="V16" s="161">
        <v>206798.88499999998</v>
      </c>
      <c r="W16" s="161">
        <v>766351.72099999979</v>
      </c>
      <c r="X16" s="161">
        <v>724429.72899999993</v>
      </c>
      <c r="Y16" s="162">
        <v>1697580.3349999997</v>
      </c>
    </row>
    <row r="17" spans="2:48" ht="15.75" thickBot="1" x14ac:dyDescent="0.25">
      <c r="B17" s="192" t="s">
        <v>653</v>
      </c>
      <c r="C17" s="62"/>
      <c r="D17" s="62" t="s">
        <v>636</v>
      </c>
      <c r="E17" s="62"/>
      <c r="F17" s="62" t="s">
        <v>525</v>
      </c>
      <c r="G17" s="62"/>
      <c r="H17" s="62">
        <v>2019</v>
      </c>
      <c r="I17" s="192" t="s">
        <v>214</v>
      </c>
      <c r="J17" s="193" cm="1">
        <f t="array" ref="J17">INDEX(-$AE$33:$AK$38,MATCH(F17,$AC$33:$AC$38,0),MATCH($O$7,$AE$27:$AK$27,0))</f>
        <v>-3.054309712927282E-2</v>
      </c>
      <c r="K17" s="62">
        <v>1</v>
      </c>
      <c r="L17" s="62">
        <v>5</v>
      </c>
      <c r="M17" s="62" t="s">
        <v>666</v>
      </c>
      <c r="P17" s="145" t="s">
        <v>602</v>
      </c>
      <c r="Q17" s="146">
        <v>115137</v>
      </c>
      <c r="R17" s="146">
        <v>271365</v>
      </c>
      <c r="S17" s="146">
        <v>127680</v>
      </c>
    </row>
    <row r="18" spans="2:48" ht="15" x14ac:dyDescent="0.2">
      <c r="B18" s="184" t="s">
        <v>654</v>
      </c>
      <c r="C18" s="185"/>
      <c r="D18" s="185" t="s">
        <v>646</v>
      </c>
      <c r="E18" s="185"/>
      <c r="F18" s="185" t="s">
        <v>661</v>
      </c>
      <c r="G18" s="185"/>
      <c r="H18" s="185">
        <v>2019</v>
      </c>
      <c r="I18" s="184" t="s">
        <v>214</v>
      </c>
      <c r="J18" s="186">
        <v>-1</v>
      </c>
      <c r="K18" s="185">
        <v>1</v>
      </c>
      <c r="L18" s="185">
        <v>5</v>
      </c>
      <c r="M18" s="185" t="s">
        <v>667</v>
      </c>
      <c r="P18" s="150" t="s">
        <v>604</v>
      </c>
      <c r="Q18" s="151">
        <v>25764</v>
      </c>
      <c r="R18" s="151">
        <v>158416</v>
      </c>
      <c r="S18" s="151">
        <v>156690</v>
      </c>
    </row>
    <row r="19" spans="2:48" x14ac:dyDescent="0.2">
      <c r="B19" s="184" t="s">
        <v>655</v>
      </c>
      <c r="C19" s="185"/>
      <c r="D19" s="185" t="s">
        <v>631</v>
      </c>
      <c r="E19" s="185"/>
      <c r="F19" s="185" t="s">
        <v>540</v>
      </c>
      <c r="G19" s="185"/>
      <c r="H19" s="185">
        <v>2019</v>
      </c>
      <c r="I19" s="184" t="s">
        <v>214</v>
      </c>
      <c r="J19" s="185" cm="1">
        <f t="array" ref="J19">INDEX(-$AO$33:$AU$38,MATCH(F19,$AM$33:$AM$38,0),MATCH($O$7,$AO$27:$AU$27,0))</f>
        <v>-6.6011404930960929E-2</v>
      </c>
      <c r="K19" s="185">
        <v>1</v>
      </c>
      <c r="L19" s="185">
        <v>5</v>
      </c>
      <c r="M19" s="185" t="s">
        <v>668</v>
      </c>
      <c r="T19" t="s">
        <v>613</v>
      </c>
    </row>
    <row r="20" spans="2:48" x14ac:dyDescent="0.2">
      <c r="B20" s="184" t="s">
        <v>656</v>
      </c>
      <c r="C20" s="185"/>
      <c r="D20" s="185" t="s">
        <v>633</v>
      </c>
      <c r="E20" s="185"/>
      <c r="F20" s="185" t="s">
        <v>542</v>
      </c>
      <c r="G20" s="185"/>
      <c r="H20" s="185">
        <v>2019</v>
      </c>
      <c r="I20" s="184"/>
      <c r="J20" s="185" cm="1">
        <f t="array" ref="J20">INDEX(-$AO$33:$AU$38,MATCH(F20,$AM$33:$AM$38,0),MATCH($O$7,$AO$27:$AU$27,0))</f>
        <v>-5.6979596817344061E-2</v>
      </c>
      <c r="K20" s="185">
        <v>1</v>
      </c>
      <c r="L20" s="185">
        <v>5</v>
      </c>
      <c r="M20" s="185" t="s">
        <v>669</v>
      </c>
    </row>
    <row r="21" spans="2:48" x14ac:dyDescent="0.2">
      <c r="B21" s="184" t="s">
        <v>657</v>
      </c>
      <c r="C21" s="185"/>
      <c r="D21" s="185" t="s">
        <v>634</v>
      </c>
      <c r="E21" s="185"/>
      <c r="F21" s="185" t="s">
        <v>544</v>
      </c>
      <c r="G21" s="185"/>
      <c r="H21" s="185">
        <v>2019</v>
      </c>
      <c r="I21" s="184" t="s">
        <v>214</v>
      </c>
      <c r="J21" s="185" cm="1">
        <f t="array" ref="J21">INDEX(-$AO$33:$AU$38,MATCH(F21,$AM$33:$AM$38,0),MATCH($O$7,$AO$27:$AU$27,0))</f>
        <v>-2.8856450394145666E-2</v>
      </c>
      <c r="K21" s="185">
        <v>1</v>
      </c>
      <c r="L21" s="185">
        <v>5</v>
      </c>
      <c r="M21" s="185" t="s">
        <v>670</v>
      </c>
      <c r="T21" t="s">
        <v>614</v>
      </c>
    </row>
    <row r="22" spans="2:48" x14ac:dyDescent="0.2">
      <c r="B22" s="184" t="s">
        <v>658</v>
      </c>
      <c r="C22" s="185"/>
      <c r="D22" s="185" t="s">
        <v>635</v>
      </c>
      <c r="E22" s="185"/>
      <c r="F22" s="185" t="s">
        <v>546</v>
      </c>
      <c r="G22" s="185"/>
      <c r="H22" s="185">
        <v>2019</v>
      </c>
      <c r="I22" s="184" t="s">
        <v>214</v>
      </c>
      <c r="J22" s="185" cm="1">
        <f t="array" ref="J22">INDEX(-$AO$33:$AU$38,MATCH(F22,$AM$33:$AM$38,0),MATCH($O$7,$AO$27:$AU$27,0))</f>
        <v>-7.3325429420576533E-3</v>
      </c>
      <c r="K22" s="185">
        <v>1</v>
      </c>
      <c r="L22" s="185">
        <v>5</v>
      </c>
      <c r="M22" s="185" t="s">
        <v>671</v>
      </c>
    </row>
    <row r="23" spans="2:48" x14ac:dyDescent="0.2">
      <c r="B23" s="184" t="s">
        <v>659</v>
      </c>
      <c r="C23" s="185"/>
      <c r="D23" s="185" t="s">
        <v>636</v>
      </c>
      <c r="E23" s="185"/>
      <c r="F23" s="185" t="s">
        <v>548</v>
      </c>
      <c r="G23" s="185"/>
      <c r="H23" s="185">
        <v>2019</v>
      </c>
      <c r="I23" s="184" t="s">
        <v>214</v>
      </c>
      <c r="J23" s="185" cm="1">
        <f t="array" ref="J23">INDEX(-$AO$33:$AU$38,MATCH(F23,$AM$33:$AM$38,0),MATCH($O$7,$AO$27:$AU$27,0))</f>
        <v>-3.2086171243230267E-3</v>
      </c>
      <c r="K23" s="185">
        <v>1</v>
      </c>
      <c r="L23" s="185">
        <v>5</v>
      </c>
      <c r="M23" s="185" t="s">
        <v>672</v>
      </c>
    </row>
    <row r="27" spans="2:48" x14ac:dyDescent="0.2">
      <c r="U27">
        <v>2</v>
      </c>
      <c r="V27">
        <v>2.2999999999999998</v>
      </c>
      <c r="W27">
        <v>2.5</v>
      </c>
      <c r="X27">
        <v>3</v>
      </c>
      <c r="Y27">
        <v>3.5</v>
      </c>
      <c r="Z27">
        <v>4</v>
      </c>
      <c r="AA27">
        <v>4.5</v>
      </c>
      <c r="AB27">
        <v>0</v>
      </c>
      <c r="AE27">
        <v>2</v>
      </c>
      <c r="AF27">
        <v>2.2999999999999998</v>
      </c>
      <c r="AG27">
        <v>2.5</v>
      </c>
      <c r="AH27">
        <v>3</v>
      </c>
      <c r="AI27">
        <v>3.5</v>
      </c>
      <c r="AJ27">
        <v>4</v>
      </c>
      <c r="AK27">
        <v>4.5</v>
      </c>
      <c r="AL27">
        <v>0</v>
      </c>
      <c r="AO27">
        <v>2</v>
      </c>
      <c r="AP27">
        <v>2.2999999999999998</v>
      </c>
      <c r="AQ27">
        <v>2.5</v>
      </c>
      <c r="AR27">
        <v>3</v>
      </c>
      <c r="AS27">
        <v>3.5</v>
      </c>
      <c r="AT27">
        <v>4</v>
      </c>
      <c r="AU27">
        <v>4.5</v>
      </c>
      <c r="AV27">
        <v>0</v>
      </c>
    </row>
    <row r="28" spans="2:48" ht="15.75" thickBot="1" x14ac:dyDescent="0.25">
      <c r="U28" s="176" t="s">
        <v>590</v>
      </c>
      <c r="V28" s="177"/>
      <c r="W28" s="177"/>
      <c r="X28" s="177"/>
      <c r="Y28" s="177"/>
      <c r="Z28" s="177"/>
      <c r="AA28" s="177"/>
      <c r="AB28" s="177"/>
      <c r="AD28" s="177" t="s">
        <v>591</v>
      </c>
      <c r="AE28" s="177"/>
      <c r="AF28" s="177"/>
      <c r="AG28" s="177"/>
      <c r="AH28" s="177"/>
      <c r="AI28" s="177"/>
      <c r="AJ28" s="177"/>
      <c r="AK28" s="177"/>
      <c r="AL28" s="177"/>
      <c r="AN28" s="176" t="s">
        <v>592</v>
      </c>
      <c r="AO28" s="177"/>
      <c r="AP28" s="177"/>
      <c r="AQ28" s="177"/>
      <c r="AR28" s="177"/>
      <c r="AS28" s="177"/>
      <c r="AT28" s="177"/>
      <c r="AU28" s="177"/>
      <c r="AV28" s="177"/>
    </row>
    <row r="29" spans="2:48" ht="15.75" thickBot="1" x14ac:dyDescent="0.25">
      <c r="U29" s="140" t="s">
        <v>596</v>
      </c>
      <c r="V29" s="145" t="s">
        <v>598</v>
      </c>
      <c r="W29" s="150" t="s">
        <v>600</v>
      </c>
      <c r="X29" s="145" t="s">
        <v>616</v>
      </c>
      <c r="Y29" s="145" t="s">
        <v>617</v>
      </c>
      <c r="Z29" s="145" t="s">
        <v>618</v>
      </c>
      <c r="AA29" s="145" t="s">
        <v>619</v>
      </c>
      <c r="AB29" s="145" t="s">
        <v>620</v>
      </c>
      <c r="AE29" s="140" t="s">
        <v>596</v>
      </c>
      <c r="AF29" s="145" t="s">
        <v>598</v>
      </c>
      <c r="AG29" s="150" t="s">
        <v>600</v>
      </c>
      <c r="AH29" s="145" t="s">
        <v>616</v>
      </c>
      <c r="AI29" s="145" t="s">
        <v>617</v>
      </c>
      <c r="AJ29" s="145" t="s">
        <v>618</v>
      </c>
      <c r="AK29" s="145" t="s">
        <v>619</v>
      </c>
      <c r="AL29" s="145" t="s">
        <v>620</v>
      </c>
      <c r="AO29" s="140" t="s">
        <v>596</v>
      </c>
      <c r="AP29" s="145" t="s">
        <v>598</v>
      </c>
      <c r="AQ29" s="150" t="s">
        <v>600</v>
      </c>
      <c r="AR29" s="145" t="s">
        <v>616</v>
      </c>
      <c r="AS29" s="145" t="s">
        <v>617</v>
      </c>
      <c r="AT29" s="145" t="s">
        <v>618</v>
      </c>
      <c r="AU29" s="145" t="s">
        <v>619</v>
      </c>
      <c r="AV29" s="145" t="s">
        <v>620</v>
      </c>
    </row>
    <row r="30" spans="2:48" ht="15" x14ac:dyDescent="0.2">
      <c r="T30" s="140" t="s">
        <v>597</v>
      </c>
      <c r="U30" s="163">
        <f>_xlfn.NORM.DIST($U$27,AA7,AE7,TRUE)</f>
        <v>0.99986614214614677</v>
      </c>
      <c r="V30" s="163">
        <f>_xlfn.NORM.DIST($V$27,AA7,AE7,TRUE)</f>
        <v>0.99999895018069218</v>
      </c>
      <c r="W30" s="163">
        <f>_xlfn.NORM.DIST($W$27,AA7,AE7,TRUE)</f>
        <v>0.99999997827100517</v>
      </c>
      <c r="X30" s="163">
        <f>_xlfn.NORM.DIST($X$27,AA7,AE7,TRUE)</f>
        <v>0.99999999999986411</v>
      </c>
      <c r="Y30" s="163">
        <f>_xlfn.NORM.DIST($Y$27,AA7,AE7,TRUE)</f>
        <v>1</v>
      </c>
      <c r="Z30" s="163">
        <f>_xlfn.NORM.DIST($Z$27,AA7,AE7,TRUE)</f>
        <v>1</v>
      </c>
      <c r="AA30" s="163">
        <f>_xlfn.NORM.DIST($AA$27,AA7,AE7,TRUE)</f>
        <v>1</v>
      </c>
      <c r="AB30" s="163">
        <v>0</v>
      </c>
      <c r="AD30" s="140" t="s">
        <v>597</v>
      </c>
      <c r="AE30" s="163">
        <f>_xlfn.NORM.DIST($AE$27,AB7,AF7,TRUE)</f>
        <v>0.99358230344905218</v>
      </c>
      <c r="AF30" s="163">
        <f>_xlfn.NORM.DIST($AF$27,AB7,AF7,TRUE)</f>
        <v>0.99961797061500135</v>
      </c>
      <c r="AG30" s="163">
        <f>_xlfn.NORM.DIST($AG$27,AB7,AF7,TRUE)</f>
        <v>0.99996097211163748</v>
      </c>
      <c r="AH30" s="163">
        <f>_xlfn.NORM.DIST($AH$27,AB7,AF7,TRUE)</f>
        <v>0.99999996888648002</v>
      </c>
      <c r="AI30" s="163">
        <f>_xlfn.NORM.DIST($AI$27,AB7,AF7,TRUE)</f>
        <v>0.9999999999968846</v>
      </c>
      <c r="AJ30" s="163">
        <f>_xlfn.NORM.DIST($AJ$27,AB7,AF7,TRUE)</f>
        <v>1</v>
      </c>
      <c r="AK30" s="163">
        <f>_xlfn.NORM.DIST($AK$27,AB7,AF7,TRUE)</f>
        <v>1</v>
      </c>
      <c r="AL30" s="163">
        <v>0</v>
      </c>
      <c r="AN30" s="140" t="s">
        <v>597</v>
      </c>
      <c r="AO30" s="163">
        <f>_xlfn.NORM.DIST($AO$27,AC7,AG7,TRUE)</f>
        <v>0.99867076285153633</v>
      </c>
      <c r="AP30" s="163">
        <f>_xlfn.NORM.DIST($AP$27,AC7,AG7,TRUE)</f>
        <v>0.99999490602709384</v>
      </c>
      <c r="AQ30" s="163">
        <f>_xlfn.NORM.DIST($AQ$27,AC7,AG7,TRUE)</f>
        <v>0.99999995653338158</v>
      </c>
      <c r="AR30" s="163">
        <f>_xlfn.NORM.DIST($AR$27,AC7,AG7,TRUE)</f>
        <v>0.99999999999999312</v>
      </c>
      <c r="AS30" s="163">
        <f>_xlfn.NORM.DIST($AS$27,AC7,AG7,TRUE)</f>
        <v>1</v>
      </c>
      <c r="AT30" s="163">
        <f>_xlfn.NORM.DIST($AT$27,AC7,AG7,TRUE)</f>
        <v>1</v>
      </c>
      <c r="AU30" s="163">
        <f>_xlfn.NORM.DIST($AU$27,AC7,AG7,TRUE)</f>
        <v>1</v>
      </c>
      <c r="AV30" s="163">
        <v>0</v>
      </c>
    </row>
    <row r="31" spans="2:48" ht="15" x14ac:dyDescent="0.2">
      <c r="T31" s="145" t="s">
        <v>599</v>
      </c>
      <c r="U31" s="163">
        <f t="shared" ref="U31:U38" si="0">_xlfn.NORM.DIST($U$27,AA8,AE8,TRUE)</f>
        <v>0.96885301500182108</v>
      </c>
      <c r="V31" s="163">
        <f t="shared" ref="V31:V38" si="1">_xlfn.NORM.DIST($V$27,AA8,AE8,TRUE)</f>
        <v>0.99736560266376562</v>
      </c>
      <c r="W31" s="163">
        <f t="shared" ref="W31:W38" si="2">_xlfn.NORM.DIST($W$27,AA8,AE8,TRUE)</f>
        <v>0.99967208422117826</v>
      </c>
      <c r="X31" s="163">
        <f t="shared" ref="X31:X38" si="3">_xlfn.NORM.DIST($X$27,AA8,AE8,TRUE)</f>
        <v>0.99999963010770987</v>
      </c>
      <c r="Y31" s="163">
        <f t="shared" ref="Y31:Y38" si="4">_xlfn.NORM.DIST($Y$27,AA8,AE8,TRUE)</f>
        <v>0.99999999995815858</v>
      </c>
      <c r="Z31" s="163">
        <f t="shared" ref="Z31:Z38" si="5">_xlfn.NORM.DIST($Z$27,AA8,AE8,TRUE)</f>
        <v>0.99999999999999956</v>
      </c>
      <c r="AA31" s="163">
        <f t="shared" ref="AA31:AA38" si="6">_xlfn.NORM.DIST($AA$27,AA8,AE8,TRUE)</f>
        <v>1</v>
      </c>
      <c r="AB31" s="163">
        <v>0</v>
      </c>
      <c r="AD31" s="145" t="s">
        <v>599</v>
      </c>
      <c r="AE31" s="163">
        <f t="shared" ref="AE31:AE38" si="7">_xlfn.NORM.DIST($AE$27,AB8,AF8,TRUE)</f>
        <v>0.7694627396275191</v>
      </c>
      <c r="AF31" s="163">
        <f t="shared" ref="AF31:AF38" si="8">_xlfn.NORM.DIST($AF$27,AB8,AF8,TRUE)</f>
        <v>0.92091247414921895</v>
      </c>
      <c r="AG31" s="163">
        <f t="shared" ref="AG31:AG38" si="9">_xlfn.NORM.DIST($AG$27,AB8,AF8,TRUE)</f>
        <v>0.96860489728090593</v>
      </c>
      <c r="AH31" s="163">
        <f t="shared" ref="AH31:AH38" si="10">_xlfn.NORM.DIST($AH$27,AB8,AF8,TRUE)</f>
        <v>0.99857871934570608</v>
      </c>
      <c r="AI31" s="163">
        <f t="shared" ref="AI31:AI38" si="11">_xlfn.NORM.DIST($AI$27,AB8,AF8,TRUE)</f>
        <v>0.99998003334500252</v>
      </c>
      <c r="AJ31" s="163">
        <f t="shared" ref="AJ31:AJ38" si="12">_xlfn.NORM.DIST($AJ$27,AB8,AF8,TRUE)</f>
        <v>0.99999991591209203</v>
      </c>
      <c r="AK31" s="163">
        <f t="shared" ref="AK31:AK38" si="13">_xlfn.NORM.DIST($AK$27,AB8,AF8,TRUE)</f>
        <v>0.99999999989582478</v>
      </c>
      <c r="AL31" s="163">
        <v>0</v>
      </c>
      <c r="AN31" s="145" t="s">
        <v>599</v>
      </c>
      <c r="AO31" s="163">
        <f t="shared" ref="AO31:AO38" si="14">_xlfn.NORM.DIST($AO$27,AC8,AG8,TRUE)</f>
        <v>0.6130931526036395</v>
      </c>
      <c r="AP31" s="163">
        <f t="shared" ref="AP31:AP38" si="15">_xlfn.NORM.DIST($AP$27,AC8,AG8,TRUE)</f>
        <v>0.87842619586393023</v>
      </c>
      <c r="AQ31" s="163">
        <f t="shared" ref="AQ31:AQ38" si="16">_xlfn.NORM.DIST($AQ$27,AC8,AG8,TRUE)</f>
        <v>0.9602560960127382</v>
      </c>
      <c r="AR31" s="163">
        <f t="shared" ref="AR31:AR38" si="17">_xlfn.NORM.DIST($AR$27,AC8,AG8,TRUE)</f>
        <v>0.99935891586967851</v>
      </c>
      <c r="AS31" s="163">
        <f t="shared" ref="AS31:AS38" si="18">_xlfn.NORM.DIST($AS$27,AC8,AG8,TRUE)</f>
        <v>0.99999860849411715</v>
      </c>
      <c r="AT31" s="163">
        <f t="shared" ref="AT31:AT38" si="19">_xlfn.NORM.DIST($AT$27,AC8,AG8,TRUE)</f>
        <v>0.99999999961862751</v>
      </c>
      <c r="AU31" s="163">
        <f t="shared" ref="AU31:AU38" si="20">_xlfn.NORM.DIST($AU$27,AC8,AG8,TRUE)</f>
        <v>0.99999999999998723</v>
      </c>
      <c r="AV31" s="163">
        <v>0</v>
      </c>
    </row>
    <row r="32" spans="2:48" ht="15" x14ac:dyDescent="0.2">
      <c r="T32" s="150" t="s">
        <v>601</v>
      </c>
      <c r="U32" s="163">
        <f t="shared" si="0"/>
        <v>0.93969745300565943</v>
      </c>
      <c r="V32" s="163">
        <f t="shared" si="1"/>
        <v>0.99622594121059427</v>
      </c>
      <c r="W32" s="163">
        <f t="shared" si="2"/>
        <v>0.99968448066910742</v>
      </c>
      <c r="X32" s="163">
        <f t="shared" si="3"/>
        <v>0.99999993665897058</v>
      </c>
      <c r="Y32" s="163">
        <f t="shared" si="4"/>
        <v>0.99999999999956379</v>
      </c>
      <c r="Z32" s="163">
        <f t="shared" si="5"/>
        <v>1</v>
      </c>
      <c r="AA32" s="163">
        <f t="shared" si="6"/>
        <v>1</v>
      </c>
      <c r="AB32" s="163">
        <v>0</v>
      </c>
      <c r="AD32" s="150" t="s">
        <v>601</v>
      </c>
      <c r="AE32" s="163">
        <f t="shared" si="7"/>
        <v>0.63358245624321075</v>
      </c>
      <c r="AF32" s="163">
        <f t="shared" si="8"/>
        <v>0.84081469035187228</v>
      </c>
      <c r="AG32" s="163">
        <f t="shared" si="9"/>
        <v>0.92442034414706997</v>
      </c>
      <c r="AH32" s="163">
        <f t="shared" si="10"/>
        <v>0.99428940010152511</v>
      </c>
      <c r="AI32" s="163">
        <f t="shared" si="11"/>
        <v>0.99985475279512115</v>
      </c>
      <c r="AJ32" s="163">
        <f t="shared" si="12"/>
        <v>0.99999880751297388</v>
      </c>
      <c r="AK32" s="163">
        <f t="shared" si="13"/>
        <v>0.99999999691006625</v>
      </c>
      <c r="AL32" s="163">
        <v>0</v>
      </c>
      <c r="AN32" s="150" t="s">
        <v>601</v>
      </c>
      <c r="AO32" s="163">
        <f t="shared" si="14"/>
        <v>0.34194299028735675</v>
      </c>
      <c r="AP32" s="163">
        <f t="shared" si="15"/>
        <v>0.71567219724569331</v>
      </c>
      <c r="AQ32" s="163">
        <f t="shared" si="16"/>
        <v>0.88905130905570107</v>
      </c>
      <c r="AR32" s="163">
        <f t="shared" si="17"/>
        <v>0.99781515762844886</v>
      </c>
      <c r="AS32" s="163">
        <f t="shared" si="18"/>
        <v>0.99999624728992065</v>
      </c>
      <c r="AT32" s="163">
        <f t="shared" si="19"/>
        <v>0.99999999949395513</v>
      </c>
      <c r="AU32" s="163">
        <f t="shared" si="20"/>
        <v>0.99999999999999489</v>
      </c>
      <c r="AV32" s="163">
        <v>0</v>
      </c>
    </row>
    <row r="33" spans="9:48" ht="15" x14ac:dyDescent="0.2">
      <c r="S33" t="s">
        <v>595</v>
      </c>
      <c r="T33" s="145" t="s">
        <v>603</v>
      </c>
      <c r="U33" s="163">
        <f t="shared" si="0"/>
        <v>0.76682617615099935</v>
      </c>
      <c r="V33" s="163">
        <f t="shared" si="1"/>
        <v>0.95418880111755022</v>
      </c>
      <c r="W33" s="163">
        <f t="shared" si="2"/>
        <v>0.98998748585906793</v>
      </c>
      <c r="X33" s="163">
        <f t="shared" si="3"/>
        <v>0.99995633197497646</v>
      </c>
      <c r="Y33" s="163">
        <f t="shared" si="4"/>
        <v>0.99999998312382343</v>
      </c>
      <c r="Z33" s="163">
        <f t="shared" si="5"/>
        <v>0.99999999999945333</v>
      </c>
      <c r="AA33" s="163">
        <f t="shared" si="6"/>
        <v>1</v>
      </c>
      <c r="AB33" s="163">
        <v>0</v>
      </c>
      <c r="AC33" t="s">
        <v>611</v>
      </c>
      <c r="AD33" s="145" t="s">
        <v>603</v>
      </c>
      <c r="AE33" s="163">
        <f t="shared" si="7"/>
        <v>0.48602123970467664</v>
      </c>
      <c r="AF33" s="163">
        <f t="shared" si="8"/>
        <v>0.74725860659793841</v>
      </c>
      <c r="AG33" s="163">
        <f t="shared" si="9"/>
        <v>0.87143015426775872</v>
      </c>
      <c r="AH33" s="163">
        <f t="shared" si="10"/>
        <v>0.98931553681492335</v>
      </c>
      <c r="AI33" s="163">
        <f t="shared" si="11"/>
        <v>0.99973940839121955</v>
      </c>
      <c r="AJ33" s="163">
        <f t="shared" si="12"/>
        <v>0.99999823974334678</v>
      </c>
      <c r="AK33" s="163">
        <f t="shared" si="13"/>
        <v>0.99999999680227936</v>
      </c>
      <c r="AL33" s="163">
        <v>0</v>
      </c>
      <c r="AM33" t="s">
        <v>615</v>
      </c>
      <c r="AN33" s="145" t="s">
        <v>603</v>
      </c>
      <c r="AO33" s="163">
        <f t="shared" si="14"/>
        <v>0.14983014442834014</v>
      </c>
      <c r="AP33" s="163">
        <f t="shared" si="15"/>
        <v>0.49056643348839696</v>
      </c>
      <c r="AQ33" s="163">
        <f t="shared" si="16"/>
        <v>0.74280813134921952</v>
      </c>
      <c r="AR33" s="163">
        <f t="shared" si="17"/>
        <v>0.9903894839477374</v>
      </c>
      <c r="AS33" s="163">
        <f t="shared" si="18"/>
        <v>0.99997215963294783</v>
      </c>
      <c r="AT33" s="163">
        <f t="shared" si="19"/>
        <v>0.99999999466107425</v>
      </c>
      <c r="AU33" s="163">
        <f t="shared" si="20"/>
        <v>0.99999999999993627</v>
      </c>
      <c r="AV33" s="163">
        <v>0</v>
      </c>
    </row>
    <row r="34" spans="9:48" ht="15" x14ac:dyDescent="0.2">
      <c r="S34" t="s">
        <v>481</v>
      </c>
      <c r="T34" s="150" t="s">
        <v>605</v>
      </c>
      <c r="U34" s="163">
        <f t="shared" si="0"/>
        <v>0.5138907043261417</v>
      </c>
      <c r="V34" s="163">
        <f t="shared" si="1"/>
        <v>0.70275414783970647</v>
      </c>
      <c r="W34" s="163">
        <f t="shared" si="2"/>
        <v>0.80620969874302539</v>
      </c>
      <c r="X34" s="163">
        <f t="shared" si="3"/>
        <v>0.95479136080813631</v>
      </c>
      <c r="Y34" s="163">
        <f t="shared" si="4"/>
        <v>0.99417194789886376</v>
      </c>
      <c r="Z34" s="163">
        <f t="shared" si="5"/>
        <v>0.99959823430951478</v>
      </c>
      <c r="AA34" s="163">
        <f t="shared" si="6"/>
        <v>0.99998547336263233</v>
      </c>
      <c r="AB34" s="163">
        <v>0</v>
      </c>
      <c r="AC34" t="s">
        <v>521</v>
      </c>
      <c r="AD34" s="150" t="s">
        <v>605</v>
      </c>
      <c r="AE34" s="163">
        <f t="shared" si="7"/>
        <v>0.25380085256173046</v>
      </c>
      <c r="AF34" s="163">
        <f t="shared" si="8"/>
        <v>0.48042786872418958</v>
      </c>
      <c r="AG34" s="163">
        <f t="shared" si="9"/>
        <v>0.64054584703308814</v>
      </c>
      <c r="AH34" s="163">
        <f t="shared" si="10"/>
        <v>0.91657755012121211</v>
      </c>
      <c r="AI34" s="163">
        <f t="shared" si="11"/>
        <v>0.99191173064402915</v>
      </c>
      <c r="AJ34" s="163">
        <f t="shared" si="12"/>
        <v>0.99969530786128746</v>
      </c>
      <c r="AK34" s="163">
        <f t="shared" si="13"/>
        <v>0.9999957044409139</v>
      </c>
      <c r="AL34" s="163">
        <v>0</v>
      </c>
      <c r="AM34" t="s">
        <v>540</v>
      </c>
      <c r="AN34" s="150" t="s">
        <v>605</v>
      </c>
      <c r="AO34" s="163">
        <f t="shared" si="14"/>
        <v>6.6011404930960929E-2</v>
      </c>
      <c r="AP34" s="163">
        <f t="shared" si="15"/>
        <v>0.22200714259760385</v>
      </c>
      <c r="AQ34" s="163">
        <f t="shared" si="16"/>
        <v>0.39296290098211079</v>
      </c>
      <c r="AR34" s="163">
        <f t="shared" si="17"/>
        <v>0.83221694488457221</v>
      </c>
      <c r="AS34" s="163">
        <f t="shared" si="18"/>
        <v>0.98600872265415918</v>
      </c>
      <c r="AT34" s="163">
        <f t="shared" si="19"/>
        <v>0.99970053530100189</v>
      </c>
      <c r="AU34" s="163">
        <f t="shared" si="20"/>
        <v>0.99999846937326342</v>
      </c>
      <c r="AV34" s="163">
        <v>0</v>
      </c>
    </row>
    <row r="35" spans="9:48" ht="15" x14ac:dyDescent="0.2">
      <c r="S35" t="s">
        <v>482</v>
      </c>
      <c r="T35" s="145" t="s">
        <v>607</v>
      </c>
      <c r="U35" s="163">
        <f>_xlfn.NORM.DIST($U$27,AA12,AE12,TRUE)</f>
        <v>0.37584533679027893</v>
      </c>
      <c r="V35" s="163">
        <f t="shared" si="1"/>
        <v>0.51506861469064869</v>
      </c>
      <c r="W35" s="163">
        <f t="shared" si="2"/>
        <v>0.60792230376456446</v>
      </c>
      <c r="X35" s="163">
        <f t="shared" si="3"/>
        <v>0.80626831138166599</v>
      </c>
      <c r="Y35" s="163">
        <f t="shared" si="4"/>
        <v>0.92710242952401201</v>
      </c>
      <c r="Z35" s="163">
        <f t="shared" si="5"/>
        <v>0.9795658771957636</v>
      </c>
      <c r="AA35" s="163">
        <f t="shared" si="6"/>
        <v>0.99579540336422534</v>
      </c>
      <c r="AB35" s="163">
        <v>0</v>
      </c>
      <c r="AC35" t="s">
        <v>522</v>
      </c>
      <c r="AD35" s="145" t="s">
        <v>607</v>
      </c>
      <c r="AE35" s="163">
        <f t="shared" si="7"/>
        <v>8.9754023843298891E-2</v>
      </c>
      <c r="AF35" s="163">
        <f t="shared" si="8"/>
        <v>0.19240027281705166</v>
      </c>
      <c r="AG35" s="163">
        <f t="shared" si="9"/>
        <v>0.28991681177663592</v>
      </c>
      <c r="AH35" s="163">
        <f t="shared" si="10"/>
        <v>0.59290175446950721</v>
      </c>
      <c r="AI35" s="163">
        <f t="shared" si="11"/>
        <v>0.8470018886690438</v>
      </c>
      <c r="AJ35" s="163">
        <f t="shared" si="12"/>
        <v>0.96503029194003964</v>
      </c>
      <c r="AK35" s="163">
        <f t="shared" si="13"/>
        <v>0.99535165071760523</v>
      </c>
      <c r="AL35" s="163">
        <v>0</v>
      </c>
      <c r="AM35" t="s">
        <v>542</v>
      </c>
      <c r="AN35" s="145" t="s">
        <v>607</v>
      </c>
      <c r="AO35" s="163">
        <f t="shared" si="14"/>
        <v>5.6979596817344061E-2</v>
      </c>
      <c r="AP35" s="163">
        <f t="shared" si="15"/>
        <v>0.12698439253107691</v>
      </c>
      <c r="AQ35" s="163">
        <f t="shared" si="16"/>
        <v>0.19835620119859471</v>
      </c>
      <c r="AR35" s="163">
        <f t="shared" si="17"/>
        <v>0.45447244481580307</v>
      </c>
      <c r="AS35" s="163">
        <f t="shared" si="18"/>
        <v>0.73196550526672355</v>
      </c>
      <c r="AT35" s="163">
        <f t="shared" si="19"/>
        <v>0.91179733138324648</v>
      </c>
      <c r="AU35" s="163">
        <f t="shared" si="20"/>
        <v>0.98146734609448394</v>
      </c>
      <c r="AV35" s="163">
        <v>0</v>
      </c>
    </row>
    <row r="36" spans="9:48" ht="15" x14ac:dyDescent="0.2">
      <c r="S36" t="s">
        <v>483</v>
      </c>
      <c r="T36" s="150" t="s">
        <v>608</v>
      </c>
      <c r="U36" s="163">
        <f t="shared" si="0"/>
        <v>0.16552806134367962</v>
      </c>
      <c r="V36" s="163">
        <f t="shared" si="1"/>
        <v>0.29053559209062707</v>
      </c>
      <c r="W36" s="163">
        <f t="shared" si="2"/>
        <v>0.39292301197938029</v>
      </c>
      <c r="X36" s="163">
        <f t="shared" si="3"/>
        <v>0.66588242910237538</v>
      </c>
      <c r="Y36" s="163">
        <f t="shared" si="4"/>
        <v>0.87051976694100974</v>
      </c>
      <c r="Z36" s="163">
        <f t="shared" si="5"/>
        <v>0.96631005589236407</v>
      </c>
      <c r="AA36" s="163">
        <f t="shared" si="6"/>
        <v>0.99428730510778573</v>
      </c>
      <c r="AB36" s="163">
        <v>0</v>
      </c>
      <c r="AC36" t="s">
        <v>523</v>
      </c>
      <c r="AD36" s="150" t="s">
        <v>608</v>
      </c>
      <c r="AE36" s="163">
        <f t="shared" si="7"/>
        <v>5.0511604601422351E-2</v>
      </c>
      <c r="AF36" s="163">
        <f t="shared" si="8"/>
        <v>9.4333345509310967E-2</v>
      </c>
      <c r="AG36" s="163">
        <f t="shared" si="9"/>
        <v>0.13618656405660809</v>
      </c>
      <c r="AH36" s="163">
        <f t="shared" si="10"/>
        <v>0.28933976981199794</v>
      </c>
      <c r="AI36" s="163">
        <f t="shared" si="11"/>
        <v>0.49480783925100147</v>
      </c>
      <c r="AJ36" s="163">
        <f t="shared" si="12"/>
        <v>0.70169583060873153</v>
      </c>
      <c r="AK36" s="163">
        <f t="shared" si="13"/>
        <v>0.85804642932382791</v>
      </c>
      <c r="AL36" s="163">
        <v>0</v>
      </c>
      <c r="AM36" t="s">
        <v>544</v>
      </c>
      <c r="AN36" s="150" t="s">
        <v>608</v>
      </c>
      <c r="AO36" s="163">
        <f t="shared" si="14"/>
        <v>2.8856450394145666E-2</v>
      </c>
      <c r="AP36" s="163">
        <f t="shared" si="15"/>
        <v>5.7199757058308189E-2</v>
      </c>
      <c r="AQ36" s="163">
        <f t="shared" si="16"/>
        <v>8.5976160021217857E-2</v>
      </c>
      <c r="AR36" s="163">
        <f t="shared" si="17"/>
        <v>0.20212850255165354</v>
      </c>
      <c r="AS36" s="163">
        <f t="shared" si="18"/>
        <v>0.38127737390844418</v>
      </c>
      <c r="AT36" s="163">
        <f t="shared" si="19"/>
        <v>0.5908714474634762</v>
      </c>
      <c r="AU36" s="163">
        <f t="shared" si="20"/>
        <v>0.77688109740361544</v>
      </c>
      <c r="AV36" s="163">
        <v>0</v>
      </c>
    </row>
    <row r="37" spans="9:48" ht="15" x14ac:dyDescent="0.2">
      <c r="S37" t="s">
        <v>484</v>
      </c>
      <c r="T37" s="145" t="s">
        <v>609</v>
      </c>
      <c r="U37" s="163">
        <f t="shared" si="0"/>
        <v>9.1492186931267622E-2</v>
      </c>
      <c r="V37" s="163">
        <f t="shared" si="1"/>
        <v>0.15300882371326033</v>
      </c>
      <c r="W37" s="163">
        <f t="shared" si="2"/>
        <v>0.20660004501142309</v>
      </c>
      <c r="X37" s="163">
        <f t="shared" si="3"/>
        <v>0.38021044483571315</v>
      </c>
      <c r="Y37" s="163">
        <f t="shared" si="4"/>
        <v>0.58254904641534866</v>
      </c>
      <c r="Z37" s="163">
        <f t="shared" si="5"/>
        <v>0.76478079525417386</v>
      </c>
      <c r="AA37" s="163">
        <f t="shared" si="6"/>
        <v>0.89160576223881305</v>
      </c>
      <c r="AB37" s="163">
        <v>0</v>
      </c>
      <c r="AC37" t="s">
        <v>524</v>
      </c>
      <c r="AD37" s="145" t="s">
        <v>609</v>
      </c>
      <c r="AE37" s="163">
        <f t="shared" si="7"/>
        <v>3.2210497290905374E-2</v>
      </c>
      <c r="AF37" s="163">
        <f t="shared" si="8"/>
        <v>5.6332486553475364E-2</v>
      </c>
      <c r="AG37" s="163">
        <f t="shared" si="9"/>
        <v>7.9115975834815E-2</v>
      </c>
      <c r="AH37" s="163">
        <f t="shared" si="10"/>
        <v>0.16531868864588461</v>
      </c>
      <c r="AI37" s="163">
        <f t="shared" si="11"/>
        <v>0.29645675583092174</v>
      </c>
      <c r="AJ37" s="163">
        <f t="shared" si="12"/>
        <v>0.46159880109745322</v>
      </c>
      <c r="AK37" s="163">
        <f t="shared" si="13"/>
        <v>0.63375133998904754</v>
      </c>
      <c r="AL37" s="163">
        <v>0</v>
      </c>
      <c r="AM37" t="s">
        <v>546</v>
      </c>
      <c r="AN37" s="145" t="s">
        <v>609</v>
      </c>
      <c r="AO37" s="163">
        <f t="shared" si="14"/>
        <v>7.3325429420576533E-3</v>
      </c>
      <c r="AP37" s="163">
        <f t="shared" si="15"/>
        <v>1.5850994164039133E-2</v>
      </c>
      <c r="AQ37" s="163">
        <f t="shared" si="16"/>
        <v>2.5396980814932565E-2</v>
      </c>
      <c r="AR37" s="163">
        <f t="shared" si="17"/>
        <v>7.1339545297204487E-2</v>
      </c>
      <c r="AS37" s="163">
        <f t="shared" si="18"/>
        <v>0.16389933245411942</v>
      </c>
      <c r="AT37" s="163">
        <f t="shared" si="19"/>
        <v>0.31163257381350196</v>
      </c>
      <c r="AU37" s="163">
        <f t="shared" si="20"/>
        <v>0.49844467341211474</v>
      </c>
      <c r="AV37" s="163">
        <v>0</v>
      </c>
    </row>
    <row r="38" spans="9:48" ht="15" x14ac:dyDescent="0.2">
      <c r="S38" t="s">
        <v>480</v>
      </c>
      <c r="T38" s="156" t="s">
        <v>610</v>
      </c>
      <c r="U38" s="163">
        <f t="shared" si="0"/>
        <v>3.6630747396996691E-2</v>
      </c>
      <c r="V38" s="163">
        <f t="shared" si="1"/>
        <v>5.4970533940220757E-2</v>
      </c>
      <c r="W38" s="163">
        <f t="shared" si="2"/>
        <v>7.0785662206478708E-2</v>
      </c>
      <c r="X38" s="163">
        <f t="shared" si="3"/>
        <v>0.12533343317165579</v>
      </c>
      <c r="Y38" s="163">
        <f t="shared" si="4"/>
        <v>0.20397754353748057</v>
      </c>
      <c r="Z38" s="163">
        <f t="shared" si="5"/>
        <v>0.30633564692244153</v>
      </c>
      <c r="AA38" s="163">
        <f t="shared" si="6"/>
        <v>0.42660254978994411</v>
      </c>
      <c r="AB38" s="163">
        <v>0</v>
      </c>
      <c r="AC38" t="s">
        <v>525</v>
      </c>
      <c r="AD38" s="156" t="s">
        <v>610</v>
      </c>
      <c r="AE38" s="163">
        <f t="shared" si="7"/>
        <v>3.054309712927282E-2</v>
      </c>
      <c r="AF38" s="163">
        <f t="shared" si="8"/>
        <v>4.54767509141593E-2</v>
      </c>
      <c r="AG38" s="163">
        <f t="shared" si="9"/>
        <v>5.8354873920238394E-2</v>
      </c>
      <c r="AH38" s="163">
        <f t="shared" si="10"/>
        <v>0.10300763832828137</v>
      </c>
      <c r="AI38" s="163">
        <f t="shared" si="11"/>
        <v>0.16841130134712209</v>
      </c>
      <c r="AJ38" s="163">
        <f t="shared" si="12"/>
        <v>0.2558071850950065</v>
      </c>
      <c r="AK38" s="163">
        <f t="shared" si="13"/>
        <v>0.362347970092745</v>
      </c>
      <c r="AL38" s="163">
        <v>0</v>
      </c>
      <c r="AM38" t="s">
        <v>548</v>
      </c>
      <c r="AN38" s="156" t="s">
        <v>610</v>
      </c>
      <c r="AO38" s="163">
        <f t="shared" si="14"/>
        <v>3.2086171243230267E-3</v>
      </c>
      <c r="AP38" s="163">
        <f t="shared" si="15"/>
        <v>5.8437278169573741E-3</v>
      </c>
      <c r="AQ38" s="163">
        <f t="shared" si="16"/>
        <v>8.5326893308700167E-3</v>
      </c>
      <c r="AR38" s="163">
        <f t="shared" si="17"/>
        <v>2.0430952713542849E-2</v>
      </c>
      <c r="AS38" s="163">
        <f t="shared" si="18"/>
        <v>4.4138172035112347E-2</v>
      </c>
      <c r="AT38" s="163">
        <f t="shared" si="19"/>
        <v>8.6253363635820451E-2</v>
      </c>
      <c r="AU38" s="163">
        <f t="shared" si="20"/>
        <v>0.15295879709707286</v>
      </c>
      <c r="AV38" s="163">
        <v>0</v>
      </c>
    </row>
    <row r="39" spans="9:48" x14ac:dyDescent="0.2">
      <c r="AV39" s="163"/>
    </row>
    <row r="42" spans="9:48" ht="21.75" thickBot="1" x14ac:dyDescent="0.25">
      <c r="T42" s="178" t="s">
        <v>621</v>
      </c>
      <c r="U42" s="178"/>
      <c r="V42" s="178"/>
      <c r="W42" s="178"/>
      <c r="Y42" s="178" t="s">
        <v>622</v>
      </c>
      <c r="Z42" s="178"/>
      <c r="AA42" s="178"/>
      <c r="AB42" s="178"/>
      <c r="AD42" s="178" t="s">
        <v>623</v>
      </c>
      <c r="AE42" s="178"/>
      <c r="AF42" s="178"/>
      <c r="AG42" s="178"/>
    </row>
    <row r="43" spans="9:48" ht="15.75" thickBot="1" x14ac:dyDescent="0.25">
      <c r="T43" s="135" t="s">
        <v>593</v>
      </c>
      <c r="U43" s="134" t="s">
        <v>590</v>
      </c>
      <c r="V43" s="134" t="s">
        <v>591</v>
      </c>
      <c r="W43" s="134" t="s">
        <v>592</v>
      </c>
      <c r="Y43" s="135" t="s">
        <v>593</v>
      </c>
      <c r="Z43" s="134" t="s">
        <v>590</v>
      </c>
      <c r="AA43" s="134" t="s">
        <v>591</v>
      </c>
      <c r="AB43" s="134" t="s">
        <v>592</v>
      </c>
      <c r="AD43" s="135" t="s">
        <v>593</v>
      </c>
      <c r="AE43" s="134" t="s">
        <v>590</v>
      </c>
      <c r="AF43" s="134" t="s">
        <v>591</v>
      </c>
      <c r="AG43" s="134" t="s">
        <v>592</v>
      </c>
    </row>
    <row r="44" spans="9:48" ht="15" x14ac:dyDescent="0.2">
      <c r="T44" s="140" t="s">
        <v>597</v>
      </c>
      <c r="U44" s="142">
        <f t="shared" ref="U44:U52" si="21">V7*U30</f>
        <v>9417.6380632201017</v>
      </c>
      <c r="V44" s="142">
        <f t="shared" ref="V44:V52" si="22">W7*AE30</f>
        <v>15372.778652981828</v>
      </c>
      <c r="W44" s="142">
        <f t="shared" ref="W44:W52" si="23">X7*AO30</f>
        <v>20351.618204054608</v>
      </c>
      <c r="Y44" s="140" t="s">
        <v>597</v>
      </c>
      <c r="Z44" s="142">
        <f t="shared" ref="Z44:Z52" si="24">V7*V30</f>
        <v>9418.8889686648563</v>
      </c>
      <c r="AA44" s="142">
        <f t="shared" ref="AA44:AA52" si="25">W7*AF30</f>
        <v>15466.162940366092</v>
      </c>
      <c r="AB44" s="142">
        <f t="shared" ref="AB44:AB52" si="26">X7*AP30</f>
        <v>20378.602528978172</v>
      </c>
      <c r="AD44" s="140" t="s">
        <v>597</v>
      </c>
      <c r="AE44" s="142">
        <f t="shared" ref="AE44:AE52" si="27">V7*W30</f>
        <v>9418.898652143529</v>
      </c>
      <c r="AF44" s="142">
        <f t="shared" ref="AF44:AF52" si="28">W7*AG30</f>
        <v>15471.469884810578</v>
      </c>
      <c r="AG44" s="142">
        <f t="shared" ref="AG44:AG52" si="29">X7*AQ30</f>
        <v>20378.705451762668</v>
      </c>
    </row>
    <row r="45" spans="9:48" ht="15" x14ac:dyDescent="0.2">
      <c r="T45" s="145" t="s">
        <v>599</v>
      </c>
      <c r="U45" s="147">
        <f t="shared" si="21"/>
        <v>7226.9569082675025</v>
      </c>
      <c r="V45" s="147">
        <f t="shared" si="22"/>
        <v>7338.965095745436</v>
      </c>
      <c r="W45" s="147">
        <f t="shared" si="23"/>
        <v>5783.8602283503142</v>
      </c>
      <c r="Y45" s="145" t="s">
        <v>599</v>
      </c>
      <c r="Z45" s="147">
        <f t="shared" si="24"/>
        <v>7439.6406066050522</v>
      </c>
      <c r="AA45" s="147">
        <f t="shared" si="25"/>
        <v>8783.4591019824566</v>
      </c>
      <c r="AB45" s="147">
        <f t="shared" si="26"/>
        <v>8286.9859436891857</v>
      </c>
      <c r="AD45" s="145" t="s">
        <v>599</v>
      </c>
      <c r="AE45" s="147">
        <f t="shared" si="27"/>
        <v>7456.845324521013</v>
      </c>
      <c r="AF45" s="147">
        <f t="shared" si="28"/>
        <v>9238.3388650550733</v>
      </c>
      <c r="AG45" s="147">
        <f t="shared" si="29"/>
        <v>9058.9611369377526</v>
      </c>
    </row>
    <row r="46" spans="9:48" ht="15" x14ac:dyDescent="0.2">
      <c r="T46" s="150" t="s">
        <v>601</v>
      </c>
      <c r="U46" s="152">
        <f t="shared" si="21"/>
        <v>13195.088262110432</v>
      </c>
      <c r="V46" s="152">
        <f t="shared" si="22"/>
        <v>11116.263088697284</v>
      </c>
      <c r="W46" s="152">
        <f t="shared" si="23"/>
        <v>6869.9592457318131</v>
      </c>
      <c r="Y46" s="150" t="s">
        <v>601</v>
      </c>
      <c r="Z46" s="152">
        <f t="shared" si="24"/>
        <v>13988.85266873088</v>
      </c>
      <c r="AA46" s="152">
        <f t="shared" si="25"/>
        <v>14752.17189916172</v>
      </c>
      <c r="AB46" s="152">
        <f t="shared" si="26"/>
        <v>14378.533755727773</v>
      </c>
      <c r="AD46" s="150" t="s">
        <v>601</v>
      </c>
      <c r="AE46" s="152">
        <f t="shared" si="27"/>
        <v>14037.41695212561</v>
      </c>
      <c r="AF46" s="152">
        <f t="shared" si="28"/>
        <v>16219.040866463431</v>
      </c>
      <c r="AG46" s="152">
        <f t="shared" si="29"/>
        <v>17861.884682719923</v>
      </c>
    </row>
    <row r="47" spans="9:48" ht="15" x14ac:dyDescent="0.2">
      <c r="T47" s="145" t="s">
        <v>603</v>
      </c>
      <c r="U47" s="147">
        <f t="shared" si="21"/>
        <v>15278.613097799687</v>
      </c>
      <c r="V47" s="147">
        <f t="shared" si="22"/>
        <v>24188.71802303115</v>
      </c>
      <c r="W47" s="147">
        <f t="shared" si="23"/>
        <v>8010.8499729257437</v>
      </c>
      <c r="Y47" s="145" t="s">
        <v>603</v>
      </c>
      <c r="Z47" s="147">
        <f t="shared" si="24"/>
        <v>19011.716041964675</v>
      </c>
      <c r="AA47" s="147">
        <f t="shared" si="25"/>
        <v>37190.201268289908</v>
      </c>
      <c r="AB47" s="147">
        <f t="shared" si="26"/>
        <v>26228.727973417597</v>
      </c>
      <c r="AD47" s="145" t="s">
        <v>603</v>
      </c>
      <c r="AE47" s="147">
        <f t="shared" si="27"/>
        <v>19724.986233549855</v>
      </c>
      <c r="AF47" s="147">
        <f t="shared" si="28"/>
        <v>43370.07635953842</v>
      </c>
      <c r="AG47" s="147">
        <f t="shared" si="29"/>
        <v>39715.1355730949</v>
      </c>
    </row>
    <row r="48" spans="9:48" ht="15" x14ac:dyDescent="0.2">
      <c r="T48" s="150" t="s">
        <v>605</v>
      </c>
      <c r="U48" s="152">
        <f t="shared" si="21"/>
        <v>30270.630926141846</v>
      </c>
      <c r="V48" s="152">
        <f t="shared" si="22"/>
        <v>71610.298224913975</v>
      </c>
      <c r="W48" s="152">
        <f t="shared" si="23"/>
        <v>16589.915893594109</v>
      </c>
      <c r="Y48" s="150" t="s">
        <v>605</v>
      </c>
      <c r="Z48" s="152">
        <f t="shared" si="24"/>
        <v>41395.59494263638</v>
      </c>
      <c r="AA48" s="152">
        <f t="shared" si="25"/>
        <v>135553.45700240019</v>
      </c>
      <c r="AB48" s="152">
        <f t="shared" si="26"/>
        <v>55794.598332264082</v>
      </c>
      <c r="AD48" s="150" t="s">
        <v>605</v>
      </c>
      <c r="AE48" s="152">
        <f t="shared" si="27"/>
        <v>47489.623833004342</v>
      </c>
      <c r="AF48" s="152">
        <f t="shared" si="28"/>
        <v>180730.98915856858</v>
      </c>
      <c r="AG48" s="152">
        <f t="shared" si="29"/>
        <v>98759.017224587151</v>
      </c>
    </row>
    <row r="49" spans="9:33" ht="15" x14ac:dyDescent="0.2">
      <c r="T49" s="145" t="s">
        <v>607</v>
      </c>
      <c r="U49" s="147">
        <f t="shared" si="21"/>
        <v>16439.227593093379</v>
      </c>
      <c r="V49" s="147">
        <f t="shared" si="22"/>
        <v>16840.280240037471</v>
      </c>
      <c r="W49" s="147">
        <f t="shared" si="23"/>
        <v>9496.663557138043</v>
      </c>
      <c r="Y49" s="145" t="s">
        <v>607</v>
      </c>
      <c r="Z49" s="147">
        <f t="shared" si="24"/>
        <v>22528.762110686101</v>
      </c>
      <c r="AA49" s="147">
        <f t="shared" si="25"/>
        <v>36099.49029311091</v>
      </c>
      <c r="AB49" s="147">
        <f t="shared" si="26"/>
        <v>21164.20824704953</v>
      </c>
      <c r="AD49" s="145" t="s">
        <v>607</v>
      </c>
      <c r="AE49" s="147">
        <f t="shared" si="27"/>
        <v>26590.121340469981</v>
      </c>
      <c r="AF49" s="147">
        <f t="shared" si="28"/>
        <v>54396.228130570431</v>
      </c>
      <c r="AG49" s="147">
        <f t="shared" si="29"/>
        <v>33059.589966801032</v>
      </c>
    </row>
    <row r="50" spans="9:33" ht="15" x14ac:dyDescent="0.2">
      <c r="T50" s="150" t="s">
        <v>608</v>
      </c>
      <c r="U50" s="152">
        <f t="shared" si="21"/>
        <v>4265.3066374795972</v>
      </c>
      <c r="V50" s="152">
        <f t="shared" si="22"/>
        <v>5122.8311719375915</v>
      </c>
      <c r="W50" s="152">
        <f t="shared" si="23"/>
        <v>2348.819777782865</v>
      </c>
      <c r="Y50" s="150" t="s">
        <v>608</v>
      </c>
      <c r="Z50" s="152">
        <f t="shared" si="24"/>
        <v>7486.4852479318533</v>
      </c>
      <c r="AA50" s="152">
        <f t="shared" si="25"/>
        <v>9567.1837539417502</v>
      </c>
      <c r="AB50" s="152">
        <f t="shared" si="26"/>
        <v>4655.871350351058</v>
      </c>
      <c r="AD50" s="150" t="s">
        <v>608</v>
      </c>
      <c r="AE50" s="152">
        <f t="shared" si="27"/>
        <v>10124.791635989994</v>
      </c>
      <c r="AF50" s="152">
        <f t="shared" si="28"/>
        <v>13811.89097145851</v>
      </c>
      <c r="AG50" s="152">
        <f t="shared" si="29"/>
        <v>6998.1755315487662</v>
      </c>
    </row>
    <row r="51" spans="9:33" ht="15" x14ac:dyDescent="0.2">
      <c r="T51" s="145" t="s">
        <v>609</v>
      </c>
      <c r="U51" s="147">
        <f t="shared" si="21"/>
        <v>1128.2060059559165</v>
      </c>
      <c r="V51" s="147">
        <f t="shared" si="22"/>
        <v>1614.512718252895</v>
      </c>
      <c r="W51" s="147">
        <f t="shared" si="23"/>
        <v>317.06653161471883</v>
      </c>
      <c r="Y51" s="145" t="s">
        <v>609</v>
      </c>
      <c r="Z51" s="147">
        <f t="shared" si="24"/>
        <v>1886.7783104499745</v>
      </c>
      <c r="AA51" s="147">
        <f t="shared" si="25"/>
        <v>2823.5986290430769</v>
      </c>
      <c r="AB51" s="147">
        <f t="shared" si="26"/>
        <v>685.4129299959742</v>
      </c>
      <c r="AD51" s="145" t="s">
        <v>609</v>
      </c>
      <c r="AE51" s="147">
        <f t="shared" si="27"/>
        <v>2547.6209437178968</v>
      </c>
      <c r="AF51" s="147">
        <f t="shared" si="28"/>
        <v>3965.5938264064957</v>
      </c>
      <c r="AG51" s="147">
        <f t="shared" si="29"/>
        <v>1098.1909937804644</v>
      </c>
    </row>
    <row r="52" spans="9:33" ht="15.75" thickBot="1" x14ac:dyDescent="0.25">
      <c r="T52" s="156" t="s">
        <v>610</v>
      </c>
      <c r="U52" s="157">
        <f t="shared" si="21"/>
        <v>557.19660693455216</v>
      </c>
      <c r="V52" s="157">
        <f t="shared" si="22"/>
        <v>1609.8250753795896</v>
      </c>
      <c r="W52" s="157">
        <f t="shared" si="23"/>
        <v>251.66959576095758</v>
      </c>
      <c r="Y52" s="156" t="s">
        <v>610</v>
      </c>
      <c r="Z52" s="157">
        <f t="shared" si="24"/>
        <v>836.16625838715231</v>
      </c>
      <c r="AA52" s="157">
        <f t="shared" si="25"/>
        <v>2396.928302933643</v>
      </c>
      <c r="AB52" s="157">
        <f t="shared" si="26"/>
        <v>458.35590861936208</v>
      </c>
      <c r="AD52" s="156" t="s">
        <v>610</v>
      </c>
      <c r="AE52" s="157">
        <f t="shared" si="27"/>
        <v>1076.7328980106768</v>
      </c>
      <c r="AF52" s="157">
        <f t="shared" si="28"/>
        <v>3075.6913390220689</v>
      </c>
      <c r="AG52" s="157">
        <f t="shared" si="29"/>
        <v>669.26603937107893</v>
      </c>
    </row>
    <row r="53" spans="9:33" ht="15.75" thickBot="1" x14ac:dyDescent="0.25">
      <c r="T53" s="160" t="s">
        <v>612</v>
      </c>
      <c r="U53" s="161">
        <f>SUM(U44:U52)</f>
        <v>97778.864101003026</v>
      </c>
      <c r="V53" s="161">
        <f t="shared" ref="V53:W53" si="30">SUM(V44:V52)</f>
        <v>154814.47229097722</v>
      </c>
      <c r="W53" s="161">
        <f t="shared" si="30"/>
        <v>70020.423006953177</v>
      </c>
      <c r="Y53" s="160" t="s">
        <v>612</v>
      </c>
      <c r="Z53" s="161">
        <f>SUM(Z44:Z52)</f>
        <v>123992.88515605692</v>
      </c>
      <c r="AA53" s="161">
        <f t="shared" ref="AA53:AB53" si="31">SUM(AA44:AA52)</f>
        <v>262632.65319122979</v>
      </c>
      <c r="AB53" s="161">
        <f t="shared" si="31"/>
        <v>152031.29697009272</v>
      </c>
      <c r="AD53" s="160" t="s">
        <v>612</v>
      </c>
      <c r="AE53" s="161">
        <f>SUM(AE44:AE52)</f>
        <v>138467.03781353289</v>
      </c>
      <c r="AF53" s="161">
        <f t="shared" ref="AF53:AG53" si="32">SUM(AF44:AF52)</f>
        <v>340279.31940189365</v>
      </c>
      <c r="AG53" s="161">
        <f t="shared" si="32"/>
        <v>227598.92660060374</v>
      </c>
    </row>
    <row r="54" spans="9:33" x14ac:dyDescent="0.2">
      <c r="U54" s="165">
        <f>U53/V16</f>
        <v>0.47282104108541512</v>
      </c>
      <c r="V54" s="165">
        <f>V53/W16</f>
        <v>0.20201490784017861</v>
      </c>
      <c r="W54" s="165">
        <f>W53/X16</f>
        <v>9.6655921484074245E-2</v>
      </c>
      <c r="Z54" s="165">
        <f>Z53/V16</f>
        <v>0.59958198109267813</v>
      </c>
      <c r="AA54" s="165">
        <f>AA53/W16</f>
        <v>0.34270511306286983</v>
      </c>
      <c r="AB54" s="165">
        <f>AB53/X16</f>
        <v>0.20986341515823231</v>
      </c>
      <c r="AE54" s="165">
        <f>AE53/V16</f>
        <v>0.66957342547341547</v>
      </c>
      <c r="AF54" s="165">
        <f>AF53/W16</f>
        <v>0.44402499541316193</v>
      </c>
      <c r="AG54" s="165">
        <f>AG53/X16</f>
        <v>0.31417667924089815</v>
      </c>
    </row>
    <row r="55" spans="9:33" x14ac:dyDescent="0.2">
      <c r="U55" t="s">
        <v>624</v>
      </c>
    </row>
    <row r="56" spans="9:33" x14ac:dyDescent="0.2">
      <c r="U56" s="166">
        <f>SUM(U44:U50)</f>
        <v>96093.46148811256</v>
      </c>
      <c r="V56" s="166">
        <f t="shared" ref="V56:W56" si="33">SUM(V44:V50)</f>
        <v>151590.13449734473</v>
      </c>
      <c r="W56" s="166">
        <f t="shared" si="33"/>
        <v>69451.686879577494</v>
      </c>
      <c r="Z56" s="166">
        <f>SUM(Z44:Z50)</f>
        <v>121269.9405872198</v>
      </c>
      <c r="AA56" s="166">
        <f t="shared" ref="AA56:AB56" si="34">SUM(AA44:AA50)</f>
        <v>257412.12625925304</v>
      </c>
      <c r="AB56" s="166">
        <f t="shared" si="34"/>
        <v>150887.52813147739</v>
      </c>
      <c r="AE56" s="166">
        <f>SUM(AE44:AE50)</f>
        <v>134842.68397180433</v>
      </c>
      <c r="AF56" s="166">
        <f t="shared" ref="AF56:AG56" si="35">SUM(AF44:AF50)</f>
        <v>333238.03423646506</v>
      </c>
      <c r="AG56" s="166">
        <f t="shared" si="35"/>
        <v>225831.46956745218</v>
      </c>
    </row>
    <row r="57" spans="9:33" ht="15" x14ac:dyDescent="0.2">
      <c r="U57" s="167">
        <f>U56/V16</f>
        <v>0.46467108122034878</v>
      </c>
      <c r="V57" s="167">
        <f>V56/W16</f>
        <v>0.19780752145964681</v>
      </c>
      <c r="W57" s="167">
        <f>W56/X16</f>
        <v>9.5870840330432514E-2</v>
      </c>
      <c r="Z57" s="168">
        <f>Z56/V16</f>
        <v>0.58641486673015575</v>
      </c>
      <c r="AA57" s="168">
        <f>AA56/W16</f>
        <v>0.33589293167288797</v>
      </c>
      <c r="AB57" s="168">
        <f>AB56/X16</f>
        <v>0.20828456107090187</v>
      </c>
      <c r="AE57" s="168">
        <f>AE56/V16</f>
        <v>0.65204744199565845</v>
      </c>
      <c r="AF57" s="168">
        <f>AF56/W16</f>
        <v>0.43483693597194278</v>
      </c>
      <c r="AG57" s="168">
        <f>AG56/X16</f>
        <v>0.31173688837865487</v>
      </c>
    </row>
    <row r="101" spans="1:1" x14ac:dyDescent="0.2">
      <c r="A101" s="169"/>
    </row>
    <row r="102" spans="1:1" x14ac:dyDescent="0.2">
      <c r="A102" s="169"/>
    </row>
    <row r="103" spans="1:1" x14ac:dyDescent="0.2">
      <c r="A103" s="169"/>
    </row>
    <row r="104" spans="1:1" x14ac:dyDescent="0.2">
      <c r="A104" s="169"/>
    </row>
    <row r="135" spans="1:1" x14ac:dyDescent="0.2">
      <c r="A135" s="169"/>
    </row>
    <row r="136" spans="1:1" x14ac:dyDescent="0.2">
      <c r="A136" s="169"/>
    </row>
    <row r="137" spans="1:1" x14ac:dyDescent="0.2">
      <c r="A137" s="169"/>
    </row>
    <row r="138" spans="1:1" x14ac:dyDescent="0.2">
      <c r="A138" s="169"/>
    </row>
    <row r="193" spans="8:12" x14ac:dyDescent="0.2">
      <c r="H193" s="164"/>
      <c r="I193" s="164"/>
      <c r="K193" s="164"/>
      <c r="L193" s="164"/>
    </row>
    <row r="194" spans="8:12" x14ac:dyDescent="0.2">
      <c r="H194" s="164"/>
      <c r="I194" s="164"/>
      <c r="K194" s="164"/>
      <c r="L194" s="164"/>
    </row>
    <row r="195" spans="8:12" x14ac:dyDescent="0.2">
      <c r="H195" s="164"/>
      <c r="I195" s="164"/>
      <c r="K195" s="164"/>
      <c r="L195" s="164"/>
    </row>
    <row r="196" spans="8:12" x14ac:dyDescent="0.2">
      <c r="H196" s="164"/>
      <c r="I196" s="164"/>
      <c r="K196" s="164"/>
      <c r="L196" s="164"/>
    </row>
    <row r="197" spans="8:12" x14ac:dyDescent="0.2">
      <c r="H197" s="164"/>
      <c r="I197" s="164"/>
      <c r="K197" s="164"/>
      <c r="L197" s="164"/>
    </row>
    <row r="198" spans="8:12" x14ac:dyDescent="0.2">
      <c r="H198" s="164"/>
      <c r="I198" s="164"/>
      <c r="K198" s="164"/>
      <c r="L198" s="164"/>
    </row>
    <row r="199" spans="8:12" x14ac:dyDescent="0.2">
      <c r="H199" s="164"/>
      <c r="I199" s="164"/>
      <c r="K199" s="164"/>
      <c r="L199" s="164"/>
    </row>
    <row r="200" spans="8:12" x14ac:dyDescent="0.2">
      <c r="H200" s="164"/>
      <c r="I200" s="164"/>
      <c r="K200" s="164"/>
      <c r="L200" s="164"/>
    </row>
    <row r="201" spans="8:12" x14ac:dyDescent="0.2">
      <c r="H201" s="164"/>
      <c r="I201" s="164"/>
      <c r="K201" s="164"/>
      <c r="L201" s="164"/>
    </row>
  </sheetData>
  <mergeCells count="11">
    <mergeCell ref="AN28:AV28"/>
    <mergeCell ref="T42:W42"/>
    <mergeCell ref="Y42:AB42"/>
    <mergeCell ref="AD42:AG42"/>
    <mergeCell ref="Q5:S5"/>
    <mergeCell ref="U5:Y5"/>
    <mergeCell ref="AA5:AC5"/>
    <mergeCell ref="AE5:AG5"/>
    <mergeCell ref="Q12:S12"/>
    <mergeCell ref="U28:AB28"/>
    <mergeCell ref="AD28:AL28"/>
  </mergeCells>
  <conditionalFormatting sqref="U30:AB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0:AL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0:AV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AA169"/>
  <sheetViews>
    <sheetView topLeftCell="A110" zoomScale="60" zoomScaleNormal="60" workbookViewId="0">
      <selection activeCell="O161" sqref="O161"/>
    </sheetView>
  </sheetViews>
  <sheetFormatPr defaultRowHeight="15" x14ac:dyDescent="0.2"/>
  <cols>
    <col min="1" max="1" width="9.140625" style="3"/>
    <col min="2" max="2" width="29.5703125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27" ht="21" x14ac:dyDescent="0.2">
      <c r="B1" s="82" t="s">
        <v>300</v>
      </c>
    </row>
    <row r="3" spans="2:27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27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27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27" x14ac:dyDescent="0.2">
      <c r="B6" s="3" t="s">
        <v>280</v>
      </c>
      <c r="C6" s="3" t="s">
        <v>301</v>
      </c>
      <c r="D6" s="3" t="s">
        <v>298</v>
      </c>
      <c r="E6" s="3" t="s">
        <v>626</v>
      </c>
      <c r="F6" s="84">
        <f>MAX(0,1-(1/AVERAGEIFS(COP!$L$2:$L$750,COP!$C$2:$C$750,'Ambient Heat'!$B6,COP!$G$2:$G$750,'Ambient Heat'!F$4,COP!$D$2:$D$750,"RSDELC")))</f>
        <v>0.67428790394686389</v>
      </c>
      <c r="G6" s="84">
        <f>MAX(0,1-(1/AVERAGEIFS(COP!$L$2:$L$750,COP!$C$2:$C$750,'Ambient Heat'!$B6,COP!$G$2:$G$750,'Ambient Heat'!G$4,COP!$D$2:$D$750,"RSDELC")))</f>
        <v>0.69464490995018591</v>
      </c>
      <c r="H6" s="84">
        <f>MAX(0,1-(1/AVERAGEIFS(COP!$L$2:$L$750,COP!$C$2:$C$750,'Ambient Heat'!$B6,COP!$G$2:$G$750,'Ambient Heat'!H$4,COP!$D$2:$D$750,"RSDELC")))</f>
        <v>0.73590911130826742</v>
      </c>
      <c r="I6" s="84">
        <f>MAX(0,1-(1/AVERAGEIFS(COP!$L$2:$L$750,COP!$C$2:$C$750,'Ambient Heat'!$B6,COP!$G$2:$G$750,'Ambient Heat'!I$4,COP!$D$2:$D$750,"RSDELC")))</f>
        <v>0.7557159279601473</v>
      </c>
      <c r="J6" s="3">
        <v>5</v>
      </c>
    </row>
    <row r="7" spans="2:27" ht="15.75" thickBot="1" x14ac:dyDescent="0.25">
      <c r="B7" s="46" t="s">
        <v>273</v>
      </c>
      <c r="C7" s="46" t="s">
        <v>301</v>
      </c>
      <c r="D7" s="46" t="s">
        <v>298</v>
      </c>
      <c r="E7" s="46" t="s">
        <v>626</v>
      </c>
      <c r="F7" s="84">
        <f>MAX(0,1-(1/AVERAGEIFS(COP!$L$2:$L$750,COP!$C$2:$C$750,'Ambient Heat'!$B7,COP!$G$2:$G$750,'Ambient Heat'!F$4,COP!$D$2:$D$750,"RSDELC")))</f>
        <v>0.67428790394686389</v>
      </c>
      <c r="G7" s="84">
        <f>MAX(0,1-(1/AVERAGEIFS(COP!$L$2:$L$750,COP!$C$2:$C$750,'Ambient Heat'!$B7,COP!$G$2:$G$750,'Ambient Heat'!G$4,COP!$D$2:$D$750,"RSDELC")))</f>
        <v>0.69464490995018591</v>
      </c>
      <c r="H7" s="84">
        <f>MAX(0,1-(1/AVERAGEIFS(COP!$L$2:$L$750,COP!$C$2:$C$750,'Ambient Heat'!$B7,COP!$G$2:$G$750,'Ambient Heat'!H$4,COP!$D$2:$D$750,"RSDELC")))</f>
        <v>0.73590911130826742</v>
      </c>
      <c r="I7" s="84">
        <f>MAX(0,1-(1/AVERAGEIFS(COP!$L$2:$L$750,COP!$C$2:$C$750,'Ambient Heat'!$B7,COP!$G$2:$G$750,'Ambient Heat'!I$4,COP!$D$2:$D$750,"RSDELC")))</f>
        <v>0.7557159279601473</v>
      </c>
      <c r="J7" s="46">
        <v>5</v>
      </c>
    </row>
    <row r="8" spans="2:27" x14ac:dyDescent="0.2">
      <c r="B8" s="3" t="s">
        <v>474</v>
      </c>
      <c r="C8" s="3" t="s">
        <v>301</v>
      </c>
      <c r="D8" s="3" t="s">
        <v>298</v>
      </c>
      <c r="E8" s="3" t="s">
        <v>626</v>
      </c>
      <c r="F8" s="84">
        <f>MAX(0,1-(1/AVERAGEIFS(COP!$L$2:$L$750,COP!$C$2:$C$750,'Ambient Heat'!$B8,COP!$G$2:$G$750,'Ambient Heat'!F$4,COP!$D$2:$D$750,"RSDELC")))</f>
        <v>0.67428790394686389</v>
      </c>
      <c r="G8" s="84">
        <f>MAX(0,1-(1/AVERAGEIFS(COP!$L$2:$L$750,COP!$C$2:$C$750,'Ambient Heat'!$B8,COP!$G$2:$G$750,'Ambient Heat'!G$4,COP!$D$2:$D$750,"RSDELC")))</f>
        <v>0.70389809449714913</v>
      </c>
      <c r="H8" s="84">
        <f>MAX(0,1-(1/AVERAGEIFS(COP!$L$2:$L$750,COP!$C$2:$C$750,'Ambient Heat'!$B8,COP!$G$2:$G$750,'Ambient Heat'!H$4,COP!$D$2:$D$750,"RSDELC")))</f>
        <v>0.73590911130826742</v>
      </c>
      <c r="I8" s="84">
        <f>MAX(0,1-(1/AVERAGEIFS(COP!$L$2:$L$750,COP!$C$2:$C$750,'Ambient Heat'!$B8,COP!$G$2:$G$750,'Ambient Heat'!I$4,COP!$D$2:$D$750,"RSDELC")))</f>
        <v>0.7557159279601473</v>
      </c>
      <c r="J8" s="3">
        <v>5</v>
      </c>
    </row>
    <row r="9" spans="2:27" x14ac:dyDescent="0.2">
      <c r="B9" s="3" t="s">
        <v>475</v>
      </c>
      <c r="C9" s="3" t="s">
        <v>301</v>
      </c>
      <c r="D9" s="3" t="s">
        <v>298</v>
      </c>
      <c r="E9" s="3" t="s">
        <v>481</v>
      </c>
      <c r="F9" s="84">
        <f>MAX(0,1-(1/AVERAGEIFS(COP!$L$2:$L$750,COP!$C$2:$C$750,'Ambient Heat'!$B9,COP!$G$2:$G$750,'Ambient Heat'!F$4,COP!$D$2:$D$750,"RSDELC")))</f>
        <v>0.65766458988828602</v>
      </c>
      <c r="G9" s="84">
        <f>MAX(0,1-(1/AVERAGEIFS(COP!$L$2:$L$750,COP!$C$2:$C$750,'Ambient Heat'!$B9,COP!$G$2:$G$750,'Ambient Heat'!G$4,COP!$D$2:$D$750,"RSDELC")))</f>
        <v>0.68878599080753411</v>
      </c>
      <c r="H9" s="84">
        <f>MAX(0,1-(1/AVERAGEIFS(COP!$L$2:$L$750,COP!$C$2:$C$750,'Ambient Heat'!$B9,COP!$G$2:$G$750,'Ambient Heat'!H$4,COP!$D$2:$D$750,"RSDELC")))</f>
        <v>0.72243074855806877</v>
      </c>
      <c r="I9" s="84">
        <f>MAX(0,1-(1/AVERAGEIFS(COP!$L$2:$L$750,COP!$C$2:$C$750,'Ambient Heat'!$B9,COP!$G$2:$G$750,'Ambient Heat'!I$4,COP!$D$2:$D$750,"RSDELC")))</f>
        <v>0.74324844241621491</v>
      </c>
      <c r="J9" s="3">
        <v>5</v>
      </c>
    </row>
    <row r="10" spans="2:27" x14ac:dyDescent="0.2">
      <c r="B10" s="3" t="s">
        <v>476</v>
      </c>
      <c r="C10" s="3" t="s">
        <v>301</v>
      </c>
      <c r="D10" s="3" t="s">
        <v>298</v>
      </c>
      <c r="E10" s="3" t="s">
        <v>482</v>
      </c>
      <c r="F10" s="84">
        <f>MAX(0,1-(1/AVERAGEIFS(COP!$L$2:$L$750,COP!$C$2:$C$750,'Ambient Heat'!$B10,COP!$G$2:$G$750,'Ambient Heat'!F$4,COP!$D$2:$D$750,"RSDELC")))</f>
        <v>0.63925321630514764</v>
      </c>
      <c r="G10" s="84">
        <f>MAX(0,1-(1/AVERAGEIFS(COP!$L$2:$L$750,COP!$C$2:$C$750,'Ambient Heat'!$B10,COP!$G$2:$G$750,'Ambient Heat'!G$4,COP!$D$2:$D$750,"RSDELC")))</f>
        <v>0.67204837845922505</v>
      </c>
      <c r="H10" s="84">
        <f>MAX(0,1-(1/AVERAGEIFS(COP!$L$2:$L$750,COP!$C$2:$C$750,'Ambient Heat'!$B10,COP!$G$2:$G$750,'Ambient Heat'!H$4,COP!$D$2:$D$750,"RSDELC")))</f>
        <v>0.70750260781498575</v>
      </c>
      <c r="I10" s="84">
        <f>MAX(0,1-(1/AVERAGEIFS(COP!$L$2:$L$750,COP!$C$2:$C$750,'Ambient Heat'!$B10,COP!$G$2:$G$750,'Ambient Heat'!I$4,COP!$D$2:$D$750,"RSDELC")))</f>
        <v>0.72943991222885995</v>
      </c>
      <c r="J10" s="3">
        <v>5</v>
      </c>
    </row>
    <row r="11" spans="2:27" x14ac:dyDescent="0.2">
      <c r="B11" s="3" t="s">
        <v>477</v>
      </c>
      <c r="C11" s="3" t="s">
        <v>301</v>
      </c>
      <c r="D11" s="3" t="s">
        <v>298</v>
      </c>
      <c r="E11" s="3" t="s">
        <v>483</v>
      </c>
      <c r="F11" s="84">
        <f>MAX(0,1-(1/AVERAGEIFS(COP!$L$2:$L$750,COP!$C$2:$C$750,'Ambient Heat'!$B11,COP!$G$2:$G$750,'Ambient Heat'!F$4,COP!$D$2:$D$750,"RSDELC")))</f>
        <v>0.61809109864192147</v>
      </c>
      <c r="G11" s="84">
        <f>MAX(0,1-(1/AVERAGEIFS(COP!$L$2:$L$750,COP!$C$2:$C$750,'Ambient Heat'!$B11,COP!$G$2:$G$750,'Ambient Heat'!G$4,COP!$D$2:$D$750,"RSDELC")))</f>
        <v>0.65281008967447396</v>
      </c>
      <c r="H11" s="84">
        <f>MAX(0,1-(1/AVERAGEIFS(COP!$L$2:$L$750,COP!$C$2:$C$750,'Ambient Heat'!$B11,COP!$G$2:$G$750,'Ambient Heat'!H$4,COP!$D$2:$D$750,"RSDELC")))</f>
        <v>0.69034413403398986</v>
      </c>
      <c r="I11" s="84">
        <f>MAX(0,1-(1/AVERAGEIFS(COP!$L$2:$L$750,COP!$C$2:$C$750,'Ambient Heat'!$B11,COP!$G$2:$G$750,'Ambient Heat'!I$4,COP!$D$2:$D$750,"RSDELC")))</f>
        <v>0.71356832398144177</v>
      </c>
      <c r="J11" s="3">
        <v>5</v>
      </c>
    </row>
    <row r="12" spans="2:27" x14ac:dyDescent="0.2">
      <c r="B12" s="3" t="s">
        <v>478</v>
      </c>
      <c r="C12" s="3" t="s">
        <v>301</v>
      </c>
      <c r="D12" s="3" t="s">
        <v>298</v>
      </c>
      <c r="E12" s="3" t="s">
        <v>484</v>
      </c>
      <c r="F12" s="84">
        <f>MAX(0,1-(1/AVERAGEIFS(COP!$L$2:$L$750,COP!$C$2:$C$750,'Ambient Heat'!$B12,COP!$G$2:$G$750,'Ambient Heat'!F$4,COP!$D$2:$D$750,"RSDELC")))</f>
        <v>0.58203418887979053</v>
      </c>
      <c r="G12" s="84">
        <f>MAX(0,1-(1/AVERAGEIFS(COP!$L$2:$L$750,COP!$C$2:$C$750,'Ambient Heat'!$B12,COP!$G$2:$G$750,'Ambient Heat'!G$4,COP!$D$2:$D$750,"RSDELC")))</f>
        <v>0.62003108079980973</v>
      </c>
      <c r="H12" s="84">
        <f>MAX(0,1-(1/AVERAGEIFS(COP!$L$2:$L$750,COP!$C$2:$C$750,'Ambient Heat'!$B12,COP!$G$2:$G$750,'Ambient Heat'!H$4,COP!$D$2:$D$750,"RSDELC")))</f>
        <v>0.66110880179442488</v>
      </c>
      <c r="I12" s="84">
        <f>MAX(0,1-(1/AVERAGEIFS(COP!$L$2:$L$750,COP!$C$2:$C$750,'Ambient Heat'!$B12,COP!$G$2:$G$750,'Ambient Heat'!I$4,COP!$D$2:$D$750,"RSDELC")))</f>
        <v>0.68652564165984331</v>
      </c>
      <c r="J12" s="3">
        <v>5</v>
      </c>
    </row>
    <row r="13" spans="2:27" ht="15.75" thickBot="1" x14ac:dyDescent="0.25">
      <c r="B13" s="46" t="s">
        <v>479</v>
      </c>
      <c r="C13" s="46" t="s">
        <v>301</v>
      </c>
      <c r="D13" s="46" t="s">
        <v>298</v>
      </c>
      <c r="E13" s="46" t="s">
        <v>480</v>
      </c>
      <c r="F13" s="84">
        <f>MAX(0,1-(1/AVERAGEIFS(COP!$L$2:$L$750,COP!$C$2:$C$750,'Ambient Heat'!$B13,COP!$G$2:$G$750,'Ambient Heat'!F$4,COP!$D$2:$D$750,"RSDELC")))</f>
        <v>0.53845902984810956</v>
      </c>
      <c r="G13" s="84">
        <f>MAX(0,1-(1/AVERAGEIFS(COP!$L$2:$L$750,COP!$C$2:$C$750,'Ambient Heat'!$B13,COP!$G$2:$G$750,'Ambient Heat'!G$4,COP!$D$2:$D$750,"RSDELC")))</f>
        <v>0.58041729986191748</v>
      </c>
      <c r="H13" s="84">
        <f>MAX(0,1-(1/AVERAGEIFS(COP!$L$2:$L$750,COP!$C$2:$C$750,'Ambient Heat'!$B13,COP!$G$2:$G$750,'Ambient Heat'!H$4,COP!$D$2:$D$750,"RSDELC")))</f>
        <v>0.62577759176873715</v>
      </c>
      <c r="I13" s="84">
        <f>MAX(0,1-(1/AVERAGEIFS(COP!$L$2:$L$750,COP!$C$2:$C$750,'Ambient Heat'!$B13,COP!$G$2:$G$750,'Ambient Heat'!I$4,COP!$D$2:$D$750,"RSDELC")))</f>
        <v>0.653844272386082</v>
      </c>
      <c r="J13" s="46">
        <v>5</v>
      </c>
      <c r="V13" s="3">
        <v>0.67</v>
      </c>
      <c r="X13" s="3">
        <v>0.57999999999999996</v>
      </c>
      <c r="Y13" s="3">
        <f>X13/X15</f>
        <v>0.28431372549019607</v>
      </c>
      <c r="AA13" s="3">
        <f>X13/X14</f>
        <v>0.39726027397260272</v>
      </c>
    </row>
    <row r="14" spans="2:27" x14ac:dyDescent="0.2">
      <c r="B14" s="3" t="s">
        <v>485</v>
      </c>
      <c r="C14" s="3" t="s">
        <v>301</v>
      </c>
      <c r="D14" s="3" t="s">
        <v>298</v>
      </c>
      <c r="E14" s="3" t="s">
        <v>626</v>
      </c>
      <c r="F14" s="84">
        <f>MAX(0,1-(1/AVERAGEIFS(COP!$L$2:$L$750,COP!$C$2:$C$750,'Ambient Heat'!$B14,COP!$G$2:$G$750,'Ambient Heat'!F$4,COP!$D$2:$D$750,"RSDELC")))</f>
        <v>0.67428790394686389</v>
      </c>
      <c r="G14" s="84">
        <f>MAX(0,1-(1/AVERAGEIFS(COP!$L$2:$L$750,COP!$C$2:$C$750,'Ambient Heat'!$B14,COP!$G$2:$G$750,'Ambient Heat'!G$4,COP!$D$2:$D$750,"RSDELC")))</f>
        <v>0.70389809449714913</v>
      </c>
      <c r="H14" s="84">
        <f>MAX(0,1-(1/AVERAGEIFS(COP!$L$2:$L$750,COP!$C$2:$C$750,'Ambient Heat'!$B14,COP!$G$2:$G$750,'Ambient Heat'!H$4,COP!$D$2:$D$750,"RSDELC")))</f>
        <v>0.73590911130826742</v>
      </c>
      <c r="I14" s="84">
        <f>MAX(0,1-(1/AVERAGEIFS(COP!$L$2:$L$750,COP!$C$2:$C$750,'Ambient Heat'!$B14,COP!$G$2:$G$750,'Ambient Heat'!I$4,COP!$D$2:$D$750,"RSDELC")))</f>
        <v>0.7557159279601473</v>
      </c>
      <c r="J14" s="131">
        <v>5</v>
      </c>
      <c r="X14" s="3">
        <v>1.46</v>
      </c>
      <c r="Y14" s="3">
        <f>X14/X15</f>
        <v>0.71568627450980393</v>
      </c>
    </row>
    <row r="15" spans="2:27" x14ac:dyDescent="0.2">
      <c r="B15" s="3" t="s">
        <v>486</v>
      </c>
      <c r="C15" s="3" t="s">
        <v>301</v>
      </c>
      <c r="D15" s="3" t="s">
        <v>298</v>
      </c>
      <c r="E15" s="3" t="s">
        <v>481</v>
      </c>
      <c r="F15" s="84">
        <f>MAX(0,1-(1/AVERAGEIFS(COP!$L$2:$L$750,COP!$C$2:$C$750,'Ambient Heat'!$B15,COP!$G$2:$G$750,'Ambient Heat'!F$4,COP!$D$2:$D$750,"RSDELC")))</f>
        <v>0.67428790394686389</v>
      </c>
      <c r="G15" s="84">
        <f>MAX(0,1-(1/AVERAGEIFS(COP!$L$2:$L$750,COP!$C$2:$C$750,'Ambient Heat'!$B15,COP!$G$2:$G$750,'Ambient Heat'!G$4,COP!$D$2:$D$750,"RSDELC")))</f>
        <v>0.70389809449714913</v>
      </c>
      <c r="H15" s="84">
        <f>MAX(0,1-(1/AVERAGEIFS(COP!$L$2:$L$750,COP!$C$2:$C$750,'Ambient Heat'!$B15,COP!$G$2:$G$750,'Ambient Heat'!H$4,COP!$D$2:$D$750,"RSDELC")))</f>
        <v>0.73590911130826742</v>
      </c>
      <c r="I15" s="84">
        <f>MAX(0,1-(1/AVERAGEIFS(COP!$L$2:$L$750,COP!$C$2:$C$750,'Ambient Heat'!$B15,COP!$G$2:$G$750,'Ambient Heat'!I$4,COP!$D$2:$D$750,"RSDELC")))</f>
        <v>0.7557159279601473</v>
      </c>
      <c r="J15" s="3">
        <v>5</v>
      </c>
      <c r="X15" s="3">
        <f>SUM(X13:X14)</f>
        <v>2.04</v>
      </c>
    </row>
    <row r="16" spans="2:27" x14ac:dyDescent="0.2">
      <c r="B16" s="3" t="s">
        <v>487</v>
      </c>
      <c r="C16" s="3" t="s">
        <v>301</v>
      </c>
      <c r="D16" s="3" t="s">
        <v>298</v>
      </c>
      <c r="E16" s="3" t="s">
        <v>482</v>
      </c>
      <c r="F16" s="84">
        <f>MAX(0,1-(1/AVERAGEIFS(COP!$L$2:$L$750,COP!$C$2:$C$750,'Ambient Heat'!$B16,COP!$G$2:$G$750,'Ambient Heat'!F$4,COP!$D$2:$D$750,"RSDELC")))</f>
        <v>0.67428790394686389</v>
      </c>
      <c r="G16" s="84">
        <f>MAX(0,1-(1/AVERAGEIFS(COP!$L$2:$L$750,COP!$C$2:$C$750,'Ambient Heat'!$B16,COP!$G$2:$G$750,'Ambient Heat'!G$4,COP!$D$2:$D$750,"RSDELC")))</f>
        <v>0.70389809449714913</v>
      </c>
      <c r="H16" s="84">
        <f>MAX(0,1-(1/AVERAGEIFS(COP!$L$2:$L$750,COP!$C$2:$C$750,'Ambient Heat'!$B16,COP!$G$2:$G$750,'Ambient Heat'!H$4,COP!$D$2:$D$750,"RSDELC")))</f>
        <v>0.73590911130826742</v>
      </c>
      <c r="I16" s="84">
        <f>MAX(0,1-(1/AVERAGEIFS(COP!$L$2:$L$750,COP!$C$2:$C$750,'Ambient Heat'!$B16,COP!$G$2:$G$750,'Ambient Heat'!I$4,COP!$D$2:$D$750,"RSDELC")))</f>
        <v>0.7557159279601473</v>
      </c>
      <c r="J16" s="3">
        <v>5</v>
      </c>
    </row>
    <row r="17" spans="2:27" x14ac:dyDescent="0.2">
      <c r="B17" s="3" t="s">
        <v>488</v>
      </c>
      <c r="C17" s="3" t="s">
        <v>301</v>
      </c>
      <c r="D17" s="3" t="s">
        <v>298</v>
      </c>
      <c r="E17" s="3" t="s">
        <v>483</v>
      </c>
      <c r="F17" s="84">
        <f>MAX(0,1-(1/AVERAGEIFS(COP!$L$2:$L$750,COP!$C$2:$C$750,'Ambient Heat'!$B17,COP!$G$2:$G$750,'Ambient Heat'!F$4,COP!$D$2:$D$750,"RSDELC")))</f>
        <v>0.61809109864192147</v>
      </c>
      <c r="G17" s="84">
        <f>MAX(0,1-(1/AVERAGEIFS(COP!$L$2:$L$750,COP!$C$2:$C$750,'Ambient Heat'!$B17,COP!$G$2:$G$750,'Ambient Heat'!G$4,COP!$D$2:$D$750,"RSDELC")))</f>
        <v>0.65281008967447396</v>
      </c>
      <c r="H17" s="84">
        <f>MAX(0,1-(1/AVERAGEIFS(COP!$L$2:$L$750,COP!$C$2:$C$750,'Ambient Heat'!$B17,COP!$G$2:$G$750,'Ambient Heat'!H$4,COP!$D$2:$D$750,"RSDELC")))</f>
        <v>0.69034413403398986</v>
      </c>
      <c r="I17" s="84">
        <f>MAX(0,1-(1/AVERAGEIFS(COP!$L$2:$L$750,COP!$C$2:$C$750,'Ambient Heat'!$B17,COP!$G$2:$G$750,'Ambient Heat'!I$4,COP!$D$2:$D$750,"RSDELC")))</f>
        <v>0.71356832398144177</v>
      </c>
      <c r="J17" s="3">
        <v>5</v>
      </c>
    </row>
    <row r="18" spans="2:27" x14ac:dyDescent="0.2">
      <c r="B18" s="3" t="s">
        <v>489</v>
      </c>
      <c r="C18" s="3" t="s">
        <v>301</v>
      </c>
      <c r="D18" s="3" t="s">
        <v>298</v>
      </c>
      <c r="E18" s="3" t="s">
        <v>484</v>
      </c>
      <c r="F18" s="84">
        <f>MAX(0,1-(1/AVERAGEIFS(COP!$L$2:$L$750,COP!$C$2:$C$750,'Ambient Heat'!$B18,COP!$G$2:$G$750,'Ambient Heat'!F$4,COP!$D$2:$D$750,"RSDELC")))</f>
        <v>0.58203418887979053</v>
      </c>
      <c r="G18" s="84">
        <f>MAX(0,1-(1/AVERAGEIFS(COP!$L$2:$L$750,COP!$C$2:$C$750,'Ambient Heat'!$B18,COP!$G$2:$G$750,'Ambient Heat'!G$4,COP!$D$2:$D$750,"RSDELC")))</f>
        <v>0.62003108079980973</v>
      </c>
      <c r="H18" s="84">
        <f>MAX(0,1-(1/AVERAGEIFS(COP!$L$2:$L$750,COP!$C$2:$C$750,'Ambient Heat'!$B18,COP!$G$2:$G$750,'Ambient Heat'!H$4,COP!$D$2:$D$750,"RSDELC")))</f>
        <v>0.66110880179442488</v>
      </c>
      <c r="I18" s="84">
        <f>MAX(0,1-(1/AVERAGEIFS(COP!$L$2:$L$750,COP!$C$2:$C$750,'Ambient Heat'!$B18,COP!$G$2:$G$750,'Ambient Heat'!I$4,COP!$D$2:$D$750,"RSDELC")))</f>
        <v>0.68652564165984331</v>
      </c>
      <c r="J18" s="3">
        <v>5</v>
      </c>
      <c r="V18" s="3">
        <v>0.33</v>
      </c>
      <c r="X18" s="3">
        <v>0.28999999999999998</v>
      </c>
      <c r="Y18" s="3">
        <f>X18/X20</f>
        <v>0.1394230769230769</v>
      </c>
      <c r="AA18" s="3">
        <f>X18/X19</f>
        <v>0.16201117318435754</v>
      </c>
    </row>
    <row r="19" spans="2:27" ht="15.75" thickBot="1" x14ac:dyDescent="0.25">
      <c r="B19" s="46" t="s">
        <v>490</v>
      </c>
      <c r="C19" s="46" t="s">
        <v>301</v>
      </c>
      <c r="D19" s="46" t="s">
        <v>298</v>
      </c>
      <c r="E19" s="46" t="s">
        <v>480</v>
      </c>
      <c r="F19" s="84">
        <f>MAX(0,1-(1/AVERAGEIFS(COP!$L$2:$L$750,COP!$C$2:$C$750,'Ambient Heat'!$B19,COP!$G$2:$G$750,'Ambient Heat'!F$4,COP!$D$2:$D$750,"RSDELC")))</f>
        <v>0.53845902984810956</v>
      </c>
      <c r="G19" s="84">
        <f>MAX(0,1-(1/AVERAGEIFS(COP!$L$2:$L$750,COP!$C$2:$C$750,'Ambient Heat'!$B19,COP!$G$2:$G$750,'Ambient Heat'!G$4,COP!$D$2:$D$750,"RSDELC")))</f>
        <v>0.58041729986191748</v>
      </c>
      <c r="H19" s="84">
        <f>MAX(0,1-(1/AVERAGEIFS(COP!$L$2:$L$750,COP!$C$2:$C$750,'Ambient Heat'!$B19,COP!$G$2:$G$750,'Ambient Heat'!H$4,COP!$D$2:$D$750,"RSDELC")))</f>
        <v>0.62577759176873715</v>
      </c>
      <c r="I19" s="84">
        <f>MAX(0,1-(1/AVERAGEIFS(COP!$L$2:$L$750,COP!$C$2:$C$750,'Ambient Heat'!$B19,COP!$G$2:$G$750,'Ambient Heat'!I$4,COP!$D$2:$D$750,"RSDELC")))</f>
        <v>0.653844272386082</v>
      </c>
      <c r="J19" s="46">
        <v>5</v>
      </c>
      <c r="X19" s="3">
        <v>1.79</v>
      </c>
      <c r="Y19" s="3">
        <f>X19/X20</f>
        <v>0.86057692307692302</v>
      </c>
    </row>
    <row r="20" spans="2:27" x14ac:dyDescent="0.2">
      <c r="B20" s="3" t="s">
        <v>485</v>
      </c>
      <c r="C20" s="130" t="s">
        <v>301</v>
      </c>
      <c r="D20" s="130" t="s">
        <v>376</v>
      </c>
      <c r="E20" s="3" t="s">
        <v>139</v>
      </c>
      <c r="F20" s="84">
        <f>MAX(0,1-(1/AVERAGEIFS(COP!$L$2:$L$750,COP!$C$2:$C$750,'Ambient Heat'!$B20,COP!$G$2:$G$750,'Ambient Heat'!F$4,COP!$D$2:$D$750,"RSDELC")))</f>
        <v>0.67428790394686389</v>
      </c>
      <c r="G20" s="84">
        <f>MAX(0,1-(1/AVERAGEIFS(COP!$L$2:$L$750,COP!$C$2:$C$750,'Ambient Heat'!$B20,COP!$G$2:$G$750,'Ambient Heat'!G$4,COP!$D$2:$D$750,"RSDELC")))</f>
        <v>0.70389809449714913</v>
      </c>
      <c r="H20" s="84">
        <f>MAX(0,1-(1/AVERAGEIFS(COP!$L$2:$L$750,COP!$C$2:$C$750,'Ambient Heat'!$B20,COP!$G$2:$G$750,'Ambient Heat'!H$4,COP!$D$2:$D$750,"RSDELC")))</f>
        <v>0.73590911130826742</v>
      </c>
      <c r="I20" s="84">
        <f>MAX(0,1-(1/AVERAGEIFS(COP!$L$2:$L$750,COP!$C$2:$C$750,'Ambient Heat'!$B20,COP!$G$2:$G$750,'Ambient Heat'!I$4,COP!$D$2:$D$750,"RSDELC")))</f>
        <v>0.7557159279601473</v>
      </c>
      <c r="J20" s="3">
        <v>5</v>
      </c>
      <c r="X20" s="3">
        <f>SUM(X18:X19)</f>
        <v>2.08</v>
      </c>
    </row>
    <row r="21" spans="2:27" x14ac:dyDescent="0.2">
      <c r="B21" s="3" t="s">
        <v>486</v>
      </c>
      <c r="C21" s="130" t="s">
        <v>301</v>
      </c>
      <c r="D21" s="130" t="s">
        <v>376</v>
      </c>
      <c r="E21" s="3" t="s">
        <v>139</v>
      </c>
      <c r="F21" s="84">
        <f>MAX(0,1-(1/AVERAGEIFS(COP!$L$2:$L$750,COP!$C$2:$C$750,'Ambient Heat'!$B21,COP!$G$2:$G$750,'Ambient Heat'!F$4,COP!$D$2:$D$750,"RSDELC")))</f>
        <v>0.67428790394686389</v>
      </c>
      <c r="G21" s="84">
        <f>MAX(0,1-(1/AVERAGEIFS(COP!$L$2:$L$750,COP!$C$2:$C$750,'Ambient Heat'!$B21,COP!$G$2:$G$750,'Ambient Heat'!G$4,COP!$D$2:$D$750,"RSDELC")))</f>
        <v>0.70389809449714913</v>
      </c>
      <c r="H21" s="84">
        <f>MAX(0,1-(1/AVERAGEIFS(COP!$L$2:$L$750,COP!$C$2:$C$750,'Ambient Heat'!$B21,COP!$G$2:$G$750,'Ambient Heat'!H$4,COP!$D$2:$D$750,"RSDELC")))</f>
        <v>0.73590911130826742</v>
      </c>
      <c r="I21" s="84">
        <f>MAX(0,1-(1/AVERAGEIFS(COP!$L$2:$L$750,COP!$C$2:$C$750,'Ambient Heat'!$B21,COP!$G$2:$G$750,'Ambient Heat'!I$4,COP!$D$2:$D$750,"RSDELC")))</f>
        <v>0.7557159279601473</v>
      </c>
      <c r="J21" s="3">
        <v>5</v>
      </c>
    </row>
    <row r="22" spans="2:27" x14ac:dyDescent="0.2">
      <c r="B22" s="3" t="s">
        <v>487</v>
      </c>
      <c r="C22" s="130" t="s">
        <v>301</v>
      </c>
      <c r="D22" s="130" t="s">
        <v>376</v>
      </c>
      <c r="E22" s="3" t="s">
        <v>139</v>
      </c>
      <c r="F22" s="84">
        <f>MAX(0,1-(1/AVERAGEIFS(COP!$L$2:$L$750,COP!$C$2:$C$750,'Ambient Heat'!$B22,COP!$G$2:$G$750,'Ambient Heat'!F$4,COP!$D$2:$D$750,"RSDELC")))</f>
        <v>0.67428790394686389</v>
      </c>
      <c r="G22" s="84">
        <f>MAX(0,1-(1/AVERAGEIFS(COP!$L$2:$L$750,COP!$C$2:$C$750,'Ambient Heat'!$B22,COP!$G$2:$G$750,'Ambient Heat'!G$4,COP!$D$2:$D$750,"RSDELC")))</f>
        <v>0.70389809449714913</v>
      </c>
      <c r="H22" s="84">
        <f>MAX(0,1-(1/AVERAGEIFS(COP!$L$2:$L$750,COP!$C$2:$C$750,'Ambient Heat'!$B22,COP!$G$2:$G$750,'Ambient Heat'!H$4,COP!$D$2:$D$750,"RSDELC")))</f>
        <v>0.73590911130826742</v>
      </c>
      <c r="I22" s="84">
        <f>MAX(0,1-(1/AVERAGEIFS(COP!$L$2:$L$750,COP!$C$2:$C$750,'Ambient Heat'!$B22,COP!$G$2:$G$750,'Ambient Heat'!I$4,COP!$D$2:$D$750,"RSDELC")))</f>
        <v>0.7557159279601473</v>
      </c>
      <c r="J22" s="3">
        <v>5</v>
      </c>
    </row>
    <row r="23" spans="2:27" x14ac:dyDescent="0.2">
      <c r="B23" s="3" t="s">
        <v>488</v>
      </c>
      <c r="C23" s="130" t="s">
        <v>301</v>
      </c>
      <c r="D23" s="130" t="s">
        <v>376</v>
      </c>
      <c r="E23" s="3" t="s">
        <v>139</v>
      </c>
      <c r="F23" s="84">
        <f>MAX(0,1-(1/AVERAGEIFS(COP!$L$2:$L$750,COP!$C$2:$C$750,'Ambient Heat'!$B23,COP!$G$2:$G$750,'Ambient Heat'!F$4,COP!$D$2:$D$750,"RSDELC")))</f>
        <v>0.61809109864192147</v>
      </c>
      <c r="G23" s="84">
        <f>MAX(0,1-(1/AVERAGEIFS(COP!$L$2:$L$750,COP!$C$2:$C$750,'Ambient Heat'!$B23,COP!$G$2:$G$750,'Ambient Heat'!G$4,COP!$D$2:$D$750,"RSDELC")))</f>
        <v>0.65281008967447396</v>
      </c>
      <c r="H23" s="84">
        <f>MAX(0,1-(1/AVERAGEIFS(COP!$L$2:$L$750,COP!$C$2:$C$750,'Ambient Heat'!$B23,COP!$G$2:$G$750,'Ambient Heat'!H$4,COP!$D$2:$D$750,"RSDELC")))</f>
        <v>0.69034413403398986</v>
      </c>
      <c r="I23" s="84">
        <f>MAX(0,1-(1/AVERAGEIFS(COP!$L$2:$L$750,COP!$C$2:$C$750,'Ambient Heat'!$B23,COP!$G$2:$G$750,'Ambient Heat'!I$4,COP!$D$2:$D$750,"RSDELC")))</f>
        <v>0.71356832398144177</v>
      </c>
      <c r="J23" s="3">
        <v>5</v>
      </c>
    </row>
    <row r="24" spans="2:27" x14ac:dyDescent="0.2">
      <c r="B24" s="3" t="s">
        <v>489</v>
      </c>
      <c r="C24" s="130" t="s">
        <v>301</v>
      </c>
      <c r="D24" s="130" t="s">
        <v>376</v>
      </c>
      <c r="E24" s="3" t="s">
        <v>139</v>
      </c>
      <c r="F24" s="84">
        <f>MAX(0,1-(1/AVERAGEIFS(COP!$L$2:$L$750,COP!$C$2:$C$750,'Ambient Heat'!$B24,COP!$G$2:$G$750,'Ambient Heat'!F$4,COP!$D$2:$D$750,"RSDELC")))</f>
        <v>0.58203418887979053</v>
      </c>
      <c r="G24" s="84">
        <f>MAX(0,1-(1/AVERAGEIFS(COP!$L$2:$L$750,COP!$C$2:$C$750,'Ambient Heat'!$B24,COP!$G$2:$G$750,'Ambient Heat'!G$4,COP!$D$2:$D$750,"RSDELC")))</f>
        <v>0.62003108079980973</v>
      </c>
      <c r="H24" s="84">
        <f>MAX(0,1-(1/AVERAGEIFS(COP!$L$2:$L$750,COP!$C$2:$C$750,'Ambient Heat'!$B24,COP!$G$2:$G$750,'Ambient Heat'!H$4,COP!$D$2:$D$750,"RSDELC")))</f>
        <v>0.66110880179442488</v>
      </c>
      <c r="I24" s="84">
        <f>MAX(0,1-(1/AVERAGEIFS(COP!$L$2:$L$750,COP!$C$2:$C$750,'Ambient Heat'!$B24,COP!$G$2:$G$750,'Ambient Heat'!I$4,COP!$D$2:$D$750,"RSDELC")))</f>
        <v>0.68652564165984331</v>
      </c>
      <c r="J24" s="3">
        <v>5</v>
      </c>
    </row>
    <row r="25" spans="2:27" ht="15.75" thickBot="1" x14ac:dyDescent="0.25">
      <c r="B25" s="46" t="s">
        <v>490</v>
      </c>
      <c r="C25" s="132" t="s">
        <v>301</v>
      </c>
      <c r="D25" s="132" t="s">
        <v>376</v>
      </c>
      <c r="E25" s="3" t="s">
        <v>139</v>
      </c>
      <c r="F25" s="84">
        <f>MAX(0,1-(1/AVERAGEIFS(COP!$L$2:$L$750,COP!$C$2:$C$750,'Ambient Heat'!$B25,COP!$G$2:$G$750,'Ambient Heat'!F$4,COP!$D$2:$D$750,"RSDELC")))</f>
        <v>0.53845902984810956</v>
      </c>
      <c r="G25" s="84">
        <f>MAX(0,1-(1/AVERAGEIFS(COP!$L$2:$L$750,COP!$C$2:$C$750,'Ambient Heat'!$B25,COP!$G$2:$G$750,'Ambient Heat'!G$4,COP!$D$2:$D$750,"RSDELC")))</f>
        <v>0.58041729986191748</v>
      </c>
      <c r="H25" s="84">
        <f>MAX(0,1-(1/AVERAGEIFS(COP!$L$2:$L$750,COP!$C$2:$C$750,'Ambient Heat'!$B25,COP!$G$2:$G$750,'Ambient Heat'!H$4,COP!$D$2:$D$750,"RSDELC")))</f>
        <v>0.62577759176873715</v>
      </c>
      <c r="I25" s="84">
        <f>MAX(0,1-(1/AVERAGEIFS(COP!$L$2:$L$750,COP!$C$2:$C$750,'Ambient Heat'!$B25,COP!$G$2:$G$750,'Ambient Heat'!I$4,COP!$D$2:$D$750,"RSDELC")))</f>
        <v>0.653844272386082</v>
      </c>
      <c r="J25" s="46">
        <v>5</v>
      </c>
    </row>
    <row r="26" spans="2:27" x14ac:dyDescent="0.2">
      <c r="B26" s="3" t="s">
        <v>491</v>
      </c>
      <c r="C26" s="3" t="s">
        <v>301</v>
      </c>
      <c r="D26" s="3" t="s">
        <v>298</v>
      </c>
      <c r="E26" s="3" t="s">
        <v>626</v>
      </c>
      <c r="F26" s="84">
        <f>MAX(0,1-(1/AVERAGEIFS(COP!$L$2:$L$750,COP!$C$2:$C$750,'Ambient Heat'!$B26,COP!$G$2:$G$750,'Ambient Heat'!F$4,COP!$D$2:$D$750,"RSDELC")))</f>
        <v>0.70389809449714913</v>
      </c>
      <c r="G26" s="84">
        <f>MAX(0,1-(1/AVERAGEIFS(COP!$L$2:$L$750,COP!$C$2:$C$750,'Ambient Heat'!$B26,COP!$G$2:$G$750,'Ambient Heat'!G$4,COP!$D$2:$D$750,"RSDELC")))</f>
        <v>0.72081820338302705</v>
      </c>
      <c r="H26" s="84">
        <f>MAX(0,1-(1/AVERAGEIFS(COP!$L$2:$L$750,COP!$C$2:$C$750,'Ambient Heat'!$B26,COP!$G$2:$G$750,'Ambient Heat'!H$4,COP!$D$2:$D$750,"RSDELC")))</f>
        <v>0.7557159279601473</v>
      </c>
      <c r="I26" s="84">
        <f>MAX(0,1-(1/AVERAGEIFS(COP!$L$2:$L$750,COP!$C$2:$C$750,'Ambient Heat'!$B26,COP!$G$2:$G$750,'Ambient Heat'!I$4,COP!$D$2:$D$750,"RSDELC")))</f>
        <v>0.78285860263124263</v>
      </c>
      <c r="J26" s="3">
        <v>5</v>
      </c>
    </row>
    <row r="27" spans="2:27" x14ac:dyDescent="0.2">
      <c r="B27" s="3" t="s">
        <v>492</v>
      </c>
      <c r="C27" s="3" t="s">
        <v>301</v>
      </c>
      <c r="D27" s="3" t="s">
        <v>298</v>
      </c>
      <c r="E27" s="3" t="s">
        <v>481</v>
      </c>
      <c r="F27" s="84">
        <f>MAX(0,1-(1/AVERAGEIFS(COP!$L$2:$L$750,COP!$C$2:$C$750,'Ambient Heat'!$B27,COP!$G$2:$G$750,'Ambient Heat'!F$4,COP!$D$2:$D$750,"RSDELC")))</f>
        <v>0.70389809449714913</v>
      </c>
      <c r="G27" s="84">
        <f>MAX(0,1-(1/AVERAGEIFS(COP!$L$2:$L$750,COP!$C$2:$C$750,'Ambient Heat'!$B27,COP!$G$2:$G$750,'Ambient Heat'!G$4,COP!$D$2:$D$750,"RSDELC")))</f>
        <v>0.72081820338302705</v>
      </c>
      <c r="H27" s="84">
        <f>MAX(0,1-(1/AVERAGEIFS(COP!$L$2:$L$750,COP!$C$2:$C$750,'Ambient Heat'!$B27,COP!$G$2:$G$750,'Ambient Heat'!H$4,COP!$D$2:$D$750,"RSDELC")))</f>
        <v>0.7557159279601473</v>
      </c>
      <c r="I27" s="84">
        <f>MAX(0,1-(1/AVERAGEIFS(COP!$L$2:$L$750,COP!$C$2:$C$750,'Ambient Heat'!$B27,COP!$G$2:$G$750,'Ambient Heat'!I$4,COP!$D$2:$D$750,"RSDELC")))</f>
        <v>0.78285860263124263</v>
      </c>
      <c r="J27" s="3">
        <v>5</v>
      </c>
    </row>
    <row r="28" spans="2:27" x14ac:dyDescent="0.2">
      <c r="B28" s="3" t="s">
        <v>493</v>
      </c>
      <c r="C28" s="3" t="s">
        <v>301</v>
      </c>
      <c r="D28" s="3" t="s">
        <v>298</v>
      </c>
      <c r="E28" s="3" t="s">
        <v>482</v>
      </c>
      <c r="F28" s="84">
        <f>MAX(0,1-(1/AVERAGEIFS(COP!$L$2:$L$750,COP!$C$2:$C$750,'Ambient Heat'!$B28,COP!$G$2:$G$750,'Ambient Heat'!F$4,COP!$D$2:$D$750,"RSDELC")))</f>
        <v>0.70389809449714913</v>
      </c>
      <c r="G28" s="84">
        <f>MAX(0,1-(1/AVERAGEIFS(COP!$L$2:$L$750,COP!$C$2:$C$750,'Ambient Heat'!$B28,COP!$G$2:$G$750,'Ambient Heat'!G$4,COP!$D$2:$D$750,"RSDELC")))</f>
        <v>0.72081820338302705</v>
      </c>
      <c r="H28" s="84">
        <f>MAX(0,1-(1/AVERAGEIFS(COP!$L$2:$L$750,COP!$C$2:$C$750,'Ambient Heat'!$B28,COP!$G$2:$G$750,'Ambient Heat'!H$4,COP!$D$2:$D$750,"RSDELC")))</f>
        <v>0.7557159279601473</v>
      </c>
      <c r="I28" s="84">
        <f>MAX(0,1-(1/AVERAGEIFS(COP!$L$2:$L$750,COP!$C$2:$C$750,'Ambient Heat'!$B28,COP!$G$2:$G$750,'Ambient Heat'!I$4,COP!$D$2:$D$750,"RSDELC")))</f>
        <v>0.78285860263124263</v>
      </c>
      <c r="J28" s="3">
        <v>5</v>
      </c>
    </row>
    <row r="29" spans="2:27" x14ac:dyDescent="0.2">
      <c r="B29" s="3" t="s">
        <v>494</v>
      </c>
      <c r="C29" s="3" t="s">
        <v>301</v>
      </c>
      <c r="D29" s="3" t="s">
        <v>298</v>
      </c>
      <c r="E29" s="3" t="s">
        <v>483</v>
      </c>
      <c r="F29" s="84">
        <f>MAX(0,1-(1/AVERAGEIFS(COP!$L$2:$L$750,COP!$C$2:$C$750,'Ambient Heat'!$B29,COP!$G$2:$G$750,'Ambient Heat'!F$4,COP!$D$2:$D$750,"RSDELC")))</f>
        <v>0.61809109864192147</v>
      </c>
      <c r="G29" s="84">
        <f>MAX(0,1-(1/AVERAGEIFS(COP!$L$2:$L$750,COP!$C$2:$C$750,'Ambient Heat'!$B29,COP!$G$2:$G$750,'Ambient Heat'!G$4,COP!$D$2:$D$750,"RSDELC")))</f>
        <v>0.65281008967447396</v>
      </c>
      <c r="H29" s="84">
        <f>MAX(0,1-(1/AVERAGEIFS(COP!$L$2:$L$750,COP!$C$2:$C$750,'Ambient Heat'!$B29,COP!$G$2:$G$750,'Ambient Heat'!H$4,COP!$D$2:$D$750,"RSDELC")))</f>
        <v>0.69034413403398986</v>
      </c>
      <c r="I29" s="84">
        <f>MAX(0,1-(1/AVERAGEIFS(COP!$L$2:$L$750,COP!$C$2:$C$750,'Ambient Heat'!$B29,COP!$G$2:$G$750,'Ambient Heat'!I$4,COP!$D$2:$D$750,"RSDELC")))</f>
        <v>0.71356832398144177</v>
      </c>
      <c r="J29" s="3">
        <v>5</v>
      </c>
    </row>
    <row r="30" spans="2:27" x14ac:dyDescent="0.2">
      <c r="B30" s="3" t="s">
        <v>495</v>
      </c>
      <c r="C30" s="3" t="s">
        <v>301</v>
      </c>
      <c r="D30" s="3" t="s">
        <v>298</v>
      </c>
      <c r="E30" s="3" t="s">
        <v>484</v>
      </c>
      <c r="F30" s="84">
        <f>MAX(0,1-(1/AVERAGEIFS(COP!$L$2:$L$750,COP!$C$2:$C$750,'Ambient Heat'!$B30,COP!$G$2:$G$750,'Ambient Heat'!F$4,COP!$D$2:$D$750,"RSDELC")))</f>
        <v>0.58203418887979053</v>
      </c>
      <c r="G30" s="84">
        <f>MAX(0,1-(1/AVERAGEIFS(COP!$L$2:$L$750,COP!$C$2:$C$750,'Ambient Heat'!$B30,COP!$G$2:$G$750,'Ambient Heat'!G$4,COP!$D$2:$D$750,"RSDELC")))</f>
        <v>0.62003108079980973</v>
      </c>
      <c r="H30" s="84">
        <f>MAX(0,1-(1/AVERAGEIFS(COP!$L$2:$L$750,COP!$C$2:$C$750,'Ambient Heat'!$B30,COP!$G$2:$G$750,'Ambient Heat'!H$4,COP!$D$2:$D$750,"RSDELC")))</f>
        <v>0.66110880179442488</v>
      </c>
      <c r="I30" s="84">
        <f>MAX(0,1-(1/AVERAGEIFS(COP!$L$2:$L$750,COP!$C$2:$C$750,'Ambient Heat'!$B30,COP!$G$2:$G$750,'Ambient Heat'!I$4,COP!$D$2:$D$750,"RSDELC")))</f>
        <v>0.68652564165984331</v>
      </c>
      <c r="J30" s="3">
        <v>5</v>
      </c>
    </row>
    <row r="31" spans="2:27" ht="15.75" thickBot="1" x14ac:dyDescent="0.25">
      <c r="B31" s="46" t="s">
        <v>496</v>
      </c>
      <c r="C31" s="46" t="s">
        <v>301</v>
      </c>
      <c r="D31" s="46" t="s">
        <v>298</v>
      </c>
      <c r="E31" s="46" t="s">
        <v>480</v>
      </c>
      <c r="F31" s="84">
        <f>MAX(0,1-(1/AVERAGEIFS(COP!$L$2:$L$750,COP!$C$2:$C$750,'Ambient Heat'!$B31,COP!$G$2:$G$750,'Ambient Heat'!F$4,COP!$D$2:$D$750,"RSDELC")))</f>
        <v>0.53845902984810956</v>
      </c>
      <c r="G31" s="84">
        <f>MAX(0,1-(1/AVERAGEIFS(COP!$L$2:$L$750,COP!$C$2:$C$750,'Ambient Heat'!$B31,COP!$G$2:$G$750,'Ambient Heat'!G$4,COP!$D$2:$D$750,"RSDELC")))</f>
        <v>0.58041729986191748</v>
      </c>
      <c r="H31" s="84">
        <f>MAX(0,1-(1/AVERAGEIFS(COP!$L$2:$L$750,COP!$C$2:$C$750,'Ambient Heat'!$B31,COP!$G$2:$G$750,'Ambient Heat'!H$4,COP!$D$2:$D$750,"RSDELC")))</f>
        <v>0.62577759176873715</v>
      </c>
      <c r="I31" s="84">
        <f>MAX(0,1-(1/AVERAGEIFS(COP!$L$2:$L$750,COP!$C$2:$C$750,'Ambient Heat'!$B31,COP!$G$2:$G$750,'Ambient Heat'!I$4,COP!$D$2:$D$750,"RSDELC")))</f>
        <v>0.653844272386082</v>
      </c>
      <c r="J31" s="46">
        <v>5</v>
      </c>
    </row>
    <row r="32" spans="2:27" x14ac:dyDescent="0.2">
      <c r="B32" s="3" t="s">
        <v>497</v>
      </c>
      <c r="C32" s="3" t="s">
        <v>301</v>
      </c>
      <c r="D32" s="3" t="s">
        <v>298</v>
      </c>
      <c r="E32" s="3" t="s">
        <v>626</v>
      </c>
      <c r="F32" s="84">
        <f>MAX(0,1-(1/AVERAGEIFS(COP!$L$2:$L$750,COP!$C$2:$C$750,'Ambient Heat'!$B32,COP!$G$2:$G$750,'Ambient Heat'!F$4,COP!$D$2:$D$750,"RSDELC")))</f>
        <v>0.70389809449714913</v>
      </c>
      <c r="G32" s="84">
        <f>MAX(0,1-(1/AVERAGEIFS(COP!$L$2:$L$750,COP!$C$2:$C$750,'Ambient Heat'!$B32,COP!$G$2:$G$750,'Ambient Heat'!G$4,COP!$D$2:$D$750,"RSDELC")))</f>
        <v>0.72081820338302705</v>
      </c>
      <c r="H32" s="84">
        <f>MAX(0,1-(1/AVERAGEIFS(COP!$L$2:$L$750,COP!$C$2:$C$750,'Ambient Heat'!$B32,COP!$G$2:$G$750,'Ambient Heat'!H$4,COP!$D$2:$D$750,"RSDELC")))</f>
        <v>0.7557159279601473</v>
      </c>
      <c r="I32" s="84">
        <f>MAX(0,1-(1/AVERAGEIFS(COP!$L$2:$L$750,COP!$C$2:$C$750,'Ambient Heat'!$B32,COP!$G$2:$G$750,'Ambient Heat'!I$4,COP!$D$2:$D$750,"RSDELC")))</f>
        <v>0.78285860263124263</v>
      </c>
      <c r="J32" s="3">
        <v>5</v>
      </c>
    </row>
    <row r="33" spans="2:10" x14ac:dyDescent="0.2">
      <c r="B33" s="3" t="s">
        <v>498</v>
      </c>
      <c r="C33" s="3" t="s">
        <v>301</v>
      </c>
      <c r="D33" s="3" t="s">
        <v>298</v>
      </c>
      <c r="E33" s="3" t="s">
        <v>481</v>
      </c>
      <c r="F33" s="84">
        <f>MAX(0,1-(1/AVERAGEIFS(COP!$L$2:$L$750,COP!$C$2:$C$750,'Ambient Heat'!$B33,COP!$G$2:$G$750,'Ambient Heat'!F$4,COP!$D$2:$D$750,"RSDELC")))</f>
        <v>0.70389809449714913</v>
      </c>
      <c r="G33" s="84">
        <f>MAX(0,1-(1/AVERAGEIFS(COP!$L$2:$L$750,COP!$C$2:$C$750,'Ambient Heat'!$B33,COP!$G$2:$G$750,'Ambient Heat'!G$4,COP!$D$2:$D$750,"RSDELC")))</f>
        <v>0.72081820338302705</v>
      </c>
      <c r="H33" s="84">
        <f>MAX(0,1-(1/AVERAGEIFS(COP!$L$2:$L$750,COP!$C$2:$C$750,'Ambient Heat'!$B33,COP!$G$2:$G$750,'Ambient Heat'!H$4,COP!$D$2:$D$750,"RSDELC")))</f>
        <v>0.7557159279601473</v>
      </c>
      <c r="I33" s="84">
        <f>MAX(0,1-(1/AVERAGEIFS(COP!$L$2:$L$750,COP!$C$2:$C$750,'Ambient Heat'!$B33,COP!$G$2:$G$750,'Ambient Heat'!I$4,COP!$D$2:$D$750,"RSDELC")))</f>
        <v>0.78285860263124263</v>
      </c>
      <c r="J33" s="3">
        <v>5</v>
      </c>
    </row>
    <row r="34" spans="2:10" x14ac:dyDescent="0.2">
      <c r="B34" s="3" t="s">
        <v>499</v>
      </c>
      <c r="C34" s="3" t="s">
        <v>301</v>
      </c>
      <c r="D34" s="3" t="s">
        <v>298</v>
      </c>
      <c r="E34" s="3" t="s">
        <v>482</v>
      </c>
      <c r="F34" s="84">
        <f>MAX(0,1-(1/AVERAGEIFS(COP!$L$2:$L$750,COP!$C$2:$C$750,'Ambient Heat'!$B34,COP!$G$2:$G$750,'Ambient Heat'!F$4,COP!$D$2:$D$750,"RSDELC")))</f>
        <v>0.70389809449714913</v>
      </c>
      <c r="G34" s="84">
        <f>MAX(0,1-(1/AVERAGEIFS(COP!$L$2:$L$750,COP!$C$2:$C$750,'Ambient Heat'!$B34,COP!$G$2:$G$750,'Ambient Heat'!G$4,COP!$D$2:$D$750,"RSDELC")))</f>
        <v>0.72081820338302705</v>
      </c>
      <c r="H34" s="84">
        <f>MAX(0,1-(1/AVERAGEIFS(COP!$L$2:$L$750,COP!$C$2:$C$750,'Ambient Heat'!$B34,COP!$G$2:$G$750,'Ambient Heat'!H$4,COP!$D$2:$D$750,"RSDELC")))</f>
        <v>0.7557159279601473</v>
      </c>
      <c r="I34" s="84">
        <f>MAX(0,1-(1/AVERAGEIFS(COP!$L$2:$L$750,COP!$C$2:$C$750,'Ambient Heat'!$B34,COP!$G$2:$G$750,'Ambient Heat'!I$4,COP!$D$2:$D$750,"RSDELC")))</f>
        <v>0.78285860263124263</v>
      </c>
      <c r="J34" s="3">
        <v>5</v>
      </c>
    </row>
    <row r="35" spans="2:10" x14ac:dyDescent="0.2">
      <c r="B35" s="3" t="s">
        <v>500</v>
      </c>
      <c r="C35" s="3" t="s">
        <v>301</v>
      </c>
      <c r="D35" s="3" t="s">
        <v>298</v>
      </c>
      <c r="E35" s="3" t="s">
        <v>483</v>
      </c>
      <c r="F35" s="84">
        <f>MAX(0,1-(1/AVERAGEIFS(COP!$L$2:$L$750,COP!$C$2:$C$750,'Ambient Heat'!$B35,COP!$G$2:$G$750,'Ambient Heat'!F$4,COP!$D$2:$D$750,"RSDELC")))</f>
        <v>0.61809109864192147</v>
      </c>
      <c r="G35" s="84">
        <f>MAX(0,1-(1/AVERAGEIFS(COP!$L$2:$L$750,COP!$C$2:$C$750,'Ambient Heat'!$B35,COP!$G$2:$G$750,'Ambient Heat'!G$4,COP!$D$2:$D$750,"RSDELC")))</f>
        <v>0.65281008967447396</v>
      </c>
      <c r="H35" s="84">
        <f>MAX(0,1-(1/AVERAGEIFS(COP!$L$2:$L$750,COP!$C$2:$C$750,'Ambient Heat'!$B35,COP!$G$2:$G$750,'Ambient Heat'!H$4,COP!$D$2:$D$750,"RSDELC")))</f>
        <v>0.69034413403398986</v>
      </c>
      <c r="I35" s="84">
        <f>MAX(0,1-(1/AVERAGEIFS(COP!$L$2:$L$750,COP!$C$2:$C$750,'Ambient Heat'!$B35,COP!$G$2:$G$750,'Ambient Heat'!I$4,COP!$D$2:$D$750,"RSDELC")))</f>
        <v>0.71356832398144177</v>
      </c>
      <c r="J35" s="3">
        <v>5</v>
      </c>
    </row>
    <row r="36" spans="2:10" x14ac:dyDescent="0.2">
      <c r="B36" s="3" t="s">
        <v>501</v>
      </c>
      <c r="C36" s="3" t="s">
        <v>301</v>
      </c>
      <c r="D36" s="3" t="s">
        <v>298</v>
      </c>
      <c r="E36" s="3" t="s">
        <v>484</v>
      </c>
      <c r="F36" s="84">
        <f>MAX(0,1-(1/AVERAGEIFS(COP!$L$2:$L$750,COP!$C$2:$C$750,'Ambient Heat'!$B36,COP!$G$2:$G$750,'Ambient Heat'!F$4,COP!$D$2:$D$750,"RSDELC")))</f>
        <v>0.58203418887979053</v>
      </c>
      <c r="G36" s="84">
        <f>MAX(0,1-(1/AVERAGEIFS(COP!$L$2:$L$750,COP!$C$2:$C$750,'Ambient Heat'!$B36,COP!$G$2:$G$750,'Ambient Heat'!G$4,COP!$D$2:$D$750,"RSDELC")))</f>
        <v>0.62003108079980973</v>
      </c>
      <c r="H36" s="84">
        <f>MAX(0,1-(1/AVERAGEIFS(COP!$L$2:$L$750,COP!$C$2:$C$750,'Ambient Heat'!$B36,COP!$G$2:$G$750,'Ambient Heat'!H$4,COP!$D$2:$D$750,"RSDELC")))</f>
        <v>0.66110880179442488</v>
      </c>
      <c r="I36" s="84">
        <f>MAX(0,1-(1/AVERAGEIFS(COP!$L$2:$L$750,COP!$C$2:$C$750,'Ambient Heat'!$B36,COP!$G$2:$G$750,'Ambient Heat'!I$4,COP!$D$2:$D$750,"RSDELC")))</f>
        <v>0.68652564165984331</v>
      </c>
      <c r="J36" s="3">
        <v>5</v>
      </c>
    </row>
    <row r="37" spans="2:10" ht="15.75" thickBot="1" x14ac:dyDescent="0.25">
      <c r="B37" s="46" t="s">
        <v>502</v>
      </c>
      <c r="C37" s="46" t="s">
        <v>301</v>
      </c>
      <c r="D37" s="46" t="s">
        <v>298</v>
      </c>
      <c r="E37" s="46" t="s">
        <v>480</v>
      </c>
      <c r="F37" s="84">
        <f>MAX(0,1-(1/AVERAGEIFS(COP!$L$2:$L$750,COP!$C$2:$C$750,'Ambient Heat'!$B37,COP!$G$2:$G$750,'Ambient Heat'!F$4,COP!$D$2:$D$750,"RSDELC")))</f>
        <v>0.53845902984810956</v>
      </c>
      <c r="G37" s="84">
        <f>MAX(0,1-(1/AVERAGEIFS(COP!$L$2:$L$750,COP!$C$2:$C$750,'Ambient Heat'!$B37,COP!$G$2:$G$750,'Ambient Heat'!G$4,COP!$D$2:$D$750,"RSDELC")))</f>
        <v>0.58041729986191748</v>
      </c>
      <c r="H37" s="84">
        <f>MAX(0,1-(1/AVERAGEIFS(COP!$L$2:$L$750,COP!$C$2:$C$750,'Ambient Heat'!$B37,COP!$G$2:$G$750,'Ambient Heat'!H$4,COP!$D$2:$D$750,"RSDELC")))</f>
        <v>0.62577759176873715</v>
      </c>
      <c r="I37" s="84">
        <f>MAX(0,1-(1/AVERAGEIFS(COP!$L$2:$L$750,COP!$C$2:$C$750,'Ambient Heat'!$B37,COP!$G$2:$G$750,'Ambient Heat'!I$4,COP!$D$2:$D$750,"RSDELC")))</f>
        <v>0.653844272386082</v>
      </c>
      <c r="J37" s="46">
        <v>5</v>
      </c>
    </row>
    <row r="38" spans="2:10" x14ac:dyDescent="0.2">
      <c r="B38" s="3" t="s">
        <v>497</v>
      </c>
      <c r="C38" s="3" t="s">
        <v>301</v>
      </c>
      <c r="D38" s="3" t="s">
        <v>298</v>
      </c>
      <c r="E38" s="3" t="s">
        <v>274</v>
      </c>
      <c r="F38" s="84">
        <f>MAX(0,1-(1/AVERAGEIFS(COP!$L$2:$L$750,COP!$C$2:$C$750,'Ambient Heat'!$B38,COP!$G$2:$G$750,'Ambient Heat'!F$4,COP!$D$2:$D$750,"RSDELC")))</f>
        <v>0.70389809449714913</v>
      </c>
      <c r="G38" s="84">
        <f>MAX(0,1-(1/AVERAGEIFS(COP!$L$2:$L$750,COP!$C$2:$C$750,'Ambient Heat'!$B38,COP!$G$2:$G$750,'Ambient Heat'!G$4,COP!$D$2:$D$750,"RSDELC")))</f>
        <v>0.72081820338302705</v>
      </c>
      <c r="H38" s="84">
        <f>MAX(0,1-(1/AVERAGEIFS(COP!$L$2:$L$750,COP!$C$2:$C$750,'Ambient Heat'!$B38,COP!$G$2:$G$750,'Ambient Heat'!H$4,COP!$D$2:$D$750,"RSDELC")))</f>
        <v>0.7557159279601473</v>
      </c>
      <c r="I38" s="84">
        <f>MAX(0,1-(1/AVERAGEIFS(COP!$L$2:$L$750,COP!$C$2:$C$750,'Ambient Heat'!$B38,COP!$G$2:$G$750,'Ambient Heat'!I$4,COP!$D$2:$D$750,"RSDELC")))</f>
        <v>0.78285860263124263</v>
      </c>
      <c r="J38" s="3">
        <v>5</v>
      </c>
    </row>
    <row r="39" spans="2:10" x14ac:dyDescent="0.2">
      <c r="B39" s="3" t="s">
        <v>498</v>
      </c>
      <c r="C39" s="3" t="s">
        <v>301</v>
      </c>
      <c r="D39" s="3" t="s">
        <v>298</v>
      </c>
      <c r="E39" s="3" t="s">
        <v>274</v>
      </c>
      <c r="F39" s="84">
        <f>MAX(0,1-(1/AVERAGEIFS(COP!$L$2:$L$750,COP!$C$2:$C$750,'Ambient Heat'!$B39,COP!$G$2:$G$750,'Ambient Heat'!F$4,COP!$D$2:$D$750,"RSDELC")))</f>
        <v>0.70389809449714913</v>
      </c>
      <c r="G39" s="84">
        <f>MAX(0,1-(1/AVERAGEIFS(COP!$L$2:$L$750,COP!$C$2:$C$750,'Ambient Heat'!$B39,COP!$G$2:$G$750,'Ambient Heat'!G$4,COP!$D$2:$D$750,"RSDELC")))</f>
        <v>0.72081820338302705</v>
      </c>
      <c r="H39" s="84">
        <f>MAX(0,1-(1/AVERAGEIFS(COP!$L$2:$L$750,COP!$C$2:$C$750,'Ambient Heat'!$B39,COP!$G$2:$G$750,'Ambient Heat'!H$4,COP!$D$2:$D$750,"RSDELC")))</f>
        <v>0.7557159279601473</v>
      </c>
      <c r="I39" s="84">
        <f>MAX(0,1-(1/AVERAGEIFS(COP!$L$2:$L$750,COP!$C$2:$C$750,'Ambient Heat'!$B39,COP!$G$2:$G$750,'Ambient Heat'!I$4,COP!$D$2:$D$750,"RSDELC")))</f>
        <v>0.78285860263124263</v>
      </c>
      <c r="J39" s="3">
        <v>5</v>
      </c>
    </row>
    <row r="40" spans="2:10" x14ac:dyDescent="0.2">
      <c r="B40" s="3" t="s">
        <v>499</v>
      </c>
      <c r="C40" s="3" t="s">
        <v>301</v>
      </c>
      <c r="D40" s="3" t="s">
        <v>298</v>
      </c>
      <c r="E40" s="3" t="s">
        <v>274</v>
      </c>
      <c r="F40" s="84">
        <f>MAX(0,1-(1/AVERAGEIFS(COP!$L$2:$L$750,COP!$C$2:$C$750,'Ambient Heat'!$B40,COP!$G$2:$G$750,'Ambient Heat'!F$4,COP!$D$2:$D$750,"RSDELC")))</f>
        <v>0.70389809449714913</v>
      </c>
      <c r="G40" s="84">
        <f>MAX(0,1-(1/AVERAGEIFS(COP!$L$2:$L$750,COP!$C$2:$C$750,'Ambient Heat'!$B40,COP!$G$2:$G$750,'Ambient Heat'!G$4,COP!$D$2:$D$750,"RSDELC")))</f>
        <v>0.72081820338302705</v>
      </c>
      <c r="H40" s="84">
        <f>MAX(0,1-(1/AVERAGEIFS(COP!$L$2:$L$750,COP!$C$2:$C$750,'Ambient Heat'!$B40,COP!$G$2:$G$750,'Ambient Heat'!H$4,COP!$D$2:$D$750,"RSDELC")))</f>
        <v>0.7557159279601473</v>
      </c>
      <c r="I40" s="84">
        <f>MAX(0,1-(1/AVERAGEIFS(COP!$L$2:$L$750,COP!$C$2:$C$750,'Ambient Heat'!$B40,COP!$G$2:$G$750,'Ambient Heat'!I$4,COP!$D$2:$D$750,"RSDELC")))</f>
        <v>0.78285860263124263</v>
      </c>
      <c r="J40" s="3">
        <v>5</v>
      </c>
    </row>
    <row r="41" spans="2:10" x14ac:dyDescent="0.2">
      <c r="B41" s="3" t="s">
        <v>500</v>
      </c>
      <c r="C41" s="3" t="s">
        <v>301</v>
      </c>
      <c r="D41" s="3" t="s">
        <v>298</v>
      </c>
      <c r="E41" s="3" t="s">
        <v>274</v>
      </c>
      <c r="F41" s="84">
        <f>MAX(0,1-(1/AVERAGEIFS(COP!$L$2:$L$750,COP!$C$2:$C$750,'Ambient Heat'!$B41,COP!$G$2:$G$750,'Ambient Heat'!F$4,COP!$D$2:$D$750,"RSDELC")))</f>
        <v>0.61809109864192147</v>
      </c>
      <c r="G41" s="84">
        <f>MAX(0,1-(1/AVERAGEIFS(COP!$L$2:$L$750,COP!$C$2:$C$750,'Ambient Heat'!$B41,COP!$G$2:$G$750,'Ambient Heat'!G$4,COP!$D$2:$D$750,"RSDELC")))</f>
        <v>0.65281008967447396</v>
      </c>
      <c r="H41" s="84">
        <f>MAX(0,1-(1/AVERAGEIFS(COP!$L$2:$L$750,COP!$C$2:$C$750,'Ambient Heat'!$B41,COP!$G$2:$G$750,'Ambient Heat'!H$4,COP!$D$2:$D$750,"RSDELC")))</f>
        <v>0.69034413403398986</v>
      </c>
      <c r="I41" s="84">
        <f>MAX(0,1-(1/AVERAGEIFS(COP!$L$2:$L$750,COP!$C$2:$C$750,'Ambient Heat'!$B41,COP!$G$2:$G$750,'Ambient Heat'!I$4,COP!$D$2:$D$750,"RSDELC")))</f>
        <v>0.71356832398144177</v>
      </c>
      <c r="J41" s="3">
        <v>5</v>
      </c>
    </row>
    <row r="42" spans="2:10" x14ac:dyDescent="0.2">
      <c r="B42" s="3" t="s">
        <v>501</v>
      </c>
      <c r="C42" s="3" t="s">
        <v>301</v>
      </c>
      <c r="D42" s="3" t="s">
        <v>298</v>
      </c>
      <c r="E42" s="3" t="s">
        <v>274</v>
      </c>
      <c r="F42" s="84">
        <f>MAX(0,1-(1/AVERAGEIFS(COP!$L$2:$L$750,COP!$C$2:$C$750,'Ambient Heat'!$B42,COP!$G$2:$G$750,'Ambient Heat'!F$4,COP!$D$2:$D$750,"RSDELC")))</f>
        <v>0.58203418887979053</v>
      </c>
      <c r="G42" s="84">
        <f>MAX(0,1-(1/AVERAGEIFS(COP!$L$2:$L$750,COP!$C$2:$C$750,'Ambient Heat'!$B42,COP!$G$2:$G$750,'Ambient Heat'!G$4,COP!$D$2:$D$750,"RSDELC")))</f>
        <v>0.62003108079980973</v>
      </c>
      <c r="H42" s="84">
        <f>MAX(0,1-(1/AVERAGEIFS(COP!$L$2:$L$750,COP!$C$2:$C$750,'Ambient Heat'!$B42,COP!$G$2:$G$750,'Ambient Heat'!H$4,COP!$D$2:$D$750,"RSDELC")))</f>
        <v>0.66110880179442488</v>
      </c>
      <c r="I42" s="84">
        <f>MAX(0,1-(1/AVERAGEIFS(COP!$L$2:$L$750,COP!$C$2:$C$750,'Ambient Heat'!$B42,COP!$G$2:$G$750,'Ambient Heat'!I$4,COP!$D$2:$D$750,"RSDELC")))</f>
        <v>0.68652564165984331</v>
      </c>
      <c r="J42" s="3">
        <v>5</v>
      </c>
    </row>
    <row r="43" spans="2:10" ht="15.75" thickBot="1" x14ac:dyDescent="0.25">
      <c r="B43" s="46" t="s">
        <v>502</v>
      </c>
      <c r="C43" s="46" t="s">
        <v>301</v>
      </c>
      <c r="D43" s="46" t="s">
        <v>298</v>
      </c>
      <c r="E43" s="46" t="s">
        <v>274</v>
      </c>
      <c r="F43" s="84">
        <f>MAX(0,1-(1/AVERAGEIFS(COP!$L$2:$L$750,COP!$C$2:$C$750,'Ambient Heat'!$B43,COP!$G$2:$G$750,'Ambient Heat'!F$4,COP!$D$2:$D$750,"RSDELC")))</f>
        <v>0.53845902984810956</v>
      </c>
      <c r="G43" s="84">
        <f>MAX(0,1-(1/AVERAGEIFS(COP!$L$2:$L$750,COP!$C$2:$C$750,'Ambient Heat'!$B43,COP!$G$2:$G$750,'Ambient Heat'!G$4,COP!$D$2:$D$750,"RSDELC")))</f>
        <v>0.58041729986191748</v>
      </c>
      <c r="H43" s="84">
        <f>MAX(0,1-(1/AVERAGEIFS(COP!$L$2:$L$750,COP!$C$2:$C$750,'Ambient Heat'!$B43,COP!$G$2:$G$750,'Ambient Heat'!H$4,COP!$D$2:$D$750,"RSDELC")))</f>
        <v>0.62577759176873715</v>
      </c>
      <c r="I43" s="84">
        <f>MAX(0,1-(1/AVERAGEIFS(COP!$L$2:$L$750,COP!$C$2:$C$750,'Ambient Heat'!$B43,COP!$G$2:$G$750,'Ambient Heat'!I$4,COP!$D$2:$D$750,"RSDELC")))</f>
        <v>0.653844272386082</v>
      </c>
      <c r="J43" s="46">
        <v>5</v>
      </c>
    </row>
    <row r="44" spans="2:10" x14ac:dyDescent="0.2">
      <c r="B44" s="83" t="s">
        <v>296</v>
      </c>
      <c r="F44" s="84"/>
      <c r="G44" s="84"/>
      <c r="H44" s="84"/>
      <c r="I44" s="84"/>
    </row>
    <row r="45" spans="2:10" x14ac:dyDescent="0.2">
      <c r="B45" s="3" t="s">
        <v>284</v>
      </c>
      <c r="C45" s="3" t="s">
        <v>301</v>
      </c>
      <c r="D45" s="3" t="s">
        <v>298</v>
      </c>
      <c r="E45" s="3" t="s">
        <v>465</v>
      </c>
      <c r="F45" s="84">
        <f>MAX(0,1-(1/AVERAGEIFS(COP!$L$2:$L$750,COP!$C$2:$C$750,'Ambient Heat'!$B45,COP!$G$2:$G$750,'Ambient Heat'!F$4,COP!$D$2:$D$750,"RSDGAS")))</f>
        <v>0.2595050096211281</v>
      </c>
      <c r="G45" s="84">
        <f>MAX(0,1-(1/AVERAGEIFS(COP!$L$2:$L$750,COP!$C$2:$C$750,'Ambient Heat'!$B45,COP!$G$2:$G$750,'Ambient Heat'!G$4,COP!$D$2:$D$750,"RSDGAS")))</f>
        <v>0.31057362964725443</v>
      </c>
      <c r="H45" s="84">
        <f>MAX(0,1-(1/AVERAGEIFS(COP!$L$2:$L$750,COP!$C$2:$C$750,'Ambient Heat'!$B45,COP!$G$2:$G$750,'Ambient Heat'!H$4,COP!$D$2:$D$750,"RSDGAS")))</f>
        <v>0.41195986058148415</v>
      </c>
      <c r="I45" s="84">
        <f>MAX(0,1-(1/AVERAGEIFS(COP!$L$2:$L$750,COP!$C$2:$C$750,'Ambient Heat'!$B45,COP!$G$2:$G$750,'Ambient Heat'!I$4,COP!$D$2:$D$750,"RSDGAS")))</f>
        <v>0.41195986058148415</v>
      </c>
      <c r="J45" s="3">
        <v>5</v>
      </c>
    </row>
    <row r="46" spans="2:10" x14ac:dyDescent="0.2">
      <c r="B46" s="3" t="s">
        <v>284</v>
      </c>
      <c r="C46" s="3" t="s">
        <v>301</v>
      </c>
      <c r="D46" s="3" t="s">
        <v>376</v>
      </c>
      <c r="E46" s="3" t="s">
        <v>139</v>
      </c>
      <c r="F46" s="84">
        <f>MAX(0,1-(1/AVERAGEIFS(COP!$L$2:$L$750,COP!$C$2:$C$750,'Ambient Heat'!$B46,COP!$G$2:$G$750,'Ambient Heat'!F$4,COP!$D$2:$D$750,"RSDGAS")))</f>
        <v>0.2595050096211281</v>
      </c>
      <c r="G46" s="84">
        <f>MAX(0,1-(1/AVERAGEIFS(COP!$L$2:$L$750,COP!$C$2:$C$750,'Ambient Heat'!$B46,COP!$G$2:$G$750,'Ambient Heat'!G$4,COP!$D$2:$D$750,"RSDGAS")))</f>
        <v>0.31057362964725443</v>
      </c>
      <c r="H46" s="84">
        <f>MAX(0,1-(1/AVERAGEIFS(COP!$L$2:$L$750,COP!$C$2:$C$750,'Ambient Heat'!$B46,COP!$G$2:$G$750,'Ambient Heat'!H$4,COP!$D$2:$D$750,"RSDGAS")))</f>
        <v>0.41195986058148415</v>
      </c>
      <c r="I46" s="84">
        <f>MAX(0,1-(1/AVERAGEIFS(COP!$L$2:$L$750,COP!$C$2:$C$750,'Ambient Heat'!$B46,COP!$G$2:$G$750,'Ambient Heat'!I$4,COP!$D$2:$D$750,"RSDGAS")))</f>
        <v>0.41195986058148415</v>
      </c>
      <c r="J46" s="3">
        <v>5</v>
      </c>
    </row>
    <row r="47" spans="2:10" x14ac:dyDescent="0.2">
      <c r="B47" s="3" t="s">
        <v>285</v>
      </c>
      <c r="C47" s="3" t="s">
        <v>301</v>
      </c>
      <c r="D47" s="3" t="s">
        <v>298</v>
      </c>
      <c r="E47" s="3" t="s">
        <v>465</v>
      </c>
      <c r="F47" s="84">
        <f>MAX(0,1-(1/AVERAGEIFS(COP!$L$2:$L$750,COP!$C$2:$C$750,'Ambient Heat'!$B47,COP!$G$2:$G$750,'Ambient Heat'!F$4,COP!$D$2:$D$750,"RSDGAS")))</f>
        <v>0.2595050096211281</v>
      </c>
      <c r="G47" s="84">
        <f>MAX(0,1-(1/AVERAGEIFS(COP!$L$2:$L$750,COP!$C$2:$C$750,'Ambient Heat'!$B47,COP!$G$2:$G$750,'Ambient Heat'!G$4,COP!$D$2:$D$750,"RSDGAS")))</f>
        <v>0.28339194479463781</v>
      </c>
      <c r="H47" s="84">
        <f>MAX(0,1-(1/AVERAGEIFS(COP!$L$2:$L$750,COP!$C$2:$C$750,'Ambient Heat'!$B47,COP!$G$2:$G$750,'Ambient Heat'!H$4,COP!$D$2:$D$750,"RSDGAS")))</f>
        <v>0.28339194479463781</v>
      </c>
      <c r="I47" s="84">
        <f>MAX(0,1-(1/AVERAGEIFS(COP!$L$2:$L$750,COP!$C$2:$C$750,'Ambient Heat'!$B47,COP!$G$2:$G$750,'Ambient Heat'!I$4,COP!$D$2:$D$750,"RSDGAS")))</f>
        <v>0.30578594651980706</v>
      </c>
      <c r="J47" s="3">
        <v>5</v>
      </c>
    </row>
    <row r="48" spans="2:10" ht="15.75" thickBot="1" x14ac:dyDescent="0.25">
      <c r="B48" s="46" t="s">
        <v>285</v>
      </c>
      <c r="C48" s="46" t="s">
        <v>301</v>
      </c>
      <c r="D48" s="46" t="s">
        <v>376</v>
      </c>
      <c r="E48" s="46" t="s">
        <v>139</v>
      </c>
      <c r="F48" s="84">
        <f>MAX(0,1-(1/AVERAGEIFS(COP!$L$2:$L$750,COP!$C$2:$C$750,'Ambient Heat'!$B48,COP!$G$2:$G$750,'Ambient Heat'!F$4,COP!$D$2:$D$750,"RSDGAS")))</f>
        <v>0.2595050096211281</v>
      </c>
      <c r="G48" s="84">
        <f>MAX(0,1-(1/AVERAGEIFS(COP!$L$2:$L$750,COP!$C$2:$C$750,'Ambient Heat'!$B48,COP!$G$2:$G$750,'Ambient Heat'!G$4,COP!$D$2:$D$750,"RSDGAS")))</f>
        <v>0.28339194479463781</v>
      </c>
      <c r="H48" s="84">
        <f>MAX(0,1-(1/AVERAGEIFS(COP!$L$2:$L$750,COP!$C$2:$C$750,'Ambient Heat'!$B48,COP!$G$2:$G$750,'Ambient Heat'!H$4,COP!$D$2:$D$750,"RSDGAS")))</f>
        <v>0.28339194479463781</v>
      </c>
      <c r="I48" s="84">
        <f>MAX(0,1-(1/AVERAGEIFS(COP!$L$2:$L$750,COP!$C$2:$C$750,'Ambient Heat'!$B48,COP!$G$2:$G$750,'Ambient Heat'!I$4,COP!$D$2:$D$750,"RSDGAS")))</f>
        <v>0.30578594651980706</v>
      </c>
      <c r="J48" s="46">
        <v>5</v>
      </c>
    </row>
    <row r="49" spans="2:10" x14ac:dyDescent="0.2">
      <c r="B49" s="83" t="s">
        <v>297</v>
      </c>
    </row>
    <row r="50" spans="2:10" x14ac:dyDescent="0.2">
      <c r="B50" s="3" t="s">
        <v>283</v>
      </c>
      <c r="C50" s="3" t="s">
        <v>301</v>
      </c>
      <c r="D50" s="3" t="s">
        <v>298</v>
      </c>
      <c r="E50" s="3" t="s">
        <v>465</v>
      </c>
      <c r="F50" s="84">
        <f>MAX(0,1-(1/AVERAGEIFS(COP!$L$2:$L$750,COP!$C$2:$C$750,'Ambient Heat'!$B50,COP!$G$2:$G$750,'Ambient Heat'!F$4,COP!$D$2:$D$750,"RSDGAS")))</f>
        <v>0.64586561913970664</v>
      </c>
      <c r="G50" s="84">
        <f>MAX(0,1-(1/AVERAGEIFS(COP!$L$2:$L$750,COP!$C$2:$C$750,'Ambient Heat'!$B50,COP!$G$2:$G$750,'Ambient Heat'!G$4,COP!$D$2:$D$750,"RSDGAS")))</f>
        <v>0.68068348840928272</v>
      </c>
      <c r="H50" s="84">
        <f>MAX(0,1-(1/AVERAGEIFS(COP!$L$2:$L$750,COP!$C$2:$C$750,'Ambient Heat'!$B50,COP!$G$2:$G$750,'Ambient Heat'!H$4,COP!$D$2:$D$750,"RSDGAS")))</f>
        <v>0.7026124536631031</v>
      </c>
      <c r="I50" s="84">
        <f>MAX(0,1-(1/AVERAGEIFS(COP!$L$2:$L$750,COP!$C$2:$C$750,'Ambient Heat'!$B50,COP!$G$2:$G$750,'Ambient Heat'!I$4,COP!$D$2:$D$750,"RSDGAS")))</f>
        <v>0.7026124536631031</v>
      </c>
      <c r="J50" s="3">
        <v>5</v>
      </c>
    </row>
    <row r="51" spans="2:10" ht="15.75" thickBot="1" x14ac:dyDescent="0.25">
      <c r="B51" s="46" t="s">
        <v>283</v>
      </c>
      <c r="C51" s="46" t="s">
        <v>301</v>
      </c>
      <c r="D51" s="46" t="s">
        <v>376</v>
      </c>
      <c r="E51" s="46" t="s">
        <v>139</v>
      </c>
      <c r="F51" s="84">
        <f>MAX(0,1-(1/AVERAGEIFS(COP!$L$2:$L$750,COP!$C$2:$C$750,'Ambient Heat'!$B51,COP!$G$2:$G$750,'Ambient Heat'!F$4,COP!$D$2:$D$750,"RSDGAS")))</f>
        <v>0.64586561913970664</v>
      </c>
      <c r="G51" s="84">
        <f>MAX(0,1-(1/AVERAGEIFS(COP!$L$2:$L$750,COP!$C$2:$C$750,'Ambient Heat'!$B51,COP!$G$2:$G$750,'Ambient Heat'!G$4,COP!$D$2:$D$750,"RSDGAS")))</f>
        <v>0.68068348840928272</v>
      </c>
      <c r="H51" s="84">
        <f>MAX(0,1-(1/AVERAGEIFS(COP!$L$2:$L$750,COP!$C$2:$C$750,'Ambient Heat'!$B51,COP!$G$2:$G$750,'Ambient Heat'!H$4,COP!$D$2:$D$750,"RSDGAS")))</f>
        <v>0.7026124536631031</v>
      </c>
      <c r="I51" s="84">
        <f>MAX(0,1-(1/AVERAGEIFS(COP!$L$2:$L$750,COP!$C$2:$C$750,'Ambient Heat'!$B51,COP!$G$2:$G$750,'Ambient Heat'!I$4,COP!$D$2:$D$750,"RSDGAS")))</f>
        <v>0.7026124536631031</v>
      </c>
      <c r="J51" s="46">
        <v>5</v>
      </c>
    </row>
    <row r="52" spans="2:10" x14ac:dyDescent="0.2">
      <c r="B52" s="83" t="s">
        <v>299</v>
      </c>
      <c r="F52" s="84"/>
      <c r="G52" s="84"/>
      <c r="H52" s="84"/>
      <c r="I52" s="84"/>
    </row>
    <row r="53" spans="2:10" x14ac:dyDescent="0.2">
      <c r="B53" s="3" t="s">
        <v>281</v>
      </c>
      <c r="C53" s="3" t="s">
        <v>301</v>
      </c>
      <c r="D53" s="3" t="s">
        <v>298</v>
      </c>
      <c r="E53" s="3" t="s">
        <v>466</v>
      </c>
      <c r="F53" s="84">
        <f>MAX(0,1-(1/AVERAGEIFS(COP!$L$2:$L$750,COP!$C$2:$C$750,'Ambient Heat'!$B53,COP!$G$2:$G$750,'Ambient Heat'!F$4,COP!$D$2:$D$750,"RSDELC")))</f>
        <v>0.67905129739433201</v>
      </c>
      <c r="G53" s="84">
        <f>MAX(0,1-(1/AVERAGEIFS(COP!$L$2:$L$750,COP!$C$2:$C$750,'Ambient Heat'!$B53,COP!$G$2:$G$750,'Ambient Heat'!G$4,COP!$D$2:$D$750,"RSDELC")))</f>
        <v>0.69911059130718722</v>
      </c>
      <c r="H53" s="84">
        <f>MAX(0,1-(1/AVERAGEIFS(COP!$L$2:$L$750,COP!$C$2:$C$750,'Ambient Heat'!$B53,COP!$G$2:$G$750,'Ambient Heat'!H$4,COP!$D$2:$D$750,"RSDELC")))</f>
        <v>0.73977132221161979</v>
      </c>
      <c r="I53" s="84">
        <f>MAX(0,1-(1/AVERAGEIFS(COP!$L$2:$L$750,COP!$C$2:$C$750,'Ambient Heat'!$B53,COP!$G$2:$G$750,'Ambient Heat'!I$4,COP!$D$2:$D$750,"RSDELC")))</f>
        <v>0.75928847304574842</v>
      </c>
      <c r="J53" s="3">
        <v>5</v>
      </c>
    </row>
    <row r="54" spans="2:10" ht="15.75" thickBot="1" x14ac:dyDescent="0.25">
      <c r="B54" s="46" t="s">
        <v>276</v>
      </c>
      <c r="C54" s="46" t="s">
        <v>301</v>
      </c>
      <c r="D54" s="46" t="s">
        <v>298</v>
      </c>
      <c r="E54" s="46" t="s">
        <v>466</v>
      </c>
      <c r="F54" s="84">
        <f>MAX(0,1-(1/AVERAGEIFS(COP!$L$2:$L$750,COP!$C$2:$C$750,'Ambient Heat'!$B54,COP!$G$2:$G$750,'Ambient Heat'!F$4,COP!$D$2:$D$750,"RSDELC")))</f>
        <v>0.67905129739433201</v>
      </c>
      <c r="G54" s="84">
        <f>MAX(0,1-(1/AVERAGEIFS(COP!$L$2:$L$750,COP!$C$2:$C$750,'Ambient Heat'!$B54,COP!$G$2:$G$750,'Ambient Heat'!G$4,COP!$D$2:$D$750,"RSDELC")))</f>
        <v>0.69911059130718722</v>
      </c>
      <c r="H54" s="84">
        <f>MAX(0,1-(1/AVERAGEIFS(COP!$L$2:$L$750,COP!$C$2:$C$750,'Ambient Heat'!$B54,COP!$G$2:$G$750,'Ambient Heat'!H$4,COP!$D$2:$D$750,"RSDELC")))</f>
        <v>0.73977132221161979</v>
      </c>
      <c r="I54" s="84">
        <f>MAX(0,1-(1/AVERAGEIFS(COP!$L$2:$L$750,COP!$C$2:$C$750,'Ambient Heat'!$B54,COP!$G$2:$G$750,'Ambient Heat'!I$4,COP!$D$2:$D$750,"RSDELC")))</f>
        <v>0.75928847304574842</v>
      </c>
      <c r="J54" s="46">
        <v>5</v>
      </c>
    </row>
    <row r="55" spans="2:10" x14ac:dyDescent="0.2">
      <c r="B55" s="3" t="s">
        <v>503</v>
      </c>
      <c r="C55" s="3" t="s">
        <v>301</v>
      </c>
      <c r="D55" s="3" t="s">
        <v>298</v>
      </c>
      <c r="E55" s="3" t="s">
        <v>627</v>
      </c>
      <c r="F55" s="84">
        <f>MAX(0,1-(1/AVERAGEIFS(COP!$L$2:$L$750,COP!$C$2:$C$750,'Ambient Heat'!$B55,COP!$G$2:$G$750,'Ambient Heat'!F$4,COP!$D$2:$D$750,"RSDELC")))</f>
        <v>0.67905129739433201</v>
      </c>
      <c r="G55" s="84">
        <f>MAX(0,1-(1/AVERAGEIFS(COP!$L$2:$L$750,COP!$C$2:$C$750,'Ambient Heat'!$B55,COP!$G$2:$G$750,'Ambient Heat'!G$4,COP!$D$2:$D$750,"RSDELC")))</f>
        <v>0.70822845217666552</v>
      </c>
      <c r="H55" s="84">
        <f>MAX(0,1-(1/AVERAGEIFS(COP!$L$2:$L$750,COP!$C$2:$C$750,'Ambient Heat'!$B55,COP!$G$2:$G$750,'Ambient Heat'!H$4,COP!$D$2:$D$750,"RSDELC")))</f>
        <v>0.73977132221161979</v>
      </c>
      <c r="I55" s="84">
        <f>MAX(0,1-(1/AVERAGEIFS(COP!$L$2:$L$750,COP!$C$2:$C$750,'Ambient Heat'!$B55,COP!$G$2:$G$750,'Ambient Heat'!I$4,COP!$D$2:$D$750,"RSDELC")))</f>
        <v>0.75928847304574842</v>
      </c>
      <c r="J55" s="3">
        <v>5</v>
      </c>
    </row>
    <row r="56" spans="2:10" x14ac:dyDescent="0.2">
      <c r="B56" s="3" t="s">
        <v>504</v>
      </c>
      <c r="C56" s="3" t="s">
        <v>301</v>
      </c>
      <c r="D56" s="3" t="s">
        <v>298</v>
      </c>
      <c r="E56" s="3" t="s">
        <v>521</v>
      </c>
      <c r="F56" s="84">
        <f>MAX(0,1-(1/AVERAGEIFS(COP!$L$2:$L$750,COP!$C$2:$C$750,'Ambient Heat'!$B56,COP!$G$2:$G$750,'Ambient Heat'!F$4,COP!$D$2:$D$750,"RSDELC")))</f>
        <v>0.67905129739433201</v>
      </c>
      <c r="G56" s="84">
        <f>MAX(0,1-(1/AVERAGEIFS(COP!$L$2:$L$750,COP!$C$2:$C$750,'Ambient Heat'!$B56,COP!$G$2:$G$750,'Ambient Heat'!G$4,COP!$D$2:$D$750,"RSDELC")))</f>
        <v>0.70822845217666552</v>
      </c>
      <c r="H56" s="84">
        <f>MAX(0,1-(1/AVERAGEIFS(COP!$L$2:$L$750,COP!$C$2:$C$750,'Ambient Heat'!$B56,COP!$G$2:$G$750,'Ambient Heat'!H$4,COP!$D$2:$D$750,"RSDELC")))</f>
        <v>0.73977132221161979</v>
      </c>
      <c r="I56" s="84">
        <f>MAX(0,1-(1/AVERAGEIFS(COP!$L$2:$L$750,COP!$C$2:$C$750,'Ambient Heat'!$B56,COP!$G$2:$G$750,'Ambient Heat'!I$4,COP!$D$2:$D$750,"RSDELC")))</f>
        <v>0.75928847304574842</v>
      </c>
      <c r="J56" s="3">
        <v>5</v>
      </c>
    </row>
    <row r="57" spans="2:10" x14ac:dyDescent="0.2">
      <c r="B57" s="3" t="s">
        <v>505</v>
      </c>
      <c r="C57" s="3" t="s">
        <v>301</v>
      </c>
      <c r="D57" s="3" t="s">
        <v>298</v>
      </c>
      <c r="E57" s="3" t="s">
        <v>522</v>
      </c>
      <c r="F57" s="84">
        <f>MAX(0,1-(1/AVERAGEIFS(COP!$L$2:$L$750,COP!$C$2:$C$750,'Ambient Heat'!$B57,COP!$G$2:$G$750,'Ambient Heat'!F$4,COP!$D$2:$D$750,"RSDELC")))</f>
        <v>0.67905129739433201</v>
      </c>
      <c r="G57" s="84">
        <f>MAX(0,1-(1/AVERAGEIFS(COP!$L$2:$L$750,COP!$C$2:$C$750,'Ambient Heat'!$B57,COP!$G$2:$G$750,'Ambient Heat'!G$4,COP!$D$2:$D$750,"RSDELC")))</f>
        <v>0.70822845217666552</v>
      </c>
      <c r="H57" s="84">
        <f>MAX(0,1-(1/AVERAGEIFS(COP!$L$2:$L$750,COP!$C$2:$C$750,'Ambient Heat'!$B57,COP!$G$2:$G$750,'Ambient Heat'!H$4,COP!$D$2:$D$750,"RSDELC")))</f>
        <v>0.73977132221161979</v>
      </c>
      <c r="I57" s="84">
        <f>MAX(0,1-(1/AVERAGEIFS(COP!$L$2:$L$750,COP!$C$2:$C$750,'Ambient Heat'!$B57,COP!$G$2:$G$750,'Ambient Heat'!I$4,COP!$D$2:$D$750,"RSDELC")))</f>
        <v>0.75928847304574842</v>
      </c>
      <c r="J57" s="3">
        <v>5</v>
      </c>
    </row>
    <row r="58" spans="2:10" x14ac:dyDescent="0.2">
      <c r="B58" s="3" t="s">
        <v>506</v>
      </c>
      <c r="C58" s="3" t="s">
        <v>301</v>
      </c>
      <c r="D58" s="3" t="s">
        <v>298</v>
      </c>
      <c r="E58" s="3" t="s">
        <v>523</v>
      </c>
      <c r="F58" s="84">
        <f>MAX(0,1-(1/AVERAGEIFS(COP!$L$2:$L$750,COP!$C$2:$C$750,'Ambient Heat'!$B58,COP!$G$2:$G$750,'Ambient Heat'!F$4,COP!$D$2:$D$750,"RSDELC")))</f>
        <v>0.67905129739433201</v>
      </c>
      <c r="G58" s="84">
        <f>MAX(0,1-(1/AVERAGEIFS(COP!$L$2:$L$750,COP!$C$2:$C$750,'Ambient Heat'!$B58,COP!$G$2:$G$750,'Ambient Heat'!G$4,COP!$D$2:$D$750,"RSDELC")))</f>
        <v>0.70822845217666552</v>
      </c>
      <c r="H58" s="84">
        <f>MAX(0,1-(1/AVERAGEIFS(COP!$L$2:$L$750,COP!$C$2:$C$750,'Ambient Heat'!$B58,COP!$G$2:$G$750,'Ambient Heat'!H$4,COP!$D$2:$D$750,"RSDELC")))</f>
        <v>0.73977132221161979</v>
      </c>
      <c r="I58" s="84">
        <f>MAX(0,1-(1/AVERAGEIFS(COP!$L$2:$L$750,COP!$C$2:$C$750,'Ambient Heat'!$B58,COP!$G$2:$G$750,'Ambient Heat'!I$4,COP!$D$2:$D$750,"RSDELC")))</f>
        <v>0.75928847304574842</v>
      </c>
      <c r="J58" s="3">
        <v>5</v>
      </c>
    </row>
    <row r="59" spans="2:10" x14ac:dyDescent="0.2">
      <c r="B59" s="3" t="s">
        <v>507</v>
      </c>
      <c r="C59" s="3" t="s">
        <v>301</v>
      </c>
      <c r="D59" s="3" t="s">
        <v>298</v>
      </c>
      <c r="E59" s="3" t="s">
        <v>524</v>
      </c>
      <c r="F59" s="84">
        <f>MAX(0,1-(1/AVERAGEIFS(COP!$L$2:$L$750,COP!$C$2:$C$750,'Ambient Heat'!$B59,COP!$G$2:$G$750,'Ambient Heat'!F$4,COP!$D$2:$D$750,"RSDELC")))</f>
        <v>0.67905129739433201</v>
      </c>
      <c r="G59" s="84">
        <f>MAX(0,1-(1/AVERAGEIFS(COP!$L$2:$L$750,COP!$C$2:$C$750,'Ambient Heat'!$B59,COP!$G$2:$G$750,'Ambient Heat'!G$4,COP!$D$2:$D$750,"RSDELC")))</f>
        <v>0.70822845217666552</v>
      </c>
      <c r="H59" s="84">
        <f>MAX(0,1-(1/AVERAGEIFS(COP!$L$2:$L$750,COP!$C$2:$C$750,'Ambient Heat'!$B59,COP!$G$2:$G$750,'Ambient Heat'!H$4,COP!$D$2:$D$750,"RSDELC")))</f>
        <v>0.73977132221161979</v>
      </c>
      <c r="I59" s="84">
        <f>MAX(0,1-(1/AVERAGEIFS(COP!$L$2:$L$750,COP!$C$2:$C$750,'Ambient Heat'!$B59,COP!$G$2:$G$750,'Ambient Heat'!I$4,COP!$D$2:$D$750,"RSDELC")))</f>
        <v>0.75928847304574842</v>
      </c>
      <c r="J59" s="3">
        <v>5</v>
      </c>
    </row>
    <row r="60" spans="2:10" ht="15.75" thickBot="1" x14ac:dyDescent="0.25">
      <c r="B60" s="46" t="s">
        <v>508</v>
      </c>
      <c r="C60" s="46" t="s">
        <v>301</v>
      </c>
      <c r="D60" s="46" t="s">
        <v>298</v>
      </c>
      <c r="E60" s="46" t="s">
        <v>525</v>
      </c>
      <c r="F60" s="84">
        <f>MAX(0,1-(1/AVERAGEIFS(COP!$L$2:$L$750,COP!$C$2:$C$750,'Ambient Heat'!$B60,COP!$G$2:$G$750,'Ambient Heat'!F$4,COP!$D$2:$D$750,"RSDELC")))</f>
        <v>0.67905129739433201</v>
      </c>
      <c r="G60" s="84">
        <f>MAX(0,1-(1/AVERAGEIFS(COP!$L$2:$L$750,COP!$C$2:$C$750,'Ambient Heat'!$B60,COP!$G$2:$G$750,'Ambient Heat'!G$4,COP!$D$2:$D$750,"RSDELC")))</f>
        <v>0.70822845217666552</v>
      </c>
      <c r="H60" s="84">
        <f>MAX(0,1-(1/AVERAGEIFS(COP!$L$2:$L$750,COP!$C$2:$C$750,'Ambient Heat'!$B60,COP!$G$2:$G$750,'Ambient Heat'!H$4,COP!$D$2:$D$750,"RSDELC")))</f>
        <v>0.73977132221161979</v>
      </c>
      <c r="I60" s="84">
        <f>MAX(0,1-(1/AVERAGEIFS(COP!$L$2:$L$750,COP!$C$2:$C$750,'Ambient Heat'!$B60,COP!$G$2:$G$750,'Ambient Heat'!I$4,COP!$D$2:$D$750,"RSDELC")))</f>
        <v>0.75928847304574842</v>
      </c>
      <c r="J60" s="46">
        <v>5</v>
      </c>
    </row>
    <row r="61" spans="2:10" x14ac:dyDescent="0.2">
      <c r="B61" s="3" t="s">
        <v>509</v>
      </c>
      <c r="C61" s="3" t="s">
        <v>301</v>
      </c>
      <c r="D61" s="3" t="s">
        <v>298</v>
      </c>
      <c r="E61" s="3" t="s">
        <v>627</v>
      </c>
      <c r="F61" s="84">
        <f>MAX(0,1-(1/AVERAGEIFS(COP!$L$2:$L$750,COP!$C$2:$C$750,'Ambient Heat'!$B61,COP!$G$2:$G$750,'Ambient Heat'!F$4,COP!$D$2:$D$750,"RSDELC")))</f>
        <v>0.67905129739433201</v>
      </c>
      <c r="G61" s="84">
        <f>MAX(0,1-(1/AVERAGEIFS(COP!$L$2:$L$750,COP!$C$2:$C$750,'Ambient Heat'!$B61,COP!$G$2:$G$750,'Ambient Heat'!G$4,COP!$D$2:$D$750,"RSDELC")))</f>
        <v>0.70822845217666552</v>
      </c>
      <c r="H61" s="84">
        <f>MAX(0,1-(1/AVERAGEIFS(COP!$L$2:$L$750,COP!$C$2:$C$750,'Ambient Heat'!$B61,COP!$G$2:$G$750,'Ambient Heat'!H$4,COP!$D$2:$D$750,"RSDELC")))</f>
        <v>0.73977132221161979</v>
      </c>
      <c r="I61" s="84">
        <f>MAX(0,1-(1/AVERAGEIFS(COP!$L$2:$L$750,COP!$C$2:$C$750,'Ambient Heat'!$B61,COP!$G$2:$G$750,'Ambient Heat'!I$4,COP!$D$2:$D$750,"RSDELC")))</f>
        <v>0.75928847304574842</v>
      </c>
      <c r="J61" s="131">
        <v>5</v>
      </c>
    </row>
    <row r="62" spans="2:10" x14ac:dyDescent="0.2">
      <c r="B62" s="3" t="s">
        <v>510</v>
      </c>
      <c r="C62" s="3" t="s">
        <v>301</v>
      </c>
      <c r="D62" s="3" t="s">
        <v>298</v>
      </c>
      <c r="E62" s="3" t="s">
        <v>521</v>
      </c>
      <c r="F62" s="84">
        <f>MAX(0,1-(1/AVERAGEIFS(COP!$L$2:$L$750,COP!$C$2:$C$750,'Ambient Heat'!$B62,COP!$G$2:$G$750,'Ambient Heat'!F$4,COP!$D$2:$D$750,"RSDELC")))</f>
        <v>0.67905129739433201</v>
      </c>
      <c r="G62" s="84">
        <f>MAX(0,1-(1/AVERAGEIFS(COP!$L$2:$L$750,COP!$C$2:$C$750,'Ambient Heat'!$B62,COP!$G$2:$G$750,'Ambient Heat'!G$4,COP!$D$2:$D$750,"RSDELC")))</f>
        <v>0.70822845217666552</v>
      </c>
      <c r="H62" s="84">
        <f>MAX(0,1-(1/AVERAGEIFS(COP!$L$2:$L$750,COP!$C$2:$C$750,'Ambient Heat'!$B62,COP!$G$2:$G$750,'Ambient Heat'!H$4,COP!$D$2:$D$750,"RSDELC")))</f>
        <v>0.73977132221161979</v>
      </c>
      <c r="I62" s="84">
        <f>MAX(0,1-(1/AVERAGEIFS(COP!$L$2:$L$750,COP!$C$2:$C$750,'Ambient Heat'!$B62,COP!$G$2:$G$750,'Ambient Heat'!I$4,COP!$D$2:$D$750,"RSDELC")))</f>
        <v>0.75928847304574842</v>
      </c>
      <c r="J62" s="3">
        <v>5</v>
      </c>
    </row>
    <row r="63" spans="2:10" x14ac:dyDescent="0.2">
      <c r="B63" s="3" t="s">
        <v>511</v>
      </c>
      <c r="C63" s="3" t="s">
        <v>301</v>
      </c>
      <c r="D63" s="3" t="s">
        <v>298</v>
      </c>
      <c r="E63" s="3" t="s">
        <v>522</v>
      </c>
      <c r="F63" s="84">
        <f>MAX(0,1-(1/AVERAGEIFS(COP!$L$2:$L$750,COP!$C$2:$C$750,'Ambient Heat'!$B63,COP!$G$2:$G$750,'Ambient Heat'!F$4,COP!$D$2:$D$750,"RSDELC")))</f>
        <v>0.67905129739433201</v>
      </c>
      <c r="G63" s="84">
        <f>MAX(0,1-(1/AVERAGEIFS(COP!$L$2:$L$750,COP!$C$2:$C$750,'Ambient Heat'!$B63,COP!$G$2:$G$750,'Ambient Heat'!G$4,COP!$D$2:$D$750,"RSDELC")))</f>
        <v>0.70822845217666552</v>
      </c>
      <c r="H63" s="84">
        <f>MAX(0,1-(1/AVERAGEIFS(COP!$L$2:$L$750,COP!$C$2:$C$750,'Ambient Heat'!$B63,COP!$G$2:$G$750,'Ambient Heat'!H$4,COP!$D$2:$D$750,"RSDELC")))</f>
        <v>0.73977132221161979</v>
      </c>
      <c r="I63" s="84">
        <f>MAX(0,1-(1/AVERAGEIFS(COP!$L$2:$L$750,COP!$C$2:$C$750,'Ambient Heat'!$B63,COP!$G$2:$G$750,'Ambient Heat'!I$4,COP!$D$2:$D$750,"RSDELC")))</f>
        <v>0.75928847304574842</v>
      </c>
      <c r="J63" s="3">
        <v>5</v>
      </c>
    </row>
    <row r="64" spans="2:10" x14ac:dyDescent="0.2">
      <c r="B64" s="3" t="s">
        <v>512</v>
      </c>
      <c r="C64" s="3" t="s">
        <v>301</v>
      </c>
      <c r="D64" s="3" t="s">
        <v>298</v>
      </c>
      <c r="E64" s="3" t="s">
        <v>523</v>
      </c>
      <c r="F64" s="84">
        <f>MAX(0,1-(1/AVERAGEIFS(COP!$L$2:$L$750,COP!$C$2:$C$750,'Ambient Heat'!$B64,COP!$G$2:$G$750,'Ambient Heat'!F$4,COP!$D$2:$D$750,"RSDELC")))</f>
        <v>0.67905129739433201</v>
      </c>
      <c r="G64" s="84">
        <f>MAX(0,1-(1/AVERAGEIFS(COP!$L$2:$L$750,COP!$C$2:$C$750,'Ambient Heat'!$B64,COP!$G$2:$G$750,'Ambient Heat'!G$4,COP!$D$2:$D$750,"RSDELC")))</f>
        <v>0.70822845217666552</v>
      </c>
      <c r="H64" s="84">
        <f>MAX(0,1-(1/AVERAGEIFS(COP!$L$2:$L$750,COP!$C$2:$C$750,'Ambient Heat'!$B64,COP!$G$2:$G$750,'Ambient Heat'!H$4,COP!$D$2:$D$750,"RSDELC")))</f>
        <v>0.73977132221161979</v>
      </c>
      <c r="I64" s="84">
        <f>MAX(0,1-(1/AVERAGEIFS(COP!$L$2:$L$750,COP!$C$2:$C$750,'Ambient Heat'!$B64,COP!$G$2:$G$750,'Ambient Heat'!I$4,COP!$D$2:$D$750,"RSDELC")))</f>
        <v>0.75928847304574842</v>
      </c>
      <c r="J64" s="3">
        <v>5</v>
      </c>
    </row>
    <row r="65" spans="2:10" x14ac:dyDescent="0.2">
      <c r="B65" s="3" t="s">
        <v>513</v>
      </c>
      <c r="C65" s="3" t="s">
        <v>301</v>
      </c>
      <c r="D65" s="3" t="s">
        <v>298</v>
      </c>
      <c r="E65" s="3" t="s">
        <v>524</v>
      </c>
      <c r="F65" s="84">
        <f>MAX(0,1-(1/AVERAGEIFS(COP!$L$2:$L$750,COP!$C$2:$C$750,'Ambient Heat'!$B65,COP!$G$2:$G$750,'Ambient Heat'!F$4,COP!$D$2:$D$750,"RSDELC")))</f>
        <v>0.67905129739433201</v>
      </c>
      <c r="G65" s="84">
        <f>MAX(0,1-(1/AVERAGEIFS(COP!$L$2:$L$750,COP!$C$2:$C$750,'Ambient Heat'!$B65,COP!$G$2:$G$750,'Ambient Heat'!G$4,COP!$D$2:$D$750,"RSDELC")))</f>
        <v>0.70822845217666552</v>
      </c>
      <c r="H65" s="84">
        <f>MAX(0,1-(1/AVERAGEIFS(COP!$L$2:$L$750,COP!$C$2:$C$750,'Ambient Heat'!$B65,COP!$G$2:$G$750,'Ambient Heat'!H$4,COP!$D$2:$D$750,"RSDELC")))</f>
        <v>0.73977132221161979</v>
      </c>
      <c r="I65" s="84">
        <f>MAX(0,1-(1/AVERAGEIFS(COP!$L$2:$L$750,COP!$C$2:$C$750,'Ambient Heat'!$B65,COP!$G$2:$G$750,'Ambient Heat'!I$4,COP!$D$2:$D$750,"RSDELC")))</f>
        <v>0.75928847304574842</v>
      </c>
      <c r="J65" s="3">
        <v>5</v>
      </c>
    </row>
    <row r="66" spans="2:10" ht="15.75" thickBot="1" x14ac:dyDescent="0.25">
      <c r="B66" s="46" t="s">
        <v>514</v>
      </c>
      <c r="C66" s="46" t="s">
        <v>301</v>
      </c>
      <c r="D66" s="46" t="s">
        <v>298</v>
      </c>
      <c r="E66" s="46" t="s">
        <v>525</v>
      </c>
      <c r="F66" s="84">
        <f>MAX(0,1-(1/AVERAGEIFS(COP!$L$2:$L$750,COP!$C$2:$C$750,'Ambient Heat'!$B66,COP!$G$2:$G$750,'Ambient Heat'!F$4,COP!$D$2:$D$750,"RSDELC")))</f>
        <v>0.67905129739433201</v>
      </c>
      <c r="G66" s="84">
        <f>MAX(0,1-(1/AVERAGEIFS(COP!$L$2:$L$750,COP!$C$2:$C$750,'Ambient Heat'!$B66,COP!$G$2:$G$750,'Ambient Heat'!G$4,COP!$D$2:$D$750,"RSDELC")))</f>
        <v>0.70822845217666552</v>
      </c>
      <c r="H66" s="84">
        <f>MAX(0,1-(1/AVERAGEIFS(COP!$L$2:$L$750,COP!$C$2:$C$750,'Ambient Heat'!$B66,COP!$G$2:$G$750,'Ambient Heat'!H$4,COP!$D$2:$D$750,"RSDELC")))</f>
        <v>0.73977132221161979</v>
      </c>
      <c r="I66" s="84">
        <f>MAX(0,1-(1/AVERAGEIFS(COP!$L$2:$L$750,COP!$C$2:$C$750,'Ambient Heat'!$B66,COP!$G$2:$G$750,'Ambient Heat'!I$4,COP!$D$2:$D$750,"RSDELC")))</f>
        <v>0.75928847304574842</v>
      </c>
      <c r="J66" s="46">
        <v>5</v>
      </c>
    </row>
    <row r="67" spans="2:10" x14ac:dyDescent="0.2">
      <c r="B67" s="3" t="s">
        <v>509</v>
      </c>
      <c r="C67" s="130" t="s">
        <v>301</v>
      </c>
      <c r="D67" s="130" t="s">
        <v>376</v>
      </c>
      <c r="E67" s="3" t="s">
        <v>627</v>
      </c>
      <c r="F67" s="84">
        <f>MAX(0,1-(1/AVERAGEIFS(COP!$L$2:$L$750,COP!$C$2:$C$750,'Ambient Heat'!$B67,COP!$G$2:$G$750,'Ambient Heat'!F$4,COP!$D$2:$D$750,"RSDELC")))</f>
        <v>0.67905129739433201</v>
      </c>
      <c r="G67" s="84">
        <f>MAX(0,1-(1/AVERAGEIFS(COP!$L$2:$L$750,COP!$C$2:$C$750,'Ambient Heat'!$B67,COP!$G$2:$G$750,'Ambient Heat'!G$4,COP!$D$2:$D$750,"RSDELC")))</f>
        <v>0.70822845217666552</v>
      </c>
      <c r="H67" s="84">
        <f>MAX(0,1-(1/AVERAGEIFS(COP!$L$2:$L$750,COP!$C$2:$C$750,'Ambient Heat'!$B67,COP!$G$2:$G$750,'Ambient Heat'!H$4,COP!$D$2:$D$750,"RSDELC")))</f>
        <v>0.73977132221161979</v>
      </c>
      <c r="I67" s="84">
        <f>MAX(0,1-(1/AVERAGEIFS(COP!$L$2:$L$750,COP!$C$2:$C$750,'Ambient Heat'!$B67,COP!$G$2:$G$750,'Ambient Heat'!I$4,COP!$D$2:$D$750,"RSDELC")))</f>
        <v>0.75928847304574842</v>
      </c>
      <c r="J67" s="3">
        <v>5</v>
      </c>
    </row>
    <row r="68" spans="2:10" x14ac:dyDescent="0.2">
      <c r="B68" s="3" t="s">
        <v>510</v>
      </c>
      <c r="C68" s="130" t="s">
        <v>301</v>
      </c>
      <c r="D68" s="130" t="s">
        <v>376</v>
      </c>
      <c r="E68" s="3" t="s">
        <v>216</v>
      </c>
      <c r="F68" s="84">
        <f>MAX(0,1-(1/AVERAGEIFS(COP!$L$2:$L$750,COP!$C$2:$C$750,'Ambient Heat'!$B68,COP!$G$2:$G$750,'Ambient Heat'!F$4,COP!$D$2:$D$750,"RSDELC")))</f>
        <v>0.67905129739433201</v>
      </c>
      <c r="G68" s="84">
        <f>MAX(0,1-(1/AVERAGEIFS(COP!$L$2:$L$750,COP!$C$2:$C$750,'Ambient Heat'!$B68,COP!$G$2:$G$750,'Ambient Heat'!G$4,COP!$D$2:$D$750,"RSDELC")))</f>
        <v>0.70822845217666552</v>
      </c>
      <c r="H68" s="84">
        <f>MAX(0,1-(1/AVERAGEIFS(COP!$L$2:$L$750,COP!$C$2:$C$750,'Ambient Heat'!$B68,COP!$G$2:$G$750,'Ambient Heat'!H$4,COP!$D$2:$D$750,"RSDELC")))</f>
        <v>0.73977132221161979</v>
      </c>
      <c r="I68" s="84">
        <f>MAX(0,1-(1/AVERAGEIFS(COP!$L$2:$L$750,COP!$C$2:$C$750,'Ambient Heat'!$B68,COP!$G$2:$G$750,'Ambient Heat'!I$4,COP!$D$2:$D$750,"RSDELC")))</f>
        <v>0.75928847304574842</v>
      </c>
      <c r="J68" s="3">
        <v>5</v>
      </c>
    </row>
    <row r="69" spans="2:10" x14ac:dyDescent="0.2">
      <c r="B69" s="3" t="s">
        <v>511</v>
      </c>
      <c r="C69" s="130" t="s">
        <v>301</v>
      </c>
      <c r="D69" s="130" t="s">
        <v>376</v>
      </c>
      <c r="E69" s="3" t="s">
        <v>216</v>
      </c>
      <c r="F69" s="84">
        <f>MAX(0,1-(1/AVERAGEIFS(COP!$L$2:$L$750,COP!$C$2:$C$750,'Ambient Heat'!$B69,COP!$G$2:$G$750,'Ambient Heat'!F$4,COP!$D$2:$D$750,"RSDELC")))</f>
        <v>0.67905129739433201</v>
      </c>
      <c r="G69" s="84">
        <f>MAX(0,1-(1/AVERAGEIFS(COP!$L$2:$L$750,COP!$C$2:$C$750,'Ambient Heat'!$B69,COP!$G$2:$G$750,'Ambient Heat'!G$4,COP!$D$2:$D$750,"RSDELC")))</f>
        <v>0.70822845217666552</v>
      </c>
      <c r="H69" s="84">
        <f>MAX(0,1-(1/AVERAGEIFS(COP!$L$2:$L$750,COP!$C$2:$C$750,'Ambient Heat'!$B69,COP!$G$2:$G$750,'Ambient Heat'!H$4,COP!$D$2:$D$750,"RSDELC")))</f>
        <v>0.73977132221161979</v>
      </c>
      <c r="I69" s="84">
        <f>MAX(0,1-(1/AVERAGEIFS(COP!$L$2:$L$750,COP!$C$2:$C$750,'Ambient Heat'!$B69,COP!$G$2:$G$750,'Ambient Heat'!I$4,COP!$D$2:$D$750,"RSDELC")))</f>
        <v>0.75928847304574842</v>
      </c>
      <c r="J69" s="3">
        <v>5</v>
      </c>
    </row>
    <row r="70" spans="2:10" x14ac:dyDescent="0.2">
      <c r="B70" s="3" t="s">
        <v>512</v>
      </c>
      <c r="C70" s="130" t="s">
        <v>301</v>
      </c>
      <c r="D70" s="130" t="s">
        <v>376</v>
      </c>
      <c r="E70" s="3" t="s">
        <v>216</v>
      </c>
      <c r="F70" s="84">
        <f>MAX(0,1-(1/AVERAGEIFS(COP!$L$2:$L$750,COP!$C$2:$C$750,'Ambient Heat'!$B70,COP!$G$2:$G$750,'Ambient Heat'!F$4,COP!$D$2:$D$750,"RSDELC")))</f>
        <v>0.67905129739433201</v>
      </c>
      <c r="G70" s="84">
        <f>MAX(0,1-(1/AVERAGEIFS(COP!$L$2:$L$750,COP!$C$2:$C$750,'Ambient Heat'!$B70,COP!$G$2:$G$750,'Ambient Heat'!G$4,COP!$D$2:$D$750,"RSDELC")))</f>
        <v>0.70822845217666552</v>
      </c>
      <c r="H70" s="84">
        <f>MAX(0,1-(1/AVERAGEIFS(COP!$L$2:$L$750,COP!$C$2:$C$750,'Ambient Heat'!$B70,COP!$G$2:$G$750,'Ambient Heat'!H$4,COP!$D$2:$D$750,"RSDELC")))</f>
        <v>0.73977132221161979</v>
      </c>
      <c r="I70" s="84">
        <f>MAX(0,1-(1/AVERAGEIFS(COP!$L$2:$L$750,COP!$C$2:$C$750,'Ambient Heat'!$B70,COP!$G$2:$G$750,'Ambient Heat'!I$4,COP!$D$2:$D$750,"RSDELC")))</f>
        <v>0.75928847304574842</v>
      </c>
      <c r="J70" s="3">
        <v>5</v>
      </c>
    </row>
    <row r="71" spans="2:10" x14ac:dyDescent="0.2">
      <c r="B71" s="3" t="s">
        <v>513</v>
      </c>
      <c r="C71" s="130" t="s">
        <v>301</v>
      </c>
      <c r="D71" s="130" t="s">
        <v>376</v>
      </c>
      <c r="E71" s="3" t="s">
        <v>216</v>
      </c>
      <c r="F71" s="84">
        <f>MAX(0,1-(1/AVERAGEIFS(COP!$L$2:$L$750,COP!$C$2:$C$750,'Ambient Heat'!$B71,COP!$G$2:$G$750,'Ambient Heat'!F$4,COP!$D$2:$D$750,"RSDELC")))</f>
        <v>0.67905129739433201</v>
      </c>
      <c r="G71" s="84">
        <f>MAX(0,1-(1/AVERAGEIFS(COP!$L$2:$L$750,COP!$C$2:$C$750,'Ambient Heat'!$B71,COP!$G$2:$G$750,'Ambient Heat'!G$4,COP!$D$2:$D$750,"RSDELC")))</f>
        <v>0.70822845217666552</v>
      </c>
      <c r="H71" s="84">
        <f>MAX(0,1-(1/AVERAGEIFS(COP!$L$2:$L$750,COP!$C$2:$C$750,'Ambient Heat'!$B71,COP!$G$2:$G$750,'Ambient Heat'!H$4,COP!$D$2:$D$750,"RSDELC")))</f>
        <v>0.73977132221161979</v>
      </c>
      <c r="I71" s="84">
        <f>MAX(0,1-(1/AVERAGEIFS(COP!$L$2:$L$750,COP!$C$2:$C$750,'Ambient Heat'!$B71,COP!$G$2:$G$750,'Ambient Heat'!I$4,COP!$D$2:$D$750,"RSDELC")))</f>
        <v>0.75928847304574842</v>
      </c>
      <c r="J71" s="3">
        <v>5</v>
      </c>
    </row>
    <row r="72" spans="2:10" ht="15.75" thickBot="1" x14ac:dyDescent="0.25">
      <c r="B72" s="46" t="s">
        <v>514</v>
      </c>
      <c r="C72" s="132" t="s">
        <v>301</v>
      </c>
      <c r="D72" s="132" t="s">
        <v>376</v>
      </c>
      <c r="E72" s="46" t="s">
        <v>216</v>
      </c>
      <c r="F72" s="84">
        <f>MAX(0,1-(1/AVERAGEIFS(COP!$L$2:$L$750,COP!$C$2:$C$750,'Ambient Heat'!$B72,COP!$G$2:$G$750,'Ambient Heat'!F$4,COP!$D$2:$D$750,"RSDELC")))</f>
        <v>0.67905129739433201</v>
      </c>
      <c r="G72" s="84">
        <f>MAX(0,1-(1/AVERAGEIFS(COP!$L$2:$L$750,COP!$C$2:$C$750,'Ambient Heat'!$B72,COP!$G$2:$G$750,'Ambient Heat'!G$4,COP!$D$2:$D$750,"RSDELC")))</f>
        <v>0.70822845217666552</v>
      </c>
      <c r="H72" s="84">
        <f>MAX(0,1-(1/AVERAGEIFS(COP!$L$2:$L$750,COP!$C$2:$C$750,'Ambient Heat'!$B72,COP!$G$2:$G$750,'Ambient Heat'!H$4,COP!$D$2:$D$750,"RSDELC")))</f>
        <v>0.73977132221161979</v>
      </c>
      <c r="I72" s="84">
        <f>MAX(0,1-(1/AVERAGEIFS(COP!$L$2:$L$750,COP!$C$2:$C$750,'Ambient Heat'!$B72,COP!$G$2:$G$750,'Ambient Heat'!I$4,COP!$D$2:$D$750,"RSDELC")))</f>
        <v>0.75928847304574842</v>
      </c>
      <c r="J72" s="46">
        <v>5</v>
      </c>
    </row>
    <row r="73" spans="2:10" x14ac:dyDescent="0.2">
      <c r="B73" s="3" t="s">
        <v>515</v>
      </c>
      <c r="C73" s="3" t="s">
        <v>301</v>
      </c>
      <c r="D73" s="3" t="s">
        <v>298</v>
      </c>
      <c r="E73" s="3" t="s">
        <v>627</v>
      </c>
      <c r="F73" s="84">
        <f>MAX(0,1-(1/AVERAGEIFS(COP!$L$2:$L$750,COP!$C$2:$C$750,'Ambient Heat'!$B73,COP!$G$2:$G$750,'Ambient Heat'!F$4,COP!$D$2:$D$750,"RSDELC")))</f>
        <v>0.67905129739433201</v>
      </c>
      <c r="G73" s="84">
        <f>MAX(0,1-(1/AVERAGEIFS(COP!$L$2:$L$750,COP!$C$2:$C$750,'Ambient Heat'!$B73,COP!$G$2:$G$750,'Ambient Heat'!G$4,COP!$D$2:$D$750,"RSDELC")))</f>
        <v>0.71085702467957845</v>
      </c>
      <c r="H73" s="84">
        <f>MAX(0,1-(1/AVERAGEIFS(COP!$L$2:$L$750,COP!$C$2:$C$750,'Ambient Heat'!$B73,COP!$G$2:$G$750,'Ambient Heat'!H$4,COP!$D$2:$D$750,"RSDELC")))</f>
        <v>0.73029520789439673</v>
      </c>
      <c r="I73" s="84">
        <f>MAX(0,1-(1/AVERAGEIFS(COP!$L$2:$L$750,COP!$C$2:$C$750,'Ambient Heat'!$B73,COP!$G$2:$G$750,'Ambient Heat'!I$4,COP!$D$2:$D$750,"RSDELC")))</f>
        <v>0.73029520789439673</v>
      </c>
      <c r="J73" s="3">
        <v>5</v>
      </c>
    </row>
    <row r="74" spans="2:10" x14ac:dyDescent="0.2">
      <c r="B74" s="3" t="s">
        <v>516</v>
      </c>
      <c r="C74" s="3" t="s">
        <v>301</v>
      </c>
      <c r="D74" s="3" t="s">
        <v>298</v>
      </c>
      <c r="E74" s="3" t="s">
        <v>521</v>
      </c>
      <c r="F74" s="84">
        <f>MAX(0,1-(1/AVERAGEIFS(COP!$L$2:$L$750,COP!$C$2:$C$750,'Ambient Heat'!$B74,COP!$G$2:$G$750,'Ambient Heat'!F$4,COP!$D$2:$D$750,"RSDELC")))</f>
        <v>0.67905129739433201</v>
      </c>
      <c r="G74" s="84">
        <f>MAX(0,1-(1/AVERAGEIFS(COP!$L$2:$L$750,COP!$C$2:$C$750,'Ambient Heat'!$B74,COP!$G$2:$G$750,'Ambient Heat'!G$4,COP!$D$2:$D$750,"RSDELC")))</f>
        <v>0.71085702467957845</v>
      </c>
      <c r="H74" s="84">
        <f>MAX(0,1-(1/AVERAGEIFS(COP!$L$2:$L$750,COP!$C$2:$C$750,'Ambient Heat'!$B74,COP!$G$2:$G$750,'Ambient Heat'!H$4,COP!$D$2:$D$750,"RSDELC")))</f>
        <v>0.73029520789439673</v>
      </c>
      <c r="I74" s="84">
        <f>MAX(0,1-(1/AVERAGEIFS(COP!$L$2:$L$750,COP!$C$2:$C$750,'Ambient Heat'!$B74,COP!$G$2:$G$750,'Ambient Heat'!I$4,COP!$D$2:$D$750,"RSDELC")))</f>
        <v>0.73029520789439673</v>
      </c>
      <c r="J74" s="3">
        <v>5</v>
      </c>
    </row>
    <row r="75" spans="2:10" x14ac:dyDescent="0.2">
      <c r="B75" s="3" t="s">
        <v>517</v>
      </c>
      <c r="C75" s="3" t="s">
        <v>301</v>
      </c>
      <c r="D75" s="3" t="s">
        <v>298</v>
      </c>
      <c r="E75" s="3" t="s">
        <v>522</v>
      </c>
      <c r="F75" s="84">
        <f>MAX(0,1-(1/AVERAGEIFS(COP!$L$2:$L$750,COP!$C$2:$C$750,'Ambient Heat'!$B75,COP!$G$2:$G$750,'Ambient Heat'!F$4,COP!$D$2:$D$750,"RSDELC")))</f>
        <v>0.67905129739433201</v>
      </c>
      <c r="G75" s="84">
        <f>MAX(0,1-(1/AVERAGEIFS(COP!$L$2:$L$750,COP!$C$2:$C$750,'Ambient Heat'!$B75,COP!$G$2:$G$750,'Ambient Heat'!G$4,COP!$D$2:$D$750,"RSDELC")))</f>
        <v>0.71085702467957845</v>
      </c>
      <c r="H75" s="84">
        <f>MAX(0,1-(1/AVERAGEIFS(COP!$L$2:$L$750,COP!$C$2:$C$750,'Ambient Heat'!$B75,COP!$G$2:$G$750,'Ambient Heat'!H$4,COP!$D$2:$D$750,"RSDELC")))</f>
        <v>0.73029520789439673</v>
      </c>
      <c r="I75" s="84">
        <f>MAX(0,1-(1/AVERAGEIFS(COP!$L$2:$L$750,COP!$C$2:$C$750,'Ambient Heat'!$B75,COP!$G$2:$G$750,'Ambient Heat'!I$4,COP!$D$2:$D$750,"RSDELC")))</f>
        <v>0.73029520789439673</v>
      </c>
      <c r="J75" s="3">
        <v>5</v>
      </c>
    </row>
    <row r="76" spans="2:10" x14ac:dyDescent="0.2">
      <c r="B76" s="3" t="s">
        <v>518</v>
      </c>
      <c r="C76" s="3" t="s">
        <v>301</v>
      </c>
      <c r="D76" s="3" t="s">
        <v>298</v>
      </c>
      <c r="E76" s="3" t="s">
        <v>523</v>
      </c>
      <c r="F76" s="84">
        <f>MAX(0,1-(1/AVERAGEIFS(COP!$L$2:$L$750,COP!$C$2:$C$750,'Ambient Heat'!$B76,COP!$G$2:$G$750,'Ambient Heat'!F$4,COP!$D$2:$D$750,"RSDELC")))</f>
        <v>0.67905129739433201</v>
      </c>
      <c r="G76" s="84">
        <f>MAX(0,1-(1/AVERAGEIFS(COP!$L$2:$L$750,COP!$C$2:$C$750,'Ambient Heat'!$B76,COP!$G$2:$G$750,'Ambient Heat'!G$4,COP!$D$2:$D$750,"RSDELC")))</f>
        <v>0.71085702467957845</v>
      </c>
      <c r="H76" s="84">
        <f>MAX(0,1-(1/AVERAGEIFS(COP!$L$2:$L$750,COP!$C$2:$C$750,'Ambient Heat'!$B76,COP!$G$2:$G$750,'Ambient Heat'!H$4,COP!$D$2:$D$750,"RSDELC")))</f>
        <v>0.73029520789439673</v>
      </c>
      <c r="I76" s="84">
        <f>MAX(0,1-(1/AVERAGEIFS(COP!$L$2:$L$750,COP!$C$2:$C$750,'Ambient Heat'!$B76,COP!$G$2:$G$750,'Ambient Heat'!I$4,COP!$D$2:$D$750,"RSDELC")))</f>
        <v>0.73029520789439673</v>
      </c>
      <c r="J76" s="3">
        <v>5</v>
      </c>
    </row>
    <row r="77" spans="2:10" x14ac:dyDescent="0.2">
      <c r="B77" s="3" t="s">
        <v>519</v>
      </c>
      <c r="C77" s="3" t="s">
        <v>301</v>
      </c>
      <c r="D77" s="3" t="s">
        <v>298</v>
      </c>
      <c r="E77" s="3" t="s">
        <v>524</v>
      </c>
      <c r="F77" s="84">
        <f>MAX(0,1-(1/AVERAGEIFS(COP!$L$2:$L$750,COP!$C$2:$C$750,'Ambient Heat'!$B77,COP!$G$2:$G$750,'Ambient Heat'!F$4,COP!$D$2:$D$750,"RSDELC")))</f>
        <v>0.67905129739433201</v>
      </c>
      <c r="G77" s="84">
        <f>MAX(0,1-(1/AVERAGEIFS(COP!$L$2:$L$750,COP!$C$2:$C$750,'Ambient Heat'!$B77,COP!$G$2:$G$750,'Ambient Heat'!G$4,COP!$D$2:$D$750,"RSDELC")))</f>
        <v>0.71085702467957845</v>
      </c>
      <c r="H77" s="84">
        <f>MAX(0,1-(1/AVERAGEIFS(COP!$L$2:$L$750,COP!$C$2:$C$750,'Ambient Heat'!$B77,COP!$G$2:$G$750,'Ambient Heat'!H$4,COP!$D$2:$D$750,"RSDELC")))</f>
        <v>0.73029520789439673</v>
      </c>
      <c r="I77" s="84">
        <f>MAX(0,1-(1/AVERAGEIFS(COP!$L$2:$L$750,COP!$C$2:$C$750,'Ambient Heat'!$B77,COP!$G$2:$G$750,'Ambient Heat'!I$4,COP!$D$2:$D$750,"RSDELC")))</f>
        <v>0.73029520789439673</v>
      </c>
      <c r="J77" s="3">
        <v>5</v>
      </c>
    </row>
    <row r="78" spans="2:10" ht="15.75" thickBot="1" x14ac:dyDescent="0.25">
      <c r="B78" s="46" t="s">
        <v>520</v>
      </c>
      <c r="C78" s="46" t="s">
        <v>301</v>
      </c>
      <c r="D78" s="46" t="s">
        <v>298</v>
      </c>
      <c r="E78" s="46" t="s">
        <v>525</v>
      </c>
      <c r="F78" s="84">
        <f>MAX(0,1-(1/AVERAGEIFS(COP!$L$2:$L$750,COP!$C$2:$C$750,'Ambient Heat'!$B78,COP!$G$2:$G$750,'Ambient Heat'!F$4,COP!$D$2:$D$750,"RSDELC")))</f>
        <v>0.67905129739433201</v>
      </c>
      <c r="G78" s="84">
        <f>MAX(0,1-(1/AVERAGEIFS(COP!$L$2:$L$750,COP!$C$2:$C$750,'Ambient Heat'!$B78,COP!$G$2:$G$750,'Ambient Heat'!G$4,COP!$D$2:$D$750,"RSDELC")))</f>
        <v>0.71085702467957845</v>
      </c>
      <c r="H78" s="84">
        <f>MAX(0,1-(1/AVERAGEIFS(COP!$L$2:$L$750,COP!$C$2:$C$750,'Ambient Heat'!$B78,COP!$G$2:$G$750,'Ambient Heat'!H$4,COP!$D$2:$D$750,"RSDELC")))</f>
        <v>0.73029520789439673</v>
      </c>
      <c r="I78" s="84">
        <f>MAX(0,1-(1/AVERAGEIFS(COP!$L$2:$L$750,COP!$C$2:$C$750,'Ambient Heat'!$B78,COP!$G$2:$G$750,'Ambient Heat'!I$4,COP!$D$2:$D$750,"RSDELC")))</f>
        <v>0.73029520789439673</v>
      </c>
      <c r="J78" s="46">
        <v>5</v>
      </c>
    </row>
    <row r="79" spans="2:10" x14ac:dyDescent="0.2">
      <c r="B79" s="3" t="s">
        <v>515</v>
      </c>
      <c r="C79" s="3" t="s">
        <v>301</v>
      </c>
      <c r="D79" s="3" t="s">
        <v>376</v>
      </c>
      <c r="E79" s="3" t="s">
        <v>216</v>
      </c>
      <c r="F79" s="84">
        <f>MAX(0,1-(1/AVERAGEIFS(COP!$L$2:$L$750,COP!$C$2:$C$750,'Ambient Heat'!$B79,COP!$G$2:$G$750,'Ambient Heat'!F$4,COP!$D$2:$D$750,"RSDELC")))</f>
        <v>0.67905129739433201</v>
      </c>
      <c r="G79" s="84">
        <f>MAX(0,1-(1/AVERAGEIFS(COP!$L$2:$L$750,COP!$C$2:$C$750,'Ambient Heat'!$B79,COP!$G$2:$G$750,'Ambient Heat'!G$4,COP!$D$2:$D$750,"RSDELC")))</f>
        <v>0.71085702467957845</v>
      </c>
      <c r="H79" s="84">
        <f>MAX(0,1-(1/AVERAGEIFS(COP!$L$2:$L$750,COP!$C$2:$C$750,'Ambient Heat'!$B79,COP!$G$2:$G$750,'Ambient Heat'!H$4,COP!$D$2:$D$750,"RSDELC")))</f>
        <v>0.73029520789439673</v>
      </c>
      <c r="I79" s="84">
        <f>MAX(0,1-(1/AVERAGEIFS(COP!$L$2:$L$750,COP!$C$2:$C$750,'Ambient Heat'!$B79,COP!$G$2:$G$750,'Ambient Heat'!I$4,COP!$D$2:$D$750,"RSDELC")))</f>
        <v>0.73029520789439673</v>
      </c>
      <c r="J79" s="3">
        <v>5</v>
      </c>
    </row>
    <row r="80" spans="2:10" x14ac:dyDescent="0.2">
      <c r="B80" s="3" t="s">
        <v>516</v>
      </c>
      <c r="C80" s="3" t="s">
        <v>301</v>
      </c>
      <c r="D80" s="3" t="s">
        <v>376</v>
      </c>
      <c r="E80" s="3" t="s">
        <v>216</v>
      </c>
      <c r="F80" s="84">
        <f>MAX(0,1-(1/AVERAGEIFS(COP!$L$2:$L$750,COP!$C$2:$C$750,'Ambient Heat'!$B80,COP!$G$2:$G$750,'Ambient Heat'!F$4,COP!$D$2:$D$750,"RSDELC")))</f>
        <v>0.67905129739433201</v>
      </c>
      <c r="G80" s="84">
        <f>MAX(0,1-(1/AVERAGEIFS(COP!$L$2:$L$750,COP!$C$2:$C$750,'Ambient Heat'!$B80,COP!$G$2:$G$750,'Ambient Heat'!G$4,COP!$D$2:$D$750,"RSDELC")))</f>
        <v>0.71085702467957845</v>
      </c>
      <c r="H80" s="84">
        <f>MAX(0,1-(1/AVERAGEIFS(COP!$L$2:$L$750,COP!$C$2:$C$750,'Ambient Heat'!$B80,COP!$G$2:$G$750,'Ambient Heat'!H$4,COP!$D$2:$D$750,"RSDELC")))</f>
        <v>0.73029520789439673</v>
      </c>
      <c r="I80" s="84">
        <f>MAX(0,1-(1/AVERAGEIFS(COP!$L$2:$L$750,COP!$C$2:$C$750,'Ambient Heat'!$B80,COP!$G$2:$G$750,'Ambient Heat'!I$4,COP!$D$2:$D$750,"RSDELC")))</f>
        <v>0.73029520789439673</v>
      </c>
      <c r="J80" s="3">
        <v>5</v>
      </c>
    </row>
    <row r="81" spans="2:10" x14ac:dyDescent="0.2">
      <c r="B81" s="3" t="s">
        <v>517</v>
      </c>
      <c r="C81" s="3" t="s">
        <v>301</v>
      </c>
      <c r="D81" s="3" t="s">
        <v>376</v>
      </c>
      <c r="E81" s="3" t="s">
        <v>216</v>
      </c>
      <c r="F81" s="84">
        <f>MAX(0,1-(1/AVERAGEIFS(COP!$L$2:$L$750,COP!$C$2:$C$750,'Ambient Heat'!$B81,COP!$G$2:$G$750,'Ambient Heat'!F$4,COP!$D$2:$D$750,"RSDELC")))</f>
        <v>0.67905129739433201</v>
      </c>
      <c r="G81" s="84">
        <f>MAX(0,1-(1/AVERAGEIFS(COP!$L$2:$L$750,COP!$C$2:$C$750,'Ambient Heat'!$B81,COP!$G$2:$G$750,'Ambient Heat'!G$4,COP!$D$2:$D$750,"RSDELC")))</f>
        <v>0.71085702467957845</v>
      </c>
      <c r="H81" s="84">
        <f>MAX(0,1-(1/AVERAGEIFS(COP!$L$2:$L$750,COP!$C$2:$C$750,'Ambient Heat'!$B81,COP!$G$2:$G$750,'Ambient Heat'!H$4,COP!$D$2:$D$750,"RSDELC")))</f>
        <v>0.73029520789439673</v>
      </c>
      <c r="I81" s="84">
        <f>MAX(0,1-(1/AVERAGEIFS(COP!$L$2:$L$750,COP!$C$2:$C$750,'Ambient Heat'!$B81,COP!$G$2:$G$750,'Ambient Heat'!I$4,COP!$D$2:$D$750,"RSDELC")))</f>
        <v>0.73029520789439673</v>
      </c>
      <c r="J81" s="3">
        <v>5</v>
      </c>
    </row>
    <row r="82" spans="2:10" x14ac:dyDescent="0.2">
      <c r="B82" s="3" t="s">
        <v>518</v>
      </c>
      <c r="C82" s="3" t="s">
        <v>301</v>
      </c>
      <c r="D82" s="3" t="s">
        <v>376</v>
      </c>
      <c r="E82" s="3" t="s">
        <v>216</v>
      </c>
      <c r="F82" s="84">
        <f>MAX(0,1-(1/AVERAGEIFS(COP!$L$2:$L$750,COP!$C$2:$C$750,'Ambient Heat'!$B82,COP!$G$2:$G$750,'Ambient Heat'!F$4,COP!$D$2:$D$750,"RSDELC")))</f>
        <v>0.67905129739433201</v>
      </c>
      <c r="G82" s="84">
        <f>MAX(0,1-(1/AVERAGEIFS(COP!$L$2:$L$750,COP!$C$2:$C$750,'Ambient Heat'!$B82,COP!$G$2:$G$750,'Ambient Heat'!G$4,COP!$D$2:$D$750,"RSDELC")))</f>
        <v>0.71085702467957845</v>
      </c>
      <c r="H82" s="84">
        <f>MAX(0,1-(1/AVERAGEIFS(COP!$L$2:$L$750,COP!$C$2:$C$750,'Ambient Heat'!$B82,COP!$G$2:$G$750,'Ambient Heat'!H$4,COP!$D$2:$D$750,"RSDELC")))</f>
        <v>0.73029520789439673</v>
      </c>
      <c r="I82" s="84">
        <f>MAX(0,1-(1/AVERAGEIFS(COP!$L$2:$L$750,COP!$C$2:$C$750,'Ambient Heat'!$B82,COP!$G$2:$G$750,'Ambient Heat'!I$4,COP!$D$2:$D$750,"RSDELC")))</f>
        <v>0.73029520789439673</v>
      </c>
      <c r="J82" s="3">
        <v>5</v>
      </c>
    </row>
    <row r="83" spans="2:10" x14ac:dyDescent="0.2">
      <c r="B83" s="3" t="s">
        <v>519</v>
      </c>
      <c r="C83" s="3" t="s">
        <v>301</v>
      </c>
      <c r="D83" s="3" t="s">
        <v>376</v>
      </c>
      <c r="E83" s="3" t="s">
        <v>216</v>
      </c>
      <c r="F83" s="84">
        <f>MAX(0,1-(1/AVERAGEIFS(COP!$L$2:$L$750,COP!$C$2:$C$750,'Ambient Heat'!$B83,COP!$G$2:$G$750,'Ambient Heat'!F$4,COP!$D$2:$D$750,"RSDELC")))</f>
        <v>0.67905129739433201</v>
      </c>
      <c r="G83" s="84">
        <f>MAX(0,1-(1/AVERAGEIFS(COP!$L$2:$L$750,COP!$C$2:$C$750,'Ambient Heat'!$B83,COP!$G$2:$G$750,'Ambient Heat'!G$4,COP!$D$2:$D$750,"RSDELC")))</f>
        <v>0.71085702467957845</v>
      </c>
      <c r="H83" s="84">
        <f>MAX(0,1-(1/AVERAGEIFS(COP!$L$2:$L$750,COP!$C$2:$C$750,'Ambient Heat'!$B83,COP!$G$2:$G$750,'Ambient Heat'!H$4,COP!$D$2:$D$750,"RSDELC")))</f>
        <v>0.73029520789439673</v>
      </c>
      <c r="I83" s="84">
        <f>MAX(0,1-(1/AVERAGEIFS(COP!$L$2:$L$750,COP!$C$2:$C$750,'Ambient Heat'!$B83,COP!$G$2:$G$750,'Ambient Heat'!I$4,COP!$D$2:$D$750,"RSDELC")))</f>
        <v>0.73029520789439673</v>
      </c>
      <c r="J83" s="3">
        <v>5</v>
      </c>
    </row>
    <row r="84" spans="2:10" ht="15.75" thickBot="1" x14ac:dyDescent="0.25">
      <c r="B84" s="46" t="s">
        <v>520</v>
      </c>
      <c r="C84" s="46" t="s">
        <v>301</v>
      </c>
      <c r="D84" s="46" t="s">
        <v>376</v>
      </c>
      <c r="E84" s="46" t="s">
        <v>216</v>
      </c>
      <c r="F84" s="84">
        <f>MAX(0,1-(1/AVERAGEIFS(COP!$L$2:$L$750,COP!$C$2:$C$750,'Ambient Heat'!$B84,COP!$G$2:$G$750,'Ambient Heat'!F$4,COP!$D$2:$D$750,"RSDELC")))</f>
        <v>0.67905129739433201</v>
      </c>
      <c r="G84" s="84">
        <f>MAX(0,1-(1/AVERAGEIFS(COP!$L$2:$L$750,COP!$C$2:$C$750,'Ambient Heat'!$B84,COP!$G$2:$G$750,'Ambient Heat'!G$4,COP!$D$2:$D$750,"RSDELC")))</f>
        <v>0.71085702467957845</v>
      </c>
      <c r="H84" s="84">
        <f>MAX(0,1-(1/AVERAGEIFS(COP!$L$2:$L$750,COP!$C$2:$C$750,'Ambient Heat'!$B84,COP!$G$2:$G$750,'Ambient Heat'!H$4,COP!$D$2:$D$750,"RSDELC")))</f>
        <v>0.73029520789439673</v>
      </c>
      <c r="I84" s="84">
        <f>MAX(0,1-(1/AVERAGEIFS(COP!$L$2:$L$750,COP!$C$2:$C$750,'Ambient Heat'!$B84,COP!$G$2:$G$750,'Ambient Heat'!I$4,COP!$D$2:$D$750,"RSDELC")))</f>
        <v>0.73029520789439673</v>
      </c>
      <c r="J84" s="46">
        <v>5</v>
      </c>
    </row>
    <row r="85" spans="2:10" x14ac:dyDescent="0.2">
      <c r="B85" s="3" t="s">
        <v>526</v>
      </c>
      <c r="C85" s="3" t="s">
        <v>301</v>
      </c>
      <c r="D85" s="3" t="s">
        <v>298</v>
      </c>
      <c r="E85" s="3" t="s">
        <v>627</v>
      </c>
      <c r="F85" s="84">
        <f>MAX(0,1-(1/AVERAGEIFS(COP!$L$2:$L$750,COP!$C$2:$C$750,'Ambient Heat'!$B85,COP!$G$2:$G$750,'Ambient Heat'!F$4,COP!$D$2:$D$750,"RSDELC")))</f>
        <v>0.70822845217666552</v>
      </c>
      <c r="G85" s="84">
        <f>MAX(0,1-(1/AVERAGEIFS(COP!$L$2:$L$750,COP!$C$2:$C$750,'Ambient Heat'!$B85,COP!$G$2:$G$750,'Ambient Heat'!G$4,COP!$D$2:$D$750,"RSDELC")))</f>
        <v>0.72490111205228547</v>
      </c>
      <c r="H85" s="84">
        <f>MAX(0,1-(1/AVERAGEIFS(COP!$L$2:$L$750,COP!$C$2:$C$750,'Ambient Heat'!$B85,COP!$G$2:$G$750,'Ambient Heat'!H$4,COP!$D$2:$D$750,"RSDELC")))</f>
        <v>0.75928847304574842</v>
      </c>
      <c r="I85" s="84">
        <f>MAX(0,1-(1/AVERAGEIFS(COP!$L$2:$L$750,COP!$C$2:$C$750,'Ambient Heat'!$B85,COP!$G$2:$G$750,'Ambient Heat'!I$4,COP!$D$2:$D$750,"RSDELC")))</f>
        <v>0.78603419826288801</v>
      </c>
      <c r="J85" s="3">
        <v>5</v>
      </c>
    </row>
    <row r="86" spans="2:10" x14ac:dyDescent="0.2">
      <c r="B86" s="3" t="s">
        <v>527</v>
      </c>
      <c r="C86" s="3" t="s">
        <v>301</v>
      </c>
      <c r="D86" s="3" t="s">
        <v>298</v>
      </c>
      <c r="E86" s="3" t="s">
        <v>521</v>
      </c>
      <c r="F86" s="84">
        <f>MAX(0,1-(1/AVERAGEIFS(COP!$L$2:$L$750,COP!$C$2:$C$750,'Ambient Heat'!$B86,COP!$G$2:$G$750,'Ambient Heat'!F$4,COP!$D$2:$D$750,"RSDELC")))</f>
        <v>0.70822845217666552</v>
      </c>
      <c r="G86" s="84">
        <f>MAX(0,1-(1/AVERAGEIFS(COP!$L$2:$L$750,COP!$C$2:$C$750,'Ambient Heat'!$B86,COP!$G$2:$G$750,'Ambient Heat'!G$4,COP!$D$2:$D$750,"RSDELC")))</f>
        <v>0.72490111205228547</v>
      </c>
      <c r="H86" s="84">
        <f>MAX(0,1-(1/AVERAGEIFS(COP!$L$2:$L$750,COP!$C$2:$C$750,'Ambient Heat'!$B86,COP!$G$2:$G$750,'Ambient Heat'!H$4,COP!$D$2:$D$750,"RSDELC")))</f>
        <v>0.75928847304574842</v>
      </c>
      <c r="I86" s="84">
        <f>MAX(0,1-(1/AVERAGEIFS(COP!$L$2:$L$750,COP!$C$2:$C$750,'Ambient Heat'!$B86,COP!$G$2:$G$750,'Ambient Heat'!I$4,COP!$D$2:$D$750,"RSDELC")))</f>
        <v>0.78603419826288801</v>
      </c>
      <c r="J86" s="3">
        <v>5</v>
      </c>
    </row>
    <row r="87" spans="2:10" x14ac:dyDescent="0.2">
      <c r="B87" s="3" t="s">
        <v>528</v>
      </c>
      <c r="C87" s="3" t="s">
        <v>301</v>
      </c>
      <c r="D87" s="3" t="s">
        <v>298</v>
      </c>
      <c r="E87" s="3" t="s">
        <v>522</v>
      </c>
      <c r="F87" s="84">
        <f>MAX(0,1-(1/AVERAGEIFS(COP!$L$2:$L$750,COP!$C$2:$C$750,'Ambient Heat'!$B87,COP!$G$2:$G$750,'Ambient Heat'!F$4,COP!$D$2:$D$750,"RSDELC")))</f>
        <v>0.70822845217666552</v>
      </c>
      <c r="G87" s="84">
        <f>MAX(0,1-(1/AVERAGEIFS(COP!$L$2:$L$750,COP!$C$2:$C$750,'Ambient Heat'!$B87,COP!$G$2:$G$750,'Ambient Heat'!G$4,COP!$D$2:$D$750,"RSDELC")))</f>
        <v>0.72490111205228547</v>
      </c>
      <c r="H87" s="84">
        <f>MAX(0,1-(1/AVERAGEIFS(COP!$L$2:$L$750,COP!$C$2:$C$750,'Ambient Heat'!$B87,COP!$G$2:$G$750,'Ambient Heat'!H$4,COP!$D$2:$D$750,"RSDELC")))</f>
        <v>0.75928847304574842</v>
      </c>
      <c r="I87" s="84">
        <f>MAX(0,1-(1/AVERAGEIFS(COP!$L$2:$L$750,COP!$C$2:$C$750,'Ambient Heat'!$B87,COP!$G$2:$G$750,'Ambient Heat'!I$4,COP!$D$2:$D$750,"RSDELC")))</f>
        <v>0.78603419826288801</v>
      </c>
      <c r="J87" s="3">
        <v>5</v>
      </c>
    </row>
    <row r="88" spans="2:10" x14ac:dyDescent="0.2">
      <c r="B88" s="3" t="s">
        <v>529</v>
      </c>
      <c r="C88" s="3" t="s">
        <v>301</v>
      </c>
      <c r="D88" s="3" t="s">
        <v>298</v>
      </c>
      <c r="E88" s="3" t="s">
        <v>523</v>
      </c>
      <c r="F88" s="84">
        <f>MAX(0,1-(1/AVERAGEIFS(COP!$L$2:$L$750,COP!$C$2:$C$750,'Ambient Heat'!$B88,COP!$G$2:$G$750,'Ambient Heat'!F$4,COP!$D$2:$D$750,"RSDELC")))</f>
        <v>0.70822845217666552</v>
      </c>
      <c r="G88" s="84">
        <f>MAX(0,1-(1/AVERAGEIFS(COP!$L$2:$L$750,COP!$C$2:$C$750,'Ambient Heat'!$B88,COP!$G$2:$G$750,'Ambient Heat'!G$4,COP!$D$2:$D$750,"RSDELC")))</f>
        <v>0.72490111205228547</v>
      </c>
      <c r="H88" s="84">
        <f>MAX(0,1-(1/AVERAGEIFS(COP!$L$2:$L$750,COP!$C$2:$C$750,'Ambient Heat'!$B88,COP!$G$2:$G$750,'Ambient Heat'!H$4,COP!$D$2:$D$750,"RSDELC")))</f>
        <v>0.75928847304574842</v>
      </c>
      <c r="I88" s="84">
        <f>MAX(0,1-(1/AVERAGEIFS(COP!$L$2:$L$750,COP!$C$2:$C$750,'Ambient Heat'!$B88,COP!$G$2:$G$750,'Ambient Heat'!I$4,COP!$D$2:$D$750,"RSDELC")))</f>
        <v>0.78603419826288801</v>
      </c>
      <c r="J88" s="3">
        <v>5</v>
      </c>
    </row>
    <row r="89" spans="2:10" x14ac:dyDescent="0.2">
      <c r="B89" s="3" t="s">
        <v>530</v>
      </c>
      <c r="C89" s="3" t="s">
        <v>301</v>
      </c>
      <c r="D89" s="3" t="s">
        <v>298</v>
      </c>
      <c r="E89" s="3" t="s">
        <v>524</v>
      </c>
      <c r="F89" s="84">
        <f>MAX(0,1-(1/AVERAGEIFS(COP!$L$2:$L$750,COP!$C$2:$C$750,'Ambient Heat'!$B89,COP!$G$2:$G$750,'Ambient Heat'!F$4,COP!$D$2:$D$750,"RSDELC")))</f>
        <v>0.70822845217666552</v>
      </c>
      <c r="G89" s="84">
        <f>MAX(0,1-(1/AVERAGEIFS(COP!$L$2:$L$750,COP!$C$2:$C$750,'Ambient Heat'!$B89,COP!$G$2:$G$750,'Ambient Heat'!G$4,COP!$D$2:$D$750,"RSDELC")))</f>
        <v>0.72490111205228547</v>
      </c>
      <c r="H89" s="84">
        <f>MAX(0,1-(1/AVERAGEIFS(COP!$L$2:$L$750,COP!$C$2:$C$750,'Ambient Heat'!$B89,COP!$G$2:$G$750,'Ambient Heat'!H$4,COP!$D$2:$D$750,"RSDELC")))</f>
        <v>0.75928847304574842</v>
      </c>
      <c r="I89" s="84">
        <f>MAX(0,1-(1/AVERAGEIFS(COP!$L$2:$L$750,COP!$C$2:$C$750,'Ambient Heat'!$B89,COP!$G$2:$G$750,'Ambient Heat'!I$4,COP!$D$2:$D$750,"RSDELC")))</f>
        <v>0.78603419826288801</v>
      </c>
      <c r="J89" s="3">
        <v>5</v>
      </c>
    </row>
    <row r="90" spans="2:10" ht="15.75" thickBot="1" x14ac:dyDescent="0.25">
      <c r="B90" s="46" t="s">
        <v>531</v>
      </c>
      <c r="C90" s="46" t="s">
        <v>301</v>
      </c>
      <c r="D90" s="46" t="s">
        <v>298</v>
      </c>
      <c r="E90" s="46" t="s">
        <v>525</v>
      </c>
      <c r="F90" s="84">
        <f>MAX(0,1-(1/AVERAGEIFS(COP!$L$2:$L$750,COP!$C$2:$C$750,'Ambient Heat'!$B90,COP!$G$2:$G$750,'Ambient Heat'!F$4,COP!$D$2:$D$750,"RSDELC")))</f>
        <v>0.70822845217666552</v>
      </c>
      <c r="G90" s="84">
        <f>MAX(0,1-(1/AVERAGEIFS(COP!$L$2:$L$750,COP!$C$2:$C$750,'Ambient Heat'!$B90,COP!$G$2:$G$750,'Ambient Heat'!G$4,COP!$D$2:$D$750,"RSDELC")))</f>
        <v>0.72490111205228547</v>
      </c>
      <c r="H90" s="84">
        <f>MAX(0,1-(1/AVERAGEIFS(COP!$L$2:$L$750,COP!$C$2:$C$750,'Ambient Heat'!$B90,COP!$G$2:$G$750,'Ambient Heat'!H$4,COP!$D$2:$D$750,"RSDELC")))</f>
        <v>0.75928847304574842</v>
      </c>
      <c r="I90" s="84">
        <f>MAX(0,1-(1/AVERAGEIFS(COP!$L$2:$L$750,COP!$C$2:$C$750,'Ambient Heat'!$B90,COP!$G$2:$G$750,'Ambient Heat'!I$4,COP!$D$2:$D$750,"RSDELC")))</f>
        <v>0.78603419826288801</v>
      </c>
      <c r="J90" s="46">
        <v>5</v>
      </c>
    </row>
    <row r="91" spans="2:10" x14ac:dyDescent="0.2">
      <c r="B91" s="3" t="s">
        <v>532</v>
      </c>
      <c r="C91" s="3" t="s">
        <v>301</v>
      </c>
      <c r="D91" s="3" t="s">
        <v>298</v>
      </c>
      <c r="E91" s="3" t="s">
        <v>627</v>
      </c>
      <c r="F91" s="84">
        <f>MAX(0,1-(1/AVERAGEIFS(COP!$L$2:$L$750,COP!$C$2:$C$750,'Ambient Heat'!$B91,COP!$G$2:$G$750,'Ambient Heat'!F$4,COP!$D$2:$D$750,"RSDELC")))</f>
        <v>0.70822845217666552</v>
      </c>
      <c r="G91" s="84">
        <f>MAX(0,1-(1/AVERAGEIFS(COP!$L$2:$L$750,COP!$C$2:$C$750,'Ambient Heat'!$B91,COP!$G$2:$G$750,'Ambient Heat'!G$4,COP!$D$2:$D$750,"RSDELC")))</f>
        <v>0.72490111205228547</v>
      </c>
      <c r="H91" s="84">
        <f>MAX(0,1-(1/AVERAGEIFS(COP!$L$2:$L$750,COP!$C$2:$C$750,'Ambient Heat'!$B91,COP!$G$2:$G$750,'Ambient Heat'!H$4,COP!$D$2:$D$750,"RSDELC")))</f>
        <v>0.75928847304574842</v>
      </c>
      <c r="I91" s="84">
        <f>MAX(0,1-(1/AVERAGEIFS(COP!$L$2:$L$750,COP!$C$2:$C$750,'Ambient Heat'!$B91,COP!$G$2:$G$750,'Ambient Heat'!I$4,COP!$D$2:$D$750,"RSDELC")))</f>
        <v>0.78603419826288801</v>
      </c>
      <c r="J91" s="3">
        <v>5</v>
      </c>
    </row>
    <row r="92" spans="2:10" x14ac:dyDescent="0.2">
      <c r="B92" s="3" t="s">
        <v>533</v>
      </c>
      <c r="C92" s="3" t="s">
        <v>301</v>
      </c>
      <c r="D92" s="3" t="s">
        <v>298</v>
      </c>
      <c r="E92" s="3" t="s">
        <v>521</v>
      </c>
      <c r="F92" s="84">
        <f>MAX(0,1-(1/AVERAGEIFS(COP!$L$2:$L$750,COP!$C$2:$C$750,'Ambient Heat'!$B92,COP!$G$2:$G$750,'Ambient Heat'!F$4,COP!$D$2:$D$750,"RSDELC")))</f>
        <v>0.70822845217666552</v>
      </c>
      <c r="G92" s="84">
        <f>MAX(0,1-(1/AVERAGEIFS(COP!$L$2:$L$750,COP!$C$2:$C$750,'Ambient Heat'!$B92,COP!$G$2:$G$750,'Ambient Heat'!G$4,COP!$D$2:$D$750,"RSDELC")))</f>
        <v>0.72490111205228547</v>
      </c>
      <c r="H92" s="84">
        <f>MAX(0,1-(1/AVERAGEIFS(COP!$L$2:$L$750,COP!$C$2:$C$750,'Ambient Heat'!$B92,COP!$G$2:$G$750,'Ambient Heat'!H$4,COP!$D$2:$D$750,"RSDELC")))</f>
        <v>0.75928847304574842</v>
      </c>
      <c r="I92" s="84">
        <f>MAX(0,1-(1/AVERAGEIFS(COP!$L$2:$L$750,COP!$C$2:$C$750,'Ambient Heat'!$B92,COP!$G$2:$G$750,'Ambient Heat'!I$4,COP!$D$2:$D$750,"RSDELC")))</f>
        <v>0.78603419826288801</v>
      </c>
      <c r="J92" s="3">
        <v>5</v>
      </c>
    </row>
    <row r="93" spans="2:10" x14ac:dyDescent="0.2">
      <c r="B93" s="3" t="s">
        <v>534</v>
      </c>
      <c r="C93" s="3" t="s">
        <v>301</v>
      </c>
      <c r="D93" s="3" t="s">
        <v>298</v>
      </c>
      <c r="E93" s="3" t="s">
        <v>522</v>
      </c>
      <c r="F93" s="84">
        <f>MAX(0,1-(1/AVERAGEIFS(COP!$L$2:$L$750,COP!$C$2:$C$750,'Ambient Heat'!$B93,COP!$G$2:$G$750,'Ambient Heat'!F$4,COP!$D$2:$D$750,"RSDELC")))</f>
        <v>0.70822845217666552</v>
      </c>
      <c r="G93" s="84">
        <f>MAX(0,1-(1/AVERAGEIFS(COP!$L$2:$L$750,COP!$C$2:$C$750,'Ambient Heat'!$B93,COP!$G$2:$G$750,'Ambient Heat'!G$4,COP!$D$2:$D$750,"RSDELC")))</f>
        <v>0.72490111205228547</v>
      </c>
      <c r="H93" s="84">
        <f>MAX(0,1-(1/AVERAGEIFS(COP!$L$2:$L$750,COP!$C$2:$C$750,'Ambient Heat'!$B93,COP!$G$2:$G$750,'Ambient Heat'!H$4,COP!$D$2:$D$750,"RSDELC")))</f>
        <v>0.75928847304574842</v>
      </c>
      <c r="I93" s="84">
        <f>MAX(0,1-(1/AVERAGEIFS(COP!$L$2:$L$750,COP!$C$2:$C$750,'Ambient Heat'!$B93,COP!$G$2:$G$750,'Ambient Heat'!I$4,COP!$D$2:$D$750,"RSDELC")))</f>
        <v>0.78603419826288801</v>
      </c>
      <c r="J93" s="3">
        <v>5</v>
      </c>
    </row>
    <row r="94" spans="2:10" x14ac:dyDescent="0.2">
      <c r="B94" s="3" t="s">
        <v>535</v>
      </c>
      <c r="C94" s="3" t="s">
        <v>301</v>
      </c>
      <c r="D94" s="3" t="s">
        <v>298</v>
      </c>
      <c r="E94" s="3" t="s">
        <v>523</v>
      </c>
      <c r="F94" s="84">
        <f>MAX(0,1-(1/AVERAGEIFS(COP!$L$2:$L$750,COP!$C$2:$C$750,'Ambient Heat'!$B94,COP!$G$2:$G$750,'Ambient Heat'!F$4,COP!$D$2:$D$750,"RSDELC")))</f>
        <v>0.70822845217666552</v>
      </c>
      <c r="G94" s="84">
        <f>MAX(0,1-(1/AVERAGEIFS(COP!$L$2:$L$750,COP!$C$2:$C$750,'Ambient Heat'!$B94,COP!$G$2:$G$750,'Ambient Heat'!G$4,COP!$D$2:$D$750,"RSDELC")))</f>
        <v>0.72490111205228547</v>
      </c>
      <c r="H94" s="84">
        <f>MAX(0,1-(1/AVERAGEIFS(COP!$L$2:$L$750,COP!$C$2:$C$750,'Ambient Heat'!$B94,COP!$G$2:$G$750,'Ambient Heat'!H$4,COP!$D$2:$D$750,"RSDELC")))</f>
        <v>0.75928847304574842</v>
      </c>
      <c r="I94" s="84">
        <f>MAX(0,1-(1/AVERAGEIFS(COP!$L$2:$L$750,COP!$C$2:$C$750,'Ambient Heat'!$B94,COP!$G$2:$G$750,'Ambient Heat'!I$4,COP!$D$2:$D$750,"RSDELC")))</f>
        <v>0.78603419826288801</v>
      </c>
      <c r="J94" s="3">
        <v>5</v>
      </c>
    </row>
    <row r="95" spans="2:10" x14ac:dyDescent="0.2">
      <c r="B95" s="3" t="s">
        <v>536</v>
      </c>
      <c r="C95" s="3" t="s">
        <v>301</v>
      </c>
      <c r="D95" s="3" t="s">
        <v>298</v>
      </c>
      <c r="E95" s="3" t="s">
        <v>524</v>
      </c>
      <c r="F95" s="84">
        <f>MAX(0,1-(1/AVERAGEIFS(COP!$L$2:$L$750,COP!$C$2:$C$750,'Ambient Heat'!$B95,COP!$G$2:$G$750,'Ambient Heat'!F$4,COP!$D$2:$D$750,"RSDELC")))</f>
        <v>0.70822845217666552</v>
      </c>
      <c r="G95" s="84">
        <f>MAX(0,1-(1/AVERAGEIFS(COP!$L$2:$L$750,COP!$C$2:$C$750,'Ambient Heat'!$B95,COP!$G$2:$G$750,'Ambient Heat'!G$4,COP!$D$2:$D$750,"RSDELC")))</f>
        <v>0.72490111205228547</v>
      </c>
      <c r="H95" s="84">
        <f>MAX(0,1-(1/AVERAGEIFS(COP!$L$2:$L$750,COP!$C$2:$C$750,'Ambient Heat'!$B95,COP!$G$2:$G$750,'Ambient Heat'!H$4,COP!$D$2:$D$750,"RSDELC")))</f>
        <v>0.75928847304574842</v>
      </c>
      <c r="I95" s="84">
        <f>MAX(0,1-(1/AVERAGEIFS(COP!$L$2:$L$750,COP!$C$2:$C$750,'Ambient Heat'!$B95,COP!$G$2:$G$750,'Ambient Heat'!I$4,COP!$D$2:$D$750,"RSDELC")))</f>
        <v>0.78603419826288801</v>
      </c>
      <c r="J95" s="3">
        <v>5</v>
      </c>
    </row>
    <row r="96" spans="2:10" ht="15.75" thickBot="1" x14ac:dyDescent="0.25">
      <c r="B96" s="46" t="s">
        <v>537</v>
      </c>
      <c r="C96" s="46" t="s">
        <v>301</v>
      </c>
      <c r="D96" s="46" t="s">
        <v>298</v>
      </c>
      <c r="E96" s="46" t="s">
        <v>525</v>
      </c>
      <c r="F96" s="84">
        <f>MAX(0,1-(1/AVERAGEIFS(COP!$L$2:$L$750,COP!$C$2:$C$750,'Ambient Heat'!$B96,COP!$G$2:$G$750,'Ambient Heat'!F$4,COP!$D$2:$D$750,"RSDELC")))</f>
        <v>0.70822845217666552</v>
      </c>
      <c r="G96" s="84">
        <f>MAX(0,1-(1/AVERAGEIFS(COP!$L$2:$L$750,COP!$C$2:$C$750,'Ambient Heat'!$B96,COP!$G$2:$G$750,'Ambient Heat'!G$4,COP!$D$2:$D$750,"RSDELC")))</f>
        <v>0.72490111205228547</v>
      </c>
      <c r="H96" s="84">
        <f>MAX(0,1-(1/AVERAGEIFS(COP!$L$2:$L$750,COP!$C$2:$C$750,'Ambient Heat'!$B96,COP!$G$2:$G$750,'Ambient Heat'!H$4,COP!$D$2:$D$750,"RSDELC")))</f>
        <v>0.75928847304574842</v>
      </c>
      <c r="I96" s="84">
        <f>MAX(0,1-(1/AVERAGEIFS(COP!$L$2:$L$750,COP!$C$2:$C$750,'Ambient Heat'!$B96,COP!$G$2:$G$750,'Ambient Heat'!I$4,COP!$D$2:$D$750,"RSDELC")))</f>
        <v>0.78603419826288801</v>
      </c>
      <c r="J96" s="46">
        <v>5</v>
      </c>
    </row>
    <row r="97" spans="2:12" x14ac:dyDescent="0.2">
      <c r="B97" s="3" t="s">
        <v>532</v>
      </c>
      <c r="C97" s="3" t="s">
        <v>301</v>
      </c>
      <c r="D97" s="3" t="s">
        <v>298</v>
      </c>
      <c r="E97" s="3" t="s">
        <v>277</v>
      </c>
      <c r="F97" s="84">
        <f>MAX(0,1-(1/AVERAGEIFS(COP!$L$2:$L$750,COP!$C$2:$C$750,'Ambient Heat'!$B97,COP!$G$2:$G$750,'Ambient Heat'!F$4,COP!$D$2:$D$750,"RSDELC")))</f>
        <v>0.70822845217666552</v>
      </c>
      <c r="G97" s="84">
        <f>MAX(0,1-(1/AVERAGEIFS(COP!$L$2:$L$750,COP!$C$2:$C$750,'Ambient Heat'!$B97,COP!$G$2:$G$750,'Ambient Heat'!G$4,COP!$D$2:$D$750,"RSDELC")))</f>
        <v>0.72490111205228547</v>
      </c>
      <c r="H97" s="84">
        <f>MAX(0,1-(1/AVERAGEIFS(COP!$L$2:$L$750,COP!$C$2:$C$750,'Ambient Heat'!$B97,COP!$G$2:$G$750,'Ambient Heat'!H$4,COP!$D$2:$D$750,"RSDELC")))</f>
        <v>0.75928847304574842</v>
      </c>
      <c r="I97" s="84">
        <f>MAX(0,1-(1/AVERAGEIFS(COP!$L$2:$L$750,COP!$C$2:$C$750,'Ambient Heat'!$B97,COP!$G$2:$G$750,'Ambient Heat'!I$4,COP!$D$2:$D$750,"RSDELC")))</f>
        <v>0.78603419826288801</v>
      </c>
      <c r="J97" s="3">
        <v>5</v>
      </c>
    </row>
    <row r="98" spans="2:12" x14ac:dyDescent="0.2">
      <c r="B98" s="3" t="s">
        <v>533</v>
      </c>
      <c r="C98" s="3" t="s">
        <v>301</v>
      </c>
      <c r="D98" s="3" t="s">
        <v>298</v>
      </c>
      <c r="E98" s="3" t="s">
        <v>277</v>
      </c>
      <c r="F98" s="84">
        <f>MAX(0,1-(1/AVERAGEIFS(COP!$L$2:$L$750,COP!$C$2:$C$750,'Ambient Heat'!$B98,COP!$G$2:$G$750,'Ambient Heat'!F$4,COP!$D$2:$D$750,"RSDELC")))</f>
        <v>0.70822845217666552</v>
      </c>
      <c r="G98" s="84">
        <f>MAX(0,1-(1/AVERAGEIFS(COP!$L$2:$L$750,COP!$C$2:$C$750,'Ambient Heat'!$B98,COP!$G$2:$G$750,'Ambient Heat'!G$4,COP!$D$2:$D$750,"RSDELC")))</f>
        <v>0.72490111205228547</v>
      </c>
      <c r="H98" s="84">
        <f>MAX(0,1-(1/AVERAGEIFS(COP!$L$2:$L$750,COP!$C$2:$C$750,'Ambient Heat'!$B98,COP!$G$2:$G$750,'Ambient Heat'!H$4,COP!$D$2:$D$750,"RSDELC")))</f>
        <v>0.75928847304574842</v>
      </c>
      <c r="I98" s="84">
        <f>MAX(0,1-(1/AVERAGEIFS(COP!$L$2:$L$750,COP!$C$2:$C$750,'Ambient Heat'!$B98,COP!$G$2:$G$750,'Ambient Heat'!I$4,COP!$D$2:$D$750,"RSDELC")))</f>
        <v>0.78603419826288801</v>
      </c>
      <c r="J98" s="3">
        <v>5</v>
      </c>
    </row>
    <row r="99" spans="2:12" x14ac:dyDescent="0.2">
      <c r="B99" s="3" t="s">
        <v>534</v>
      </c>
      <c r="C99" s="3" t="s">
        <v>301</v>
      </c>
      <c r="D99" s="3" t="s">
        <v>298</v>
      </c>
      <c r="E99" s="3" t="s">
        <v>277</v>
      </c>
      <c r="F99" s="84">
        <f>MAX(0,1-(1/AVERAGEIFS(COP!$L$2:$L$750,COP!$C$2:$C$750,'Ambient Heat'!$B99,COP!$G$2:$G$750,'Ambient Heat'!F$4,COP!$D$2:$D$750,"RSDELC")))</f>
        <v>0.70822845217666552</v>
      </c>
      <c r="G99" s="84">
        <f>MAX(0,1-(1/AVERAGEIFS(COP!$L$2:$L$750,COP!$C$2:$C$750,'Ambient Heat'!$B99,COP!$G$2:$G$750,'Ambient Heat'!G$4,COP!$D$2:$D$750,"RSDELC")))</f>
        <v>0.72490111205228547</v>
      </c>
      <c r="H99" s="84">
        <f>MAX(0,1-(1/AVERAGEIFS(COP!$L$2:$L$750,COP!$C$2:$C$750,'Ambient Heat'!$B99,COP!$G$2:$G$750,'Ambient Heat'!H$4,COP!$D$2:$D$750,"RSDELC")))</f>
        <v>0.75928847304574842</v>
      </c>
      <c r="I99" s="84">
        <f>MAX(0,1-(1/AVERAGEIFS(COP!$L$2:$L$750,COP!$C$2:$C$750,'Ambient Heat'!$B99,COP!$G$2:$G$750,'Ambient Heat'!I$4,COP!$D$2:$D$750,"RSDELC")))</f>
        <v>0.78603419826288801</v>
      </c>
      <c r="J99" s="3">
        <v>5</v>
      </c>
    </row>
    <row r="100" spans="2:12" x14ac:dyDescent="0.2">
      <c r="B100" s="3" t="s">
        <v>535</v>
      </c>
      <c r="C100" s="3" t="s">
        <v>301</v>
      </c>
      <c r="D100" s="3" t="s">
        <v>298</v>
      </c>
      <c r="E100" s="3" t="s">
        <v>277</v>
      </c>
      <c r="F100" s="84">
        <f>MAX(0,1-(1/AVERAGEIFS(COP!$L$2:$L$750,COP!$C$2:$C$750,'Ambient Heat'!$B100,COP!$G$2:$G$750,'Ambient Heat'!F$4,COP!$D$2:$D$750,"RSDELC")))</f>
        <v>0.70822845217666552</v>
      </c>
      <c r="G100" s="84">
        <f>MAX(0,1-(1/AVERAGEIFS(COP!$L$2:$L$750,COP!$C$2:$C$750,'Ambient Heat'!$B100,COP!$G$2:$G$750,'Ambient Heat'!G$4,COP!$D$2:$D$750,"RSDELC")))</f>
        <v>0.72490111205228547</v>
      </c>
      <c r="H100" s="84">
        <f>MAX(0,1-(1/AVERAGEIFS(COP!$L$2:$L$750,COP!$C$2:$C$750,'Ambient Heat'!$B100,COP!$G$2:$G$750,'Ambient Heat'!H$4,COP!$D$2:$D$750,"RSDELC")))</f>
        <v>0.75928847304574842</v>
      </c>
      <c r="I100" s="84">
        <f>MAX(0,1-(1/AVERAGEIFS(COP!$L$2:$L$750,COP!$C$2:$C$750,'Ambient Heat'!$B100,COP!$G$2:$G$750,'Ambient Heat'!I$4,COP!$D$2:$D$750,"RSDELC")))</f>
        <v>0.78603419826288801</v>
      </c>
      <c r="J100" s="3">
        <v>5</v>
      </c>
    </row>
    <row r="101" spans="2:12" x14ac:dyDescent="0.2">
      <c r="B101" s="3" t="s">
        <v>536</v>
      </c>
      <c r="C101" s="3" t="s">
        <v>301</v>
      </c>
      <c r="D101" s="3" t="s">
        <v>298</v>
      </c>
      <c r="E101" s="3" t="s">
        <v>277</v>
      </c>
      <c r="F101" s="84">
        <f>MAX(0,1-(1/AVERAGEIFS(COP!$L$2:$L$750,COP!$C$2:$C$750,'Ambient Heat'!$B101,COP!$G$2:$G$750,'Ambient Heat'!F$4,COP!$D$2:$D$750,"RSDELC")))</f>
        <v>0.70822845217666552</v>
      </c>
      <c r="G101" s="84">
        <f>MAX(0,1-(1/AVERAGEIFS(COP!$L$2:$L$750,COP!$C$2:$C$750,'Ambient Heat'!$B101,COP!$G$2:$G$750,'Ambient Heat'!G$4,COP!$D$2:$D$750,"RSDELC")))</f>
        <v>0.72490111205228547</v>
      </c>
      <c r="H101" s="84">
        <f>MAX(0,1-(1/AVERAGEIFS(COP!$L$2:$L$750,COP!$C$2:$C$750,'Ambient Heat'!$B101,COP!$G$2:$G$750,'Ambient Heat'!H$4,COP!$D$2:$D$750,"RSDELC")))</f>
        <v>0.75928847304574842</v>
      </c>
      <c r="I101" s="84">
        <f>MAX(0,1-(1/AVERAGEIFS(COP!$L$2:$L$750,COP!$C$2:$C$750,'Ambient Heat'!$B101,COP!$G$2:$G$750,'Ambient Heat'!I$4,COP!$D$2:$D$750,"RSDELC")))</f>
        <v>0.78603419826288801</v>
      </c>
      <c r="J101" s="3">
        <v>5</v>
      </c>
    </row>
    <row r="102" spans="2:12" ht="15.75" thickBot="1" x14ac:dyDescent="0.25">
      <c r="B102" s="46" t="s">
        <v>537</v>
      </c>
      <c r="C102" s="46" t="s">
        <v>301</v>
      </c>
      <c r="D102" s="46" t="s">
        <v>298</v>
      </c>
      <c r="E102" s="46" t="s">
        <v>277</v>
      </c>
      <c r="F102" s="84">
        <f>MAX(0,1-(1/AVERAGEIFS(COP!$L$2:$L$750,COP!$C$2:$C$750,'Ambient Heat'!$B102,COP!$G$2:$G$750,'Ambient Heat'!F$4,COP!$D$2:$D$750,"RSDELC")))</f>
        <v>0.70822845217666552</v>
      </c>
      <c r="G102" s="84">
        <f>MAX(0,1-(1/AVERAGEIFS(COP!$L$2:$L$750,COP!$C$2:$C$750,'Ambient Heat'!$B102,COP!$G$2:$G$750,'Ambient Heat'!G$4,COP!$D$2:$D$750,"RSDELC")))</f>
        <v>0.72490111205228547</v>
      </c>
      <c r="H102" s="84">
        <f>MAX(0,1-(1/AVERAGEIFS(COP!$L$2:$L$750,COP!$C$2:$C$750,'Ambient Heat'!$B102,COP!$G$2:$G$750,'Ambient Heat'!H$4,COP!$D$2:$D$750,"RSDELC")))</f>
        <v>0.75928847304574842</v>
      </c>
      <c r="I102" s="84">
        <f>MAX(0,1-(1/AVERAGEIFS(COP!$L$2:$L$750,COP!$C$2:$C$750,'Ambient Heat'!$B102,COP!$G$2:$G$750,'Ambient Heat'!I$4,COP!$D$2:$D$750,"RSDELC")))</f>
        <v>0.78603419826288801</v>
      </c>
      <c r="J102" s="46">
        <v>5</v>
      </c>
    </row>
    <row r="103" spans="2:12" x14ac:dyDescent="0.2">
      <c r="B103" s="83" t="s">
        <v>296</v>
      </c>
      <c r="F103" s="84"/>
      <c r="G103" s="84"/>
      <c r="H103" s="84"/>
      <c r="I103" s="84"/>
    </row>
    <row r="104" spans="2:12" x14ac:dyDescent="0.2">
      <c r="B104" s="3" t="s">
        <v>287</v>
      </c>
      <c r="C104" s="3" t="s">
        <v>301</v>
      </c>
      <c r="D104" s="3" t="s">
        <v>298</v>
      </c>
      <c r="E104" s="3" t="s">
        <v>466</v>
      </c>
      <c r="F104" s="84">
        <f>MAX(0,1-(1/AVERAGEIFS(COP!$L$2:$L$750,COP!$C$2:$C$750,'Ambient Heat'!$B104,COP!$G$2:$G$750,'Ambient Heat'!F$4,COP!$D$2:$D$750,"RSDGAS")))</f>
        <v>0.2658701597812021</v>
      </c>
      <c r="G104" s="84">
        <f>MAX(0,1-(1/AVERAGEIFS(COP!$L$2:$L$750,COP!$C$2:$C$750,'Ambient Heat'!$B104,COP!$G$2:$G$750,'Ambient Heat'!G$4,COP!$D$2:$D$750,"RSDGAS")))</f>
        <v>0.31649980393421995</v>
      </c>
      <c r="H104" s="84">
        <f>MAX(0,1-(1/AVERAGEIFS(COP!$L$2:$L$750,COP!$C$2:$C$750,'Ambient Heat'!$B104,COP!$G$2:$G$750,'Ambient Heat'!H$4,COP!$D$2:$D$750,"RSDGAS")))</f>
        <v>0.41701453864977822</v>
      </c>
      <c r="I104" s="84">
        <f>MAX(0,1-(1/AVERAGEIFS(COP!$L$2:$L$750,COP!$C$2:$C$750,'Ambient Heat'!$B104,COP!$G$2:$G$750,'Ambient Heat'!I$4,COP!$D$2:$D$750,"RSDGAS")))</f>
        <v>0.41701453864977822</v>
      </c>
      <c r="J104" s="3">
        <v>5</v>
      </c>
    </row>
    <row r="105" spans="2:12" x14ac:dyDescent="0.2">
      <c r="B105" s="3" t="s">
        <v>287</v>
      </c>
      <c r="C105" s="3" t="s">
        <v>301</v>
      </c>
      <c r="D105" s="3" t="s">
        <v>376</v>
      </c>
      <c r="E105" s="3" t="s">
        <v>216</v>
      </c>
      <c r="F105" s="84">
        <f>MAX(0,1-(1/AVERAGEIFS(COP!$L$2:$L$750,COP!$C$2:$C$750,'Ambient Heat'!$B105,COP!$G$2:$G$750,'Ambient Heat'!F$4,COP!$D$2:$D$750,"RSDGAS")))</f>
        <v>0.2658701597812021</v>
      </c>
      <c r="G105" s="84">
        <f>MAX(0,1-(1/AVERAGEIFS(COP!$L$2:$L$750,COP!$C$2:$C$750,'Ambient Heat'!$B105,COP!$G$2:$G$750,'Ambient Heat'!G$4,COP!$D$2:$D$750,"RSDGAS")))</f>
        <v>0.31649980393421995</v>
      </c>
      <c r="H105" s="84">
        <f>MAX(0,1-(1/AVERAGEIFS(COP!$L$2:$L$750,COP!$C$2:$C$750,'Ambient Heat'!$B105,COP!$G$2:$G$750,'Ambient Heat'!H$4,COP!$D$2:$D$750,"RSDGAS")))</f>
        <v>0.41701453864977822</v>
      </c>
      <c r="I105" s="84">
        <f>MAX(0,1-(1/AVERAGEIFS(COP!$L$2:$L$750,COP!$C$2:$C$750,'Ambient Heat'!$B105,COP!$G$2:$G$750,'Ambient Heat'!I$4,COP!$D$2:$D$750,"RSDGAS")))</f>
        <v>0.41701453864977822</v>
      </c>
      <c r="J105" s="3">
        <v>5</v>
      </c>
    </row>
    <row r="106" spans="2:12" x14ac:dyDescent="0.2">
      <c r="B106" s="3" t="s">
        <v>288</v>
      </c>
      <c r="C106" s="3" t="s">
        <v>301</v>
      </c>
      <c r="D106" s="3" t="s">
        <v>298</v>
      </c>
      <c r="E106" s="3" t="s">
        <v>466</v>
      </c>
      <c r="F106" s="84">
        <f>MAX(0,1-(1/AVERAGEIFS(COP!$L$2:$L$750,COP!$C$2:$C$750,'Ambient Heat'!$B106,COP!$G$2:$G$750,'Ambient Heat'!F$4,COP!$D$2:$D$750,"RSDGAS")))</f>
        <v>0.2658701597812021</v>
      </c>
      <c r="G106" s="84">
        <f>MAX(0,1-(1/AVERAGEIFS(COP!$L$2:$L$750,COP!$C$2:$C$750,'Ambient Heat'!$B106,COP!$G$2:$G$750,'Ambient Heat'!G$4,COP!$D$2:$D$750,"RSDGAS")))</f>
        <v>0.28955176753019329</v>
      </c>
      <c r="H106" s="84">
        <f>MAX(0,1-(1/AVERAGEIFS(COP!$L$2:$L$750,COP!$C$2:$C$750,'Ambient Heat'!$B106,COP!$G$2:$G$750,'Ambient Heat'!H$4,COP!$D$2:$D$750,"RSDGAS")))</f>
        <v>0.28955176753019329</v>
      </c>
      <c r="I106" s="84">
        <f>MAX(0,1-(1/AVERAGEIFS(COP!$L$2:$L$750,COP!$C$2:$C$750,'Ambient Heat'!$B106,COP!$G$2:$G$750,'Ambient Heat'!I$4,COP!$D$2:$D$750,"RSDGAS")))</f>
        <v>0.31175327479487647</v>
      </c>
      <c r="J106" s="3">
        <v>5</v>
      </c>
    </row>
    <row r="107" spans="2:12" x14ac:dyDescent="0.2">
      <c r="B107" s="3" t="s">
        <v>288</v>
      </c>
      <c r="C107" s="3" t="s">
        <v>301</v>
      </c>
      <c r="D107" s="3" t="s">
        <v>376</v>
      </c>
      <c r="E107" s="3" t="s">
        <v>216</v>
      </c>
      <c r="F107" s="84">
        <f>MAX(0,1-(1/AVERAGEIFS(COP!$L$2:$L$750,COP!$C$2:$C$750,'Ambient Heat'!$B107,COP!$G$2:$G$750,'Ambient Heat'!F$4,COP!$D$2:$D$750,"RSDGAS")))</f>
        <v>0.2658701597812021</v>
      </c>
      <c r="G107" s="84">
        <f>MAX(0,1-(1/AVERAGEIFS(COP!$L$2:$L$750,COP!$C$2:$C$750,'Ambient Heat'!$B107,COP!$G$2:$G$750,'Ambient Heat'!G$4,COP!$D$2:$D$750,"RSDGAS")))</f>
        <v>0.28955176753019329</v>
      </c>
      <c r="H107" s="84">
        <f>MAX(0,1-(1/AVERAGEIFS(COP!$L$2:$L$750,COP!$C$2:$C$750,'Ambient Heat'!$B107,COP!$G$2:$G$750,'Ambient Heat'!H$4,COP!$D$2:$D$750,"RSDGAS")))</f>
        <v>0.28955176753019329</v>
      </c>
      <c r="I107" s="84">
        <f>MAX(0,1-(1/AVERAGEIFS(COP!$L$2:$L$750,COP!$C$2:$C$750,'Ambient Heat'!$B107,COP!$G$2:$G$750,'Ambient Heat'!I$4,COP!$D$2:$D$750,"RSDGAS")))</f>
        <v>0.31175327479487647</v>
      </c>
      <c r="J107" s="3">
        <v>5</v>
      </c>
    </row>
    <row r="108" spans="2:12" x14ac:dyDescent="0.2">
      <c r="B108" s="83" t="s">
        <v>297</v>
      </c>
    </row>
    <row r="109" spans="2:12" x14ac:dyDescent="0.2">
      <c r="B109" s="3" t="s">
        <v>286</v>
      </c>
      <c r="C109" s="3" t="s">
        <v>301</v>
      </c>
      <c r="D109" s="3" t="s">
        <v>298</v>
      </c>
      <c r="E109" s="3" t="s">
        <v>466</v>
      </c>
      <c r="F109" s="84">
        <f>MAX(0,1-(1/AVERAGEIFS(COP!$L$2:$L$750,COP!$C$2:$C$750,'Ambient Heat'!$B109,COP!$G$2:$G$750,'Ambient Heat'!F$4,COP!$D$2:$D$750,"RSDGAS")))</f>
        <v>0.64890968903931157</v>
      </c>
      <c r="G109" s="84">
        <f>MAX(0,1-(1/AVERAGEIFS(COP!$L$2:$L$750,COP!$C$2:$C$750,'Ambient Heat'!$B109,COP!$G$2:$G$750,'Ambient Heat'!G$4,COP!$D$2:$D$750,"RSDGAS")))</f>
        <v>0.68342827071203138</v>
      </c>
      <c r="H109" s="84">
        <f>MAX(0,1-(1/AVERAGEIFS(COP!$L$2:$L$750,COP!$C$2:$C$750,'Ambient Heat'!$B109,COP!$G$2:$G$750,'Ambient Heat'!H$4,COP!$D$2:$D$750,"RSDGAS")))</f>
        <v>0.70516873886795206</v>
      </c>
      <c r="I109" s="84">
        <f>MAX(0,1-(1/AVERAGEIFS(COP!$L$2:$L$750,COP!$C$2:$C$750,'Ambient Heat'!$B109,COP!$G$2:$G$750,'Ambient Heat'!I$4,COP!$D$2:$D$750,"RSDGAS")))</f>
        <v>0.70516873886795206</v>
      </c>
      <c r="J109" s="3">
        <v>5</v>
      </c>
      <c r="L109" s="3">
        <f>MAX(0,1-(1/AVERAGEIFS(COP!$L$2:$L$750,COP!$C$2:$C$750,'Ambient Heat'!$B109,COP!$G$2:$G$750,'Ambient Heat'!F$4,COP!$D$2:$D$750,"RSDGAS")))</f>
        <v>0.64890968903931157</v>
      </c>
    </row>
    <row r="110" spans="2:12" x14ac:dyDescent="0.2">
      <c r="B110" s="3" t="s">
        <v>286</v>
      </c>
      <c r="C110" s="3" t="s">
        <v>301</v>
      </c>
      <c r="D110" s="3" t="s">
        <v>376</v>
      </c>
      <c r="E110" s="3" t="s">
        <v>216</v>
      </c>
      <c r="F110" s="84">
        <f>MAX(0,1-(1/AVERAGEIFS(COP!$L$2:$L$750,COP!$C$2:$C$750,'Ambient Heat'!$B110,COP!$G$2:$G$750,'Ambient Heat'!F$4,COP!$D$2:$D$750,"RSDGAS")))</f>
        <v>0.64890968903931157</v>
      </c>
      <c r="G110" s="84">
        <f>MAX(0,1-(1/AVERAGEIFS(COP!$L$2:$L$750,COP!$C$2:$C$750,'Ambient Heat'!$B110,COP!$G$2:$G$750,'Ambient Heat'!G$4,COP!$D$2:$D$750,"RSDGAS")))</f>
        <v>0.68342827071203138</v>
      </c>
      <c r="H110" s="84">
        <f>MAX(0,1-(1/AVERAGEIFS(COP!$L$2:$L$750,COP!$C$2:$C$750,'Ambient Heat'!$B110,COP!$G$2:$G$750,'Ambient Heat'!H$4,COP!$D$2:$D$750,"RSDGAS")))</f>
        <v>0.70516873886795206</v>
      </c>
      <c r="I110" s="84">
        <f>MAX(0,1-(1/AVERAGEIFS(COP!$L$2:$L$750,COP!$C$2:$C$750,'Ambient Heat'!$B110,COP!$G$2:$G$750,'Ambient Heat'!I$4,COP!$D$2:$D$750,"RSDGAS")))</f>
        <v>0.70516873886795206</v>
      </c>
      <c r="J110" s="3">
        <v>5</v>
      </c>
    </row>
    <row r="111" spans="2:12" x14ac:dyDescent="0.2">
      <c r="B111" s="83" t="s">
        <v>299</v>
      </c>
      <c r="F111" s="84"/>
      <c r="G111" s="84"/>
      <c r="H111" s="84"/>
      <c r="I111" s="84"/>
    </row>
    <row r="112" spans="2:12" x14ac:dyDescent="0.2">
      <c r="B112" s="3" t="s">
        <v>282</v>
      </c>
      <c r="C112" s="3" t="s">
        <v>301</v>
      </c>
      <c r="D112" s="3" t="s">
        <v>298</v>
      </c>
      <c r="E112" s="3" t="s">
        <v>467</v>
      </c>
      <c r="F112" s="84">
        <f>MAX(0,1-(1/AVERAGEIFS(COP!$L$2:$L$750,COP!$C$2:$C$750,'Ambient Heat'!$B112,COP!$G$2:$G$750,'Ambient Heat'!F$4,COP!$D$2:$D$750,"RSDELC")))</f>
        <v>0.67635275799933481</v>
      </c>
      <c r="G112" s="84">
        <f>MAX(0,1-(1/AVERAGEIFS(COP!$L$2:$L$750,COP!$C$2:$C$750,'Ambient Heat'!$B112,COP!$G$2:$G$750,'Ambient Heat'!G$4,COP!$D$2:$D$750,"RSDELC")))</f>
        <v>0.69658071062437732</v>
      </c>
      <c r="H112" s="84">
        <f>MAX(0,1-(1/AVERAGEIFS(COP!$L$2:$L$750,COP!$C$2:$C$750,'Ambient Heat'!$B112,COP!$G$2:$G$750,'Ambient Heat'!H$4,COP!$D$2:$D$750,"RSDELC")))</f>
        <v>0.73758331729675719</v>
      </c>
      <c r="I112" s="84">
        <f>MAX(0,1-(1/AVERAGEIFS(COP!$L$2:$L$750,COP!$C$2:$C$750,'Ambient Heat'!$B112,COP!$G$2:$G$750,'Ambient Heat'!I$4,COP!$D$2:$D$750,"RSDELC")))</f>
        <v>0.75726456849950041</v>
      </c>
      <c r="J112" s="3">
        <v>5</v>
      </c>
      <c r="L112" s="3">
        <f>MAX(0,(AVERAGEIFS(COP!$L$2:$L$750,COP!$C$2:$C$750,'Ambient Heat'!$B112,COP!$G$2:$G$750,'Ambient Heat'!F$4,COP!$D$2:$D$750,"RSDELC")-1))</f>
        <v>2.0897837837837798</v>
      </c>
    </row>
    <row r="113" spans="2:10" ht="15.75" thickBot="1" x14ac:dyDescent="0.25">
      <c r="B113" s="46" t="s">
        <v>278</v>
      </c>
      <c r="C113" s="46" t="s">
        <v>301</v>
      </c>
      <c r="D113" s="46" t="s">
        <v>298</v>
      </c>
      <c r="E113" s="46" t="s">
        <v>467</v>
      </c>
      <c r="F113" s="84">
        <f>MAX(0,1-(1/AVERAGEIFS(COP!$L$2:$L$750,COP!$C$2:$C$750,'Ambient Heat'!$B113,COP!$G$2:$G$750,'Ambient Heat'!F$4,COP!$D$2:$D$750,"RSDELC")))</f>
        <v>0.67635275799933481</v>
      </c>
      <c r="G113" s="84">
        <f>MAX(0,1-(1/AVERAGEIFS(COP!$L$2:$L$750,COP!$C$2:$C$750,'Ambient Heat'!$B113,COP!$G$2:$G$750,'Ambient Heat'!G$4,COP!$D$2:$D$750,"RSDELC")))</f>
        <v>0.69658071062437732</v>
      </c>
      <c r="H113" s="84">
        <f>MAX(0,1-(1/AVERAGEIFS(COP!$L$2:$L$750,COP!$C$2:$C$750,'Ambient Heat'!$B113,COP!$G$2:$G$750,'Ambient Heat'!H$4,COP!$D$2:$D$750,"RSDELC")))</f>
        <v>0.73758331729675719</v>
      </c>
      <c r="I113" s="84">
        <f>MAX(0,1-(1/AVERAGEIFS(COP!$L$2:$L$750,COP!$C$2:$C$750,'Ambient Heat'!$B113,COP!$G$2:$G$750,'Ambient Heat'!I$4,COP!$D$2:$D$750,"RSDELC")))</f>
        <v>0.75726456849950041</v>
      </c>
      <c r="J113" s="46">
        <v>5</v>
      </c>
    </row>
    <row r="114" spans="2:10" x14ac:dyDescent="0.2">
      <c r="B114" s="3" t="s">
        <v>538</v>
      </c>
      <c r="C114" s="3" t="s">
        <v>301</v>
      </c>
      <c r="D114" s="3" t="s">
        <v>298</v>
      </c>
      <c r="E114" s="3" t="s">
        <v>628</v>
      </c>
      <c r="F114" s="84">
        <f>MAX(0,1-(1/AVERAGEIFS(COP!$L$2:$L$750,COP!$C$2:$C$750,'Ambient Heat'!$B114,COP!$G$2:$G$750,'Ambient Heat'!F$4,COP!$D$2:$D$750,"RSDELC")))</f>
        <v>0.67635275799933481</v>
      </c>
      <c r="G114" s="84">
        <f>MAX(0,1-(1/AVERAGEIFS(COP!$L$2:$L$750,COP!$C$2:$C$750,'Ambient Heat'!$B114,COP!$G$2:$G$750,'Ambient Heat'!G$4,COP!$D$2:$D$750,"RSDELC")))</f>
        <v>0.70577523454484981</v>
      </c>
      <c r="H114" s="84">
        <f>MAX(0,1-(1/AVERAGEIFS(COP!$L$2:$L$750,COP!$C$2:$C$750,'Ambient Heat'!$B114,COP!$G$2:$G$750,'Ambient Heat'!H$4,COP!$D$2:$D$750,"RSDELC")))</f>
        <v>0.73758331729675719</v>
      </c>
      <c r="I114" s="84">
        <f>MAX(0,1-(1/AVERAGEIFS(COP!$L$2:$L$750,COP!$C$2:$C$750,'Ambient Heat'!$B114,COP!$G$2:$G$750,'Ambient Heat'!I$4,COP!$D$2:$D$750,"RSDELC")))</f>
        <v>0.75726456849950041</v>
      </c>
      <c r="J114" s="3">
        <v>5</v>
      </c>
    </row>
    <row r="115" spans="2:10" x14ac:dyDescent="0.2">
      <c r="B115" s="3" t="s">
        <v>539</v>
      </c>
      <c r="C115" s="3" t="s">
        <v>301</v>
      </c>
      <c r="D115" s="3" t="s">
        <v>298</v>
      </c>
      <c r="E115" s="3" t="s">
        <v>540</v>
      </c>
      <c r="F115" s="84">
        <f>MAX(0,1-(1/AVERAGEIFS(COP!$L$2:$L$750,COP!$C$2:$C$750,'Ambient Heat'!$B115,COP!$G$2:$G$750,'Ambient Heat'!F$4,COP!$D$2:$D$750,"RSDELC")))</f>
        <v>0.67635275799933481</v>
      </c>
      <c r="G115" s="84">
        <f>MAX(0,1-(1/AVERAGEIFS(COP!$L$2:$L$750,COP!$C$2:$C$750,'Ambient Heat'!$B115,COP!$G$2:$G$750,'Ambient Heat'!G$4,COP!$D$2:$D$750,"RSDELC")))</f>
        <v>0.70577523454484981</v>
      </c>
      <c r="H115" s="84">
        <f>MAX(0,1-(1/AVERAGEIFS(COP!$L$2:$L$750,COP!$C$2:$C$750,'Ambient Heat'!$B115,COP!$G$2:$G$750,'Ambient Heat'!H$4,COP!$D$2:$D$750,"RSDELC")))</f>
        <v>0.73758331729675719</v>
      </c>
      <c r="I115" s="84">
        <f>MAX(0,1-(1/AVERAGEIFS(COP!$L$2:$L$750,COP!$C$2:$C$750,'Ambient Heat'!$B115,COP!$G$2:$G$750,'Ambient Heat'!I$4,COP!$D$2:$D$750,"RSDELC")))</f>
        <v>0.75726456849950041</v>
      </c>
      <c r="J115" s="3">
        <v>5</v>
      </c>
    </row>
    <row r="116" spans="2:10" x14ac:dyDescent="0.2">
      <c r="B116" s="3" t="s">
        <v>541</v>
      </c>
      <c r="C116" s="3" t="s">
        <v>301</v>
      </c>
      <c r="D116" s="3" t="s">
        <v>298</v>
      </c>
      <c r="E116" s="3" t="s">
        <v>542</v>
      </c>
      <c r="F116" s="84">
        <f>MAX(0,1-(1/AVERAGEIFS(COP!$L$2:$L$750,COP!$C$2:$C$750,'Ambient Heat'!$B116,COP!$G$2:$G$750,'Ambient Heat'!F$4,COP!$D$2:$D$750,"RSDELC")))</f>
        <v>0.67635275799933481</v>
      </c>
      <c r="G116" s="84">
        <f>MAX(0,1-(1/AVERAGEIFS(COP!$L$2:$L$750,COP!$C$2:$C$750,'Ambient Heat'!$B116,COP!$G$2:$G$750,'Ambient Heat'!G$4,COP!$D$2:$D$750,"RSDELC")))</f>
        <v>0.70577523454484981</v>
      </c>
      <c r="H116" s="84">
        <f>MAX(0,1-(1/AVERAGEIFS(COP!$L$2:$L$750,COP!$C$2:$C$750,'Ambient Heat'!$B116,COP!$G$2:$G$750,'Ambient Heat'!H$4,COP!$D$2:$D$750,"RSDELC")))</f>
        <v>0.73758331729675719</v>
      </c>
      <c r="I116" s="84">
        <f>MAX(0,1-(1/AVERAGEIFS(COP!$L$2:$L$750,COP!$C$2:$C$750,'Ambient Heat'!$B116,COP!$G$2:$G$750,'Ambient Heat'!I$4,COP!$D$2:$D$750,"RSDELC")))</f>
        <v>0.75726456849950041</v>
      </c>
      <c r="J116" s="3">
        <v>5</v>
      </c>
    </row>
    <row r="117" spans="2:10" x14ac:dyDescent="0.2">
      <c r="B117" s="3" t="s">
        <v>543</v>
      </c>
      <c r="C117" s="3" t="s">
        <v>301</v>
      </c>
      <c r="D117" s="3" t="s">
        <v>298</v>
      </c>
      <c r="E117" s="3" t="s">
        <v>544</v>
      </c>
      <c r="F117" s="84">
        <f>MAX(0,1-(1/AVERAGEIFS(COP!$L$2:$L$750,COP!$C$2:$C$750,'Ambient Heat'!$B117,COP!$G$2:$G$750,'Ambient Heat'!F$4,COP!$D$2:$D$750,"RSDELC")))</f>
        <v>0.67635275799933481</v>
      </c>
      <c r="G117" s="84">
        <f>MAX(0,1-(1/AVERAGEIFS(COP!$L$2:$L$750,COP!$C$2:$C$750,'Ambient Heat'!$B117,COP!$G$2:$G$750,'Ambient Heat'!G$4,COP!$D$2:$D$750,"RSDELC")))</f>
        <v>0.70577523454484981</v>
      </c>
      <c r="H117" s="84">
        <f>MAX(0,1-(1/AVERAGEIFS(COP!$L$2:$L$750,COP!$C$2:$C$750,'Ambient Heat'!$B117,COP!$G$2:$G$750,'Ambient Heat'!H$4,COP!$D$2:$D$750,"RSDELC")))</f>
        <v>0.73758331729675719</v>
      </c>
      <c r="I117" s="84">
        <f>MAX(0,1-(1/AVERAGEIFS(COP!$L$2:$L$750,COP!$C$2:$C$750,'Ambient Heat'!$B117,COP!$G$2:$G$750,'Ambient Heat'!I$4,COP!$D$2:$D$750,"RSDELC")))</f>
        <v>0.75726456849950041</v>
      </c>
      <c r="J117" s="3">
        <v>5</v>
      </c>
    </row>
    <row r="118" spans="2:10" x14ac:dyDescent="0.2">
      <c r="B118" s="3" t="s">
        <v>545</v>
      </c>
      <c r="C118" s="3" t="s">
        <v>301</v>
      </c>
      <c r="D118" s="3" t="s">
        <v>298</v>
      </c>
      <c r="E118" s="3" t="s">
        <v>546</v>
      </c>
      <c r="F118" s="84">
        <f>MAX(0,1-(1/AVERAGEIFS(COP!$L$2:$L$750,COP!$C$2:$C$750,'Ambient Heat'!$B118,COP!$G$2:$G$750,'Ambient Heat'!F$4,COP!$D$2:$D$750,"RSDELC")))</f>
        <v>0.67635275799933481</v>
      </c>
      <c r="G118" s="84">
        <f>MAX(0,1-(1/AVERAGEIFS(COP!$L$2:$L$750,COP!$C$2:$C$750,'Ambient Heat'!$B118,COP!$G$2:$G$750,'Ambient Heat'!G$4,COP!$D$2:$D$750,"RSDELC")))</f>
        <v>0.70577523454484981</v>
      </c>
      <c r="H118" s="84">
        <f>MAX(0,1-(1/AVERAGEIFS(COP!$L$2:$L$750,COP!$C$2:$C$750,'Ambient Heat'!$B118,COP!$G$2:$G$750,'Ambient Heat'!H$4,COP!$D$2:$D$750,"RSDELC")))</f>
        <v>0.73758331729675719</v>
      </c>
      <c r="I118" s="84">
        <f>MAX(0,1-(1/AVERAGEIFS(COP!$L$2:$L$750,COP!$C$2:$C$750,'Ambient Heat'!$B118,COP!$G$2:$G$750,'Ambient Heat'!I$4,COP!$D$2:$D$750,"RSDELC")))</f>
        <v>0.75726456849950041</v>
      </c>
      <c r="J118" s="3">
        <v>5</v>
      </c>
    </row>
    <row r="119" spans="2:10" ht="15.75" thickBot="1" x14ac:dyDescent="0.25">
      <c r="B119" s="46" t="s">
        <v>547</v>
      </c>
      <c r="C119" s="46" t="s">
        <v>301</v>
      </c>
      <c r="D119" s="46" t="s">
        <v>298</v>
      </c>
      <c r="E119" s="46" t="s">
        <v>548</v>
      </c>
      <c r="F119" s="84">
        <f>MAX(0,1-(1/AVERAGEIFS(COP!$L$2:$L$750,COP!$C$2:$C$750,'Ambient Heat'!$B119,COP!$G$2:$G$750,'Ambient Heat'!F$4,COP!$D$2:$D$750,"RSDELC")))</f>
        <v>0.67635275799933481</v>
      </c>
      <c r="G119" s="84">
        <f>MAX(0,1-(1/AVERAGEIFS(COP!$L$2:$L$750,COP!$C$2:$C$750,'Ambient Heat'!$B119,COP!$G$2:$G$750,'Ambient Heat'!G$4,COP!$D$2:$D$750,"RSDELC")))</f>
        <v>0.70577523454484981</v>
      </c>
      <c r="H119" s="84">
        <f>MAX(0,1-(1/AVERAGEIFS(COP!$L$2:$L$750,COP!$C$2:$C$750,'Ambient Heat'!$B119,COP!$G$2:$G$750,'Ambient Heat'!H$4,COP!$D$2:$D$750,"RSDELC")))</f>
        <v>0.73758331729675719</v>
      </c>
      <c r="I119" s="84">
        <f>MAX(0,1-(1/AVERAGEIFS(COP!$L$2:$L$750,COP!$C$2:$C$750,'Ambient Heat'!$B119,COP!$G$2:$G$750,'Ambient Heat'!I$4,COP!$D$2:$D$750,"RSDELC")))</f>
        <v>0.75726456849950041</v>
      </c>
      <c r="J119" s="46">
        <v>5</v>
      </c>
    </row>
    <row r="120" spans="2:10" x14ac:dyDescent="0.2">
      <c r="B120" s="3" t="s">
        <v>549</v>
      </c>
      <c r="C120" s="3" t="s">
        <v>301</v>
      </c>
      <c r="D120" s="3" t="s">
        <v>298</v>
      </c>
      <c r="E120" s="3" t="s">
        <v>628</v>
      </c>
      <c r="F120" s="84">
        <f>MAX(0,1-(1/AVERAGEIFS(COP!$L$2:$L$750,COP!$C$2:$C$750,'Ambient Heat'!$B120,COP!$G$2:$G$750,'Ambient Heat'!F$4,COP!$D$2:$D$750,"RSDELC")))</f>
        <v>0.67635275799933481</v>
      </c>
      <c r="G120" s="84">
        <f>MAX(0,1-(1/AVERAGEIFS(COP!$L$2:$L$750,COP!$C$2:$C$750,'Ambient Heat'!$B120,COP!$G$2:$G$750,'Ambient Heat'!G$4,COP!$D$2:$D$750,"RSDELC")))</f>
        <v>0.70577523454484981</v>
      </c>
      <c r="H120" s="84">
        <f>MAX(0,1-(1/AVERAGEIFS(COP!$L$2:$L$750,COP!$C$2:$C$750,'Ambient Heat'!$B120,COP!$G$2:$G$750,'Ambient Heat'!H$4,COP!$D$2:$D$750,"RSDELC")))</f>
        <v>0.73758331729675719</v>
      </c>
      <c r="I120" s="84">
        <f>MAX(0,1-(1/AVERAGEIFS(COP!$L$2:$L$750,COP!$C$2:$C$750,'Ambient Heat'!$B120,COP!$G$2:$G$750,'Ambient Heat'!I$4,COP!$D$2:$D$750,"RSDELC")))</f>
        <v>0.75726456849950041</v>
      </c>
      <c r="J120" s="131">
        <v>5</v>
      </c>
    </row>
    <row r="121" spans="2:10" x14ac:dyDescent="0.2">
      <c r="B121" s="3" t="s">
        <v>550</v>
      </c>
      <c r="C121" s="3" t="s">
        <v>301</v>
      </c>
      <c r="D121" s="3" t="s">
        <v>298</v>
      </c>
      <c r="E121" s="3" t="s">
        <v>540</v>
      </c>
      <c r="F121" s="84">
        <f>MAX(0,1-(1/AVERAGEIFS(COP!$L$2:$L$750,COP!$C$2:$C$750,'Ambient Heat'!$B121,COP!$G$2:$G$750,'Ambient Heat'!F$4,COP!$D$2:$D$750,"RSDELC")))</f>
        <v>0.67635275799933481</v>
      </c>
      <c r="G121" s="84">
        <f>MAX(0,1-(1/AVERAGEIFS(COP!$L$2:$L$750,COP!$C$2:$C$750,'Ambient Heat'!$B121,COP!$G$2:$G$750,'Ambient Heat'!G$4,COP!$D$2:$D$750,"RSDELC")))</f>
        <v>0.70577523454484981</v>
      </c>
      <c r="H121" s="84">
        <f>MAX(0,1-(1/AVERAGEIFS(COP!$L$2:$L$750,COP!$C$2:$C$750,'Ambient Heat'!$B121,COP!$G$2:$G$750,'Ambient Heat'!H$4,COP!$D$2:$D$750,"RSDELC")))</f>
        <v>0.73758331729675719</v>
      </c>
      <c r="I121" s="84">
        <f>MAX(0,1-(1/AVERAGEIFS(COP!$L$2:$L$750,COP!$C$2:$C$750,'Ambient Heat'!$B121,COP!$G$2:$G$750,'Ambient Heat'!I$4,COP!$D$2:$D$750,"RSDELC")))</f>
        <v>0.75726456849950041</v>
      </c>
      <c r="J121" s="3">
        <v>5</v>
      </c>
    </row>
    <row r="122" spans="2:10" x14ac:dyDescent="0.2">
      <c r="B122" s="3" t="s">
        <v>551</v>
      </c>
      <c r="C122" s="3" t="s">
        <v>301</v>
      </c>
      <c r="D122" s="3" t="s">
        <v>298</v>
      </c>
      <c r="E122" s="3" t="s">
        <v>542</v>
      </c>
      <c r="F122" s="84">
        <f>MAX(0,1-(1/AVERAGEIFS(COP!$L$2:$L$750,COP!$C$2:$C$750,'Ambient Heat'!$B122,COP!$G$2:$G$750,'Ambient Heat'!F$4,COP!$D$2:$D$750,"RSDELC")))</f>
        <v>0.67635275799933481</v>
      </c>
      <c r="G122" s="84">
        <f>MAX(0,1-(1/AVERAGEIFS(COP!$L$2:$L$750,COP!$C$2:$C$750,'Ambient Heat'!$B122,COP!$G$2:$G$750,'Ambient Heat'!G$4,COP!$D$2:$D$750,"RSDELC")))</f>
        <v>0.70577523454484981</v>
      </c>
      <c r="H122" s="84">
        <f>MAX(0,1-(1/AVERAGEIFS(COP!$L$2:$L$750,COP!$C$2:$C$750,'Ambient Heat'!$B122,COP!$G$2:$G$750,'Ambient Heat'!H$4,COP!$D$2:$D$750,"RSDELC")))</f>
        <v>0.73758331729675719</v>
      </c>
      <c r="I122" s="84">
        <f>MAX(0,1-(1/AVERAGEIFS(COP!$L$2:$L$750,COP!$C$2:$C$750,'Ambient Heat'!$B122,COP!$G$2:$G$750,'Ambient Heat'!I$4,COP!$D$2:$D$750,"RSDELC")))</f>
        <v>0.75726456849950041</v>
      </c>
      <c r="J122" s="3">
        <v>5</v>
      </c>
    </row>
    <row r="123" spans="2:10" x14ac:dyDescent="0.2">
      <c r="B123" s="3" t="s">
        <v>552</v>
      </c>
      <c r="C123" s="3" t="s">
        <v>301</v>
      </c>
      <c r="D123" s="3" t="s">
        <v>298</v>
      </c>
      <c r="E123" s="3" t="s">
        <v>544</v>
      </c>
      <c r="F123" s="84">
        <f>MAX(0,1-(1/AVERAGEIFS(COP!$L$2:$L$750,COP!$C$2:$C$750,'Ambient Heat'!$B123,COP!$G$2:$G$750,'Ambient Heat'!F$4,COP!$D$2:$D$750,"RSDELC")))</f>
        <v>0.67635275799933481</v>
      </c>
      <c r="G123" s="84">
        <f>MAX(0,1-(1/AVERAGEIFS(COP!$L$2:$L$750,COP!$C$2:$C$750,'Ambient Heat'!$B123,COP!$G$2:$G$750,'Ambient Heat'!G$4,COP!$D$2:$D$750,"RSDELC")))</f>
        <v>0.70577523454484981</v>
      </c>
      <c r="H123" s="84">
        <f>MAX(0,1-(1/AVERAGEIFS(COP!$L$2:$L$750,COP!$C$2:$C$750,'Ambient Heat'!$B123,COP!$G$2:$G$750,'Ambient Heat'!H$4,COP!$D$2:$D$750,"RSDELC")))</f>
        <v>0.73758331729675719</v>
      </c>
      <c r="I123" s="84">
        <f>MAX(0,1-(1/AVERAGEIFS(COP!$L$2:$L$750,COP!$C$2:$C$750,'Ambient Heat'!$B123,COP!$G$2:$G$750,'Ambient Heat'!I$4,COP!$D$2:$D$750,"RSDELC")))</f>
        <v>0.75726456849950041</v>
      </c>
      <c r="J123" s="3">
        <v>5</v>
      </c>
    </row>
    <row r="124" spans="2:10" x14ac:dyDescent="0.2">
      <c r="B124" s="3" t="s">
        <v>553</v>
      </c>
      <c r="C124" s="3" t="s">
        <v>301</v>
      </c>
      <c r="D124" s="3" t="s">
        <v>298</v>
      </c>
      <c r="E124" s="3" t="s">
        <v>546</v>
      </c>
      <c r="F124" s="84">
        <f>MAX(0,1-(1/AVERAGEIFS(COP!$L$2:$L$750,COP!$C$2:$C$750,'Ambient Heat'!$B124,COP!$G$2:$G$750,'Ambient Heat'!F$4,COP!$D$2:$D$750,"RSDELC")))</f>
        <v>0.67635275799933481</v>
      </c>
      <c r="G124" s="84">
        <f>MAX(0,1-(1/AVERAGEIFS(COP!$L$2:$L$750,COP!$C$2:$C$750,'Ambient Heat'!$B124,COP!$G$2:$G$750,'Ambient Heat'!G$4,COP!$D$2:$D$750,"RSDELC")))</f>
        <v>0.70577523454484981</v>
      </c>
      <c r="H124" s="84">
        <f>MAX(0,1-(1/AVERAGEIFS(COP!$L$2:$L$750,COP!$C$2:$C$750,'Ambient Heat'!$B124,COP!$G$2:$G$750,'Ambient Heat'!H$4,COP!$D$2:$D$750,"RSDELC")))</f>
        <v>0.73758331729675719</v>
      </c>
      <c r="I124" s="84">
        <f>MAX(0,1-(1/AVERAGEIFS(COP!$L$2:$L$750,COP!$C$2:$C$750,'Ambient Heat'!$B124,COP!$G$2:$G$750,'Ambient Heat'!I$4,COP!$D$2:$D$750,"RSDELC")))</f>
        <v>0.75726456849950041</v>
      </c>
      <c r="J124" s="3">
        <v>5</v>
      </c>
    </row>
    <row r="125" spans="2:10" ht="15.75" thickBot="1" x14ac:dyDescent="0.25">
      <c r="B125" s="46" t="s">
        <v>554</v>
      </c>
      <c r="C125" s="46" t="s">
        <v>301</v>
      </c>
      <c r="D125" s="46" t="s">
        <v>298</v>
      </c>
      <c r="E125" s="46" t="s">
        <v>548</v>
      </c>
      <c r="F125" s="84">
        <f>MAX(0,1-(1/AVERAGEIFS(COP!$L$2:$L$750,COP!$C$2:$C$750,'Ambient Heat'!$B125,COP!$G$2:$G$750,'Ambient Heat'!F$4,COP!$D$2:$D$750,"RSDELC")))</f>
        <v>0.67635275799933481</v>
      </c>
      <c r="G125" s="84">
        <f>MAX(0,1-(1/AVERAGEIFS(COP!$L$2:$L$750,COP!$C$2:$C$750,'Ambient Heat'!$B125,COP!$G$2:$G$750,'Ambient Heat'!G$4,COP!$D$2:$D$750,"RSDELC")))</f>
        <v>0.70577523454484981</v>
      </c>
      <c r="H125" s="84">
        <f>MAX(0,1-(1/AVERAGEIFS(COP!$L$2:$L$750,COP!$C$2:$C$750,'Ambient Heat'!$B125,COP!$G$2:$G$750,'Ambient Heat'!H$4,COP!$D$2:$D$750,"RSDELC")))</f>
        <v>0.73758331729675719</v>
      </c>
      <c r="I125" s="84">
        <f>MAX(0,1-(1/AVERAGEIFS(COP!$L$2:$L$750,COP!$C$2:$C$750,'Ambient Heat'!$B125,COP!$G$2:$G$750,'Ambient Heat'!I$4,COP!$D$2:$D$750,"RSDELC")))</f>
        <v>0.75726456849950041</v>
      </c>
      <c r="J125" s="46">
        <v>5</v>
      </c>
    </row>
    <row r="126" spans="2:10" x14ac:dyDescent="0.2">
      <c r="B126" s="3" t="s">
        <v>549</v>
      </c>
      <c r="C126" s="130" t="s">
        <v>301</v>
      </c>
      <c r="D126" s="130" t="s">
        <v>376</v>
      </c>
      <c r="E126" s="3" t="s">
        <v>628</v>
      </c>
      <c r="F126" s="84">
        <f>MAX(0,1-(1/AVERAGEIFS(COP!$L$2:$L$750,COP!$C$2:$C$750,'Ambient Heat'!$B126,COP!$G$2:$G$750,'Ambient Heat'!F$4,COP!$D$2:$D$750,"RSDELC")))</f>
        <v>0.67635275799933481</v>
      </c>
      <c r="G126" s="84">
        <f>MAX(0,1-(1/AVERAGEIFS(COP!$L$2:$L$750,COP!$C$2:$C$750,'Ambient Heat'!$B126,COP!$G$2:$G$750,'Ambient Heat'!G$4,COP!$D$2:$D$750,"RSDELC")))</f>
        <v>0.70577523454484981</v>
      </c>
      <c r="H126" s="84">
        <f>MAX(0,1-(1/AVERAGEIFS(COP!$L$2:$L$750,COP!$C$2:$C$750,'Ambient Heat'!$B126,COP!$G$2:$G$750,'Ambient Heat'!H$4,COP!$D$2:$D$750,"RSDELC")))</f>
        <v>0.73758331729675719</v>
      </c>
      <c r="I126" s="84">
        <f>MAX(0,1-(1/AVERAGEIFS(COP!$L$2:$L$750,COP!$C$2:$C$750,'Ambient Heat'!$B126,COP!$G$2:$G$750,'Ambient Heat'!I$4,COP!$D$2:$D$750,"RSDELC")))</f>
        <v>0.75726456849950041</v>
      </c>
      <c r="J126" s="3">
        <v>5</v>
      </c>
    </row>
    <row r="127" spans="2:10" x14ac:dyDescent="0.2">
      <c r="B127" s="3" t="s">
        <v>550</v>
      </c>
      <c r="C127" s="130" t="s">
        <v>301</v>
      </c>
      <c r="D127" s="130" t="s">
        <v>376</v>
      </c>
      <c r="E127" s="3" t="s">
        <v>245</v>
      </c>
      <c r="F127" s="84">
        <f>MAX(0,1-(1/AVERAGEIFS(COP!$L$2:$L$750,COP!$C$2:$C$750,'Ambient Heat'!$B127,COP!$G$2:$G$750,'Ambient Heat'!F$4,COP!$D$2:$D$750,"RSDELC")))</f>
        <v>0.67635275799933481</v>
      </c>
      <c r="G127" s="84">
        <f>MAX(0,1-(1/AVERAGEIFS(COP!$L$2:$L$750,COP!$C$2:$C$750,'Ambient Heat'!$B127,COP!$G$2:$G$750,'Ambient Heat'!G$4,COP!$D$2:$D$750,"RSDELC")))</f>
        <v>0.70577523454484981</v>
      </c>
      <c r="H127" s="84">
        <f>MAX(0,1-(1/AVERAGEIFS(COP!$L$2:$L$750,COP!$C$2:$C$750,'Ambient Heat'!$B127,COP!$G$2:$G$750,'Ambient Heat'!H$4,COP!$D$2:$D$750,"RSDELC")))</f>
        <v>0.73758331729675719</v>
      </c>
      <c r="I127" s="84">
        <f>MAX(0,1-(1/AVERAGEIFS(COP!$L$2:$L$750,COP!$C$2:$C$750,'Ambient Heat'!$B127,COP!$G$2:$G$750,'Ambient Heat'!I$4,COP!$D$2:$D$750,"RSDELC")))</f>
        <v>0.75726456849950041</v>
      </c>
      <c r="J127" s="3">
        <v>5</v>
      </c>
    </row>
    <row r="128" spans="2:10" x14ac:dyDescent="0.2">
      <c r="B128" s="3" t="s">
        <v>551</v>
      </c>
      <c r="C128" s="130" t="s">
        <v>301</v>
      </c>
      <c r="D128" s="130" t="s">
        <v>376</v>
      </c>
      <c r="E128" s="3" t="s">
        <v>245</v>
      </c>
      <c r="F128" s="84">
        <f>MAX(0,1-(1/AVERAGEIFS(COP!$L$2:$L$750,COP!$C$2:$C$750,'Ambient Heat'!$B128,COP!$G$2:$G$750,'Ambient Heat'!F$4,COP!$D$2:$D$750,"RSDELC")))</f>
        <v>0.67635275799933481</v>
      </c>
      <c r="G128" s="84">
        <f>MAX(0,1-(1/AVERAGEIFS(COP!$L$2:$L$750,COP!$C$2:$C$750,'Ambient Heat'!$B128,COP!$G$2:$G$750,'Ambient Heat'!G$4,COP!$D$2:$D$750,"RSDELC")))</f>
        <v>0.70577523454484981</v>
      </c>
      <c r="H128" s="84">
        <f>MAX(0,1-(1/AVERAGEIFS(COP!$L$2:$L$750,COP!$C$2:$C$750,'Ambient Heat'!$B128,COP!$G$2:$G$750,'Ambient Heat'!H$4,COP!$D$2:$D$750,"RSDELC")))</f>
        <v>0.73758331729675719</v>
      </c>
      <c r="I128" s="84">
        <f>MAX(0,1-(1/AVERAGEIFS(COP!$L$2:$L$750,COP!$C$2:$C$750,'Ambient Heat'!$B128,COP!$G$2:$G$750,'Ambient Heat'!I$4,COP!$D$2:$D$750,"RSDELC")))</f>
        <v>0.75726456849950041</v>
      </c>
      <c r="J128" s="3">
        <v>5</v>
      </c>
    </row>
    <row r="129" spans="2:10" x14ac:dyDescent="0.2">
      <c r="B129" s="3" t="s">
        <v>552</v>
      </c>
      <c r="C129" s="130" t="s">
        <v>301</v>
      </c>
      <c r="D129" s="130" t="s">
        <v>376</v>
      </c>
      <c r="E129" s="3" t="s">
        <v>245</v>
      </c>
      <c r="F129" s="84">
        <f>MAX(0,1-(1/AVERAGEIFS(COP!$L$2:$L$750,COP!$C$2:$C$750,'Ambient Heat'!$B129,COP!$G$2:$G$750,'Ambient Heat'!F$4,COP!$D$2:$D$750,"RSDELC")))</f>
        <v>0.67635275799933481</v>
      </c>
      <c r="G129" s="84">
        <f>MAX(0,1-(1/AVERAGEIFS(COP!$L$2:$L$750,COP!$C$2:$C$750,'Ambient Heat'!$B129,COP!$G$2:$G$750,'Ambient Heat'!G$4,COP!$D$2:$D$750,"RSDELC")))</f>
        <v>0.70577523454484981</v>
      </c>
      <c r="H129" s="84">
        <f>MAX(0,1-(1/AVERAGEIFS(COP!$L$2:$L$750,COP!$C$2:$C$750,'Ambient Heat'!$B129,COP!$G$2:$G$750,'Ambient Heat'!H$4,COP!$D$2:$D$750,"RSDELC")))</f>
        <v>0.73758331729675719</v>
      </c>
      <c r="I129" s="84">
        <f>MAX(0,1-(1/AVERAGEIFS(COP!$L$2:$L$750,COP!$C$2:$C$750,'Ambient Heat'!$B129,COP!$G$2:$G$750,'Ambient Heat'!I$4,COP!$D$2:$D$750,"RSDELC")))</f>
        <v>0.75726456849950041</v>
      </c>
      <c r="J129" s="3">
        <v>5</v>
      </c>
    </row>
    <row r="130" spans="2:10" x14ac:dyDescent="0.2">
      <c r="B130" s="3" t="s">
        <v>553</v>
      </c>
      <c r="C130" s="130" t="s">
        <v>301</v>
      </c>
      <c r="D130" s="130" t="s">
        <v>376</v>
      </c>
      <c r="E130" s="3" t="s">
        <v>245</v>
      </c>
      <c r="F130" s="84">
        <f>MAX(0,1-(1/AVERAGEIFS(COP!$L$2:$L$750,COP!$C$2:$C$750,'Ambient Heat'!$B130,COP!$G$2:$G$750,'Ambient Heat'!F$4,COP!$D$2:$D$750,"RSDELC")))</f>
        <v>0.67635275799933481</v>
      </c>
      <c r="G130" s="84">
        <f>MAX(0,1-(1/AVERAGEIFS(COP!$L$2:$L$750,COP!$C$2:$C$750,'Ambient Heat'!$B130,COP!$G$2:$G$750,'Ambient Heat'!G$4,COP!$D$2:$D$750,"RSDELC")))</f>
        <v>0.70577523454484981</v>
      </c>
      <c r="H130" s="84">
        <f>MAX(0,1-(1/AVERAGEIFS(COP!$L$2:$L$750,COP!$C$2:$C$750,'Ambient Heat'!$B130,COP!$G$2:$G$750,'Ambient Heat'!H$4,COP!$D$2:$D$750,"RSDELC")))</f>
        <v>0.73758331729675719</v>
      </c>
      <c r="I130" s="84">
        <f>MAX(0,1-(1/AVERAGEIFS(COP!$L$2:$L$750,COP!$C$2:$C$750,'Ambient Heat'!$B130,COP!$G$2:$G$750,'Ambient Heat'!I$4,COP!$D$2:$D$750,"RSDELC")))</f>
        <v>0.75726456849950041</v>
      </c>
      <c r="J130" s="3">
        <v>5</v>
      </c>
    </row>
    <row r="131" spans="2:10" ht="15.75" thickBot="1" x14ac:dyDescent="0.25">
      <c r="B131" s="46" t="s">
        <v>554</v>
      </c>
      <c r="C131" s="132" t="s">
        <v>301</v>
      </c>
      <c r="D131" s="132" t="s">
        <v>376</v>
      </c>
      <c r="E131" s="46" t="s">
        <v>245</v>
      </c>
      <c r="F131" s="84">
        <f>MAX(0,1-(1/AVERAGEIFS(COP!$L$2:$L$750,COP!$C$2:$C$750,'Ambient Heat'!$B131,COP!$G$2:$G$750,'Ambient Heat'!F$4,COP!$D$2:$D$750,"RSDELC")))</f>
        <v>0.67635275799933481</v>
      </c>
      <c r="G131" s="84">
        <f>MAX(0,1-(1/AVERAGEIFS(COP!$L$2:$L$750,COP!$C$2:$C$750,'Ambient Heat'!$B131,COP!$G$2:$G$750,'Ambient Heat'!G$4,COP!$D$2:$D$750,"RSDELC")))</f>
        <v>0.70577523454484981</v>
      </c>
      <c r="H131" s="84">
        <f>MAX(0,1-(1/AVERAGEIFS(COP!$L$2:$L$750,COP!$C$2:$C$750,'Ambient Heat'!$B131,COP!$G$2:$G$750,'Ambient Heat'!H$4,COP!$D$2:$D$750,"RSDELC")))</f>
        <v>0.73758331729675719</v>
      </c>
      <c r="I131" s="84">
        <f>MAX(0,1-(1/AVERAGEIFS(COP!$L$2:$L$750,COP!$C$2:$C$750,'Ambient Heat'!$B131,COP!$G$2:$G$750,'Ambient Heat'!I$4,COP!$D$2:$D$750,"RSDELC")))</f>
        <v>0.75726456849950041</v>
      </c>
      <c r="J131" s="46">
        <v>5</v>
      </c>
    </row>
    <row r="132" spans="2:10" x14ac:dyDescent="0.2">
      <c r="B132" s="3" t="s">
        <v>555</v>
      </c>
      <c r="C132" s="3" t="s">
        <v>301</v>
      </c>
      <c r="D132" s="3" t="s">
        <v>298</v>
      </c>
      <c r="E132" s="3" t="s">
        <v>628</v>
      </c>
      <c r="F132" s="84">
        <f>MAX(0,1-(1/AVERAGEIFS(COP!$L$2:$L$750,COP!$C$2:$C$750,'Ambient Heat'!$B132,COP!$G$2:$G$750,'Ambient Heat'!F$4,COP!$D$2:$D$750,"RSDELC")))</f>
        <v>0.67635275799933481</v>
      </c>
      <c r="G132" s="84">
        <f>MAX(0,1-(1/AVERAGEIFS(COP!$L$2:$L$750,COP!$C$2:$C$750,'Ambient Heat'!$B132,COP!$G$2:$G$750,'Ambient Heat'!G$4,COP!$D$2:$D$750,"RSDELC")))</f>
        <v>0.70842590810750883</v>
      </c>
      <c r="H132" s="84">
        <f>MAX(0,1-(1/AVERAGEIFS(COP!$L$2:$L$750,COP!$C$2:$C$750,'Ambient Heat'!$B132,COP!$G$2:$G$750,'Ambient Heat'!H$4,COP!$D$2:$D$750,"RSDELC")))</f>
        <v>0.72802752773053347</v>
      </c>
      <c r="I132" s="84">
        <f>MAX(0,1-(1/AVERAGEIFS(COP!$L$2:$L$750,COP!$C$2:$C$750,'Ambient Heat'!$B132,COP!$G$2:$G$750,'Ambient Heat'!I$4,COP!$D$2:$D$750,"RSDELC")))</f>
        <v>0.72802752773053347</v>
      </c>
      <c r="J132" s="3">
        <v>5</v>
      </c>
    </row>
    <row r="133" spans="2:10" x14ac:dyDescent="0.2">
      <c r="B133" s="3" t="s">
        <v>556</v>
      </c>
      <c r="C133" s="3" t="s">
        <v>301</v>
      </c>
      <c r="D133" s="3" t="s">
        <v>298</v>
      </c>
      <c r="E133" s="3" t="s">
        <v>540</v>
      </c>
      <c r="F133" s="84">
        <f>MAX(0,1-(1/AVERAGEIFS(COP!$L$2:$L$750,COP!$C$2:$C$750,'Ambient Heat'!$B133,COP!$G$2:$G$750,'Ambient Heat'!F$4,COP!$D$2:$D$750,"RSDELC")))</f>
        <v>0.67635275799933481</v>
      </c>
      <c r="G133" s="84">
        <f>MAX(0,1-(1/AVERAGEIFS(COP!$L$2:$L$750,COP!$C$2:$C$750,'Ambient Heat'!$B133,COP!$G$2:$G$750,'Ambient Heat'!G$4,COP!$D$2:$D$750,"RSDELC")))</f>
        <v>0.70842590810750883</v>
      </c>
      <c r="H133" s="84">
        <f>MAX(0,1-(1/AVERAGEIFS(COP!$L$2:$L$750,COP!$C$2:$C$750,'Ambient Heat'!$B133,COP!$G$2:$G$750,'Ambient Heat'!H$4,COP!$D$2:$D$750,"RSDELC")))</f>
        <v>0.72802752773053347</v>
      </c>
      <c r="I133" s="84">
        <f>MAX(0,1-(1/AVERAGEIFS(COP!$L$2:$L$750,COP!$C$2:$C$750,'Ambient Heat'!$B133,COP!$G$2:$G$750,'Ambient Heat'!I$4,COP!$D$2:$D$750,"RSDELC")))</f>
        <v>0.72802752773053347</v>
      </c>
      <c r="J133" s="3">
        <v>5</v>
      </c>
    </row>
    <row r="134" spans="2:10" x14ac:dyDescent="0.2">
      <c r="B134" s="3" t="s">
        <v>557</v>
      </c>
      <c r="C134" s="3" t="s">
        <v>301</v>
      </c>
      <c r="D134" s="3" t="s">
        <v>298</v>
      </c>
      <c r="E134" s="3" t="s">
        <v>542</v>
      </c>
      <c r="F134" s="84">
        <f>MAX(0,1-(1/AVERAGEIFS(COP!$L$2:$L$750,COP!$C$2:$C$750,'Ambient Heat'!$B134,COP!$G$2:$G$750,'Ambient Heat'!F$4,COP!$D$2:$D$750,"RSDELC")))</f>
        <v>0.67635275799933481</v>
      </c>
      <c r="G134" s="84">
        <f>MAX(0,1-(1/AVERAGEIFS(COP!$L$2:$L$750,COP!$C$2:$C$750,'Ambient Heat'!$B134,COP!$G$2:$G$750,'Ambient Heat'!G$4,COP!$D$2:$D$750,"RSDELC")))</f>
        <v>0.70842590810750883</v>
      </c>
      <c r="H134" s="84">
        <f>MAX(0,1-(1/AVERAGEIFS(COP!$L$2:$L$750,COP!$C$2:$C$750,'Ambient Heat'!$B134,COP!$G$2:$G$750,'Ambient Heat'!H$4,COP!$D$2:$D$750,"RSDELC")))</f>
        <v>0.72802752773053347</v>
      </c>
      <c r="I134" s="84">
        <f>MAX(0,1-(1/AVERAGEIFS(COP!$L$2:$L$750,COP!$C$2:$C$750,'Ambient Heat'!$B134,COP!$G$2:$G$750,'Ambient Heat'!I$4,COP!$D$2:$D$750,"RSDELC")))</f>
        <v>0.72802752773053347</v>
      </c>
      <c r="J134" s="3">
        <v>5</v>
      </c>
    </row>
    <row r="135" spans="2:10" x14ac:dyDescent="0.2">
      <c r="B135" s="3" t="s">
        <v>558</v>
      </c>
      <c r="C135" s="3" t="s">
        <v>301</v>
      </c>
      <c r="D135" s="3" t="s">
        <v>298</v>
      </c>
      <c r="E135" s="3" t="s">
        <v>544</v>
      </c>
      <c r="F135" s="84">
        <f>MAX(0,1-(1/AVERAGEIFS(COP!$L$2:$L$750,COP!$C$2:$C$750,'Ambient Heat'!$B135,COP!$G$2:$G$750,'Ambient Heat'!F$4,COP!$D$2:$D$750,"RSDELC")))</f>
        <v>0.67635275799933481</v>
      </c>
      <c r="G135" s="84">
        <f>MAX(0,1-(1/AVERAGEIFS(COP!$L$2:$L$750,COP!$C$2:$C$750,'Ambient Heat'!$B135,COP!$G$2:$G$750,'Ambient Heat'!G$4,COP!$D$2:$D$750,"RSDELC")))</f>
        <v>0.70842590810750883</v>
      </c>
      <c r="H135" s="84">
        <f>MAX(0,1-(1/AVERAGEIFS(COP!$L$2:$L$750,COP!$C$2:$C$750,'Ambient Heat'!$B135,COP!$G$2:$G$750,'Ambient Heat'!H$4,COP!$D$2:$D$750,"RSDELC")))</f>
        <v>0.72802752773053347</v>
      </c>
      <c r="I135" s="84">
        <f>MAX(0,1-(1/AVERAGEIFS(COP!$L$2:$L$750,COP!$C$2:$C$750,'Ambient Heat'!$B135,COP!$G$2:$G$750,'Ambient Heat'!I$4,COP!$D$2:$D$750,"RSDELC")))</f>
        <v>0.72802752773053347</v>
      </c>
      <c r="J135" s="3">
        <v>5</v>
      </c>
    </row>
    <row r="136" spans="2:10" x14ac:dyDescent="0.2">
      <c r="B136" s="3" t="s">
        <v>559</v>
      </c>
      <c r="C136" s="3" t="s">
        <v>301</v>
      </c>
      <c r="D136" s="3" t="s">
        <v>298</v>
      </c>
      <c r="E136" s="3" t="s">
        <v>546</v>
      </c>
      <c r="F136" s="84">
        <f>MAX(0,1-(1/AVERAGEIFS(COP!$L$2:$L$750,COP!$C$2:$C$750,'Ambient Heat'!$B136,COP!$G$2:$G$750,'Ambient Heat'!F$4,COP!$D$2:$D$750,"RSDELC")))</f>
        <v>0.67635275799933481</v>
      </c>
      <c r="G136" s="84">
        <f>MAX(0,1-(1/AVERAGEIFS(COP!$L$2:$L$750,COP!$C$2:$C$750,'Ambient Heat'!$B136,COP!$G$2:$G$750,'Ambient Heat'!G$4,COP!$D$2:$D$750,"RSDELC")))</f>
        <v>0.70842590810750883</v>
      </c>
      <c r="H136" s="84">
        <f>MAX(0,1-(1/AVERAGEIFS(COP!$L$2:$L$750,COP!$C$2:$C$750,'Ambient Heat'!$B136,COP!$G$2:$G$750,'Ambient Heat'!H$4,COP!$D$2:$D$750,"RSDELC")))</f>
        <v>0.72802752773053347</v>
      </c>
      <c r="I136" s="84">
        <f>MAX(0,1-(1/AVERAGEIFS(COP!$L$2:$L$750,COP!$C$2:$C$750,'Ambient Heat'!$B136,COP!$G$2:$G$750,'Ambient Heat'!I$4,COP!$D$2:$D$750,"RSDELC")))</f>
        <v>0.72802752773053347</v>
      </c>
      <c r="J136" s="3">
        <v>5</v>
      </c>
    </row>
    <row r="137" spans="2:10" ht="15.75" thickBot="1" x14ac:dyDescent="0.25">
      <c r="B137" s="46" t="s">
        <v>560</v>
      </c>
      <c r="C137" s="46" t="s">
        <v>301</v>
      </c>
      <c r="D137" s="46" t="s">
        <v>298</v>
      </c>
      <c r="E137" s="46" t="s">
        <v>548</v>
      </c>
      <c r="F137" s="84">
        <f>MAX(0,1-(1/AVERAGEIFS(COP!$L$2:$L$750,COP!$C$2:$C$750,'Ambient Heat'!$B137,COP!$G$2:$G$750,'Ambient Heat'!F$4,COP!$D$2:$D$750,"RSDELC")))</f>
        <v>0.67635275799933481</v>
      </c>
      <c r="G137" s="84">
        <f>MAX(0,1-(1/AVERAGEIFS(COP!$L$2:$L$750,COP!$C$2:$C$750,'Ambient Heat'!$B137,COP!$G$2:$G$750,'Ambient Heat'!G$4,COP!$D$2:$D$750,"RSDELC")))</f>
        <v>0.70842590810750883</v>
      </c>
      <c r="H137" s="84">
        <f>MAX(0,1-(1/AVERAGEIFS(COP!$L$2:$L$750,COP!$C$2:$C$750,'Ambient Heat'!$B137,COP!$G$2:$G$750,'Ambient Heat'!H$4,COP!$D$2:$D$750,"RSDELC")))</f>
        <v>0.72802752773053347</v>
      </c>
      <c r="I137" s="84">
        <f>MAX(0,1-(1/AVERAGEIFS(COP!$L$2:$L$750,COP!$C$2:$C$750,'Ambient Heat'!$B137,COP!$G$2:$G$750,'Ambient Heat'!I$4,COP!$D$2:$D$750,"RSDELC")))</f>
        <v>0.72802752773053347</v>
      </c>
      <c r="J137" s="46">
        <v>5</v>
      </c>
    </row>
    <row r="138" spans="2:10" x14ac:dyDescent="0.2">
      <c r="B138" s="3" t="s">
        <v>555</v>
      </c>
      <c r="C138" s="3" t="s">
        <v>301</v>
      </c>
      <c r="D138" s="3" t="s">
        <v>376</v>
      </c>
      <c r="E138" s="3" t="s">
        <v>628</v>
      </c>
      <c r="F138" s="84">
        <f>MAX(0,1-(1/AVERAGEIFS(COP!$L$2:$L$750,COP!$C$2:$C$750,'Ambient Heat'!$B138,COP!$G$2:$G$750,'Ambient Heat'!F$4,COP!$D$2:$D$750,"RSDELC")))</f>
        <v>0.67635275799933481</v>
      </c>
      <c r="G138" s="84">
        <f>MAX(0,1-(1/AVERAGEIFS(COP!$L$2:$L$750,COP!$C$2:$C$750,'Ambient Heat'!$B138,COP!$G$2:$G$750,'Ambient Heat'!G$4,COP!$D$2:$D$750,"RSDELC")))</f>
        <v>0.70842590810750883</v>
      </c>
      <c r="H138" s="84">
        <f>MAX(0,1-(1/AVERAGEIFS(COP!$L$2:$L$750,COP!$C$2:$C$750,'Ambient Heat'!$B138,COP!$G$2:$G$750,'Ambient Heat'!H$4,COP!$D$2:$D$750,"RSDELC")))</f>
        <v>0.72802752773053347</v>
      </c>
      <c r="I138" s="84">
        <f>MAX(0,1-(1/AVERAGEIFS(COP!$L$2:$L$750,COP!$C$2:$C$750,'Ambient Heat'!$B138,COP!$G$2:$G$750,'Ambient Heat'!I$4,COP!$D$2:$D$750,"RSDELC")))</f>
        <v>0.72802752773053347</v>
      </c>
      <c r="J138" s="3">
        <v>5</v>
      </c>
    </row>
    <row r="139" spans="2:10" x14ac:dyDescent="0.2">
      <c r="B139" s="3" t="s">
        <v>556</v>
      </c>
      <c r="C139" s="3" t="s">
        <v>301</v>
      </c>
      <c r="D139" s="3" t="s">
        <v>376</v>
      </c>
      <c r="E139" s="3" t="s">
        <v>245</v>
      </c>
      <c r="F139" s="84">
        <f>MAX(0,1-(1/AVERAGEIFS(COP!$L$2:$L$750,COP!$C$2:$C$750,'Ambient Heat'!$B139,COP!$G$2:$G$750,'Ambient Heat'!F$4,COP!$D$2:$D$750,"RSDELC")))</f>
        <v>0.67635275799933481</v>
      </c>
      <c r="G139" s="84">
        <f>MAX(0,1-(1/AVERAGEIFS(COP!$L$2:$L$750,COP!$C$2:$C$750,'Ambient Heat'!$B139,COP!$G$2:$G$750,'Ambient Heat'!G$4,COP!$D$2:$D$750,"RSDELC")))</f>
        <v>0.70842590810750883</v>
      </c>
      <c r="H139" s="84">
        <f>MAX(0,1-(1/AVERAGEIFS(COP!$L$2:$L$750,COP!$C$2:$C$750,'Ambient Heat'!$B139,COP!$G$2:$G$750,'Ambient Heat'!H$4,COP!$D$2:$D$750,"RSDELC")))</f>
        <v>0.72802752773053347</v>
      </c>
      <c r="I139" s="84">
        <f>MAX(0,1-(1/AVERAGEIFS(COP!$L$2:$L$750,COP!$C$2:$C$750,'Ambient Heat'!$B139,COP!$G$2:$G$750,'Ambient Heat'!I$4,COP!$D$2:$D$750,"RSDELC")))</f>
        <v>0.72802752773053347</v>
      </c>
      <c r="J139" s="3">
        <v>5</v>
      </c>
    </row>
    <row r="140" spans="2:10" x14ac:dyDescent="0.2">
      <c r="B140" s="3" t="s">
        <v>557</v>
      </c>
      <c r="C140" s="3" t="s">
        <v>301</v>
      </c>
      <c r="D140" s="3" t="s">
        <v>376</v>
      </c>
      <c r="E140" s="3" t="s">
        <v>245</v>
      </c>
      <c r="F140" s="84">
        <f>MAX(0,1-(1/AVERAGEIFS(COP!$L$2:$L$750,COP!$C$2:$C$750,'Ambient Heat'!$B140,COP!$G$2:$G$750,'Ambient Heat'!F$4,COP!$D$2:$D$750,"RSDELC")))</f>
        <v>0.67635275799933481</v>
      </c>
      <c r="G140" s="84">
        <f>MAX(0,1-(1/AVERAGEIFS(COP!$L$2:$L$750,COP!$C$2:$C$750,'Ambient Heat'!$B140,COP!$G$2:$G$750,'Ambient Heat'!G$4,COP!$D$2:$D$750,"RSDELC")))</f>
        <v>0.70842590810750883</v>
      </c>
      <c r="H140" s="84">
        <f>MAX(0,1-(1/AVERAGEIFS(COP!$L$2:$L$750,COP!$C$2:$C$750,'Ambient Heat'!$B140,COP!$G$2:$G$750,'Ambient Heat'!H$4,COP!$D$2:$D$750,"RSDELC")))</f>
        <v>0.72802752773053347</v>
      </c>
      <c r="I140" s="84">
        <f>MAX(0,1-(1/AVERAGEIFS(COP!$L$2:$L$750,COP!$C$2:$C$750,'Ambient Heat'!$B140,COP!$G$2:$G$750,'Ambient Heat'!I$4,COP!$D$2:$D$750,"RSDELC")))</f>
        <v>0.72802752773053347</v>
      </c>
      <c r="J140" s="3">
        <v>5</v>
      </c>
    </row>
    <row r="141" spans="2:10" x14ac:dyDescent="0.2">
      <c r="B141" s="3" t="s">
        <v>558</v>
      </c>
      <c r="C141" s="3" t="s">
        <v>301</v>
      </c>
      <c r="D141" s="3" t="s">
        <v>376</v>
      </c>
      <c r="E141" s="3" t="s">
        <v>245</v>
      </c>
      <c r="F141" s="84">
        <f>MAX(0,1-(1/AVERAGEIFS(COP!$L$2:$L$750,COP!$C$2:$C$750,'Ambient Heat'!$B141,COP!$G$2:$G$750,'Ambient Heat'!F$4,COP!$D$2:$D$750,"RSDELC")))</f>
        <v>0.67635275799933481</v>
      </c>
      <c r="G141" s="84">
        <f>MAX(0,1-(1/AVERAGEIFS(COP!$L$2:$L$750,COP!$C$2:$C$750,'Ambient Heat'!$B141,COP!$G$2:$G$750,'Ambient Heat'!G$4,COP!$D$2:$D$750,"RSDELC")))</f>
        <v>0.70842590810750883</v>
      </c>
      <c r="H141" s="84">
        <f>MAX(0,1-(1/AVERAGEIFS(COP!$L$2:$L$750,COP!$C$2:$C$750,'Ambient Heat'!$B141,COP!$G$2:$G$750,'Ambient Heat'!H$4,COP!$D$2:$D$750,"RSDELC")))</f>
        <v>0.72802752773053347</v>
      </c>
      <c r="I141" s="84">
        <f>MAX(0,1-(1/AVERAGEIFS(COP!$L$2:$L$750,COP!$C$2:$C$750,'Ambient Heat'!$B141,COP!$G$2:$G$750,'Ambient Heat'!I$4,COP!$D$2:$D$750,"RSDELC")))</f>
        <v>0.72802752773053347</v>
      </c>
      <c r="J141" s="3">
        <v>5</v>
      </c>
    </row>
    <row r="142" spans="2:10" x14ac:dyDescent="0.2">
      <c r="B142" s="3" t="s">
        <v>559</v>
      </c>
      <c r="C142" s="3" t="s">
        <v>301</v>
      </c>
      <c r="D142" s="3" t="s">
        <v>376</v>
      </c>
      <c r="E142" s="3" t="s">
        <v>245</v>
      </c>
      <c r="F142" s="84">
        <f>MAX(0,1-(1/AVERAGEIFS(COP!$L$2:$L$750,COP!$C$2:$C$750,'Ambient Heat'!$B142,COP!$G$2:$G$750,'Ambient Heat'!F$4,COP!$D$2:$D$750,"RSDELC")))</f>
        <v>0.67635275799933481</v>
      </c>
      <c r="G142" s="84">
        <f>MAX(0,1-(1/AVERAGEIFS(COP!$L$2:$L$750,COP!$C$2:$C$750,'Ambient Heat'!$B142,COP!$G$2:$G$750,'Ambient Heat'!G$4,COP!$D$2:$D$750,"RSDELC")))</f>
        <v>0.70842590810750883</v>
      </c>
      <c r="H142" s="84">
        <f>MAX(0,1-(1/AVERAGEIFS(COP!$L$2:$L$750,COP!$C$2:$C$750,'Ambient Heat'!$B142,COP!$G$2:$G$750,'Ambient Heat'!H$4,COP!$D$2:$D$750,"RSDELC")))</f>
        <v>0.72802752773053347</v>
      </c>
      <c r="I142" s="84">
        <f>MAX(0,1-(1/AVERAGEIFS(COP!$L$2:$L$750,COP!$C$2:$C$750,'Ambient Heat'!$B142,COP!$G$2:$G$750,'Ambient Heat'!I$4,COP!$D$2:$D$750,"RSDELC")))</f>
        <v>0.72802752773053347</v>
      </c>
      <c r="J142" s="3">
        <v>5</v>
      </c>
    </row>
    <row r="143" spans="2:10" ht="15.75" thickBot="1" x14ac:dyDescent="0.25">
      <c r="B143" s="46" t="s">
        <v>560</v>
      </c>
      <c r="C143" s="46" t="s">
        <v>301</v>
      </c>
      <c r="D143" s="46" t="s">
        <v>376</v>
      </c>
      <c r="E143" s="46" t="s">
        <v>245</v>
      </c>
      <c r="F143" s="84">
        <f>MAX(0,1-(1/AVERAGEIFS(COP!$L$2:$L$750,COP!$C$2:$C$750,'Ambient Heat'!$B143,COP!$G$2:$G$750,'Ambient Heat'!F$4,COP!$D$2:$D$750,"RSDELC")))</f>
        <v>0.67635275799933481</v>
      </c>
      <c r="G143" s="84">
        <f>MAX(0,1-(1/AVERAGEIFS(COP!$L$2:$L$750,COP!$C$2:$C$750,'Ambient Heat'!$B143,COP!$G$2:$G$750,'Ambient Heat'!G$4,COP!$D$2:$D$750,"RSDELC")))</f>
        <v>0.70842590810750883</v>
      </c>
      <c r="H143" s="84">
        <f>MAX(0,1-(1/AVERAGEIFS(COP!$L$2:$L$750,COP!$C$2:$C$750,'Ambient Heat'!$B143,COP!$G$2:$G$750,'Ambient Heat'!H$4,COP!$D$2:$D$750,"RSDELC")))</f>
        <v>0.72802752773053347</v>
      </c>
      <c r="I143" s="84">
        <f>MAX(0,1-(1/AVERAGEIFS(COP!$L$2:$L$750,COP!$C$2:$C$750,'Ambient Heat'!$B143,COP!$G$2:$G$750,'Ambient Heat'!I$4,COP!$D$2:$D$750,"RSDELC")))</f>
        <v>0.72802752773053347</v>
      </c>
      <c r="J143" s="46">
        <v>5</v>
      </c>
    </row>
    <row r="144" spans="2:10" x14ac:dyDescent="0.2">
      <c r="B144" s="3" t="s">
        <v>561</v>
      </c>
      <c r="C144" s="3" t="s">
        <v>301</v>
      </c>
      <c r="D144" s="3" t="s">
        <v>298</v>
      </c>
      <c r="E144" s="3" t="s">
        <v>628</v>
      </c>
      <c r="F144" s="84">
        <f>MAX(0,1-(1/AVERAGEIFS(COP!$L$2:$L$750,COP!$C$2:$C$750,'Ambient Heat'!$B144,COP!$G$2:$G$750,'Ambient Heat'!F$4,COP!$D$2:$D$750,"RSDELC")))</f>
        <v>0.70577523454484981</v>
      </c>
      <c r="G144" s="84">
        <f>MAX(0,1-(1/AVERAGEIFS(COP!$L$2:$L$750,COP!$C$2:$C$750,'Ambient Heat'!$B144,COP!$G$2:$G$750,'Ambient Heat'!G$4,COP!$D$2:$D$750,"RSDELC")))</f>
        <v>0.72258807828514493</v>
      </c>
      <c r="H144" s="84">
        <f>MAX(0,1-(1/AVERAGEIFS(COP!$L$2:$L$750,COP!$C$2:$C$750,'Ambient Heat'!$B144,COP!$G$2:$G$750,'Ambient Heat'!H$4,COP!$D$2:$D$750,"RSDELC")))</f>
        <v>0.75726456849950041</v>
      </c>
      <c r="I144" s="84">
        <f>MAX(0,1-(1/AVERAGEIFS(COP!$L$2:$L$750,COP!$C$2:$C$750,'Ambient Heat'!$B144,COP!$G$2:$G$750,'Ambient Heat'!I$4,COP!$D$2:$D$750,"RSDELC")))</f>
        <v>0.7842351719995565</v>
      </c>
      <c r="J144" s="3">
        <v>5</v>
      </c>
    </row>
    <row r="145" spans="2:10" x14ac:dyDescent="0.2">
      <c r="B145" s="3" t="s">
        <v>562</v>
      </c>
      <c r="C145" s="3" t="s">
        <v>301</v>
      </c>
      <c r="D145" s="3" t="s">
        <v>298</v>
      </c>
      <c r="E145" s="3" t="s">
        <v>540</v>
      </c>
      <c r="F145" s="84">
        <f>MAX(0,1-(1/AVERAGEIFS(COP!$L$2:$L$750,COP!$C$2:$C$750,'Ambient Heat'!$B145,COP!$G$2:$G$750,'Ambient Heat'!F$4,COP!$D$2:$D$750,"RSDELC")))</f>
        <v>0.70577523454484981</v>
      </c>
      <c r="G145" s="84">
        <f>MAX(0,1-(1/AVERAGEIFS(COP!$L$2:$L$750,COP!$C$2:$C$750,'Ambient Heat'!$B145,COP!$G$2:$G$750,'Ambient Heat'!G$4,COP!$D$2:$D$750,"RSDELC")))</f>
        <v>0.72258807828514493</v>
      </c>
      <c r="H145" s="84">
        <f>MAX(0,1-(1/AVERAGEIFS(COP!$L$2:$L$750,COP!$C$2:$C$750,'Ambient Heat'!$B145,COP!$G$2:$G$750,'Ambient Heat'!H$4,COP!$D$2:$D$750,"RSDELC")))</f>
        <v>0.75726456849950041</v>
      </c>
      <c r="I145" s="84">
        <f>MAX(0,1-(1/AVERAGEIFS(COP!$L$2:$L$750,COP!$C$2:$C$750,'Ambient Heat'!$B145,COP!$G$2:$G$750,'Ambient Heat'!I$4,COP!$D$2:$D$750,"RSDELC")))</f>
        <v>0.7842351719995565</v>
      </c>
      <c r="J145" s="3">
        <v>5</v>
      </c>
    </row>
    <row r="146" spans="2:10" x14ac:dyDescent="0.2">
      <c r="B146" s="3" t="s">
        <v>563</v>
      </c>
      <c r="C146" s="3" t="s">
        <v>301</v>
      </c>
      <c r="D146" s="3" t="s">
        <v>298</v>
      </c>
      <c r="E146" s="3" t="s">
        <v>542</v>
      </c>
      <c r="F146" s="84">
        <f>MAX(0,1-(1/AVERAGEIFS(COP!$L$2:$L$750,COP!$C$2:$C$750,'Ambient Heat'!$B146,COP!$G$2:$G$750,'Ambient Heat'!F$4,COP!$D$2:$D$750,"RSDELC")))</f>
        <v>0.70577523454484981</v>
      </c>
      <c r="G146" s="84">
        <f>MAX(0,1-(1/AVERAGEIFS(COP!$L$2:$L$750,COP!$C$2:$C$750,'Ambient Heat'!$B146,COP!$G$2:$G$750,'Ambient Heat'!G$4,COP!$D$2:$D$750,"RSDELC")))</f>
        <v>0.72258807828514493</v>
      </c>
      <c r="H146" s="84">
        <f>MAX(0,1-(1/AVERAGEIFS(COP!$L$2:$L$750,COP!$C$2:$C$750,'Ambient Heat'!$B146,COP!$G$2:$G$750,'Ambient Heat'!H$4,COP!$D$2:$D$750,"RSDELC")))</f>
        <v>0.75726456849950041</v>
      </c>
      <c r="I146" s="84">
        <f>MAX(0,1-(1/AVERAGEIFS(COP!$L$2:$L$750,COP!$C$2:$C$750,'Ambient Heat'!$B146,COP!$G$2:$G$750,'Ambient Heat'!I$4,COP!$D$2:$D$750,"RSDELC")))</f>
        <v>0.7842351719995565</v>
      </c>
      <c r="J146" s="3">
        <v>5</v>
      </c>
    </row>
    <row r="147" spans="2:10" x14ac:dyDescent="0.2">
      <c r="B147" s="3" t="s">
        <v>564</v>
      </c>
      <c r="C147" s="3" t="s">
        <v>301</v>
      </c>
      <c r="D147" s="3" t="s">
        <v>298</v>
      </c>
      <c r="E147" s="3" t="s">
        <v>544</v>
      </c>
      <c r="F147" s="84">
        <f>MAX(0,1-(1/AVERAGEIFS(COP!$L$2:$L$750,COP!$C$2:$C$750,'Ambient Heat'!$B147,COP!$G$2:$G$750,'Ambient Heat'!F$4,COP!$D$2:$D$750,"RSDELC")))</f>
        <v>0.70577523454484981</v>
      </c>
      <c r="G147" s="84">
        <f>MAX(0,1-(1/AVERAGEIFS(COP!$L$2:$L$750,COP!$C$2:$C$750,'Ambient Heat'!$B147,COP!$G$2:$G$750,'Ambient Heat'!G$4,COP!$D$2:$D$750,"RSDELC")))</f>
        <v>0.72258807828514493</v>
      </c>
      <c r="H147" s="84">
        <f>MAX(0,1-(1/AVERAGEIFS(COP!$L$2:$L$750,COP!$C$2:$C$750,'Ambient Heat'!$B147,COP!$G$2:$G$750,'Ambient Heat'!H$4,COP!$D$2:$D$750,"RSDELC")))</f>
        <v>0.75726456849950041</v>
      </c>
      <c r="I147" s="84">
        <f>MAX(0,1-(1/AVERAGEIFS(COP!$L$2:$L$750,COP!$C$2:$C$750,'Ambient Heat'!$B147,COP!$G$2:$G$750,'Ambient Heat'!I$4,COP!$D$2:$D$750,"RSDELC")))</f>
        <v>0.7842351719995565</v>
      </c>
      <c r="J147" s="3">
        <v>5</v>
      </c>
    </row>
    <row r="148" spans="2:10" x14ac:dyDescent="0.2">
      <c r="B148" s="3" t="s">
        <v>565</v>
      </c>
      <c r="C148" s="3" t="s">
        <v>301</v>
      </c>
      <c r="D148" s="3" t="s">
        <v>298</v>
      </c>
      <c r="E148" s="3" t="s">
        <v>546</v>
      </c>
      <c r="F148" s="84">
        <f>MAX(0,1-(1/AVERAGEIFS(COP!$L$2:$L$750,COP!$C$2:$C$750,'Ambient Heat'!$B148,COP!$G$2:$G$750,'Ambient Heat'!F$4,COP!$D$2:$D$750,"RSDELC")))</f>
        <v>0.70577523454484981</v>
      </c>
      <c r="G148" s="84">
        <f>MAX(0,1-(1/AVERAGEIFS(COP!$L$2:$L$750,COP!$C$2:$C$750,'Ambient Heat'!$B148,COP!$G$2:$G$750,'Ambient Heat'!G$4,COP!$D$2:$D$750,"RSDELC")))</f>
        <v>0.72258807828514493</v>
      </c>
      <c r="H148" s="84">
        <f>MAX(0,1-(1/AVERAGEIFS(COP!$L$2:$L$750,COP!$C$2:$C$750,'Ambient Heat'!$B148,COP!$G$2:$G$750,'Ambient Heat'!H$4,COP!$D$2:$D$750,"RSDELC")))</f>
        <v>0.75726456849950041</v>
      </c>
      <c r="I148" s="84">
        <f>MAX(0,1-(1/AVERAGEIFS(COP!$L$2:$L$750,COP!$C$2:$C$750,'Ambient Heat'!$B148,COP!$G$2:$G$750,'Ambient Heat'!I$4,COP!$D$2:$D$750,"RSDELC")))</f>
        <v>0.7842351719995565</v>
      </c>
      <c r="J148" s="3">
        <v>5</v>
      </c>
    </row>
    <row r="149" spans="2:10" ht="15.75" thickBot="1" x14ac:dyDescent="0.25">
      <c r="B149" s="46" t="s">
        <v>566</v>
      </c>
      <c r="C149" s="46" t="s">
        <v>301</v>
      </c>
      <c r="D149" s="46" t="s">
        <v>298</v>
      </c>
      <c r="E149" s="46" t="s">
        <v>548</v>
      </c>
      <c r="F149" s="84">
        <f>MAX(0,1-(1/AVERAGEIFS(COP!$L$2:$L$750,COP!$C$2:$C$750,'Ambient Heat'!$B149,COP!$G$2:$G$750,'Ambient Heat'!F$4,COP!$D$2:$D$750,"RSDELC")))</f>
        <v>0.70577523454484981</v>
      </c>
      <c r="G149" s="84">
        <f>MAX(0,1-(1/AVERAGEIFS(COP!$L$2:$L$750,COP!$C$2:$C$750,'Ambient Heat'!$B149,COP!$G$2:$G$750,'Ambient Heat'!G$4,COP!$D$2:$D$750,"RSDELC")))</f>
        <v>0.72258807828514493</v>
      </c>
      <c r="H149" s="84">
        <f>MAX(0,1-(1/AVERAGEIFS(COP!$L$2:$L$750,COP!$C$2:$C$750,'Ambient Heat'!$B149,COP!$G$2:$G$750,'Ambient Heat'!H$4,COP!$D$2:$D$750,"RSDELC")))</f>
        <v>0.75726456849950041</v>
      </c>
      <c r="I149" s="84">
        <f>MAX(0,1-(1/AVERAGEIFS(COP!$L$2:$L$750,COP!$C$2:$C$750,'Ambient Heat'!$B149,COP!$G$2:$G$750,'Ambient Heat'!I$4,COP!$D$2:$D$750,"RSDELC")))</f>
        <v>0.7842351719995565</v>
      </c>
      <c r="J149" s="46">
        <v>5</v>
      </c>
    </row>
    <row r="150" spans="2:10" x14ac:dyDescent="0.2">
      <c r="B150" s="3" t="s">
        <v>567</v>
      </c>
      <c r="C150" s="3" t="s">
        <v>301</v>
      </c>
      <c r="D150" s="3" t="s">
        <v>298</v>
      </c>
      <c r="E150" s="3" t="s">
        <v>628</v>
      </c>
      <c r="F150" s="84">
        <f>MAX(0,1-(1/AVERAGEIFS(COP!$L$2:$L$750,COP!$C$2:$C$750,'Ambient Heat'!$B150,COP!$G$2:$G$750,'Ambient Heat'!F$4,COP!$D$2:$D$750,"RSDELC")))</f>
        <v>0.70577523454484981</v>
      </c>
      <c r="G150" s="84">
        <f>MAX(0,1-(1/AVERAGEIFS(COP!$L$2:$L$750,COP!$C$2:$C$750,'Ambient Heat'!$B150,COP!$G$2:$G$750,'Ambient Heat'!G$4,COP!$D$2:$D$750,"RSDELC")))</f>
        <v>0.72258807828514493</v>
      </c>
      <c r="H150" s="84">
        <f>MAX(0,1-(1/AVERAGEIFS(COP!$L$2:$L$750,COP!$C$2:$C$750,'Ambient Heat'!$B150,COP!$G$2:$G$750,'Ambient Heat'!H$4,COP!$D$2:$D$750,"RSDELC")))</f>
        <v>0.75726456849950041</v>
      </c>
      <c r="I150" s="84">
        <f>MAX(0,1-(1/AVERAGEIFS(COP!$L$2:$L$750,COP!$C$2:$C$750,'Ambient Heat'!$B150,COP!$G$2:$G$750,'Ambient Heat'!I$4,COP!$D$2:$D$750,"RSDELC")))</f>
        <v>0.7842351719995565</v>
      </c>
      <c r="J150" s="3">
        <v>5</v>
      </c>
    </row>
    <row r="151" spans="2:10" x14ac:dyDescent="0.2">
      <c r="B151" s="3" t="s">
        <v>568</v>
      </c>
      <c r="C151" s="3" t="s">
        <v>301</v>
      </c>
      <c r="D151" s="3" t="s">
        <v>298</v>
      </c>
      <c r="E151" s="3" t="s">
        <v>540</v>
      </c>
      <c r="F151" s="84">
        <f>MAX(0,1-(1/AVERAGEIFS(COP!$L$2:$L$750,COP!$C$2:$C$750,'Ambient Heat'!$B151,COP!$G$2:$G$750,'Ambient Heat'!F$4,COP!$D$2:$D$750,"RSDELC")))</f>
        <v>0.70577523454484981</v>
      </c>
      <c r="G151" s="84">
        <f>MAX(0,1-(1/AVERAGEIFS(COP!$L$2:$L$750,COP!$C$2:$C$750,'Ambient Heat'!$B151,COP!$G$2:$G$750,'Ambient Heat'!G$4,COP!$D$2:$D$750,"RSDELC")))</f>
        <v>0.72258807828514493</v>
      </c>
      <c r="H151" s="84">
        <f>MAX(0,1-(1/AVERAGEIFS(COP!$L$2:$L$750,COP!$C$2:$C$750,'Ambient Heat'!$B151,COP!$G$2:$G$750,'Ambient Heat'!H$4,COP!$D$2:$D$750,"RSDELC")))</f>
        <v>0.75726456849950041</v>
      </c>
      <c r="I151" s="84">
        <f>MAX(0,1-(1/AVERAGEIFS(COP!$L$2:$L$750,COP!$C$2:$C$750,'Ambient Heat'!$B151,COP!$G$2:$G$750,'Ambient Heat'!I$4,COP!$D$2:$D$750,"RSDELC")))</f>
        <v>0.7842351719995565</v>
      </c>
      <c r="J151" s="3">
        <v>5</v>
      </c>
    </row>
    <row r="152" spans="2:10" x14ac:dyDescent="0.2">
      <c r="B152" s="3" t="s">
        <v>569</v>
      </c>
      <c r="C152" s="3" t="s">
        <v>301</v>
      </c>
      <c r="D152" s="3" t="s">
        <v>298</v>
      </c>
      <c r="E152" s="3" t="s">
        <v>542</v>
      </c>
      <c r="F152" s="84">
        <f>MAX(0,1-(1/AVERAGEIFS(COP!$L$2:$L$750,COP!$C$2:$C$750,'Ambient Heat'!$B152,COP!$G$2:$G$750,'Ambient Heat'!F$4,COP!$D$2:$D$750,"RSDELC")))</f>
        <v>0.70577523454484981</v>
      </c>
      <c r="G152" s="84">
        <f>MAX(0,1-(1/AVERAGEIFS(COP!$L$2:$L$750,COP!$C$2:$C$750,'Ambient Heat'!$B152,COP!$G$2:$G$750,'Ambient Heat'!G$4,COP!$D$2:$D$750,"RSDELC")))</f>
        <v>0.72258807828514493</v>
      </c>
      <c r="H152" s="84">
        <f>MAX(0,1-(1/AVERAGEIFS(COP!$L$2:$L$750,COP!$C$2:$C$750,'Ambient Heat'!$B152,COP!$G$2:$G$750,'Ambient Heat'!H$4,COP!$D$2:$D$750,"RSDELC")))</f>
        <v>0.75726456849950041</v>
      </c>
      <c r="I152" s="84">
        <f>MAX(0,1-(1/AVERAGEIFS(COP!$L$2:$L$750,COP!$C$2:$C$750,'Ambient Heat'!$B152,COP!$G$2:$G$750,'Ambient Heat'!I$4,COP!$D$2:$D$750,"RSDELC")))</f>
        <v>0.7842351719995565</v>
      </c>
      <c r="J152" s="3">
        <v>5</v>
      </c>
    </row>
    <row r="153" spans="2:10" x14ac:dyDescent="0.2">
      <c r="B153" s="3" t="s">
        <v>570</v>
      </c>
      <c r="C153" s="3" t="s">
        <v>301</v>
      </c>
      <c r="D153" s="3" t="s">
        <v>298</v>
      </c>
      <c r="E153" s="3" t="s">
        <v>544</v>
      </c>
      <c r="F153" s="84">
        <f>MAX(0,1-(1/AVERAGEIFS(COP!$L$2:$L$750,COP!$C$2:$C$750,'Ambient Heat'!$B153,COP!$G$2:$G$750,'Ambient Heat'!F$4,COP!$D$2:$D$750,"RSDELC")))</f>
        <v>0.70577523454484981</v>
      </c>
      <c r="G153" s="84">
        <f>MAX(0,1-(1/AVERAGEIFS(COP!$L$2:$L$750,COP!$C$2:$C$750,'Ambient Heat'!$B153,COP!$G$2:$G$750,'Ambient Heat'!G$4,COP!$D$2:$D$750,"RSDELC")))</f>
        <v>0.72258807828514493</v>
      </c>
      <c r="H153" s="84">
        <f>MAX(0,1-(1/AVERAGEIFS(COP!$L$2:$L$750,COP!$C$2:$C$750,'Ambient Heat'!$B153,COP!$G$2:$G$750,'Ambient Heat'!H$4,COP!$D$2:$D$750,"RSDELC")))</f>
        <v>0.75726456849950041</v>
      </c>
      <c r="I153" s="84">
        <f>MAX(0,1-(1/AVERAGEIFS(COP!$L$2:$L$750,COP!$C$2:$C$750,'Ambient Heat'!$B153,COP!$G$2:$G$750,'Ambient Heat'!I$4,COP!$D$2:$D$750,"RSDELC")))</f>
        <v>0.7842351719995565</v>
      </c>
      <c r="J153" s="3">
        <v>5</v>
      </c>
    </row>
    <row r="154" spans="2:10" x14ac:dyDescent="0.2">
      <c r="B154" s="3" t="s">
        <v>571</v>
      </c>
      <c r="C154" s="3" t="s">
        <v>301</v>
      </c>
      <c r="D154" s="3" t="s">
        <v>298</v>
      </c>
      <c r="E154" s="3" t="s">
        <v>546</v>
      </c>
      <c r="F154" s="84">
        <f>MAX(0,1-(1/AVERAGEIFS(COP!$L$2:$L$750,COP!$C$2:$C$750,'Ambient Heat'!$B154,COP!$G$2:$G$750,'Ambient Heat'!F$4,COP!$D$2:$D$750,"RSDELC")))</f>
        <v>0.70577523454484981</v>
      </c>
      <c r="G154" s="84">
        <f>MAX(0,1-(1/AVERAGEIFS(COP!$L$2:$L$750,COP!$C$2:$C$750,'Ambient Heat'!$B154,COP!$G$2:$G$750,'Ambient Heat'!G$4,COP!$D$2:$D$750,"RSDELC")))</f>
        <v>0.72258807828514493</v>
      </c>
      <c r="H154" s="84">
        <f>MAX(0,1-(1/AVERAGEIFS(COP!$L$2:$L$750,COP!$C$2:$C$750,'Ambient Heat'!$B154,COP!$G$2:$G$750,'Ambient Heat'!H$4,COP!$D$2:$D$750,"RSDELC")))</f>
        <v>0.75726456849950041</v>
      </c>
      <c r="I154" s="84">
        <f>MAX(0,1-(1/AVERAGEIFS(COP!$L$2:$L$750,COP!$C$2:$C$750,'Ambient Heat'!$B154,COP!$G$2:$G$750,'Ambient Heat'!I$4,COP!$D$2:$D$750,"RSDELC")))</f>
        <v>0.7842351719995565</v>
      </c>
      <c r="J154" s="3">
        <v>5</v>
      </c>
    </row>
    <row r="155" spans="2:10" ht="15.75" thickBot="1" x14ac:dyDescent="0.25">
      <c r="B155" s="46" t="s">
        <v>572</v>
      </c>
      <c r="C155" s="46" t="s">
        <v>301</v>
      </c>
      <c r="D155" s="46" t="s">
        <v>298</v>
      </c>
      <c r="E155" s="46" t="s">
        <v>548</v>
      </c>
      <c r="F155" s="84">
        <f>MAX(0,1-(1/AVERAGEIFS(COP!$L$2:$L$750,COP!$C$2:$C$750,'Ambient Heat'!$B155,COP!$G$2:$G$750,'Ambient Heat'!F$4,COP!$D$2:$D$750,"RSDELC")))</f>
        <v>0.70577523454484981</v>
      </c>
      <c r="G155" s="84">
        <f>MAX(0,1-(1/AVERAGEIFS(COP!$L$2:$L$750,COP!$C$2:$C$750,'Ambient Heat'!$B155,COP!$G$2:$G$750,'Ambient Heat'!G$4,COP!$D$2:$D$750,"RSDELC")))</f>
        <v>0.72258807828514493</v>
      </c>
      <c r="H155" s="84">
        <f>MAX(0,1-(1/AVERAGEIFS(COP!$L$2:$L$750,COP!$C$2:$C$750,'Ambient Heat'!$B155,COP!$G$2:$G$750,'Ambient Heat'!H$4,COP!$D$2:$D$750,"RSDELC")))</f>
        <v>0.75726456849950041</v>
      </c>
      <c r="I155" s="84">
        <f>MAX(0,1-(1/AVERAGEIFS(COP!$L$2:$L$750,COP!$C$2:$C$750,'Ambient Heat'!$B155,COP!$G$2:$G$750,'Ambient Heat'!I$4,COP!$D$2:$D$750,"RSDELC")))</f>
        <v>0.7842351719995565</v>
      </c>
      <c r="J155" s="46">
        <v>5</v>
      </c>
    </row>
    <row r="156" spans="2:10" x14ac:dyDescent="0.2">
      <c r="B156" s="3" t="s">
        <v>567</v>
      </c>
      <c r="C156" s="3" t="s">
        <v>301</v>
      </c>
      <c r="D156" s="3" t="s">
        <v>298</v>
      </c>
      <c r="E156" s="3" t="s">
        <v>279</v>
      </c>
      <c r="F156" s="84">
        <f>MAX(0,1-(1/AVERAGEIFS(COP!$L$2:$L$750,COP!$C$2:$C$750,'Ambient Heat'!$B156,COP!$G$2:$G$750,'Ambient Heat'!F$4,COP!$D$2:$D$750,"RSDELC")))</f>
        <v>0.70577523454484981</v>
      </c>
      <c r="G156" s="84">
        <f>MAX(0,1-(1/AVERAGEIFS(COP!$L$2:$L$750,COP!$C$2:$C$750,'Ambient Heat'!$B156,COP!$G$2:$G$750,'Ambient Heat'!G$4,COP!$D$2:$D$750,"RSDELC")))</f>
        <v>0.72258807828514493</v>
      </c>
      <c r="H156" s="84">
        <f>MAX(0,1-(1/AVERAGEIFS(COP!$L$2:$L$750,COP!$C$2:$C$750,'Ambient Heat'!$B156,COP!$G$2:$G$750,'Ambient Heat'!H$4,COP!$D$2:$D$750,"RSDELC")))</f>
        <v>0.75726456849950041</v>
      </c>
      <c r="I156" s="84">
        <f>MAX(0,1-(1/AVERAGEIFS(COP!$L$2:$L$750,COP!$C$2:$C$750,'Ambient Heat'!$B156,COP!$G$2:$G$750,'Ambient Heat'!I$4,COP!$D$2:$D$750,"RSDELC")))</f>
        <v>0.7842351719995565</v>
      </c>
      <c r="J156" s="3">
        <v>5</v>
      </c>
    </row>
    <row r="157" spans="2:10" x14ac:dyDescent="0.2">
      <c r="B157" s="3" t="s">
        <v>568</v>
      </c>
      <c r="C157" s="3" t="s">
        <v>301</v>
      </c>
      <c r="D157" s="3" t="s">
        <v>298</v>
      </c>
      <c r="E157" s="3" t="s">
        <v>279</v>
      </c>
      <c r="F157" s="84">
        <f>MAX(0,1-(1/AVERAGEIFS(COP!$L$2:$L$750,COP!$C$2:$C$750,'Ambient Heat'!$B157,COP!$G$2:$G$750,'Ambient Heat'!F$4,COP!$D$2:$D$750,"RSDELC")))</f>
        <v>0.70577523454484981</v>
      </c>
      <c r="G157" s="84">
        <f>MAX(0,1-(1/AVERAGEIFS(COP!$L$2:$L$750,COP!$C$2:$C$750,'Ambient Heat'!$B157,COP!$G$2:$G$750,'Ambient Heat'!G$4,COP!$D$2:$D$750,"RSDELC")))</f>
        <v>0.72258807828514493</v>
      </c>
      <c r="H157" s="84">
        <f>MAX(0,1-(1/AVERAGEIFS(COP!$L$2:$L$750,COP!$C$2:$C$750,'Ambient Heat'!$B157,COP!$G$2:$G$750,'Ambient Heat'!H$4,COP!$D$2:$D$750,"RSDELC")))</f>
        <v>0.75726456849950041</v>
      </c>
      <c r="I157" s="84">
        <f>MAX(0,1-(1/AVERAGEIFS(COP!$L$2:$L$750,COP!$C$2:$C$750,'Ambient Heat'!$B157,COP!$G$2:$G$750,'Ambient Heat'!I$4,COP!$D$2:$D$750,"RSDELC")))</f>
        <v>0.7842351719995565</v>
      </c>
      <c r="J157" s="3">
        <v>5</v>
      </c>
    </row>
    <row r="158" spans="2:10" x14ac:dyDescent="0.2">
      <c r="B158" s="3" t="s">
        <v>569</v>
      </c>
      <c r="C158" s="3" t="s">
        <v>301</v>
      </c>
      <c r="D158" s="3" t="s">
        <v>298</v>
      </c>
      <c r="E158" s="3" t="s">
        <v>279</v>
      </c>
      <c r="F158" s="84">
        <f>MAX(0,1-(1/AVERAGEIFS(COP!$L$2:$L$750,COP!$C$2:$C$750,'Ambient Heat'!$B158,COP!$G$2:$G$750,'Ambient Heat'!F$4,COP!$D$2:$D$750,"RSDELC")))</f>
        <v>0.70577523454484981</v>
      </c>
      <c r="G158" s="84">
        <f>MAX(0,1-(1/AVERAGEIFS(COP!$L$2:$L$750,COP!$C$2:$C$750,'Ambient Heat'!$B158,COP!$G$2:$G$750,'Ambient Heat'!G$4,COP!$D$2:$D$750,"RSDELC")))</f>
        <v>0.72258807828514493</v>
      </c>
      <c r="H158" s="84">
        <f>MAX(0,1-(1/AVERAGEIFS(COP!$L$2:$L$750,COP!$C$2:$C$750,'Ambient Heat'!$B158,COP!$G$2:$G$750,'Ambient Heat'!H$4,COP!$D$2:$D$750,"RSDELC")))</f>
        <v>0.75726456849950041</v>
      </c>
      <c r="I158" s="84">
        <f>MAX(0,1-(1/AVERAGEIFS(COP!$L$2:$L$750,COP!$C$2:$C$750,'Ambient Heat'!$B158,COP!$G$2:$G$750,'Ambient Heat'!I$4,COP!$D$2:$D$750,"RSDELC")))</f>
        <v>0.7842351719995565</v>
      </c>
      <c r="J158" s="3">
        <v>5</v>
      </c>
    </row>
    <row r="159" spans="2:10" x14ac:dyDescent="0.2">
      <c r="B159" s="3" t="s">
        <v>570</v>
      </c>
      <c r="C159" s="3" t="s">
        <v>301</v>
      </c>
      <c r="D159" s="3" t="s">
        <v>298</v>
      </c>
      <c r="E159" s="3" t="s">
        <v>279</v>
      </c>
      <c r="F159" s="84">
        <f>MAX(0,1-(1/AVERAGEIFS(COP!$L$2:$L$750,COP!$C$2:$C$750,'Ambient Heat'!$B159,COP!$G$2:$G$750,'Ambient Heat'!F$4,COP!$D$2:$D$750,"RSDELC")))</f>
        <v>0.70577523454484981</v>
      </c>
      <c r="G159" s="84">
        <f>MAX(0,1-(1/AVERAGEIFS(COP!$L$2:$L$750,COP!$C$2:$C$750,'Ambient Heat'!$B159,COP!$G$2:$G$750,'Ambient Heat'!G$4,COP!$D$2:$D$750,"RSDELC")))</f>
        <v>0.72258807828514493</v>
      </c>
      <c r="H159" s="84">
        <f>MAX(0,1-(1/AVERAGEIFS(COP!$L$2:$L$750,COP!$C$2:$C$750,'Ambient Heat'!$B159,COP!$G$2:$G$750,'Ambient Heat'!H$4,COP!$D$2:$D$750,"RSDELC")))</f>
        <v>0.75726456849950041</v>
      </c>
      <c r="I159" s="84">
        <f>MAX(0,1-(1/AVERAGEIFS(COP!$L$2:$L$750,COP!$C$2:$C$750,'Ambient Heat'!$B159,COP!$G$2:$G$750,'Ambient Heat'!I$4,COP!$D$2:$D$750,"RSDELC")))</f>
        <v>0.7842351719995565</v>
      </c>
      <c r="J159" s="3">
        <v>5</v>
      </c>
    </row>
    <row r="160" spans="2:10" x14ac:dyDescent="0.2">
      <c r="B160" s="3" t="s">
        <v>571</v>
      </c>
      <c r="C160" s="3" t="s">
        <v>301</v>
      </c>
      <c r="D160" s="3" t="s">
        <v>298</v>
      </c>
      <c r="E160" s="3" t="s">
        <v>279</v>
      </c>
      <c r="F160" s="84">
        <f>MAX(0,1-(1/AVERAGEIFS(COP!$L$2:$L$750,COP!$C$2:$C$750,'Ambient Heat'!$B160,COP!$G$2:$G$750,'Ambient Heat'!F$4,COP!$D$2:$D$750,"RSDELC")))</f>
        <v>0.70577523454484981</v>
      </c>
      <c r="G160" s="84">
        <f>MAX(0,1-(1/AVERAGEIFS(COP!$L$2:$L$750,COP!$C$2:$C$750,'Ambient Heat'!$B160,COP!$G$2:$G$750,'Ambient Heat'!G$4,COP!$D$2:$D$750,"RSDELC")))</f>
        <v>0.72258807828514493</v>
      </c>
      <c r="H160" s="84">
        <f>MAX(0,1-(1/AVERAGEIFS(COP!$L$2:$L$750,COP!$C$2:$C$750,'Ambient Heat'!$B160,COP!$G$2:$G$750,'Ambient Heat'!H$4,COP!$D$2:$D$750,"RSDELC")))</f>
        <v>0.75726456849950041</v>
      </c>
      <c r="I160" s="84">
        <f>MAX(0,1-(1/AVERAGEIFS(COP!$L$2:$L$750,COP!$C$2:$C$750,'Ambient Heat'!$B160,COP!$G$2:$G$750,'Ambient Heat'!I$4,COP!$D$2:$D$750,"RSDELC")))</f>
        <v>0.7842351719995565</v>
      </c>
      <c r="J160" s="3">
        <v>5</v>
      </c>
    </row>
    <row r="161" spans="2:10" ht="15.75" thickBot="1" x14ac:dyDescent="0.25">
      <c r="B161" s="46" t="s">
        <v>572</v>
      </c>
      <c r="C161" s="46" t="s">
        <v>301</v>
      </c>
      <c r="D161" s="46" t="s">
        <v>298</v>
      </c>
      <c r="E161" s="46" t="s">
        <v>279</v>
      </c>
      <c r="F161" s="84">
        <f>MAX(0,1-(1/AVERAGEIFS(COP!$L$2:$L$750,COP!$C$2:$C$750,'Ambient Heat'!$B161,COP!$G$2:$G$750,'Ambient Heat'!F$4,COP!$D$2:$D$750,"RSDELC")))</f>
        <v>0.70577523454484981</v>
      </c>
      <c r="G161" s="84">
        <f>MAX(0,1-(1/AVERAGEIFS(COP!$L$2:$L$750,COP!$C$2:$C$750,'Ambient Heat'!$B161,COP!$G$2:$G$750,'Ambient Heat'!G$4,COP!$D$2:$D$750,"RSDELC")))</f>
        <v>0.72258807828514493</v>
      </c>
      <c r="H161" s="84">
        <f>MAX(0,1-(1/AVERAGEIFS(COP!$L$2:$L$750,COP!$C$2:$C$750,'Ambient Heat'!$B161,COP!$G$2:$G$750,'Ambient Heat'!H$4,COP!$D$2:$D$750,"RSDELC")))</f>
        <v>0.75726456849950041</v>
      </c>
      <c r="I161" s="84">
        <f>MAX(0,1-(1/AVERAGEIFS(COP!$L$2:$L$750,COP!$C$2:$C$750,'Ambient Heat'!$B161,COP!$G$2:$G$750,'Ambient Heat'!I$4,COP!$D$2:$D$750,"RSDELC")))</f>
        <v>0.7842351719995565</v>
      </c>
      <c r="J161" s="46">
        <v>5</v>
      </c>
    </row>
    <row r="162" spans="2:10" x14ac:dyDescent="0.2">
      <c r="B162" s="83" t="s">
        <v>296</v>
      </c>
      <c r="F162" s="84"/>
      <c r="G162" s="84"/>
      <c r="H162" s="84"/>
      <c r="I162" s="84"/>
    </row>
    <row r="163" spans="2:10" x14ac:dyDescent="0.2">
      <c r="B163" s="3" t="s">
        <v>290</v>
      </c>
      <c r="C163" s="3" t="s">
        <v>301</v>
      </c>
      <c r="D163" s="3" t="s">
        <v>298</v>
      </c>
      <c r="E163" s="3" t="s">
        <v>467</v>
      </c>
      <c r="F163" s="84">
        <f>MAX(0,1-(1/AVERAGEIFS(COP!$L$2:$L$750,COP!$C$2:$C$750,'Ambient Heat'!$B104,COP!$G$2:$G$750,'Ambient Heat'!F$4,COP!$D$2:$D$750,"RSDGAS")))</f>
        <v>0.2658701597812021</v>
      </c>
      <c r="G163" s="84">
        <f>MAX(0,1-(1/AVERAGEIFS(COP!$L$2:$L$750,COP!$C$2:$C$750,'Ambient Heat'!$B104,COP!$G$2:$G$750,'Ambient Heat'!G$4,COP!$D$2:$D$750,"RSDGAS")))</f>
        <v>0.31649980393421995</v>
      </c>
      <c r="H163" s="84">
        <f>MAX(0,1-(1/AVERAGEIFS(COP!$L$2:$L$750,COP!$C$2:$C$750,'Ambient Heat'!$B104,COP!$G$2:$G$750,'Ambient Heat'!H$4,COP!$D$2:$D$750,"RSDGAS")))</f>
        <v>0.41701453864977822</v>
      </c>
      <c r="I163" s="84">
        <f>MAX(0,1-(1/AVERAGEIFS(COP!$L$2:$L$750,COP!$C$2:$C$750,'Ambient Heat'!$B104,COP!$G$2:$G$750,'Ambient Heat'!I$4,COP!$D$2:$D$750,"RSDGAS")))</f>
        <v>0.41701453864977822</v>
      </c>
      <c r="J163" s="3">
        <v>5</v>
      </c>
    </row>
    <row r="164" spans="2:10" x14ac:dyDescent="0.2">
      <c r="B164" s="3" t="s">
        <v>290</v>
      </c>
      <c r="C164" s="3" t="s">
        <v>301</v>
      </c>
      <c r="D164" s="3" t="s">
        <v>376</v>
      </c>
      <c r="E164" s="3" t="s">
        <v>245</v>
      </c>
      <c r="F164" s="84">
        <f>MAX(0,1-(1/AVERAGEIFS(COP!$L$2:$L$750,COP!$C$2:$C$750,'Ambient Heat'!$B105,COP!$G$2:$G$750,'Ambient Heat'!F$4,COP!$D$2:$D$750,"RSDGAS")))</f>
        <v>0.2658701597812021</v>
      </c>
      <c r="G164" s="84">
        <f>MAX(0,1-(1/AVERAGEIFS(COP!$L$2:$L$750,COP!$C$2:$C$750,'Ambient Heat'!$B105,COP!$G$2:$G$750,'Ambient Heat'!G$4,COP!$D$2:$D$750,"RSDGAS")))</f>
        <v>0.31649980393421995</v>
      </c>
      <c r="H164" s="84">
        <f>MAX(0,1-(1/AVERAGEIFS(COP!$L$2:$L$750,COP!$C$2:$C$750,'Ambient Heat'!$B105,COP!$G$2:$G$750,'Ambient Heat'!H$4,COP!$D$2:$D$750,"RSDGAS")))</f>
        <v>0.41701453864977822</v>
      </c>
      <c r="I164" s="84">
        <f>MAX(0,1-(1/AVERAGEIFS(COP!$L$2:$L$750,COP!$C$2:$C$750,'Ambient Heat'!$B105,COP!$G$2:$G$750,'Ambient Heat'!I$4,COP!$D$2:$D$750,"RSDGAS")))</f>
        <v>0.41701453864977822</v>
      </c>
      <c r="J164" s="3">
        <v>5</v>
      </c>
    </row>
    <row r="165" spans="2:10" x14ac:dyDescent="0.2">
      <c r="B165" s="3" t="s">
        <v>291</v>
      </c>
      <c r="C165" s="3" t="s">
        <v>301</v>
      </c>
      <c r="D165" s="3" t="s">
        <v>298</v>
      </c>
      <c r="E165" s="3" t="s">
        <v>467</v>
      </c>
      <c r="F165" s="84">
        <f>MAX(0,1-(1/AVERAGEIFS(COP!$L$2:$L$750,COP!$C$2:$C$750,'Ambient Heat'!$B106,COP!$G$2:$G$750,'Ambient Heat'!F$4,COP!$D$2:$D$750,"RSDGAS")))</f>
        <v>0.2658701597812021</v>
      </c>
      <c r="G165" s="84">
        <f>MAX(0,1-(1/AVERAGEIFS(COP!$L$2:$L$750,COP!$C$2:$C$750,'Ambient Heat'!$B106,COP!$G$2:$G$750,'Ambient Heat'!G$4,COP!$D$2:$D$750,"RSDGAS")))</f>
        <v>0.28955176753019329</v>
      </c>
      <c r="H165" s="84">
        <f>MAX(0,1-(1/AVERAGEIFS(COP!$L$2:$L$750,COP!$C$2:$C$750,'Ambient Heat'!$B106,COP!$G$2:$G$750,'Ambient Heat'!H$4,COP!$D$2:$D$750,"RSDGAS")))</f>
        <v>0.28955176753019329</v>
      </c>
      <c r="I165" s="84">
        <f>MAX(0,1-(1/AVERAGEIFS(COP!$L$2:$L$750,COP!$C$2:$C$750,'Ambient Heat'!$B106,COP!$G$2:$G$750,'Ambient Heat'!I$4,COP!$D$2:$D$750,"RSDGAS")))</f>
        <v>0.31175327479487647</v>
      </c>
      <c r="J165" s="3">
        <v>5</v>
      </c>
    </row>
    <row r="166" spans="2:10" x14ac:dyDescent="0.2">
      <c r="B166" s="3" t="s">
        <v>291</v>
      </c>
      <c r="C166" s="3" t="s">
        <v>301</v>
      </c>
      <c r="D166" s="3" t="s">
        <v>376</v>
      </c>
      <c r="E166" s="3" t="s">
        <v>245</v>
      </c>
      <c r="F166" s="84">
        <f>MAX(0,1-(1/AVERAGEIFS(COP!$L$2:$L$750,COP!$C$2:$C$750,'Ambient Heat'!$B107,COP!$G$2:$G$750,'Ambient Heat'!F$4,COP!$D$2:$D$750,"RSDGAS")))</f>
        <v>0.2658701597812021</v>
      </c>
      <c r="G166" s="84">
        <f>MAX(0,1-(1/AVERAGEIFS(COP!$L$2:$L$750,COP!$C$2:$C$750,'Ambient Heat'!$B107,COP!$G$2:$G$750,'Ambient Heat'!G$4,COP!$D$2:$D$750,"RSDGAS")))</f>
        <v>0.28955176753019329</v>
      </c>
      <c r="H166" s="84">
        <f>MAX(0,1-(1/AVERAGEIFS(COP!$L$2:$L$750,COP!$C$2:$C$750,'Ambient Heat'!$B107,COP!$G$2:$G$750,'Ambient Heat'!H$4,COP!$D$2:$D$750,"RSDGAS")))</f>
        <v>0.28955176753019329</v>
      </c>
      <c r="I166" s="84">
        <f>MAX(0,1-(1/AVERAGEIFS(COP!$L$2:$L$750,COP!$C$2:$C$750,'Ambient Heat'!$B107,COP!$G$2:$G$750,'Ambient Heat'!I$4,COP!$D$2:$D$750,"RSDGAS")))</f>
        <v>0.31175327479487647</v>
      </c>
      <c r="J166" s="3">
        <v>5</v>
      </c>
    </row>
    <row r="167" spans="2:10" x14ac:dyDescent="0.2">
      <c r="B167" s="83" t="s">
        <v>297</v>
      </c>
    </row>
    <row r="168" spans="2:10" x14ac:dyDescent="0.2">
      <c r="B168" s="3" t="s">
        <v>289</v>
      </c>
      <c r="C168" s="3" t="s">
        <v>301</v>
      </c>
      <c r="D168" s="3" t="s">
        <v>298</v>
      </c>
      <c r="E168" s="3" t="s">
        <v>467</v>
      </c>
      <c r="F168" s="84">
        <f>MAX(0,1-(1/AVERAGEIFS(COP!$L$2:$L$750,COP!$C$2:$C$750,'Ambient Heat'!$B109,COP!$G$2:$G$750,'Ambient Heat'!F$4,COP!$D$2:$D$750,"RSDGAS")))</f>
        <v>0.64890968903931157</v>
      </c>
      <c r="G168" s="84">
        <f>MAX(0,1-(1/AVERAGEIFS(COP!$L$2:$L$750,COP!$C$2:$C$750,'Ambient Heat'!$B109,COP!$G$2:$G$750,'Ambient Heat'!G$4,COP!$D$2:$D$750,"RSDGAS")))</f>
        <v>0.68342827071203138</v>
      </c>
      <c r="H168" s="84">
        <f>MAX(0,1-(1/AVERAGEIFS(COP!$L$2:$L$750,COP!$C$2:$C$750,'Ambient Heat'!$B109,COP!$G$2:$G$750,'Ambient Heat'!H$4,COP!$D$2:$D$750,"RSDGAS")))</f>
        <v>0.70516873886795206</v>
      </c>
      <c r="I168" s="84">
        <f>MAX(0,1-(1/AVERAGEIFS(COP!$L$2:$L$750,COP!$C$2:$C$750,'Ambient Heat'!$B109,COP!$G$2:$G$750,'Ambient Heat'!I$4,COP!$D$2:$D$750,"RSDGAS")))</f>
        <v>0.70516873886795206</v>
      </c>
      <c r="J168" s="3">
        <v>5</v>
      </c>
    </row>
    <row r="169" spans="2:10" x14ac:dyDescent="0.2">
      <c r="B169" s="3" t="s">
        <v>289</v>
      </c>
      <c r="C169" s="3" t="s">
        <v>301</v>
      </c>
      <c r="D169" s="3" t="s">
        <v>376</v>
      </c>
      <c r="E169" s="3" t="s">
        <v>245</v>
      </c>
      <c r="F169" s="84">
        <f>MAX(0,1-(1/AVERAGEIFS(COP!$L$2:$L$750,COP!$C$2:$C$750,'Ambient Heat'!$B110,COP!$G$2:$G$750,'Ambient Heat'!F$4,COP!$D$2:$D$750,"RSDGAS")))</f>
        <v>0.64890968903931157</v>
      </c>
      <c r="G169" s="84">
        <f>MAX(0,1-(1/AVERAGEIFS(COP!$L$2:$L$750,COP!$C$2:$C$750,'Ambient Heat'!$B110,COP!$G$2:$G$750,'Ambient Heat'!G$4,COP!$D$2:$D$750,"RSDGAS")))</f>
        <v>0.68342827071203138</v>
      </c>
      <c r="H169" s="84">
        <f>MAX(0,1-(1/AVERAGEIFS(COP!$L$2:$L$750,COP!$C$2:$C$750,'Ambient Heat'!$B110,COP!$G$2:$G$750,'Ambient Heat'!H$4,COP!$D$2:$D$750,"RSDGAS")))</f>
        <v>0.70516873886795206</v>
      </c>
      <c r="I169" s="84">
        <f>MAX(0,1-(1/AVERAGEIFS(COP!$L$2:$L$750,COP!$C$2:$C$750,'Ambient Heat'!$B110,COP!$G$2:$G$750,'Ambient Heat'!I$4,COP!$D$2:$D$750,"RSDGAS")))</f>
        <v>0.70516873886795206</v>
      </c>
      <c r="J16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0" t="s">
        <v>128</v>
      </c>
      <c r="T3" s="180"/>
      <c r="U3" s="180"/>
      <c r="V3" s="180"/>
    </row>
    <row r="4" spans="1:26" ht="15.75" thickBot="1" x14ac:dyDescent="0.25">
      <c r="A4" s="36" t="s">
        <v>260</v>
      </c>
      <c r="B4" s="36"/>
      <c r="C4" s="21"/>
      <c r="D4" s="37" t="s">
        <v>37</v>
      </c>
      <c r="E4" s="181" t="s">
        <v>38</v>
      </c>
      <c r="F4" s="182"/>
      <c r="G4" s="182"/>
      <c r="H4" s="182"/>
      <c r="I4" s="182"/>
      <c r="J4" s="182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183" t="s">
        <v>251</v>
      </c>
      <c r="Z7" s="183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183" t="s">
        <v>458</v>
      </c>
      <c r="Z12" s="183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0" t="s">
        <v>128</v>
      </c>
      <c r="T3" s="180"/>
      <c r="U3" s="180"/>
      <c r="V3" s="180"/>
    </row>
    <row r="4" spans="1:26" ht="15.75" thickBot="1" x14ac:dyDescent="0.25">
      <c r="A4" s="36" t="s">
        <v>32</v>
      </c>
      <c r="B4" s="36"/>
      <c r="C4" s="21"/>
      <c r="D4" s="37" t="s">
        <v>37</v>
      </c>
      <c r="E4" s="181" t="s">
        <v>38</v>
      </c>
      <c r="F4" s="182"/>
      <c r="G4" s="182"/>
      <c r="H4" s="182"/>
      <c r="I4" s="182"/>
      <c r="J4" s="182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183" t="s">
        <v>251</v>
      </c>
      <c r="Z7" s="183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183" t="s">
        <v>372</v>
      </c>
      <c r="Z13" s="183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1" t="s">
        <v>38</v>
      </c>
      <c r="F19" s="182"/>
      <c r="G19" s="182"/>
      <c r="H19" s="182"/>
      <c r="I19" s="182"/>
      <c r="J19" s="43"/>
      <c r="K19" s="21"/>
      <c r="L19" s="182" t="s">
        <v>39</v>
      </c>
      <c r="M19" s="182"/>
      <c r="N19" s="182"/>
      <c r="O19" s="182"/>
      <c r="P19" s="18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0" t="s">
        <v>128</v>
      </c>
      <c r="T3" s="180"/>
      <c r="U3" s="180"/>
      <c r="V3" s="180"/>
      <c r="Z3" s="180" t="s">
        <v>375</v>
      </c>
      <c r="AA3" s="180"/>
      <c r="AB3" s="180"/>
      <c r="AC3" s="180"/>
      <c r="AD3" s="180"/>
      <c r="AE3" s="180"/>
      <c r="AF3" s="180"/>
      <c r="AG3" s="180"/>
      <c r="AH3" s="180"/>
      <c r="AI3" s="180"/>
    </row>
    <row r="4" spans="1:35" ht="15.75" thickBot="1" x14ac:dyDescent="0.25">
      <c r="A4" s="36" t="s">
        <v>32</v>
      </c>
      <c r="B4" s="36"/>
      <c r="C4" s="21"/>
      <c r="D4" s="37" t="s">
        <v>37</v>
      </c>
      <c r="E4" s="181" t="s">
        <v>38</v>
      </c>
      <c r="F4" s="182"/>
      <c r="G4" s="182"/>
      <c r="H4" s="182"/>
      <c r="I4" s="182"/>
      <c r="J4" s="182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3" t="s">
        <v>251</v>
      </c>
      <c r="Z7" s="183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183" t="s">
        <v>372</v>
      </c>
      <c r="Z12" s="183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183" t="s">
        <v>373</v>
      </c>
      <c r="Z15" s="183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1" t="s">
        <v>38</v>
      </c>
      <c r="F19" s="182"/>
      <c r="G19" s="182"/>
      <c r="H19" s="182"/>
      <c r="I19" s="182"/>
      <c r="J19" s="43"/>
      <c r="K19" s="21"/>
      <c r="L19" s="182" t="s">
        <v>39</v>
      </c>
      <c r="M19" s="182"/>
      <c r="N19" s="182"/>
      <c r="O19" s="182"/>
      <c r="P19" s="18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0" t="s">
        <v>128</v>
      </c>
      <c r="T3" s="180"/>
      <c r="U3" s="180"/>
      <c r="V3" s="180"/>
      <c r="Z3" s="180" t="s">
        <v>375</v>
      </c>
      <c r="AA3" s="180"/>
      <c r="AB3" s="180"/>
      <c r="AC3" s="180"/>
      <c r="AD3" s="180"/>
      <c r="AE3" s="180"/>
      <c r="AF3" s="180"/>
    </row>
    <row r="4" spans="1:32" ht="15.75" thickBot="1" x14ac:dyDescent="0.25">
      <c r="A4" s="36" t="s">
        <v>32</v>
      </c>
      <c r="B4" s="36"/>
      <c r="C4" s="21"/>
      <c r="D4" s="37" t="s">
        <v>37</v>
      </c>
      <c r="E4" s="181" t="s">
        <v>38</v>
      </c>
      <c r="F4" s="182"/>
      <c r="G4" s="182"/>
      <c r="H4" s="182"/>
      <c r="I4" s="182"/>
      <c r="J4" s="182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3" t="s">
        <v>251</v>
      </c>
      <c r="Z7" s="183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183" t="s">
        <v>372</v>
      </c>
      <c r="Z12" s="183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183" t="s">
        <v>373</v>
      </c>
      <c r="Z15" s="183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2" t="s">
        <v>38</v>
      </c>
      <c r="F19" s="182"/>
      <c r="G19" s="182"/>
      <c r="H19" s="182"/>
      <c r="I19" s="182"/>
      <c r="J19" s="43"/>
      <c r="K19" s="21"/>
      <c r="L19" s="182" t="s">
        <v>39</v>
      </c>
      <c r="M19" s="182"/>
      <c r="N19" s="182"/>
      <c r="O19" s="182"/>
      <c r="P19" s="18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F12" sqref="F12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271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2023-08-12T11:58:56Z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