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F5AEF0D-11B2-4F8B-8A29-74A73CE3569B}" xr6:coauthVersionLast="45" xr6:coauthVersionMax="47" xr10:uidLastSave="{00000000-0000-0000-0000-000000000000}"/>
  <bookViews>
    <workbookView xWindow="1050" yWindow="-16080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8" l="1"/>
  <c r="N17" i="8"/>
  <c r="L17" i="8"/>
  <c r="B17" i="8"/>
  <c r="J9" i="5" l="1"/>
  <c r="J8" i="5"/>
  <c r="J22" i="8" l="1"/>
  <c r="L20" i="8"/>
  <c r="H41" i="8" l="1"/>
  <c r="J20" i="8" l="1"/>
  <c r="J12" i="8"/>
  <c r="J10" i="8"/>
  <c r="J7" i="8"/>
  <c r="N12" i="8" l="1"/>
  <c r="B12" i="8"/>
  <c r="L12" i="8"/>
  <c r="N10" i="8"/>
  <c r="L10" i="8"/>
  <c r="B10" i="8"/>
  <c r="B9" i="8"/>
  <c r="J21" i="8" l="1"/>
  <c r="L22" i="8" l="1"/>
  <c r="L21" i="8"/>
  <c r="N22" i="8"/>
  <c r="N21" i="8"/>
  <c r="B22" i="8"/>
  <c r="B21" i="8"/>
  <c r="N20" i="8" l="1"/>
  <c r="N19" i="8"/>
  <c r="B20" i="8"/>
  <c r="B19" i="8"/>
  <c r="B2" i="8" l="1"/>
  <c r="G16" i="7" l="1"/>
  <c r="F16" i="7"/>
  <c r="G40" i="8"/>
  <c r="F40" i="8"/>
  <c r="G23" i="5"/>
  <c r="F23" i="5"/>
  <c r="G17" i="7"/>
  <c r="G41" i="8"/>
  <c r="H24" i="5"/>
  <c r="G24" i="5"/>
  <c r="J14" i="8" l="1"/>
  <c r="L14" i="8"/>
  <c r="N14" i="8"/>
  <c r="J15" i="8"/>
  <c r="L15" i="8"/>
  <c r="N15" i="8"/>
  <c r="J16" i="8"/>
  <c r="L16" i="8"/>
  <c r="N16" i="8"/>
  <c r="J18" i="8"/>
  <c r="L18" i="8"/>
  <c r="N18" i="8"/>
  <c r="J19" i="8"/>
  <c r="L19" i="8"/>
  <c r="B7" i="8"/>
  <c r="B8" i="8"/>
  <c r="B11" i="8"/>
  <c r="B13" i="8"/>
  <c r="B14" i="8"/>
  <c r="B15" i="8"/>
  <c r="B16" i="8"/>
  <c r="B18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<sst xmlns="http://schemas.openxmlformats.org/spreadsheetml/2006/main" count="494" uniqueCount="223">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</sst>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abSelected="1" topLeftCell="A4" zoomScaleNormal="100" workbookViewId="0">
      <selection activeCell="F31" sqref="F31"/>
    </sheetView>
  </sheetViews>
  <sheetFormatPr defaultRowHeight="15" x14ac:dyDescent="0.25"/>
  <cols>
    <col min="1" max="1" width="7.140625" customWidth="1"/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1.01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1.01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1.01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-0.1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-0.1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-0.1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-0.1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1.1000000000000001</v>
      </c>
      <c r="K13" s="2">
        <v>1</v>
      </c>
      <c r="L13" s="16">
        <f>-D30</f>
        <v>-0.1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-0.1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1.2</v>
      </c>
      <c r="K16" s="2">
        <v>1</v>
      </c>
      <c r="L16" s="16">
        <f>-D33</f>
        <v>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1+C33/E33</f>
        <v>1.04</v>
      </c>
      <c r="K17" s="2">
        <v>1</v>
      </c>
      <c r="L17" s="16">
        <f>-D33</f>
        <v>0.3</v>
      </c>
      <c r="M17" s="2">
        <v>5</v>
      </c>
      <c r="N17" s="2" t="str">
        <f>_xlfn.TEXTJOIN(" ",TRUE,A33, "minimum growth rate of",B33)</f>
        <v>RSD minimum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1.05</v>
      </c>
      <c r="K18" s="2">
        <v>1</v>
      </c>
      <c r="L18" s="16">
        <f t="shared" ref="L18:L19" si="2">-D34</f>
        <v>-0.1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-0.1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>-D35</f>
        <v>-0.1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1.1000000000000001</v>
      </c>
      <c r="K21" s="2">
        <v>1</v>
      </c>
      <c r="L21" s="16">
        <f>-D36</f>
        <v>-0.2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1+C36/10</f>
        <v>1.01</v>
      </c>
      <c r="K22" s="2">
        <v>1</v>
      </c>
      <c r="L22" s="16">
        <f>-D36</f>
        <v>-0.2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0.01</v>
      </c>
      <c r="D26">
        <v>0</v>
      </c>
    </row>
    <row r="27" spans="1:14" x14ac:dyDescent="0.25">
      <c r="A27" t="s">
        <v>194</v>
      </c>
      <c r="B27" t="s">
        <v>137</v>
      </c>
      <c r="C27" s="11">
        <v>0.01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0.1</v>
      </c>
    </row>
    <row r="29" spans="1:14" x14ac:dyDescent="0.25">
      <c r="A29" t="s">
        <v>194</v>
      </c>
      <c r="B29" t="s">
        <v>198</v>
      </c>
      <c r="C29" s="11">
        <v>0.1</v>
      </c>
      <c r="D29">
        <v>0.1</v>
      </c>
    </row>
    <row r="30" spans="1:14" x14ac:dyDescent="0.25">
      <c r="A30" t="s">
        <v>194</v>
      </c>
      <c r="B30" t="s">
        <v>199</v>
      </c>
      <c r="C30" s="11">
        <v>0.1</v>
      </c>
      <c r="D30">
        <v>0.1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0.1</v>
      </c>
    </row>
    <row r="33" spans="1:8" x14ac:dyDescent="0.25">
      <c r="A33" t="s">
        <v>194</v>
      </c>
      <c r="B33" t="s">
        <v>191</v>
      </c>
      <c r="C33" s="11">
        <v>0.2</v>
      </c>
      <c r="D33">
        <v>-0.3</v>
      </c>
      <c r="E33">
        <v>5</v>
      </c>
    </row>
    <row r="34" spans="1:8" x14ac:dyDescent="0.25">
      <c r="A34" t="s">
        <v>194</v>
      </c>
      <c r="B34" t="s">
        <v>201</v>
      </c>
      <c r="C34" s="11">
        <v>0.05</v>
      </c>
      <c r="D34">
        <v>0.1</v>
      </c>
    </row>
    <row r="35" spans="1:8" x14ac:dyDescent="0.25">
      <c r="A35" t="s">
        <v>194</v>
      </c>
      <c r="B35" t="s">
        <v>202</v>
      </c>
      <c r="C35" s="11">
        <v>0.08</v>
      </c>
      <c r="D35">
        <v>0.1</v>
      </c>
    </row>
    <row r="36" spans="1:8" x14ac:dyDescent="0.25">
      <c r="A36" t="s">
        <v>194</v>
      </c>
      <c r="B36" t="s">
        <v>203</v>
      </c>
      <c r="C36" s="11">
        <v>0.1</v>
      </c>
      <c r="D36">
        <v>0.2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IF(Regions!C$3&lt;&gt;"",Regions!C$3,"*")</f>
        <v>IE</v>
      </c>
      <c r="G40" s="48" t="str">
        <f>IF(Regions!C$3&lt;&gt;"",Regions!D$3,"*")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D18" sqref="D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f>1+C17</f>
        <v>1</v>
      </c>
      <c r="K9" s="2">
        <v>1</v>
      </c>
      <c r="L9" s="16">
        <f>-D17</f>
        <v>0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1+C18</f>
        <v>1.0049999999999999</v>
      </c>
      <c r="K10" s="2">
        <v>1</v>
      </c>
      <c r="L10" s="16">
        <f>-D18</f>
        <v>0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</v>
      </c>
      <c r="D17">
        <v>0</v>
      </c>
    </row>
    <row r="18" spans="1:8" x14ac:dyDescent="0.25">
      <c r="A18" t="s">
        <v>139</v>
      </c>
      <c r="B18" t="s">
        <v>192</v>
      </c>
      <c r="C18" s="11">
        <v>5.0000000000000001E-3</v>
      </c>
      <c r="D18">
        <v>0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2023-02-23T07:49:25Z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991024196147918</vt:r8>
  </property>
</Properties>
</file>