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80" yWindow="-80" windowWidth="25760" windowHeight="1544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  <author>tc={005BD459-4167-434A-824B-E28EB95E63A1}</author>
    <author>tc={B60F1593-6574-4356-A75A-A449B53F0694}</author>
    <author>tc={B19ADDE3-46E4-4537-9333-0A41E976B211}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114" authorId="0" shapeId="0" xr:uid="{79ABF290-CD41-44AD-ADDE-8C7D0AD6D8D0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14" authorId="1" shapeId="0" xr:uid="{3CB497A0-E0E4-420B-A0FE-E57FA0EE42EC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15" authorId="1" shapeId="0" xr:uid="{49E6C170-A7CA-478E-BCB3-1C184AF1CD9D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16" authorId="1" shapeId="0" xr:uid="{B1C7C1CD-C386-4A75-AE41-C34E89354256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117" authorId="5" shapeId="0" xr:uid="{005BD459-4167-434A-824B-E28EB95E63A1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117" authorId="6" shapeId="0" xr:uid="{B60F1593-6574-4356-A75A-A449B53F069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117" authorId="7" shapeId="0" xr:uid="{B19ADDE3-46E4-4537-9333-0A41E976B211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<sst xmlns="http://schemas.openxmlformats.org/spreadsheetml/2006/main" count="795" uniqueCount="214">
  <si>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</si>
  <si>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</si>
  <si>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</si>
  <si>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</si>
  <si>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</si>
  <si>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</si>
  <si>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</si>
  <si>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</si>
  <si>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</si>
  <si>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</si>
  <si>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</si>
  <si>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</si>
  <si>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</si>
  <si>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</si>
  <si>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</si>
  <si>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</si>
  <si>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</si>
  <si>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</si>
  <si>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</si>
  <si>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</si>
  <si>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</si>
  <si>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</si>
  <si>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</si>
  <si>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</si>
  <si>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</si>
  <si>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</si>
  <si>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</si>
  <si>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</si>
  <si>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</si>
  <si>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</si>
  <si>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</si>
  <si>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</si>
  <si>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</si>
  <si>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</si>
  <si>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</si>
  <si>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</si>
  <si>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</si>
  <si>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</si>
  <si>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</si>
  <si>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</si>
  <si>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</si>
  <si>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</si>
  <si>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</si>
  <si>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</si>
  <si>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</si>
  <si>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</si>
  <si>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</si>
  <si>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</si>
  <si>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</si>
  <si>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</si>
  <si>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</si>
  <si>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</si>
  <si>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</si>
  <si>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</si>
  <si>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</si>
  <si>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</si>
  <si>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</si>
  <si>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</si>
  <si>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</si>
  <si>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</si>
  <si>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</si>
  <si>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</si>
  <si>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</si>
  <si>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</si>
  <si>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</si>
  <si>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</si>
  <si>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</si>
  <si>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</si>
  <si>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</si>
  <si>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</si>
  <si>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</si>
  <si>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</si>
  <si>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</si>
  <si>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</si>
  <si>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</si>
  <si>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</si>
  <si>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</si>
  <si>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</si>
  <si>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</si>
  <si>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</si>
  <si>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</si>
  <si>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</si>
  <si>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</si>
  <si>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</si>
  <si>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</si>
  <si>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</si>
  <si>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</si>
  <si>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</si>
  <si>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</si>
  <si>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</si>
  <si>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</si>
  <si>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</si>
  <si>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</si>
  <si>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</si>
  <si>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</si>
  <si>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</si>
  <si>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</si>
  <si>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</si>
  <si>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</si>
  <si>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</si>
  <si>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</si>
  <si>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</si>
  <si>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</si>
  <si>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</si>
  <si>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</si>
  <si>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</si>
  <si>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</si>
  <si>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</si>
  <si>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</si>
  <si>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</si>
  <si>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</si>
  <si>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</si>
  <si>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</si>
  <si>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</si>
  <si>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</si>
  <si>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</si>
  <si>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</si>
  <si>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</si>
  <si>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</si>
  <si>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</si>
  <si>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</si>
  <si>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</si>
  <si>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</si>
  <si>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</si>
  <si>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</si>
  <si>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</si>
  <si>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</si>
  <si>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</si>
  <si>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</si>
  <si>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</si>
  <si>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</si>
  <si>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</si>
  <si>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</si>
  <si>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</si>
  <si>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</si>
  <si>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</si>
  <si>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</si>
  <si>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</si>
  <si>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</si>
  <si>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</si>
  <si>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</si>
  <si>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</si>
  <si>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</si>
  <si>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</si>
  <si>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</si>
  <si>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</si>
  <si>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</si>
  <si>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</si>
  <si>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</si>
  <si>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</si>
  <si>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</si>
  <si>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</si>
  <si>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</si>
  <si>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</si>
  <si>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</si>
  <si>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</si>
  <si>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</si>
  <si>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</si>
  <si>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</si>
  <si>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</si>
  <si>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</si>
  <si>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</si>
  <si>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</si>
  <si>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</si>
  <si>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</si>
  <si>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</si>
  <si>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</si>
  <si>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</si>
  <si>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</si>
  <si>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</si>
  <si>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</si>
  <si>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</si>
  <si>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</si>
  <si>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</si>
  <si>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</si>
  <si>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</si>
  <si>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</si>
  <si>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</si>
  <si>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</si>
  <si>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</si>
  <si>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</si>
  <si>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</si>
  <si>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</si>
  <si>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</si>
  <si>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</si>
  <si>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</si>
  <si>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</si>
  <si>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</si>
  <si>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</si>
  <si>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</si>
  <si>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</si>
  <si>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</si>
  <si>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</si>
  <si>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</si>
  <si>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</si>
  <si>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</si>
  <si>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</si>
  <si>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</si>
  <si>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</si>
  <si>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</si>
  <si>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</si>
  <si>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</si>
  <si>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</si>
  <si>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</si>
  <si>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</si>
  <si>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</si>
  <si>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</si>
  <si>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</si>
  <si>
    <t>CommName</t>
  </si>
  <si>
    <t>IELC</t>
  </si>
  <si>
    <t>IOIL</t>
  </si>
  <si>
    <t>ICEM</t>
  </si>
  <si>
    <t>IFAP</t>
  </si>
  <si>
    <t>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</si>
</sst>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  <numFmt numFmtId="171" formatCode="\Te\x\t"/>
  </numFmts>
  <fonts count="3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430000782013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43000078201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4"/>
      <color theme="1" tint="0.35"/>
      <name val="Calibri"/>
      <family val="2"/>
      <scheme val="minor"/>
    </font>
    <font>
      <sz val="9"/>
      <color theme="1" tint="0.35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0999448299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</borders>
  <cellStyleXfs count="37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0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33" fillId="19" borderId="8" xfId="0" applyFont="1" applyFill="1" applyBorder="1" applyAlignment="1">
      <alignment horizontal="left" vertical="center"/>
    </xf>
    <xf numFmtId="171" fontId="5" fillId="0" borderId="0" xfId="0" applyNumberFormat="1" applyFont="1"/>
  </cellXfs>
  <cellStyles count="35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  <cellStyle name="Comma 5" xfId="367"/>
    <cellStyle name="Comma 2 2" xfId="368"/>
    <cellStyle name="Comma 3 2" xfId="369"/>
    <cellStyle name="Comma 4 2" xfId="37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6350">
          <a:noFill/>
        </a:ln>
        <a:effectLst/>
      </c:spPr>
      <c:txPr>
        <a:bodyPr vert="horz" rot="0" spcFirstLastPara="1" vertOverflow="ellipsis" anchor="ctr" anchorCtr="1" wrap="square"/>
        <a:lstStyle/>
        <a:p>
          <a:pPr>
            <a:defRPr lang="en-US" sz="1400" b="0" i="0" u="none" baseline="0" kern="120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DEMANDS!$G$100:$CK$100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1.00059707820663</c:v>
                </c:pt>
                <c:pt idx="6">
                  <c:v>1.0401763110023</c:v>
                </c:pt>
                <c:pt idx="7">
                  <c:v>1.08132112469243</c:v>
                </c:pt>
                <c:pt idx="8">
                  <c:v>1.12409344679213</c:v>
                </c:pt>
                <c:pt idx="9">
                  <c:v>1.12426175834363</c:v>
                </c:pt>
                <c:pt idx="10">
                  <c:v>1.12443009509657</c:v>
                </c:pt>
                <c:pt idx="11">
                  <c:v>1.12459845705473</c:v>
                </c:pt>
                <c:pt idx="12">
                  <c:v>1.12476684422188</c:v>
                </c:pt>
                <c:pt idx="13">
                  <c:v>1.1249352566018</c:v>
                </c:pt>
                <c:pt idx="14">
                  <c:v>1.13489326138152</c:v>
                </c:pt>
                <c:pt idx="15">
                  <c:v>1.14493941510903</c:v>
                </c:pt>
                <c:pt idx="16">
                  <c:v>1.15507449808491</c:v>
                </c:pt>
                <c:pt idx="17">
                  <c:v>1.16529929751703</c:v>
                </c:pt>
                <c:pt idx="18">
                  <c:v>1.17561460758167</c:v>
                </c:pt>
                <c:pt idx="19">
                  <c:v>1.18350010709105</c:v>
                </c:pt>
                <c:pt idx="20">
                  <c:v>1.19143849902122</c:v>
                </c:pt>
                <c:pt idx="21">
                  <c:v>1.199430138151</c:v>
                </c:pt>
                <c:pt idx="22">
                  <c:v>1.20747538163889</c:v>
                </c:pt>
                <c:pt idx="23">
                  <c:v>1.21557458903909</c:v>
                </c:pt>
                <c:pt idx="24">
                  <c:v>1.22193478778574</c:v>
                </c:pt>
                <c:pt idx="25">
                  <c:v>1.2283282647273</c:v>
                </c:pt>
                <c:pt idx="26">
                  <c:v>1.23475519398384</c:v>
                </c:pt>
                <c:pt idx="27">
                  <c:v>1.24121575058647</c:v>
                </c:pt>
                <c:pt idx="28">
                  <c:v>1.2477101104821</c:v>
                </c:pt>
                <c:pt idx="29">
                  <c:v>1.25425809440087</c:v>
                </c:pt>
                <c:pt idx="30">
                  <c:v>1.26084044214586</c:v>
                </c:pt>
                <c:pt idx="31">
                  <c:v>1.26745733405845</c:v>
                </c:pt>
                <c:pt idx="32">
                  <c:v>1.27410895142647</c:v>
                </c:pt>
                <c:pt idx="33">
                  <c:v>1.27410895142647</c:v>
                </c:pt>
                <c:pt idx="34">
                  <c:v>1.27410895142647</c:v>
                </c:pt>
                <c:pt idx="35">
                  <c:v>1.27410895142647</c:v>
                </c:pt>
                <c:pt idx="36">
                  <c:v>1.27410895142647</c:v>
                </c:pt>
                <c:pt idx="37">
                  <c:v>1.27410895142647</c:v>
                </c:pt>
                <c:pt idx="38">
                  <c:v>1.27410895142647</c:v>
                </c:pt>
                <c:pt idx="39">
                  <c:v>1.27410895142647</c:v>
                </c:pt>
                <c:pt idx="40">
                  <c:v>1.27410895142647</c:v>
                </c:pt>
                <c:pt idx="41">
                  <c:v>1.27410895142647</c:v>
                </c:pt>
                <c:pt idx="42">
                  <c:v>1.27410895142647</c:v>
                </c:pt>
                <c:pt idx="43">
                  <c:v>1.27410895142647</c:v>
                </c:pt>
                <c:pt idx="44">
                  <c:v>1.27410895142647</c:v>
                </c:pt>
                <c:pt idx="45">
                  <c:v>1.27410895142647</c:v>
                </c:pt>
                <c:pt idx="46">
                  <c:v>1.27410895142647</c:v>
                </c:pt>
                <c:pt idx="47">
                  <c:v>1.27410895142647</c:v>
                </c:pt>
                <c:pt idx="48">
                  <c:v>1.27410895142647</c:v>
                </c:pt>
                <c:pt idx="49">
                  <c:v>1.27410895142647</c:v>
                </c:pt>
                <c:pt idx="50">
                  <c:v>1.27410895142647</c:v>
                </c:pt>
                <c:pt idx="51">
                  <c:v>1.27410895142647</c:v>
                </c:pt>
                <c:pt idx="52">
                  <c:v>1.27410895142647</c:v>
                </c:pt>
                <c:pt idx="53">
                  <c:v>1.27410895142647</c:v>
                </c:pt>
                <c:pt idx="54">
                  <c:v>1.27410895142647</c:v>
                </c:pt>
                <c:pt idx="55">
                  <c:v>1.27410895142647</c:v>
                </c:pt>
                <c:pt idx="56">
                  <c:v>1.27410895142647</c:v>
                </c:pt>
                <c:pt idx="57">
                  <c:v>1.27410895142647</c:v>
                </c:pt>
                <c:pt idx="58">
                  <c:v>1.27410895142647</c:v>
                </c:pt>
                <c:pt idx="59">
                  <c:v>1.27410895142647</c:v>
                </c:pt>
                <c:pt idx="60">
                  <c:v>1.27410895142647</c:v>
                </c:pt>
                <c:pt idx="61">
                  <c:v>1.27410895142647</c:v>
                </c:pt>
                <c:pt idx="62">
                  <c:v>1.27410895142647</c:v>
                </c:pt>
                <c:pt idx="63">
                  <c:v>1.27410895142647</c:v>
                </c:pt>
                <c:pt idx="64">
                  <c:v>1.27410895142647</c:v>
                </c:pt>
                <c:pt idx="65">
                  <c:v>1.27410895142647</c:v>
                </c:pt>
                <c:pt idx="66">
                  <c:v>1.27410895142647</c:v>
                </c:pt>
                <c:pt idx="67">
                  <c:v>1.27410895142647</c:v>
                </c:pt>
                <c:pt idx="68">
                  <c:v>1.27410895142647</c:v>
                </c:pt>
                <c:pt idx="69">
                  <c:v>1.27410895142647</c:v>
                </c:pt>
                <c:pt idx="70">
                  <c:v>1.27410895142647</c:v>
                </c:pt>
                <c:pt idx="71">
                  <c:v>1.27410895142647</c:v>
                </c:pt>
                <c:pt idx="72">
                  <c:v>1.27410895142647</c:v>
                </c:pt>
                <c:pt idx="73">
                  <c:v>1.27410895142647</c:v>
                </c:pt>
                <c:pt idx="74">
                  <c:v>1.27410895142647</c:v>
                </c:pt>
                <c:pt idx="75">
                  <c:v>1.27410895142647</c:v>
                </c:pt>
                <c:pt idx="76">
                  <c:v>1.27410895142647</c:v>
                </c:pt>
                <c:pt idx="77">
                  <c:v>1.27410895142647</c:v>
                </c:pt>
                <c:pt idx="78">
                  <c:v>1.27410895142647</c:v>
                </c:pt>
                <c:pt idx="79">
                  <c:v>1.27410895142647</c:v>
                </c:pt>
                <c:pt idx="80">
                  <c:v>1.27410895142647</c:v>
                </c:pt>
                <c:pt idx="81">
                  <c:v>1.27410895142647</c:v>
                </c:pt>
                <c:pt idx="82">
                  <c:v>1.27410895142647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D-40BB-B8D7-BAA5CF42BB74}"/>
            </c:ext>
          </c:extLst>
        </c:ser>
        <c:ser>
          <c:idx val="1"/>
          <c:order val="1"/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DEMANDS!$G$101:$CK$101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1.1216977256826</c:v>
                </c:pt>
                <c:pt idx="6">
                  <c:v>1.12849071006303</c:v>
                </c:pt>
                <c:pt idx="7">
                  <c:v>1.13545144625195</c:v>
                </c:pt>
                <c:pt idx="8">
                  <c:v>1.14258407922359</c:v>
                </c:pt>
                <c:pt idx="9">
                  <c:v>1.14989285618334</c:v>
                </c:pt>
                <c:pt idx="10">
                  <c:v>1.15738212894074</c:v>
                </c:pt>
                <c:pt idx="11">
                  <c:v>1.16505635668917</c:v>
                </c:pt>
                <c:pt idx="12">
                  <c:v>1.17292010886143</c:v>
                </c:pt>
                <c:pt idx="13">
                  <c:v>1.18097463030545</c:v>
                </c:pt>
                <c:pt idx="14">
                  <c:v>1.18922857473859</c:v>
                </c:pt>
                <c:pt idx="15">
                  <c:v>1.19768690773147</c:v>
                </c:pt>
                <c:pt idx="16">
                  <c:v>1.20635472060676</c:v>
                </c:pt>
                <c:pt idx="17">
                  <c:v>1.21523723328552</c:v>
                </c:pt>
                <c:pt idx="18">
                  <c:v>1.22433979830383</c:v>
                </c:pt>
                <c:pt idx="19">
                  <c:v>1.23366790437467</c:v>
                </c:pt>
                <c:pt idx="20">
                  <c:v>1.24322718012414</c:v>
                </c:pt>
                <c:pt idx="21">
                  <c:v>1.25302339783241</c:v>
                </c:pt>
                <c:pt idx="22">
                  <c:v>1.26306247779469</c:v>
                </c:pt>
                <c:pt idx="23">
                  <c:v>1.27335049247007</c:v>
                </c:pt>
                <c:pt idx="24">
                  <c:v>1.28389367048417</c:v>
                </c:pt>
                <c:pt idx="25">
                  <c:v>1.29469840168174</c:v>
                </c:pt>
                <c:pt idx="26">
                  <c:v>1.30577124144314</c:v>
                </c:pt>
                <c:pt idx="27">
                  <c:v>1.31711891566964</c:v>
                </c:pt>
                <c:pt idx="28">
                  <c:v>1.3287483259397</c:v>
                </c:pt>
                <c:pt idx="29">
                  <c:v>1.34066655437865</c:v>
                </c:pt>
                <c:pt idx="30">
                  <c:v>1.35288086979092</c:v>
                </c:pt>
                <c:pt idx="31">
                  <c:v>1.36539873281156</c:v>
                </c:pt>
                <c:pt idx="32">
                  <c:v>1.37822780207543</c:v>
                </c:pt>
                <c:pt idx="33">
                  <c:v>1.37822780207543</c:v>
                </c:pt>
                <c:pt idx="34">
                  <c:v>1.37822780207543</c:v>
                </c:pt>
                <c:pt idx="35">
                  <c:v>1.37822780207543</c:v>
                </c:pt>
                <c:pt idx="36">
                  <c:v>1.37822780207543</c:v>
                </c:pt>
                <c:pt idx="37">
                  <c:v>1.37822780207543</c:v>
                </c:pt>
                <c:pt idx="38">
                  <c:v>1.37822780207543</c:v>
                </c:pt>
                <c:pt idx="39">
                  <c:v>1.37822780207543</c:v>
                </c:pt>
                <c:pt idx="40">
                  <c:v>1.37822780207543</c:v>
                </c:pt>
                <c:pt idx="41">
                  <c:v>1.37822780207543</c:v>
                </c:pt>
                <c:pt idx="42">
                  <c:v>1.37822780207543</c:v>
                </c:pt>
                <c:pt idx="43">
                  <c:v>1.37822780207543</c:v>
                </c:pt>
                <c:pt idx="44">
                  <c:v>1.37822780207543</c:v>
                </c:pt>
                <c:pt idx="45">
                  <c:v>1.37822780207543</c:v>
                </c:pt>
                <c:pt idx="46">
                  <c:v>1.37822780207543</c:v>
                </c:pt>
                <c:pt idx="47">
                  <c:v>1.37822780207543</c:v>
                </c:pt>
                <c:pt idx="48">
                  <c:v>1.37822780207543</c:v>
                </c:pt>
                <c:pt idx="49">
                  <c:v>1.37822780207543</c:v>
                </c:pt>
                <c:pt idx="50">
                  <c:v>1.37822780207543</c:v>
                </c:pt>
                <c:pt idx="51">
                  <c:v>1.37822780207543</c:v>
                </c:pt>
                <c:pt idx="52">
                  <c:v>1.37822780207543</c:v>
                </c:pt>
                <c:pt idx="53">
                  <c:v>1.37822780207543</c:v>
                </c:pt>
                <c:pt idx="54">
                  <c:v>1.37822780207543</c:v>
                </c:pt>
                <c:pt idx="55">
                  <c:v>1.37822780207543</c:v>
                </c:pt>
                <c:pt idx="56">
                  <c:v>1.37822780207543</c:v>
                </c:pt>
                <c:pt idx="57">
                  <c:v>1.37822780207543</c:v>
                </c:pt>
                <c:pt idx="58">
                  <c:v>1.37822780207543</c:v>
                </c:pt>
                <c:pt idx="59">
                  <c:v>1.37822780207543</c:v>
                </c:pt>
                <c:pt idx="60">
                  <c:v>1.37822780207543</c:v>
                </c:pt>
                <c:pt idx="61">
                  <c:v>1.37822780207543</c:v>
                </c:pt>
                <c:pt idx="62">
                  <c:v>1.37822780207543</c:v>
                </c:pt>
                <c:pt idx="63">
                  <c:v>1.37822780207543</c:v>
                </c:pt>
                <c:pt idx="64">
                  <c:v>1.37822780207543</c:v>
                </c:pt>
                <c:pt idx="65">
                  <c:v>1.37822780207543</c:v>
                </c:pt>
                <c:pt idx="66">
                  <c:v>1.37822780207543</c:v>
                </c:pt>
                <c:pt idx="67">
                  <c:v>1.37822780207543</c:v>
                </c:pt>
                <c:pt idx="68">
                  <c:v>1.37822780207543</c:v>
                </c:pt>
                <c:pt idx="69">
                  <c:v>1.37822780207543</c:v>
                </c:pt>
                <c:pt idx="70">
                  <c:v>1.37822780207543</c:v>
                </c:pt>
                <c:pt idx="71">
                  <c:v>1.37822780207543</c:v>
                </c:pt>
                <c:pt idx="72">
                  <c:v>1.37822780207543</c:v>
                </c:pt>
                <c:pt idx="73">
                  <c:v>1.37822780207543</c:v>
                </c:pt>
                <c:pt idx="74">
                  <c:v>1.37822780207543</c:v>
                </c:pt>
                <c:pt idx="75">
                  <c:v>1.37822780207543</c:v>
                </c:pt>
                <c:pt idx="76">
                  <c:v>1.37822780207543</c:v>
                </c:pt>
                <c:pt idx="77">
                  <c:v>1.37822780207543</c:v>
                </c:pt>
                <c:pt idx="78">
                  <c:v>1.37822780207543</c:v>
                </c:pt>
                <c:pt idx="79">
                  <c:v>1.37822780207543</c:v>
                </c:pt>
                <c:pt idx="80">
                  <c:v>1.37822780207543</c:v>
                </c:pt>
                <c:pt idx="81">
                  <c:v>1.37822780207543</c:v>
                </c:pt>
                <c:pt idx="82">
                  <c:v>1.37822780207543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D-40BB-B8D7-BAA5CF42BB74}"/>
            </c:ext>
          </c:extLst>
        </c:ser>
        <c:ser>
          <c:idx val="2"/>
          <c:order val="2"/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DEMANDS!$G$102:$CK$102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1.20558766819588</c:v>
                </c:pt>
                <c:pt idx="6">
                  <c:v>1.22995153687222</c:v>
                </c:pt>
                <c:pt idx="7">
                  <c:v>1.25342964597439</c:v>
                </c:pt>
                <c:pt idx="8">
                  <c:v>1.27612471173357</c:v>
                </c:pt>
                <c:pt idx="9">
                  <c:v>1.29807235236264</c:v>
                </c:pt>
                <c:pt idx="10">
                  <c:v>1.31942338556552</c:v>
                </c:pt>
                <c:pt idx="11">
                  <c:v>1.34032930827238</c:v>
                </c:pt>
                <c:pt idx="12">
                  <c:v>1.36078309559388</c:v>
                </c:pt>
                <c:pt idx="13">
                  <c:v>1.38086748408386</c:v>
                </c:pt>
                <c:pt idx="14">
                  <c:v>1.40057230865239</c:v>
                </c:pt>
                <c:pt idx="15">
                  <c:v>1.41995411235504</c:v>
                </c:pt>
                <c:pt idx="16">
                  <c:v>1.43904525126385</c:v>
                </c:pt>
                <c:pt idx="17">
                  <c:v>1.45781114879647</c:v>
                </c:pt>
                <c:pt idx="18">
                  <c:v>1.47624186405174</c:v>
                </c:pt>
                <c:pt idx="19">
                  <c:v>1.49432544457004</c:v>
                </c:pt>
                <c:pt idx="20">
                  <c:v>1.51205943306912</c:v>
                </c:pt>
                <c:pt idx="21">
                  <c:v>1.52940942546881</c:v>
                </c:pt>
                <c:pt idx="22">
                  <c:v>1.54636258126306</c:v>
                </c:pt>
                <c:pt idx="23">
                  <c:v>1.56292057374946</c:v>
                </c:pt>
                <c:pt idx="24">
                  <c:v>1.57906531678529</c:v>
                </c:pt>
                <c:pt idx="25">
                  <c:v>1.59477051604178</c:v>
                </c:pt>
                <c:pt idx="26">
                  <c:v>1.60997031090846</c:v>
                </c:pt>
                <c:pt idx="27">
                  <c:v>1.62465955704049</c:v>
                </c:pt>
                <c:pt idx="28">
                  <c:v>1.63884418906275</c:v>
                </c:pt>
                <c:pt idx="29">
                  <c:v>1.65250660087975</c:v>
                </c:pt>
                <c:pt idx="30">
                  <c:v>1.66564156809683</c:v>
                </c:pt>
                <c:pt idx="31">
                  <c:v>1.6782087923105</c:v>
                </c:pt>
                <c:pt idx="32">
                  <c:v>1.69022221606312</c:v>
                </c:pt>
                <c:pt idx="33">
                  <c:v>1.69022221606312</c:v>
                </c:pt>
                <c:pt idx="34">
                  <c:v>1.69022221606312</c:v>
                </c:pt>
                <c:pt idx="35">
                  <c:v>1.69022221606312</c:v>
                </c:pt>
                <c:pt idx="36">
                  <c:v>1.69022221606312</c:v>
                </c:pt>
                <c:pt idx="37">
                  <c:v>1.69022221606312</c:v>
                </c:pt>
                <c:pt idx="38">
                  <c:v>1.69022221606312</c:v>
                </c:pt>
                <c:pt idx="39">
                  <c:v>1.69022221606312</c:v>
                </c:pt>
                <c:pt idx="40">
                  <c:v>1.69022221606312</c:v>
                </c:pt>
                <c:pt idx="41">
                  <c:v>1.69022221606312</c:v>
                </c:pt>
                <c:pt idx="42">
                  <c:v>1.69022221606312</c:v>
                </c:pt>
                <c:pt idx="43">
                  <c:v>1.69022221606312</c:v>
                </c:pt>
                <c:pt idx="44">
                  <c:v>1.69022221606312</c:v>
                </c:pt>
                <c:pt idx="45">
                  <c:v>1.69022221606312</c:v>
                </c:pt>
                <c:pt idx="46">
                  <c:v>1.69022221606312</c:v>
                </c:pt>
                <c:pt idx="47">
                  <c:v>1.69022221606312</c:v>
                </c:pt>
                <c:pt idx="48">
                  <c:v>1.69022221606312</c:v>
                </c:pt>
                <c:pt idx="49">
                  <c:v>1.69022221606312</c:v>
                </c:pt>
                <c:pt idx="50">
                  <c:v>1.69022221606312</c:v>
                </c:pt>
                <c:pt idx="51">
                  <c:v>1.69022221606312</c:v>
                </c:pt>
                <c:pt idx="52">
                  <c:v>1.69022221606312</c:v>
                </c:pt>
                <c:pt idx="53">
                  <c:v>1.69022221606312</c:v>
                </c:pt>
                <c:pt idx="54">
                  <c:v>1.69022221606312</c:v>
                </c:pt>
                <c:pt idx="55">
                  <c:v>1.69022221606312</c:v>
                </c:pt>
                <c:pt idx="56">
                  <c:v>1.69022221606312</c:v>
                </c:pt>
                <c:pt idx="57">
                  <c:v>1.69022221606312</c:v>
                </c:pt>
                <c:pt idx="58">
                  <c:v>1.69022221606312</c:v>
                </c:pt>
                <c:pt idx="59">
                  <c:v>1.69022221606312</c:v>
                </c:pt>
                <c:pt idx="60">
                  <c:v>1.69022221606312</c:v>
                </c:pt>
                <c:pt idx="61">
                  <c:v>1.69022221606312</c:v>
                </c:pt>
                <c:pt idx="62">
                  <c:v>1.69022221606312</c:v>
                </c:pt>
                <c:pt idx="63">
                  <c:v>1.69022221606312</c:v>
                </c:pt>
                <c:pt idx="64">
                  <c:v>1.69022221606312</c:v>
                </c:pt>
                <c:pt idx="65">
                  <c:v>1.69022221606312</c:v>
                </c:pt>
                <c:pt idx="66">
                  <c:v>1.69022221606312</c:v>
                </c:pt>
                <c:pt idx="67">
                  <c:v>1.69022221606312</c:v>
                </c:pt>
                <c:pt idx="68">
                  <c:v>1.69022221606312</c:v>
                </c:pt>
                <c:pt idx="69">
                  <c:v>1.69022221606312</c:v>
                </c:pt>
                <c:pt idx="70">
                  <c:v>1.69022221606312</c:v>
                </c:pt>
                <c:pt idx="71">
                  <c:v>1.69022221606312</c:v>
                </c:pt>
                <c:pt idx="72">
                  <c:v>1.69022221606312</c:v>
                </c:pt>
                <c:pt idx="73">
                  <c:v>1.69022221606312</c:v>
                </c:pt>
                <c:pt idx="74">
                  <c:v>1.69022221606312</c:v>
                </c:pt>
                <c:pt idx="75">
                  <c:v>1.69022221606312</c:v>
                </c:pt>
                <c:pt idx="76">
                  <c:v>1.69022221606312</c:v>
                </c:pt>
                <c:pt idx="77">
                  <c:v>1.69022221606312</c:v>
                </c:pt>
                <c:pt idx="78">
                  <c:v>1.69022221606312</c:v>
                </c:pt>
                <c:pt idx="79">
                  <c:v>1.69022221606312</c:v>
                </c:pt>
                <c:pt idx="80">
                  <c:v>1.69022221606312</c:v>
                </c:pt>
                <c:pt idx="81">
                  <c:v>1.69022221606312</c:v>
                </c:pt>
                <c:pt idx="82">
                  <c:v>1.69022221606312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3D-40BB-B8D7-BAA5CF42BB74}"/>
            </c:ext>
          </c:extLst>
        </c:ser>
        <c:ser>
          <c:idx val="3"/>
          <c:order val="3"/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DEMANDS!$G$103:$CK$103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1.00059707820663</c:v>
                </c:pt>
                <c:pt idx="6">
                  <c:v>1.0401763110023</c:v>
                </c:pt>
                <c:pt idx="7">
                  <c:v>1.08132112469243</c:v>
                </c:pt>
                <c:pt idx="8">
                  <c:v>1.12409344679213</c:v>
                </c:pt>
                <c:pt idx="9">
                  <c:v>1.12426175834363</c:v>
                </c:pt>
                <c:pt idx="10">
                  <c:v>1.12443009509657</c:v>
                </c:pt>
                <c:pt idx="11">
                  <c:v>1.12459845705473</c:v>
                </c:pt>
                <c:pt idx="12">
                  <c:v>1.12476684422188</c:v>
                </c:pt>
                <c:pt idx="13">
                  <c:v>1.1249352566018</c:v>
                </c:pt>
                <c:pt idx="14">
                  <c:v>1.13489326138152</c:v>
                </c:pt>
                <c:pt idx="15">
                  <c:v>1.14493941510903</c:v>
                </c:pt>
                <c:pt idx="16">
                  <c:v>1.15507449808491</c:v>
                </c:pt>
                <c:pt idx="17">
                  <c:v>1.16529929751703</c:v>
                </c:pt>
                <c:pt idx="18">
                  <c:v>1.17561460758167</c:v>
                </c:pt>
                <c:pt idx="19">
                  <c:v>1.18350010709105</c:v>
                </c:pt>
                <c:pt idx="20">
                  <c:v>1.19143849902122</c:v>
                </c:pt>
                <c:pt idx="21">
                  <c:v>1.199430138151</c:v>
                </c:pt>
                <c:pt idx="22">
                  <c:v>1.20747538163889</c:v>
                </c:pt>
                <c:pt idx="23">
                  <c:v>1.21557458903909</c:v>
                </c:pt>
                <c:pt idx="24">
                  <c:v>1.22193478778574</c:v>
                </c:pt>
                <c:pt idx="25">
                  <c:v>1.2283282647273</c:v>
                </c:pt>
                <c:pt idx="26">
                  <c:v>1.23475519398384</c:v>
                </c:pt>
                <c:pt idx="27">
                  <c:v>1.24121575058647</c:v>
                </c:pt>
                <c:pt idx="28">
                  <c:v>1.2477101104821</c:v>
                </c:pt>
                <c:pt idx="29">
                  <c:v>1.25425809440087</c:v>
                </c:pt>
                <c:pt idx="30">
                  <c:v>1.26084044214586</c:v>
                </c:pt>
                <c:pt idx="31">
                  <c:v>1.26745733405845</c:v>
                </c:pt>
                <c:pt idx="32">
                  <c:v>1.27410895142647</c:v>
                </c:pt>
                <c:pt idx="33">
                  <c:v>1.27410895142647</c:v>
                </c:pt>
                <c:pt idx="34">
                  <c:v>1.27410895142647</c:v>
                </c:pt>
                <c:pt idx="35">
                  <c:v>1.27410895142647</c:v>
                </c:pt>
                <c:pt idx="36">
                  <c:v>1.27410895142647</c:v>
                </c:pt>
                <c:pt idx="37">
                  <c:v>1.27410895142647</c:v>
                </c:pt>
                <c:pt idx="38">
                  <c:v>1.27410895142647</c:v>
                </c:pt>
                <c:pt idx="39">
                  <c:v>1.27410895142647</c:v>
                </c:pt>
                <c:pt idx="40">
                  <c:v>1.27410895142647</c:v>
                </c:pt>
                <c:pt idx="41">
                  <c:v>1.27410895142647</c:v>
                </c:pt>
                <c:pt idx="42">
                  <c:v>1.27410895142647</c:v>
                </c:pt>
                <c:pt idx="43">
                  <c:v>1.27410895142647</c:v>
                </c:pt>
                <c:pt idx="44">
                  <c:v>1.27410895142647</c:v>
                </c:pt>
                <c:pt idx="45">
                  <c:v>1.27410895142647</c:v>
                </c:pt>
                <c:pt idx="46">
                  <c:v>1.27410895142647</c:v>
                </c:pt>
                <c:pt idx="47">
                  <c:v>1.27410895142647</c:v>
                </c:pt>
                <c:pt idx="48">
                  <c:v>1.27410895142647</c:v>
                </c:pt>
                <c:pt idx="49">
                  <c:v>1.27410895142647</c:v>
                </c:pt>
                <c:pt idx="50">
                  <c:v>1.27410895142647</c:v>
                </c:pt>
                <c:pt idx="51">
                  <c:v>1.27410895142647</c:v>
                </c:pt>
                <c:pt idx="52">
                  <c:v>1.27410895142647</c:v>
                </c:pt>
                <c:pt idx="53">
                  <c:v>1.27410895142647</c:v>
                </c:pt>
                <c:pt idx="54">
                  <c:v>1.27410895142647</c:v>
                </c:pt>
                <c:pt idx="55">
                  <c:v>1.27410895142647</c:v>
                </c:pt>
                <c:pt idx="56">
                  <c:v>1.27410895142647</c:v>
                </c:pt>
                <c:pt idx="57">
                  <c:v>1.27410895142647</c:v>
                </c:pt>
                <c:pt idx="58">
                  <c:v>1.27410895142647</c:v>
                </c:pt>
                <c:pt idx="59">
                  <c:v>1.27410895142647</c:v>
                </c:pt>
                <c:pt idx="60">
                  <c:v>1.27410895142647</c:v>
                </c:pt>
                <c:pt idx="61">
                  <c:v>1.27410895142647</c:v>
                </c:pt>
                <c:pt idx="62">
                  <c:v>1.27410895142647</c:v>
                </c:pt>
                <c:pt idx="63">
                  <c:v>1.27410895142647</c:v>
                </c:pt>
                <c:pt idx="64">
                  <c:v>1.27410895142647</c:v>
                </c:pt>
                <c:pt idx="65">
                  <c:v>1.27410895142647</c:v>
                </c:pt>
                <c:pt idx="66">
                  <c:v>1.27410895142647</c:v>
                </c:pt>
                <c:pt idx="67">
                  <c:v>1.27410895142647</c:v>
                </c:pt>
                <c:pt idx="68">
                  <c:v>1.27410895142647</c:v>
                </c:pt>
                <c:pt idx="69">
                  <c:v>1.27410895142647</c:v>
                </c:pt>
                <c:pt idx="70">
                  <c:v>1.27410895142647</c:v>
                </c:pt>
                <c:pt idx="71">
                  <c:v>1.27410895142647</c:v>
                </c:pt>
                <c:pt idx="72">
                  <c:v>1.27410895142647</c:v>
                </c:pt>
                <c:pt idx="73">
                  <c:v>1.27410895142647</c:v>
                </c:pt>
                <c:pt idx="74">
                  <c:v>1.27410895142647</c:v>
                </c:pt>
                <c:pt idx="75">
                  <c:v>1.27410895142647</c:v>
                </c:pt>
                <c:pt idx="76">
                  <c:v>1.27410895142647</c:v>
                </c:pt>
                <c:pt idx="77">
                  <c:v>1.27410895142647</c:v>
                </c:pt>
                <c:pt idx="78">
                  <c:v>1.27410895142647</c:v>
                </c:pt>
                <c:pt idx="79">
                  <c:v>1.27410895142647</c:v>
                </c:pt>
                <c:pt idx="80">
                  <c:v>1.27410895142647</c:v>
                </c:pt>
                <c:pt idx="81">
                  <c:v>1.27410895142647</c:v>
                </c:pt>
                <c:pt idx="82">
                  <c:v>1.27410895142647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3D-40BB-B8D7-BAA5CF42BB74}"/>
            </c:ext>
          </c:extLst>
        </c:ser>
        <c:ser>
          <c:idx val="4"/>
          <c:order val="4"/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DEMANDS!$G$104:$CK$104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0.895184946641768</c:v>
                </c:pt>
                <c:pt idx="6">
                  <c:v>0.899746294677514</c:v>
                </c:pt>
                <c:pt idx="7">
                  <c:v>0.904422733482486</c:v>
                </c:pt>
                <c:pt idx="8">
                  <c:v>0.909217263498669</c:v>
                </c:pt>
                <c:pt idx="9">
                  <c:v>0.91413296968774</c:v>
                </c:pt>
                <c:pt idx="10">
                  <c:v>0.919173023825584</c:v>
                </c:pt>
                <c:pt idx="11">
                  <c:v>0.924340689232769</c:v>
                </c:pt>
                <c:pt idx="12">
                  <c:v>0.929639324537369</c:v>
                </c:pt>
                <c:pt idx="13">
                  <c:v>0.935125166561548</c:v>
                </c:pt>
                <c:pt idx="14">
                  <c:v>0.940747318101348</c:v>
                </c:pt>
                <c:pt idx="15">
                  <c:v>0.946509296779586</c:v>
                </c:pt>
                <c:pt idx="16">
                  <c:v>0.952414722713968</c:v>
                </c:pt>
                <c:pt idx="17">
                  <c:v>0.958467322337468</c:v>
                </c:pt>
                <c:pt idx="18">
                  <c:v>0.964670932784398</c:v>
                </c:pt>
                <c:pt idx="19">
                  <c:v>0.97102950753815</c:v>
                </c:pt>
                <c:pt idx="20">
                  <c:v>0.977547120637883</c:v>
                </c:pt>
                <c:pt idx="21">
                  <c:v>0.984227973130195</c:v>
                </c:pt>
                <c:pt idx="22">
                  <c:v>0.991076398045486</c:v>
                </c:pt>
                <c:pt idx="23">
                  <c:v>0.99809686795564</c:v>
                </c:pt>
                <c:pt idx="24">
                  <c:v>1.0052940018531</c:v>
                </c:pt>
                <c:pt idx="25">
                  <c:v>1.01267257193657</c:v>
                </c:pt>
                <c:pt idx="26">
                  <c:v>1.02023751321495</c:v>
                </c:pt>
                <c:pt idx="27">
                  <c:v>1.02799393189997</c:v>
                </c:pt>
                <c:pt idx="28">
                  <c:v>1.03594711496388</c:v>
                </c:pt>
                <c:pt idx="29">
                  <c:v>1.04410254200447</c:v>
                </c:pt>
                <c:pt idx="30">
                  <c:v>1.05246589617586</c:v>
                </c:pt>
                <c:pt idx="31">
                  <c:v>1.06104307769031</c:v>
                </c:pt>
                <c:pt idx="32">
                  <c:v>1.06984021774153</c:v>
                </c:pt>
                <c:pt idx="33">
                  <c:v>1.06984021774153</c:v>
                </c:pt>
                <c:pt idx="34">
                  <c:v>1.06984021774153</c:v>
                </c:pt>
                <c:pt idx="35">
                  <c:v>1.06984021774153</c:v>
                </c:pt>
                <c:pt idx="36">
                  <c:v>1.06984021774153</c:v>
                </c:pt>
                <c:pt idx="37">
                  <c:v>1.06984021774153</c:v>
                </c:pt>
                <c:pt idx="38">
                  <c:v>1.06984021774153</c:v>
                </c:pt>
                <c:pt idx="39">
                  <c:v>1.06984021774153</c:v>
                </c:pt>
                <c:pt idx="40">
                  <c:v>1.06984021774153</c:v>
                </c:pt>
                <c:pt idx="41">
                  <c:v>1.06984021774153</c:v>
                </c:pt>
                <c:pt idx="42">
                  <c:v>1.06984021774153</c:v>
                </c:pt>
                <c:pt idx="43">
                  <c:v>1.06984021774153</c:v>
                </c:pt>
                <c:pt idx="44">
                  <c:v>1.06984021774153</c:v>
                </c:pt>
                <c:pt idx="45">
                  <c:v>1.06984021774153</c:v>
                </c:pt>
                <c:pt idx="46">
                  <c:v>1.06984021774153</c:v>
                </c:pt>
                <c:pt idx="47">
                  <c:v>1.06984021774153</c:v>
                </c:pt>
                <c:pt idx="48">
                  <c:v>1.06984021774153</c:v>
                </c:pt>
                <c:pt idx="49">
                  <c:v>1.06984021774153</c:v>
                </c:pt>
                <c:pt idx="50">
                  <c:v>1.06984021774153</c:v>
                </c:pt>
                <c:pt idx="51">
                  <c:v>1.06984021774153</c:v>
                </c:pt>
                <c:pt idx="52">
                  <c:v>1.06984021774153</c:v>
                </c:pt>
                <c:pt idx="53">
                  <c:v>1.06984021774153</c:v>
                </c:pt>
                <c:pt idx="54">
                  <c:v>1.06984021774153</c:v>
                </c:pt>
                <c:pt idx="55">
                  <c:v>1.06984021774153</c:v>
                </c:pt>
                <c:pt idx="56">
                  <c:v>1.06984021774153</c:v>
                </c:pt>
                <c:pt idx="57">
                  <c:v>1.06984021774153</c:v>
                </c:pt>
                <c:pt idx="58">
                  <c:v>1.06984021774153</c:v>
                </c:pt>
                <c:pt idx="59">
                  <c:v>1.06984021774153</c:v>
                </c:pt>
                <c:pt idx="60">
                  <c:v>1.06984021774153</c:v>
                </c:pt>
                <c:pt idx="61">
                  <c:v>1.06984021774153</c:v>
                </c:pt>
                <c:pt idx="62">
                  <c:v>1.06984021774153</c:v>
                </c:pt>
                <c:pt idx="63">
                  <c:v>1.06984021774153</c:v>
                </c:pt>
                <c:pt idx="64">
                  <c:v>1.06984021774153</c:v>
                </c:pt>
                <c:pt idx="65">
                  <c:v>1.06984021774153</c:v>
                </c:pt>
                <c:pt idx="66">
                  <c:v>1.06984021774153</c:v>
                </c:pt>
                <c:pt idx="67">
                  <c:v>1.06984021774153</c:v>
                </c:pt>
                <c:pt idx="68">
                  <c:v>1.06984021774153</c:v>
                </c:pt>
                <c:pt idx="69">
                  <c:v>1.06984021774153</c:v>
                </c:pt>
                <c:pt idx="70">
                  <c:v>1.06984021774153</c:v>
                </c:pt>
                <c:pt idx="71">
                  <c:v>1.06984021774153</c:v>
                </c:pt>
                <c:pt idx="72">
                  <c:v>1.06984021774153</c:v>
                </c:pt>
                <c:pt idx="73">
                  <c:v>1.06984021774153</c:v>
                </c:pt>
                <c:pt idx="74">
                  <c:v>1.06984021774153</c:v>
                </c:pt>
                <c:pt idx="75">
                  <c:v>1.06984021774153</c:v>
                </c:pt>
                <c:pt idx="76">
                  <c:v>1.06984021774153</c:v>
                </c:pt>
                <c:pt idx="77">
                  <c:v>1.06984021774153</c:v>
                </c:pt>
                <c:pt idx="78">
                  <c:v>1.06984021774153</c:v>
                </c:pt>
                <c:pt idx="79">
                  <c:v>1.06984021774153</c:v>
                </c:pt>
                <c:pt idx="80">
                  <c:v>1.06984021774153</c:v>
                </c:pt>
                <c:pt idx="81">
                  <c:v>1.06984021774153</c:v>
                </c:pt>
                <c:pt idx="82">
                  <c:v>1.06984021774153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3D-40BB-B8D7-BAA5CF42BB74}"/>
            </c:ext>
          </c:extLst>
        </c:ser>
        <c:ser>
          <c:idx val="5"/>
          <c:order val="5"/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DEMANDS!$G$105:$CK$105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1.01951498672291</c:v>
                </c:pt>
                <c:pt idx="6">
                  <c:v>1.0392671840991</c:v>
                </c:pt>
                <c:pt idx="7">
                  <c:v>1.05804518681749</c:v>
                </c:pt>
                <c:pt idx="8">
                  <c:v>1.07593734779239</c:v>
                </c:pt>
                <c:pt idx="9">
                  <c:v>1.09293944935709</c:v>
                </c:pt>
                <c:pt idx="10">
                  <c:v>1.10923061461654</c:v>
                </c:pt>
                <c:pt idx="11">
                  <c:v>1.1250067014413</c:v>
                </c:pt>
                <c:pt idx="12">
                  <c:v>1.1402233293513</c:v>
                </c:pt>
                <c:pt idx="13">
                  <c:v>1.1549783774323</c:v>
                </c:pt>
                <c:pt idx="14">
                  <c:v>1.16923014506999</c:v>
                </c:pt>
                <c:pt idx="15">
                  <c:v>1.18304487557075</c:v>
                </c:pt>
                <c:pt idx="16">
                  <c:v>1.19645256741523</c:v>
                </c:pt>
                <c:pt idx="17">
                  <c:v>1.20936868768534</c:v>
                </c:pt>
                <c:pt idx="18">
                  <c:v>1.22174781927331</c:v>
                </c:pt>
                <c:pt idx="19">
                  <c:v>1.23353902379695</c:v>
                </c:pt>
                <c:pt idx="20">
                  <c:v>1.24470670203952</c:v>
                </c:pt>
                <c:pt idx="21">
                  <c:v>1.25515454558485</c:v>
                </c:pt>
                <c:pt idx="22">
                  <c:v>1.2648222787014</c:v>
                </c:pt>
                <c:pt idx="23">
                  <c:v>1.27367550766704</c:v>
                </c:pt>
                <c:pt idx="24">
                  <c:v>1.2816406945165</c:v>
                </c:pt>
                <c:pt idx="25">
                  <c:v>1.28862462603412</c:v>
                </c:pt>
                <c:pt idx="26">
                  <c:v>1.29445098987985</c:v>
                </c:pt>
                <c:pt idx="27">
                  <c:v>1.29906066187137</c:v>
                </c:pt>
                <c:pt idx="28">
                  <c:v>1.30241495716553</c:v>
                </c:pt>
                <c:pt idx="29">
                  <c:v>1.30442738137336</c:v>
                </c:pt>
                <c:pt idx="30">
                  <c:v>1.30503332796377</c:v>
                </c:pt>
                <c:pt idx="31">
                  <c:v>1.30409530708043</c:v>
                </c:pt>
                <c:pt idx="32">
                  <c:v>1.30158751584931</c:v>
                </c:pt>
                <c:pt idx="33">
                  <c:v>1.30158751584931</c:v>
                </c:pt>
                <c:pt idx="34">
                  <c:v>1.30158751584931</c:v>
                </c:pt>
                <c:pt idx="35">
                  <c:v>1.30158751584931</c:v>
                </c:pt>
                <c:pt idx="36">
                  <c:v>1.30158751584931</c:v>
                </c:pt>
                <c:pt idx="37">
                  <c:v>1.30158751584931</c:v>
                </c:pt>
                <c:pt idx="38">
                  <c:v>1.30158751584931</c:v>
                </c:pt>
                <c:pt idx="39">
                  <c:v>1.30158751584931</c:v>
                </c:pt>
                <c:pt idx="40">
                  <c:v>1.30158751584931</c:v>
                </c:pt>
                <c:pt idx="41">
                  <c:v>1.30158751584931</c:v>
                </c:pt>
                <c:pt idx="42">
                  <c:v>1.30158751584931</c:v>
                </c:pt>
                <c:pt idx="43">
                  <c:v>1.30158751584931</c:v>
                </c:pt>
                <c:pt idx="44">
                  <c:v>1.30158751584931</c:v>
                </c:pt>
                <c:pt idx="45">
                  <c:v>1.30158751584931</c:v>
                </c:pt>
                <c:pt idx="46">
                  <c:v>1.30158751584931</c:v>
                </c:pt>
                <c:pt idx="47">
                  <c:v>1.30158751584931</c:v>
                </c:pt>
                <c:pt idx="48">
                  <c:v>1.30158751584931</c:v>
                </c:pt>
                <c:pt idx="49">
                  <c:v>1.30158751584931</c:v>
                </c:pt>
                <c:pt idx="50">
                  <c:v>1.30158751584931</c:v>
                </c:pt>
                <c:pt idx="51">
                  <c:v>1.30158751584931</c:v>
                </c:pt>
                <c:pt idx="52">
                  <c:v>1.30158751584931</c:v>
                </c:pt>
                <c:pt idx="53">
                  <c:v>1.30158751584931</c:v>
                </c:pt>
                <c:pt idx="54">
                  <c:v>1.30158751584931</c:v>
                </c:pt>
                <c:pt idx="55">
                  <c:v>1.30158751584931</c:v>
                </c:pt>
                <c:pt idx="56">
                  <c:v>1.30158751584931</c:v>
                </c:pt>
                <c:pt idx="57">
                  <c:v>1.30158751584931</c:v>
                </c:pt>
                <c:pt idx="58">
                  <c:v>1.30158751584931</c:v>
                </c:pt>
                <c:pt idx="59">
                  <c:v>1.30158751584931</c:v>
                </c:pt>
                <c:pt idx="60">
                  <c:v>1.30158751584931</c:v>
                </c:pt>
                <c:pt idx="61">
                  <c:v>1.30158751584931</c:v>
                </c:pt>
                <c:pt idx="62">
                  <c:v>1.30158751584931</c:v>
                </c:pt>
                <c:pt idx="63">
                  <c:v>1.30158751584931</c:v>
                </c:pt>
                <c:pt idx="64">
                  <c:v>1.30158751584931</c:v>
                </c:pt>
                <c:pt idx="65">
                  <c:v>1.30158751584931</c:v>
                </c:pt>
                <c:pt idx="66">
                  <c:v>1.30158751584931</c:v>
                </c:pt>
                <c:pt idx="67">
                  <c:v>1.30158751584931</c:v>
                </c:pt>
                <c:pt idx="68">
                  <c:v>1.30158751584931</c:v>
                </c:pt>
                <c:pt idx="69">
                  <c:v>1.30158751584931</c:v>
                </c:pt>
                <c:pt idx="70">
                  <c:v>1.30158751584931</c:v>
                </c:pt>
                <c:pt idx="71">
                  <c:v>1.30158751584931</c:v>
                </c:pt>
                <c:pt idx="72">
                  <c:v>1.30158751584931</c:v>
                </c:pt>
                <c:pt idx="73">
                  <c:v>1.30158751584931</c:v>
                </c:pt>
                <c:pt idx="74">
                  <c:v>1.30158751584931</c:v>
                </c:pt>
                <c:pt idx="75">
                  <c:v>1.30158751584931</c:v>
                </c:pt>
                <c:pt idx="76">
                  <c:v>1.30158751584931</c:v>
                </c:pt>
                <c:pt idx="77">
                  <c:v>1.30158751584931</c:v>
                </c:pt>
                <c:pt idx="78">
                  <c:v>1.30158751584931</c:v>
                </c:pt>
                <c:pt idx="79">
                  <c:v>1.30158751584931</c:v>
                </c:pt>
                <c:pt idx="80">
                  <c:v>1.30158751584931</c:v>
                </c:pt>
                <c:pt idx="81">
                  <c:v>1.30158751584931</c:v>
                </c:pt>
                <c:pt idx="82">
                  <c:v>1.30158751584931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3D-40BB-B8D7-BAA5CF42BB74}"/>
            </c:ext>
          </c:extLst>
        </c:ser>
        <c:ser>
          <c:idx val="6"/>
          <c:order val="6"/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DEMANDS!$G$106:$CK$106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1.00059707820663</c:v>
                </c:pt>
                <c:pt idx="6">
                  <c:v>1.0401763110023</c:v>
                </c:pt>
                <c:pt idx="7">
                  <c:v>1.08132112469243</c:v>
                </c:pt>
                <c:pt idx="8">
                  <c:v>1.12409344679213</c:v>
                </c:pt>
                <c:pt idx="9">
                  <c:v>1.12426175834363</c:v>
                </c:pt>
                <c:pt idx="10">
                  <c:v>1.12443009509657</c:v>
                </c:pt>
                <c:pt idx="11">
                  <c:v>1.12459845705473</c:v>
                </c:pt>
                <c:pt idx="12">
                  <c:v>1.12476684422188</c:v>
                </c:pt>
                <c:pt idx="13">
                  <c:v>1.1249352566018</c:v>
                </c:pt>
                <c:pt idx="14">
                  <c:v>1.13489326138152</c:v>
                </c:pt>
                <c:pt idx="15">
                  <c:v>1.14493941510903</c:v>
                </c:pt>
                <c:pt idx="16">
                  <c:v>1.15507449808491</c:v>
                </c:pt>
                <c:pt idx="17">
                  <c:v>1.16529929751703</c:v>
                </c:pt>
                <c:pt idx="18">
                  <c:v>1.17561460758167</c:v>
                </c:pt>
                <c:pt idx="19">
                  <c:v>1.18350010709105</c:v>
                </c:pt>
                <c:pt idx="20">
                  <c:v>1.19143849902122</c:v>
                </c:pt>
                <c:pt idx="21">
                  <c:v>1.199430138151</c:v>
                </c:pt>
                <c:pt idx="22">
                  <c:v>1.20747538163889</c:v>
                </c:pt>
                <c:pt idx="23">
                  <c:v>1.21557458903909</c:v>
                </c:pt>
                <c:pt idx="24">
                  <c:v>1.22193478778574</c:v>
                </c:pt>
                <c:pt idx="25">
                  <c:v>1.2283282647273</c:v>
                </c:pt>
                <c:pt idx="26">
                  <c:v>1.23475519398384</c:v>
                </c:pt>
                <c:pt idx="27">
                  <c:v>1.24121575058647</c:v>
                </c:pt>
                <c:pt idx="28">
                  <c:v>1.2477101104821</c:v>
                </c:pt>
                <c:pt idx="29">
                  <c:v>1.25425809440087</c:v>
                </c:pt>
                <c:pt idx="30">
                  <c:v>1.26084044214586</c:v>
                </c:pt>
                <c:pt idx="31">
                  <c:v>1.26745733405845</c:v>
                </c:pt>
                <c:pt idx="32">
                  <c:v>1.27410895142647</c:v>
                </c:pt>
                <c:pt idx="33">
                  <c:v>1.27410895142647</c:v>
                </c:pt>
                <c:pt idx="34">
                  <c:v>1.27410895142647</c:v>
                </c:pt>
                <c:pt idx="35">
                  <c:v>1.27410895142647</c:v>
                </c:pt>
                <c:pt idx="36">
                  <c:v>1.27410895142647</c:v>
                </c:pt>
                <c:pt idx="37">
                  <c:v>1.27410895142647</c:v>
                </c:pt>
                <c:pt idx="38">
                  <c:v>1.27410895142647</c:v>
                </c:pt>
                <c:pt idx="39">
                  <c:v>1.27410895142647</c:v>
                </c:pt>
                <c:pt idx="40">
                  <c:v>1.27410895142647</c:v>
                </c:pt>
                <c:pt idx="41">
                  <c:v>1.27410895142647</c:v>
                </c:pt>
                <c:pt idx="42">
                  <c:v>1.27410895142647</c:v>
                </c:pt>
                <c:pt idx="43">
                  <c:v>1.27410895142647</c:v>
                </c:pt>
                <c:pt idx="44">
                  <c:v>1.27410895142647</c:v>
                </c:pt>
                <c:pt idx="45">
                  <c:v>1.27410895142647</c:v>
                </c:pt>
                <c:pt idx="46">
                  <c:v>1.27410895142647</c:v>
                </c:pt>
                <c:pt idx="47">
                  <c:v>1.27410895142647</c:v>
                </c:pt>
                <c:pt idx="48">
                  <c:v>1.27410895142647</c:v>
                </c:pt>
                <c:pt idx="49">
                  <c:v>1.27410895142647</c:v>
                </c:pt>
                <c:pt idx="50">
                  <c:v>1.27410895142647</c:v>
                </c:pt>
                <c:pt idx="51">
                  <c:v>1.27410895142647</c:v>
                </c:pt>
                <c:pt idx="52">
                  <c:v>1.27410895142647</c:v>
                </c:pt>
                <c:pt idx="53">
                  <c:v>1.27410895142647</c:v>
                </c:pt>
                <c:pt idx="54">
                  <c:v>1.27410895142647</c:v>
                </c:pt>
                <c:pt idx="55">
                  <c:v>1.27410895142647</c:v>
                </c:pt>
                <c:pt idx="56">
                  <c:v>1.27410895142647</c:v>
                </c:pt>
                <c:pt idx="57">
                  <c:v>1.27410895142647</c:v>
                </c:pt>
                <c:pt idx="58">
                  <c:v>1.27410895142647</c:v>
                </c:pt>
                <c:pt idx="59">
                  <c:v>1.27410895142647</c:v>
                </c:pt>
                <c:pt idx="60">
                  <c:v>1.27410895142647</c:v>
                </c:pt>
                <c:pt idx="61">
                  <c:v>1.27410895142647</c:v>
                </c:pt>
                <c:pt idx="62">
                  <c:v>1.27410895142647</c:v>
                </c:pt>
                <c:pt idx="63">
                  <c:v>1.27410895142647</c:v>
                </c:pt>
                <c:pt idx="64">
                  <c:v>1.27410895142647</c:v>
                </c:pt>
                <c:pt idx="65">
                  <c:v>1.27410895142647</c:v>
                </c:pt>
                <c:pt idx="66">
                  <c:v>1.27410895142647</c:v>
                </c:pt>
                <c:pt idx="67">
                  <c:v>1.27410895142647</c:v>
                </c:pt>
                <c:pt idx="68">
                  <c:v>1.27410895142647</c:v>
                </c:pt>
                <c:pt idx="69">
                  <c:v>1.27410895142647</c:v>
                </c:pt>
                <c:pt idx="70">
                  <c:v>1.27410895142647</c:v>
                </c:pt>
                <c:pt idx="71">
                  <c:v>1.27410895142647</c:v>
                </c:pt>
                <c:pt idx="72">
                  <c:v>1.27410895142647</c:v>
                </c:pt>
                <c:pt idx="73">
                  <c:v>1.27410895142647</c:v>
                </c:pt>
                <c:pt idx="74">
                  <c:v>1.27410895142647</c:v>
                </c:pt>
                <c:pt idx="75">
                  <c:v>1.27410895142647</c:v>
                </c:pt>
                <c:pt idx="76">
                  <c:v>1.27410895142647</c:v>
                </c:pt>
                <c:pt idx="77">
                  <c:v>1.27410895142647</c:v>
                </c:pt>
                <c:pt idx="78">
                  <c:v>1.27410895142647</c:v>
                </c:pt>
                <c:pt idx="79">
                  <c:v>1.27410895142647</c:v>
                </c:pt>
                <c:pt idx="80">
                  <c:v>1.27410895142647</c:v>
                </c:pt>
                <c:pt idx="81">
                  <c:v>1.27410895142647</c:v>
                </c:pt>
                <c:pt idx="82">
                  <c:v>1.27410895142647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3D-40BB-B8D7-BAA5CF42BB74}"/>
            </c:ext>
          </c:extLst>
        </c:ser>
        <c:ser>
          <c:idx val="7"/>
          <c:order val="7"/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DEMANDS!$G$107:$CK$107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0.84607445067019</c:v>
                </c:pt>
                <c:pt idx="6">
                  <c:v>0.852914632366455</c:v>
                </c:pt>
                <c:pt idx="7">
                  <c:v>0.859923338824327</c:v>
                </c:pt>
                <c:pt idx="8">
                  <c:v>0.867104889706217</c:v>
                </c:pt>
                <c:pt idx="9">
                  <c:v>0.874463609190812</c:v>
                </c:pt>
                <c:pt idx="10">
                  <c:v>0.882004040447325</c:v>
                </c:pt>
                <c:pt idx="11">
                  <c:v>0.889730391639352</c:v>
                </c:pt>
                <c:pt idx="12">
                  <c:v>0.897647619864201</c:v>
                </c:pt>
                <c:pt idx="13">
                  <c:v>0.905760225101111</c:v>
                </c:pt>
                <c:pt idx="14">
                  <c:v>0.914073215940123</c:v>
                </c:pt>
                <c:pt idx="15">
                  <c:v>0.922591665782379</c:v>
                </c:pt>
                <c:pt idx="16">
                  <c:v>0.931320810053228</c:v>
                </c:pt>
                <c:pt idx="17">
                  <c:v>0.940265725631528</c:v>
                </c:pt>
                <c:pt idx="18">
                  <c:v>0.949431844831002</c:v>
                </c:pt>
                <c:pt idx="19">
                  <c:v>0.958824835239766</c:v>
                </c:pt>
                <c:pt idx="20">
                  <c:v>0.968450283244041</c:v>
                </c:pt>
                <c:pt idx="21">
                  <c:v>0.978313992440898</c:v>
                </c:pt>
                <c:pt idx="22">
                  <c:v>0.988421970172415</c:v>
                </c:pt>
                <c:pt idx="23">
                  <c:v>0.998780315987631</c:v>
                </c:pt>
                <c:pt idx="24">
                  <c:v>1.00939531046117</c:v>
                </c:pt>
                <c:pt idx="25">
                  <c:v>1.02027340273837</c:v>
                </c:pt>
                <c:pt idx="26">
                  <c:v>1.03142119842505</c:v>
                </c:pt>
                <c:pt idx="27">
                  <c:v>1.04284535246584</c:v>
                </c:pt>
                <c:pt idx="28">
                  <c:v>1.0545529398555</c:v>
                </c:pt>
                <c:pt idx="29">
                  <c:v>1.0665509639927</c:v>
                </c:pt>
                <c:pt idx="30">
                  <c:v>1.07884691202872</c:v>
                </c:pt>
                <c:pt idx="31">
                  <c:v>1.091448083096</c:v>
                </c:pt>
                <c:pt idx="32">
                  <c:v>1.10436232235368</c:v>
                </c:pt>
                <c:pt idx="33">
                  <c:v>1.10436232235368</c:v>
                </c:pt>
                <c:pt idx="34">
                  <c:v>1.10436232235368</c:v>
                </c:pt>
                <c:pt idx="35">
                  <c:v>1.10436232235368</c:v>
                </c:pt>
                <c:pt idx="36">
                  <c:v>1.10436232235368</c:v>
                </c:pt>
                <c:pt idx="37">
                  <c:v>1.10436232235368</c:v>
                </c:pt>
                <c:pt idx="38">
                  <c:v>1.10436232235368</c:v>
                </c:pt>
                <c:pt idx="39">
                  <c:v>1.10436232235368</c:v>
                </c:pt>
                <c:pt idx="40">
                  <c:v>1.10436232235368</c:v>
                </c:pt>
                <c:pt idx="41">
                  <c:v>1.10436232235368</c:v>
                </c:pt>
                <c:pt idx="42">
                  <c:v>1.10436232235368</c:v>
                </c:pt>
                <c:pt idx="43">
                  <c:v>1.10436232235368</c:v>
                </c:pt>
                <c:pt idx="44">
                  <c:v>1.10436232235368</c:v>
                </c:pt>
                <c:pt idx="45">
                  <c:v>1.10436232235368</c:v>
                </c:pt>
                <c:pt idx="46">
                  <c:v>1.10436232235368</c:v>
                </c:pt>
                <c:pt idx="47">
                  <c:v>1.10436232235368</c:v>
                </c:pt>
                <c:pt idx="48">
                  <c:v>1.10436232235368</c:v>
                </c:pt>
                <c:pt idx="49">
                  <c:v>1.10436232235368</c:v>
                </c:pt>
                <c:pt idx="50">
                  <c:v>1.10436232235368</c:v>
                </c:pt>
                <c:pt idx="51">
                  <c:v>1.10436232235368</c:v>
                </c:pt>
                <c:pt idx="52">
                  <c:v>1.10436232235368</c:v>
                </c:pt>
                <c:pt idx="53">
                  <c:v>1.10436232235368</c:v>
                </c:pt>
                <c:pt idx="54">
                  <c:v>1.10436232235368</c:v>
                </c:pt>
                <c:pt idx="55">
                  <c:v>1.10436232235368</c:v>
                </c:pt>
                <c:pt idx="56">
                  <c:v>1.10436232235368</c:v>
                </c:pt>
                <c:pt idx="57">
                  <c:v>1.10436232235368</c:v>
                </c:pt>
                <c:pt idx="58">
                  <c:v>1.10436232235368</c:v>
                </c:pt>
                <c:pt idx="59">
                  <c:v>1.10436232235368</c:v>
                </c:pt>
                <c:pt idx="60">
                  <c:v>1.10436232235368</c:v>
                </c:pt>
                <c:pt idx="61">
                  <c:v>1.10436232235368</c:v>
                </c:pt>
                <c:pt idx="62">
                  <c:v>1.10436232235368</c:v>
                </c:pt>
                <c:pt idx="63">
                  <c:v>1.10436232235368</c:v>
                </c:pt>
                <c:pt idx="64">
                  <c:v>1.10436232235368</c:v>
                </c:pt>
                <c:pt idx="65">
                  <c:v>1.10436232235368</c:v>
                </c:pt>
                <c:pt idx="66">
                  <c:v>1.10436232235368</c:v>
                </c:pt>
                <c:pt idx="67">
                  <c:v>1.10436232235368</c:v>
                </c:pt>
                <c:pt idx="68">
                  <c:v>1.10436232235368</c:v>
                </c:pt>
                <c:pt idx="69">
                  <c:v>1.10436232235368</c:v>
                </c:pt>
                <c:pt idx="70">
                  <c:v>1.10436232235368</c:v>
                </c:pt>
                <c:pt idx="71">
                  <c:v>1.10436232235368</c:v>
                </c:pt>
                <c:pt idx="72">
                  <c:v>1.10436232235368</c:v>
                </c:pt>
                <c:pt idx="73">
                  <c:v>1.10436232235368</c:v>
                </c:pt>
                <c:pt idx="74">
                  <c:v>1.10436232235368</c:v>
                </c:pt>
                <c:pt idx="75">
                  <c:v>1.10436232235368</c:v>
                </c:pt>
                <c:pt idx="76">
                  <c:v>1.10436232235368</c:v>
                </c:pt>
                <c:pt idx="77">
                  <c:v>1.10436232235368</c:v>
                </c:pt>
                <c:pt idx="78">
                  <c:v>1.10436232235368</c:v>
                </c:pt>
                <c:pt idx="79">
                  <c:v>1.10436232235368</c:v>
                </c:pt>
                <c:pt idx="80">
                  <c:v>1.10436232235368</c:v>
                </c:pt>
                <c:pt idx="81">
                  <c:v>1.10436232235368</c:v>
                </c:pt>
                <c:pt idx="82">
                  <c:v>1.10436232235368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3D-40BB-B8D7-BAA5CF42BB74}"/>
            </c:ext>
          </c:extLst>
        </c:ser>
        <c:ser>
          <c:idx val="8"/>
          <c:order val="8"/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DEMANDS!$G$108:$CK$108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1.01951498672291</c:v>
                </c:pt>
                <c:pt idx="6">
                  <c:v>1.0392671840991</c:v>
                </c:pt>
                <c:pt idx="7">
                  <c:v>1.05804518681749</c:v>
                </c:pt>
                <c:pt idx="8">
                  <c:v>1.07593734779239</c:v>
                </c:pt>
                <c:pt idx="9">
                  <c:v>1.09293944935709</c:v>
                </c:pt>
                <c:pt idx="10">
                  <c:v>1.10923061461654</c:v>
                </c:pt>
                <c:pt idx="11">
                  <c:v>1.1250067014413</c:v>
                </c:pt>
                <c:pt idx="12">
                  <c:v>1.1402233293513</c:v>
                </c:pt>
                <c:pt idx="13">
                  <c:v>1.1549783774323</c:v>
                </c:pt>
                <c:pt idx="14">
                  <c:v>1.16923014506999</c:v>
                </c:pt>
                <c:pt idx="15">
                  <c:v>1.18304487557075</c:v>
                </c:pt>
                <c:pt idx="16">
                  <c:v>1.19645256741523</c:v>
                </c:pt>
                <c:pt idx="17">
                  <c:v>1.20936868768534</c:v>
                </c:pt>
                <c:pt idx="18">
                  <c:v>1.22174781927331</c:v>
                </c:pt>
                <c:pt idx="19">
                  <c:v>1.23353902379695</c:v>
                </c:pt>
                <c:pt idx="20">
                  <c:v>1.24470670203952</c:v>
                </c:pt>
                <c:pt idx="21">
                  <c:v>1.25515454558485</c:v>
                </c:pt>
                <c:pt idx="22">
                  <c:v>1.2648222787014</c:v>
                </c:pt>
                <c:pt idx="23">
                  <c:v>1.27367550766704</c:v>
                </c:pt>
                <c:pt idx="24">
                  <c:v>1.2816406945165</c:v>
                </c:pt>
                <c:pt idx="25">
                  <c:v>1.28862462603412</c:v>
                </c:pt>
                <c:pt idx="26">
                  <c:v>1.29445098987985</c:v>
                </c:pt>
                <c:pt idx="27">
                  <c:v>1.29906066187137</c:v>
                </c:pt>
                <c:pt idx="28">
                  <c:v>1.30241495716553</c:v>
                </c:pt>
                <c:pt idx="29">
                  <c:v>1.30442738137336</c:v>
                </c:pt>
                <c:pt idx="30">
                  <c:v>1.30503332796377</c:v>
                </c:pt>
                <c:pt idx="31">
                  <c:v>1.30409530708043</c:v>
                </c:pt>
                <c:pt idx="32">
                  <c:v>1.30158751584931</c:v>
                </c:pt>
                <c:pt idx="33">
                  <c:v>1.30158751584931</c:v>
                </c:pt>
                <c:pt idx="34">
                  <c:v>1.30158751584931</c:v>
                </c:pt>
                <c:pt idx="35">
                  <c:v>1.30158751584931</c:v>
                </c:pt>
                <c:pt idx="36">
                  <c:v>1.30158751584931</c:v>
                </c:pt>
                <c:pt idx="37">
                  <c:v>1.30158751584931</c:v>
                </c:pt>
                <c:pt idx="38">
                  <c:v>1.30158751584931</c:v>
                </c:pt>
                <c:pt idx="39">
                  <c:v>1.30158751584931</c:v>
                </c:pt>
                <c:pt idx="40">
                  <c:v>1.30158751584931</c:v>
                </c:pt>
                <c:pt idx="41">
                  <c:v>1.30158751584931</c:v>
                </c:pt>
                <c:pt idx="42">
                  <c:v>1.30158751584931</c:v>
                </c:pt>
                <c:pt idx="43">
                  <c:v>1.30158751584931</c:v>
                </c:pt>
                <c:pt idx="44">
                  <c:v>1.30158751584931</c:v>
                </c:pt>
                <c:pt idx="45">
                  <c:v>1.30158751584931</c:v>
                </c:pt>
                <c:pt idx="46">
                  <c:v>1.30158751584931</c:v>
                </c:pt>
                <c:pt idx="47">
                  <c:v>1.30158751584931</c:v>
                </c:pt>
                <c:pt idx="48">
                  <c:v>1.30158751584931</c:v>
                </c:pt>
                <c:pt idx="49">
                  <c:v>1.30158751584931</c:v>
                </c:pt>
                <c:pt idx="50">
                  <c:v>1.30158751584931</c:v>
                </c:pt>
                <c:pt idx="51">
                  <c:v>1.30158751584931</c:v>
                </c:pt>
                <c:pt idx="52">
                  <c:v>1.30158751584931</c:v>
                </c:pt>
                <c:pt idx="53">
                  <c:v>1.30158751584931</c:v>
                </c:pt>
                <c:pt idx="54">
                  <c:v>1.30158751584931</c:v>
                </c:pt>
                <c:pt idx="55">
                  <c:v>1.30158751584931</c:v>
                </c:pt>
                <c:pt idx="56">
                  <c:v>1.30158751584931</c:v>
                </c:pt>
                <c:pt idx="57">
                  <c:v>1.30158751584931</c:v>
                </c:pt>
                <c:pt idx="58">
                  <c:v>1.30158751584931</c:v>
                </c:pt>
                <c:pt idx="59">
                  <c:v>1.30158751584931</c:v>
                </c:pt>
                <c:pt idx="60">
                  <c:v>1.30158751584931</c:v>
                </c:pt>
                <c:pt idx="61">
                  <c:v>1.30158751584931</c:v>
                </c:pt>
                <c:pt idx="62">
                  <c:v>1.30158751584931</c:v>
                </c:pt>
                <c:pt idx="63">
                  <c:v>1.30158751584931</c:v>
                </c:pt>
                <c:pt idx="64">
                  <c:v>1.30158751584931</c:v>
                </c:pt>
                <c:pt idx="65">
                  <c:v>1.30158751584931</c:v>
                </c:pt>
                <c:pt idx="66">
                  <c:v>1.30158751584931</c:v>
                </c:pt>
                <c:pt idx="67">
                  <c:v>1.30158751584931</c:v>
                </c:pt>
                <c:pt idx="68">
                  <c:v>1.30158751584931</c:v>
                </c:pt>
                <c:pt idx="69">
                  <c:v>1.30158751584931</c:v>
                </c:pt>
                <c:pt idx="70">
                  <c:v>1.30158751584931</c:v>
                </c:pt>
                <c:pt idx="71">
                  <c:v>1.30158751584931</c:v>
                </c:pt>
                <c:pt idx="72">
                  <c:v>1.30158751584931</c:v>
                </c:pt>
                <c:pt idx="73">
                  <c:v>1.30158751584931</c:v>
                </c:pt>
                <c:pt idx="74">
                  <c:v>1.30158751584931</c:v>
                </c:pt>
                <c:pt idx="75">
                  <c:v>1.30158751584931</c:v>
                </c:pt>
                <c:pt idx="76">
                  <c:v>1.30158751584931</c:v>
                </c:pt>
                <c:pt idx="77">
                  <c:v>1.30158751584931</c:v>
                </c:pt>
                <c:pt idx="78">
                  <c:v>1.30158751584931</c:v>
                </c:pt>
                <c:pt idx="79">
                  <c:v>1.30158751584931</c:v>
                </c:pt>
                <c:pt idx="80">
                  <c:v>1.30158751584931</c:v>
                </c:pt>
                <c:pt idx="81">
                  <c:v>1.30158751584931</c:v>
                </c:pt>
                <c:pt idx="82">
                  <c:v>1.30158751584931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3D-40BB-B8D7-BAA5CF42BB74}"/>
            </c:ext>
          </c:extLst>
        </c:ser>
        <c:ser>
          <c:idx val="9"/>
          <c:order val="9"/>
          <c:spPr>
            <a:ln w="28575" cap="rnd" cmpd="sng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DEMANDS!$G$109:$CK$109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3D-40BB-B8D7-BAA5CF42BB74}"/>
            </c:ext>
          </c:extLst>
        </c:ser>
        <c:ser>
          <c:idx val="10"/>
          <c:order val="10"/>
          <c:spPr>
            <a:ln w="28575" cap="rnd" cmpd="sng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DEMANDS!$G$110:$CK$110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3D-40BB-B8D7-BAA5CF42BB74}"/>
            </c:ext>
          </c:extLst>
        </c:ser>
        <c:ser>
          <c:idx val="11"/>
          <c:order val="11"/>
          <c:spPr>
            <a:ln w="28575" cap="rnd" cmpd="sng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DEMANDS!$G$111:$CK$111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3D-40BB-B8D7-BAA5CF42BB74}"/>
            </c:ext>
          </c:extLst>
        </c:ser>
        <c:ser>
          <c:idx val="12"/>
          <c:order val="12"/>
          <c:spPr>
            <a:ln w="28575" cap="rnd" cmpd="sng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DEMANDS!$G$112:$CK$112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3D-40BB-B8D7-BAA5CF42BB74}"/>
            </c:ext>
          </c:extLst>
        </c:ser>
        <c:ser>
          <c:idx val="13"/>
          <c:order val="13"/>
          <c:spPr>
            <a:ln w="28575" cap="rnd" cmpd="sng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DEMANDS!$G$113:$CK$113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13D-40BB-B8D7-BAA5CF42BB74}"/>
            </c:ext>
          </c:extLst>
        </c:ser>
        <c:ser>
          <c:idx val="17"/>
          <c:order val="14"/>
          <c:spPr>
            <a:ln w="28575" cap="rnd" cmpd="sng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DEMANDS!$G$117:$CK$117</c:f>
              <c:numCache>
                <c:formatCode>0.00</c:formatCode>
                <c:ptCount val="83"/>
                <c:pt idx="0">
                  <c:v>1</c:v>
                </c:pt>
                <c:pt idx="1">
                  <c:v>0.994020980527052</c:v>
                </c:pt>
                <c:pt idx="2">
                  <c:v>0.966887364003726</c:v>
                </c:pt>
                <c:pt idx="3">
                  <c:v>0.997753721505381</c:v>
                </c:pt>
                <c:pt idx="4">
                  <c:v>1.01640700859568</c:v>
                </c:pt>
                <c:pt idx="5">
                  <c:v>1.14302655423305</c:v>
                </c:pt>
                <c:pt idx="6">
                  <c:v>1.3094004193492</c:v>
                </c:pt>
                <c:pt idx="7">
                  <c:v>1.34999183234902</c:v>
                </c:pt>
                <c:pt idx="8">
                  <c:v>1.376991668996</c:v>
                </c:pt>
                <c:pt idx="9">
                  <c:v>1.40453150237592</c:v>
                </c:pt>
                <c:pt idx="10">
                  <c:v>1.43262213242344</c:v>
                </c:pt>
                <c:pt idx="11">
                  <c:v>1.46127457507191</c:v>
                </c:pt>
                <c:pt idx="12">
                  <c:v>1.49050006657335</c:v>
                </c:pt>
                <c:pt idx="13">
                  <c:v>1.52478156810454</c:v>
                </c:pt>
                <c:pt idx="14">
                  <c:v>1.55985154417094</c:v>
                </c:pt>
                <c:pt idx="15">
                  <c:v>1.59572812968687</c:v>
                </c:pt>
                <c:pt idx="16">
                  <c:v>1.63242987666967</c:v>
                </c:pt>
                <c:pt idx="17">
                  <c:v>1.66997576383307</c:v>
                </c:pt>
                <c:pt idx="18">
                  <c:v>1.70838520640123</c:v>
                </c:pt>
                <c:pt idx="19">
                  <c:v>1.74767806614846</c:v>
                </c:pt>
                <c:pt idx="20">
                  <c:v>1.78787466166988</c:v>
                </c:pt>
                <c:pt idx="21">
                  <c:v>1.82899577888828</c:v>
                </c:pt>
                <c:pt idx="22">
                  <c:v>1.87106268180271</c:v>
                </c:pt>
                <c:pt idx="23">
                  <c:v>1.91409712348418</c:v>
                </c:pt>
                <c:pt idx="24">
                  <c:v>1.95812135732431</c:v>
                </c:pt>
                <c:pt idx="25">
                  <c:v>2.00315814854277</c:v>
                </c:pt>
                <c:pt idx="26">
                  <c:v>2.04923078595925</c:v>
                </c:pt>
                <c:pt idx="27">
                  <c:v>2.09636309403632</c:v>
                </c:pt>
                <c:pt idx="28">
                  <c:v>2.14457944519915</c:v>
                </c:pt>
                <c:pt idx="29">
                  <c:v>2.19390477243873</c:v>
                </c:pt>
                <c:pt idx="30">
                  <c:v>2.24436458220482</c:v>
                </c:pt>
                <c:pt idx="31">
                  <c:v>2.29598496759553</c:v>
                </c:pt>
                <c:pt idx="32">
                  <c:v>2.34879262185023</c:v>
                </c:pt>
                <c:pt idx="33">
                  <c:v>2.40281485215279</c:v>
                </c:pt>
                <c:pt idx="34">
                  <c:v>2.4580795937523</c:v>
                </c:pt>
                <c:pt idx="35">
                  <c:v>2.5146154244086</c:v>
                </c:pt>
                <c:pt idx="36">
                  <c:v>2.57245157917</c:v>
                </c:pt>
                <c:pt idx="37">
                  <c:v>2.63161796549091</c:v>
                </c:pt>
                <c:pt idx="38">
                  <c:v>2.6921451786972</c:v>
                </c:pt>
                <c:pt idx="39">
                  <c:v>2.75406451780723</c:v>
                </c:pt>
                <c:pt idx="40">
                  <c:v>2.8174080017168</c:v>
                </c:pt>
                <c:pt idx="41">
                  <c:v>2.88220838575629</c:v>
                </c:pt>
                <c:pt idx="42">
                  <c:v>2.94849917862868</c:v>
                </c:pt>
                <c:pt idx="43">
                  <c:v>3.01631465973714</c:v>
                </c:pt>
                <c:pt idx="44">
                  <c:v>3.08568989691109</c:v>
                </c:pt>
                <c:pt idx="45">
                  <c:v>3.15666076454005</c:v>
                </c:pt>
                <c:pt idx="46">
                  <c:v>3.22926396212447</c:v>
                </c:pt>
                <c:pt idx="47">
                  <c:v>3.30353703325333</c:v>
                </c:pt>
                <c:pt idx="48">
                  <c:v>3.37951838501816</c:v>
                </c:pt>
                <c:pt idx="49">
                  <c:v>3.45724730787358</c:v>
                </c:pt>
                <c:pt idx="50">
                  <c:v>3.53676399595467</c:v>
                </c:pt>
                <c:pt idx="51">
                  <c:v>3.61810956786162</c:v>
                </c:pt>
                <c:pt idx="52">
                  <c:v>3.70132608792244</c:v>
                </c:pt>
                <c:pt idx="53">
                  <c:v>3.78645658794466</c:v>
                </c:pt>
                <c:pt idx="54">
                  <c:v>3.87354508946739</c:v>
                </c:pt>
                <c:pt idx="55">
                  <c:v>3.96263662652513</c:v>
                </c:pt>
                <c:pt idx="56">
                  <c:v>4.05377726893521</c:v>
                </c:pt>
                <c:pt idx="57">
                  <c:v>4.14701414612072</c:v>
                </c:pt>
                <c:pt idx="58">
                  <c:v>4.2423954714815</c:v>
                </c:pt>
                <c:pt idx="59">
                  <c:v>4.33997056732557</c:v>
                </c:pt>
                <c:pt idx="60">
                  <c:v>4.43978989037406</c:v>
                </c:pt>
                <c:pt idx="61">
                  <c:v>4.54190505785266</c:v>
                </c:pt>
                <c:pt idx="62">
                  <c:v>4.64636887418327</c:v>
                </c:pt>
                <c:pt idx="63">
                  <c:v>4.75323535828949</c:v>
                </c:pt>
                <c:pt idx="64">
                  <c:v>4.86255977153014</c:v>
                </c:pt>
                <c:pt idx="65">
                  <c:v>4.97439864627534</c:v>
                </c:pt>
                <c:pt idx="66">
                  <c:v>5.08880981513967</c:v>
                </c:pt>
                <c:pt idx="67">
                  <c:v>5.20585244088788</c:v>
                </c:pt>
                <c:pt idx="68">
                  <c:v>5.3255870470283</c:v>
                </c:pt>
                <c:pt idx="69">
                  <c:v>5.44807554910995</c:v>
                </c:pt>
                <c:pt idx="70">
                  <c:v>5.57338128673948</c:v>
                </c:pt>
                <c:pt idx="71">
                  <c:v>5.70156905633449</c:v>
                </c:pt>
                <c:pt idx="72">
                  <c:v>5.83270514463018</c:v>
                </c:pt>
                <c:pt idx="73">
                  <c:v>5.96685736295668</c:v>
                </c:pt>
                <c:pt idx="74">
                  <c:v>6.10409508230468</c:v>
                </c:pt>
                <c:pt idx="75">
                  <c:v>6.24448926919769</c:v>
                </c:pt>
                <c:pt idx="76">
                  <c:v>6.38811252238923</c:v>
                </c:pt>
                <c:pt idx="77">
                  <c:v>6.53503911040419</c:v>
                </c:pt>
                <c:pt idx="78">
                  <c:v>6.68534500994348</c:v>
                </c:pt>
                <c:pt idx="79">
                  <c:v>6.83910794517218</c:v>
                </c:pt>
                <c:pt idx="80">
                  <c:v>6.99640742791114</c:v>
                </c:pt>
                <c:pt idx="81">
                  <c:v>7.15732479875309</c:v>
                </c:pt>
                <c:pt idx="82">
                  <c:v>7.32194326912442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13D-40BB-B8D7-BAA5CF42BB74}"/>
            </c:ext>
          </c:extLst>
        </c:ser>
        <c:ser>
          <c:idx val="18"/>
          <c:order val="15"/>
          <c:spPr>
            <a:ln w="28575" cap="rnd" cmpd="sng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DEMANDS!$G$118:$CK$118</c:f>
              <c:numCache>
                <c:formatCode>0.00</c:formatCode>
                <c:ptCount val="83"/>
                <c:pt idx="0">
                  <c:v>1</c:v>
                </c:pt>
                <c:pt idx="1">
                  <c:v>1.33286479579368</c:v>
                </c:pt>
                <c:pt idx="2">
                  <c:v>0.437138865308943</c:v>
                </c:pt>
                <c:pt idx="3">
                  <c:v>1.11738872949993</c:v>
                </c:pt>
                <c:pt idx="4">
                  <c:v>0.996219202609598</c:v>
                </c:pt>
                <c:pt idx="5">
                  <c:v>0.875049675719263</c:v>
                </c:pt>
                <c:pt idx="6">
                  <c:v>0.753880148828928</c:v>
                </c:pt>
                <c:pt idx="7">
                  <c:v>0.632710621938593</c:v>
                </c:pt>
                <c:pt idx="8">
                  <c:v>0.511541095048258</c:v>
                </c:pt>
                <c:pt idx="9">
                  <c:v>0.390371568157924</c:v>
                </c:pt>
                <c:pt idx="10">
                  <c:v>0.269202041267589</c:v>
                </c:pt>
                <c:pt idx="11">
                  <c:v>0.148032514377254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13D-40BB-B8D7-BAA5CF42BB74}"/>
            </c:ext>
          </c:extLst>
        </c:ser>
        <c:ser>
          <c:idx val="19"/>
          <c:order val="16"/>
          <c:spPr>
            <a:ln w="28575" cap="rnd" cmpd="sng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DEMANDS!$G$119:$CK$119</c:f>
              <c:numCache>
                <c:formatCode>0.00</c:formatCode>
                <c:ptCount val="83"/>
                <c:pt idx="0">
                  <c:v>1</c:v>
                </c:pt>
                <c:pt idx="1">
                  <c:v>1.06504195746703</c:v>
                </c:pt>
                <c:pt idx="2">
                  <c:v>1.30247372426179</c:v>
                </c:pt>
                <c:pt idx="3">
                  <c:v>1.43741929930144</c:v>
                </c:pt>
                <c:pt idx="4">
                  <c:v>1.32672521675756</c:v>
                </c:pt>
                <c:pt idx="5">
                  <c:v>1.36745131456133</c:v>
                </c:pt>
                <c:pt idx="6">
                  <c:v>1.4105228497432</c:v>
                </c:pt>
                <c:pt idx="7">
                  <c:v>1.455312807288</c:v>
                </c:pt>
                <c:pt idx="8">
                  <c:v>1.50149551499926</c:v>
                </c:pt>
                <c:pt idx="9">
                  <c:v>1.54880206922855</c:v>
                </c:pt>
                <c:pt idx="10">
                  <c:v>1.5972807019001</c:v>
                </c:pt>
                <c:pt idx="11">
                  <c:v>1.64696684000253</c:v>
                </c:pt>
                <c:pt idx="12">
                  <c:v>1.69770682430816</c:v>
                </c:pt>
                <c:pt idx="13">
                  <c:v>1.74928083675515</c:v>
                </c:pt>
                <c:pt idx="14">
                  <c:v>1.80170424326627</c:v>
                </c:pt>
                <c:pt idx="15">
                  <c:v>1.85478368931336</c:v>
                </c:pt>
                <c:pt idx="16">
                  <c:v>1.90835100340835</c:v>
                </c:pt>
                <c:pt idx="17">
                  <c:v>1.96229563627354</c:v>
                </c:pt>
                <c:pt idx="18">
                  <c:v>2.01658899021933</c:v>
                </c:pt>
                <c:pt idx="19">
                  <c:v>2.07102661310666</c:v>
                </c:pt>
                <c:pt idx="20">
                  <c:v>2.12571563956373</c:v>
                </c:pt>
                <c:pt idx="21">
                  <c:v>2.18080460684397</c:v>
                </c:pt>
                <c:pt idx="22">
                  <c:v>2.23645827178594</c:v>
                </c:pt>
                <c:pt idx="23">
                  <c:v>2.2928452327089</c:v>
                </c:pt>
                <c:pt idx="24">
                  <c:v>2.35012384398362</c:v>
                </c:pt>
                <c:pt idx="25">
                  <c:v>2.40843752088926</c:v>
                </c:pt>
                <c:pt idx="26">
                  <c:v>2.46792754454904</c:v>
                </c:pt>
                <c:pt idx="27">
                  <c:v>2.52875098884016</c:v>
                </c:pt>
                <c:pt idx="28">
                  <c:v>2.59110163512197</c:v>
                </c:pt>
                <c:pt idx="29">
                  <c:v>2.65487064144153</c:v>
                </c:pt>
                <c:pt idx="30">
                  <c:v>2.72032136264185</c:v>
                </c:pt>
                <c:pt idx="31">
                  <c:v>2.78776709281491</c:v>
                </c:pt>
                <c:pt idx="32">
                  <c:v>2.85754502859926</c:v>
                </c:pt>
                <c:pt idx="33">
                  <c:v>2.92996931774922</c:v>
                </c:pt>
                <c:pt idx="34">
                  <c:v>3.00526874178164</c:v>
                </c:pt>
                <c:pt idx="35">
                  <c:v>3.08361488683405</c:v>
                </c:pt>
                <c:pt idx="36">
                  <c:v>3.16515458283513</c:v>
                </c:pt>
                <c:pt idx="37">
                  <c:v>3.2500295377393</c:v>
                </c:pt>
                <c:pt idx="38">
                  <c:v>3.33835969111041</c:v>
                </c:pt>
                <c:pt idx="39">
                  <c:v>3.43016425035188</c:v>
                </c:pt>
                <c:pt idx="40">
                  <c:v>3.52537534930487</c:v>
                </c:pt>
                <c:pt idx="41">
                  <c:v>3.62387432889905</c:v>
                </c:pt>
                <c:pt idx="42">
                  <c:v>3.72554893253203</c:v>
                </c:pt>
                <c:pt idx="43">
                  <c:v>3.54697373941533</c:v>
                </c:pt>
                <c:pt idx="44">
                  <c:v>3.60531817312412</c:v>
                </c:pt>
                <c:pt idx="45">
                  <c:v>3.6636626068329</c:v>
                </c:pt>
                <c:pt idx="46">
                  <c:v>3.72200704054166</c:v>
                </c:pt>
                <c:pt idx="47">
                  <c:v>3.78035147425042</c:v>
                </c:pt>
                <c:pt idx="48">
                  <c:v>3.8386959079592</c:v>
                </c:pt>
                <c:pt idx="49">
                  <c:v>3.89704034166796</c:v>
                </c:pt>
                <c:pt idx="50">
                  <c:v>3.95538477537674</c:v>
                </c:pt>
                <c:pt idx="51">
                  <c:v>4.01372920908553</c:v>
                </c:pt>
                <c:pt idx="52">
                  <c:v>4.07207364279428</c:v>
                </c:pt>
                <c:pt idx="53">
                  <c:v>4.13041807650304</c:v>
                </c:pt>
                <c:pt idx="54">
                  <c:v>4.18876251021182</c:v>
                </c:pt>
                <c:pt idx="55">
                  <c:v>4.24710694392061</c:v>
                </c:pt>
                <c:pt idx="56">
                  <c:v>4.30545137762936</c:v>
                </c:pt>
                <c:pt idx="57">
                  <c:v>4.36379581133815</c:v>
                </c:pt>
                <c:pt idx="58">
                  <c:v>4.42214024504693</c:v>
                </c:pt>
                <c:pt idx="59">
                  <c:v>4.48048467875569</c:v>
                </c:pt>
                <c:pt idx="60">
                  <c:v>4.53882911246445</c:v>
                </c:pt>
                <c:pt idx="61">
                  <c:v>4.59717354617323</c:v>
                </c:pt>
                <c:pt idx="62">
                  <c:v>4.65551797988199</c:v>
                </c:pt>
                <c:pt idx="63">
                  <c:v>4.71386241359077</c:v>
                </c:pt>
                <c:pt idx="64">
                  <c:v>4.77220684729956</c:v>
                </c:pt>
                <c:pt idx="65">
                  <c:v>4.83055128100831</c:v>
                </c:pt>
                <c:pt idx="66">
                  <c:v>4.88889571471707</c:v>
                </c:pt>
                <c:pt idx="67">
                  <c:v>4.94724014842585</c:v>
                </c:pt>
                <c:pt idx="68">
                  <c:v>5.00558458213464</c:v>
                </c:pt>
                <c:pt idx="69">
                  <c:v>5.06392901584339</c:v>
                </c:pt>
                <c:pt idx="70">
                  <c:v>5.12227344955218</c:v>
                </c:pt>
                <c:pt idx="71">
                  <c:v>5.18061788326094</c:v>
                </c:pt>
                <c:pt idx="72">
                  <c:v>5.23896231696972</c:v>
                </c:pt>
                <c:pt idx="73">
                  <c:v>5.29730675067848</c:v>
                </c:pt>
                <c:pt idx="74">
                  <c:v>5.35565118438726</c:v>
                </c:pt>
                <c:pt idx="75">
                  <c:v>5.41399561809602</c:v>
                </c:pt>
                <c:pt idx="76">
                  <c:v>5.4723400518048</c:v>
                </c:pt>
                <c:pt idx="77">
                  <c:v>5.53068448551359</c:v>
                </c:pt>
                <c:pt idx="78">
                  <c:v>5.58902891922234</c:v>
                </c:pt>
                <c:pt idx="79">
                  <c:v>5.6473733529311</c:v>
                </c:pt>
                <c:pt idx="80">
                  <c:v>5.70571778663988</c:v>
                </c:pt>
                <c:pt idx="81">
                  <c:v>5.76406222034867</c:v>
                </c:pt>
                <c:pt idx="82">
                  <c:v>5.82240665405743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13D-40BB-B8D7-BAA5CF42BB74}"/>
            </c:ext>
          </c:extLst>
        </c:ser>
        <c:ser>
          <c:idx val="20"/>
          <c:order val="17"/>
          <c:spPr>
            <a:ln w="28575" cap="rnd" cmpd="sng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DEMANDS!$G$120:$CK$120</c:f>
              <c:numCache>
                <c:formatCode>0.00</c:formatCode>
                <c:ptCount val="83"/>
                <c:pt idx="0">
                  <c:v>1</c:v>
                </c:pt>
                <c:pt idx="1">
                  <c:v>0.799614277600496</c:v>
                </c:pt>
                <c:pt idx="2">
                  <c:v>1.09212041132354</c:v>
                </c:pt>
                <c:pt idx="3">
                  <c:v>0.726337169437279</c:v>
                </c:pt>
                <c:pt idx="4">
                  <c:v>0.63180294895931</c:v>
                </c:pt>
                <c:pt idx="5">
                  <c:v>0.599380495387455</c:v>
                </c:pt>
                <c:pt idx="6">
                  <c:v>0.532030169865687</c:v>
                </c:pt>
                <c:pt idx="7">
                  <c:v>0.416528683811961</c:v>
                </c:pt>
                <c:pt idx="8">
                  <c:v>0.27107140343777</c:v>
                </c:pt>
                <c:pt idx="9">
                  <c:v>0.145179057992602</c:v>
                </c:pt>
                <c:pt idx="10">
                  <c:v>0.0669845555825582</c:v>
                </c:pt>
                <c:pt idx="11">
                  <c:v>0.0279431658622207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13D-40BB-B8D7-BAA5CF42BB74}"/>
            </c:ext>
          </c:extLst>
        </c:ser>
        <c:ser>
          <c:idx val="21"/>
          <c:order val="18"/>
          <c:spPr>
            <a:ln w="28575" cap="rnd" cmpd="sng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DEMANDS!$G$121:$CK$121</c:f>
              <c:numCache>
                <c:formatCode>0.00</c:formatCode>
                <c:ptCount val="83"/>
                <c:pt idx="0">
                  <c:v>1</c:v>
                </c:pt>
                <c:pt idx="1">
                  <c:v>1.07458890950815</c:v>
                </c:pt>
                <c:pt idx="2">
                  <c:v>0.471306619073606</c:v>
                </c:pt>
                <c:pt idx="3">
                  <c:v>0.514209497686842</c:v>
                </c:pt>
                <c:pt idx="4">
                  <c:v>0.985039391801168</c:v>
                </c:pt>
                <c:pt idx="5">
                  <c:v>0.985039391801168</c:v>
                </c:pt>
                <c:pt idx="6">
                  <c:v>0.985039391801168</c:v>
                </c:pt>
                <c:pt idx="7">
                  <c:v>0.985039391801168</c:v>
                </c:pt>
                <c:pt idx="8">
                  <c:v>0.985039391801168</c:v>
                </c:pt>
                <c:pt idx="9">
                  <c:v>0.985039391801168</c:v>
                </c:pt>
                <c:pt idx="10">
                  <c:v>0.985039391801168</c:v>
                </c:pt>
                <c:pt idx="11">
                  <c:v>0.985039391801168</c:v>
                </c:pt>
                <c:pt idx="12">
                  <c:v>0.985039391801168</c:v>
                </c:pt>
                <c:pt idx="13">
                  <c:v>0.985039391801168</c:v>
                </c:pt>
                <c:pt idx="14">
                  <c:v>0.985039391801168</c:v>
                </c:pt>
                <c:pt idx="15">
                  <c:v>0.985039391801168</c:v>
                </c:pt>
                <c:pt idx="16">
                  <c:v>0.985039391801168</c:v>
                </c:pt>
                <c:pt idx="17">
                  <c:v>0.985039391801168</c:v>
                </c:pt>
                <c:pt idx="18">
                  <c:v>0.985039391801168</c:v>
                </c:pt>
                <c:pt idx="19">
                  <c:v>0.985039391801168</c:v>
                </c:pt>
                <c:pt idx="20">
                  <c:v>0.985039391801168</c:v>
                </c:pt>
                <c:pt idx="21">
                  <c:v>0.985039391801168</c:v>
                </c:pt>
                <c:pt idx="22">
                  <c:v>0.985039391801168</c:v>
                </c:pt>
                <c:pt idx="23">
                  <c:v>0.985039391801168</c:v>
                </c:pt>
                <c:pt idx="24">
                  <c:v>0.985039391801168</c:v>
                </c:pt>
                <c:pt idx="25">
                  <c:v>0.985039391801168</c:v>
                </c:pt>
                <c:pt idx="26">
                  <c:v>0.985039391801168</c:v>
                </c:pt>
                <c:pt idx="27">
                  <c:v>0.985039391801168</c:v>
                </c:pt>
                <c:pt idx="28">
                  <c:v>0.985039391801168</c:v>
                </c:pt>
                <c:pt idx="29">
                  <c:v>0.985039391801168</c:v>
                </c:pt>
                <c:pt idx="30">
                  <c:v>0.985039391801168</c:v>
                </c:pt>
                <c:pt idx="31">
                  <c:v>0.985039391801168</c:v>
                </c:pt>
                <c:pt idx="32">
                  <c:v>0.985039391801168</c:v>
                </c:pt>
                <c:pt idx="33">
                  <c:v>0.985039391801168</c:v>
                </c:pt>
                <c:pt idx="34">
                  <c:v>0.985039391801168</c:v>
                </c:pt>
                <c:pt idx="35">
                  <c:v>0.985039391801168</c:v>
                </c:pt>
                <c:pt idx="36">
                  <c:v>0.985039391801168</c:v>
                </c:pt>
                <c:pt idx="37">
                  <c:v>0.985039391801168</c:v>
                </c:pt>
                <c:pt idx="38">
                  <c:v>0.985039391801168</c:v>
                </c:pt>
                <c:pt idx="39">
                  <c:v>0.985039391801168</c:v>
                </c:pt>
                <c:pt idx="40">
                  <c:v>0.985039391801168</c:v>
                </c:pt>
                <c:pt idx="41">
                  <c:v>0.985039391801168</c:v>
                </c:pt>
                <c:pt idx="42">
                  <c:v>0.985039391801168</c:v>
                </c:pt>
                <c:pt idx="43">
                  <c:v>0.985039391801168</c:v>
                </c:pt>
                <c:pt idx="44">
                  <c:v>0.985039391801168</c:v>
                </c:pt>
                <c:pt idx="45">
                  <c:v>0.985039391801168</c:v>
                </c:pt>
                <c:pt idx="46">
                  <c:v>0.985039391801168</c:v>
                </c:pt>
                <c:pt idx="47">
                  <c:v>0.985039391801168</c:v>
                </c:pt>
                <c:pt idx="48">
                  <c:v>0.985039391801168</c:v>
                </c:pt>
                <c:pt idx="49">
                  <c:v>0.985039391801168</c:v>
                </c:pt>
                <c:pt idx="50">
                  <c:v>0.985039391801168</c:v>
                </c:pt>
                <c:pt idx="51">
                  <c:v>0.985039391801168</c:v>
                </c:pt>
                <c:pt idx="52">
                  <c:v>0.985039391801168</c:v>
                </c:pt>
                <c:pt idx="53">
                  <c:v>0.985039391801168</c:v>
                </c:pt>
                <c:pt idx="54">
                  <c:v>0.985039391801168</c:v>
                </c:pt>
                <c:pt idx="55">
                  <c:v>0.985039391801168</c:v>
                </c:pt>
                <c:pt idx="56">
                  <c:v>0.985039391801168</c:v>
                </c:pt>
                <c:pt idx="57">
                  <c:v>0.985039391801168</c:v>
                </c:pt>
                <c:pt idx="58">
                  <c:v>0.985039391801168</c:v>
                </c:pt>
                <c:pt idx="59">
                  <c:v>0.985039391801168</c:v>
                </c:pt>
                <c:pt idx="60">
                  <c:v>0.985039391801168</c:v>
                </c:pt>
                <c:pt idx="61">
                  <c:v>0.985039391801168</c:v>
                </c:pt>
                <c:pt idx="62">
                  <c:v>0.985039391801168</c:v>
                </c:pt>
                <c:pt idx="63">
                  <c:v>0.985039391801168</c:v>
                </c:pt>
                <c:pt idx="64">
                  <c:v>0.985039391801168</c:v>
                </c:pt>
                <c:pt idx="65">
                  <c:v>0.985039391801168</c:v>
                </c:pt>
                <c:pt idx="66">
                  <c:v>0.985039391801168</c:v>
                </c:pt>
                <c:pt idx="67">
                  <c:v>0.985039391801168</c:v>
                </c:pt>
                <c:pt idx="68">
                  <c:v>0.985039391801168</c:v>
                </c:pt>
                <c:pt idx="69">
                  <c:v>0.985039391801168</c:v>
                </c:pt>
                <c:pt idx="70">
                  <c:v>0.985039391801168</c:v>
                </c:pt>
                <c:pt idx="71">
                  <c:v>0.985039391801168</c:v>
                </c:pt>
                <c:pt idx="72">
                  <c:v>0.985039391801168</c:v>
                </c:pt>
                <c:pt idx="73">
                  <c:v>0.985039391801168</c:v>
                </c:pt>
                <c:pt idx="74">
                  <c:v>0.985039391801168</c:v>
                </c:pt>
                <c:pt idx="75">
                  <c:v>0.985039391801168</c:v>
                </c:pt>
                <c:pt idx="76">
                  <c:v>0.985039391801168</c:v>
                </c:pt>
                <c:pt idx="77">
                  <c:v>0.985039391801168</c:v>
                </c:pt>
                <c:pt idx="78">
                  <c:v>0.985039391801168</c:v>
                </c:pt>
                <c:pt idx="79">
                  <c:v>0.985039391801168</c:v>
                </c:pt>
                <c:pt idx="80">
                  <c:v>0.985039391801168</c:v>
                </c:pt>
                <c:pt idx="81">
                  <c:v>0.985039391801168</c:v>
                </c:pt>
                <c:pt idx="82">
                  <c:v>0.985039391801168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13D-40BB-B8D7-BAA5CF42BB74}"/>
            </c:ext>
          </c:extLst>
        </c:ser>
        <c:ser>
          <c:idx val="22"/>
          <c:order val="19"/>
          <c:spPr>
            <a:ln w="28575" cap="rnd" cmpd="sng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DEMANDS!$G$122:$CK$122</c:f>
              <c:numCache>
                <c:formatCode>0.00</c:formatCode>
                <c:ptCount val="83"/>
                <c:pt idx="0">
                  <c:v>1</c:v>
                </c:pt>
                <c:pt idx="1">
                  <c:v>1.01136138062027</c:v>
                </c:pt>
                <c:pt idx="2">
                  <c:v>0.360693530061878</c:v>
                </c:pt>
                <c:pt idx="3">
                  <c:v>0.404097921442817</c:v>
                </c:pt>
                <c:pt idx="4">
                  <c:v>1.04838181993436</c:v>
                </c:pt>
                <c:pt idx="5">
                  <c:v>1.06292187216685</c:v>
                </c:pt>
                <c:pt idx="6">
                  <c:v>1.07717108807391</c:v>
                </c:pt>
                <c:pt idx="7">
                  <c:v>1.09113528556981</c:v>
                </c:pt>
                <c:pt idx="8">
                  <c:v>1.10482016531429</c:v>
                </c:pt>
                <c:pt idx="9">
                  <c:v>1.11823131441071</c:v>
                </c:pt>
                <c:pt idx="10">
                  <c:v>1.13137420814641</c:v>
                </c:pt>
                <c:pt idx="11">
                  <c:v>1.14425421238564</c:v>
                </c:pt>
                <c:pt idx="12">
                  <c:v>1.15687658530992</c:v>
                </c:pt>
                <c:pt idx="13">
                  <c:v>1.16924648046357</c:v>
                </c:pt>
                <c:pt idx="14">
                  <c:v>1.18136894784142</c:v>
                </c:pt>
                <c:pt idx="15">
                  <c:v>1.19324893671688</c:v>
                </c:pt>
                <c:pt idx="16">
                  <c:v>1.20489129694715</c:v>
                </c:pt>
                <c:pt idx="17">
                  <c:v>1.21630078201881</c:v>
                </c:pt>
                <c:pt idx="18">
                  <c:v>1.22748204970043</c:v>
                </c:pt>
                <c:pt idx="19">
                  <c:v>1.23843966508815</c:v>
                </c:pt>
                <c:pt idx="20">
                  <c:v>1.24917810191092</c:v>
                </c:pt>
                <c:pt idx="21">
                  <c:v>1.25970174383577</c:v>
                </c:pt>
                <c:pt idx="22">
                  <c:v>1.27001488773089</c:v>
                </c:pt>
                <c:pt idx="23">
                  <c:v>1.28012174366563</c:v>
                </c:pt>
                <c:pt idx="24">
                  <c:v>1.29002643817366</c:v>
                </c:pt>
                <c:pt idx="25">
                  <c:v>1.29973301512307</c:v>
                </c:pt>
                <c:pt idx="26">
                  <c:v>1.30924543680413</c:v>
                </c:pt>
                <c:pt idx="27">
                  <c:v>1.31856758719238</c:v>
                </c:pt>
                <c:pt idx="28">
                  <c:v>1.32770327216614</c:v>
                </c:pt>
                <c:pt idx="29">
                  <c:v>1.3366562212469</c:v>
                </c:pt>
                <c:pt idx="30">
                  <c:v>1.34543008977469</c:v>
                </c:pt>
                <c:pt idx="31">
                  <c:v>1.35402845977825</c:v>
                </c:pt>
                <c:pt idx="32">
                  <c:v>1.36245484171535</c:v>
                </c:pt>
                <c:pt idx="33">
                  <c:v>1.37071267556051</c:v>
                </c:pt>
                <c:pt idx="34">
                  <c:v>1.3788053329804</c:v>
                </c:pt>
                <c:pt idx="35">
                  <c:v>1.38673611755139</c:v>
                </c:pt>
                <c:pt idx="36">
                  <c:v>1.39450826737002</c:v>
                </c:pt>
                <c:pt idx="37">
                  <c:v>1.40212495527057</c:v>
                </c:pt>
                <c:pt idx="38">
                  <c:v>1.40958929121799</c:v>
                </c:pt>
                <c:pt idx="39">
                  <c:v>1.41690432252544</c:v>
                </c:pt>
                <c:pt idx="40">
                  <c:v>1.42407303537708</c:v>
                </c:pt>
                <c:pt idx="41">
                  <c:v>1.43109835656843</c:v>
                </c:pt>
                <c:pt idx="42">
                  <c:v>1.43798315459399</c:v>
                </c:pt>
                <c:pt idx="43">
                  <c:v>1.44473024008243</c:v>
                </c:pt>
                <c:pt idx="44">
                  <c:v>1.45134236731928</c:v>
                </c:pt>
                <c:pt idx="45">
                  <c:v>1.45782223642242</c:v>
                </c:pt>
                <c:pt idx="46">
                  <c:v>1.4641724922543</c:v>
                </c:pt>
                <c:pt idx="47">
                  <c:v>1.47039572768512</c:v>
                </c:pt>
                <c:pt idx="48">
                  <c:v>1.47649448337525</c:v>
                </c:pt>
                <c:pt idx="49">
                  <c:v>1.48247124929802</c:v>
                </c:pt>
                <c:pt idx="50">
                  <c:v>1.48832846539236</c:v>
                </c:pt>
                <c:pt idx="51">
                  <c:v>1.49406852308556</c:v>
                </c:pt>
                <c:pt idx="52">
                  <c:v>1.49969376572838</c:v>
                </c:pt>
                <c:pt idx="53">
                  <c:v>1.50520648990029</c:v>
                </c:pt>
                <c:pt idx="54">
                  <c:v>1.51060894649714</c:v>
                </c:pt>
                <c:pt idx="55">
                  <c:v>1.51590334073122</c:v>
                </c:pt>
                <c:pt idx="56">
                  <c:v>1.52109183430661</c:v>
                </c:pt>
                <c:pt idx="57">
                  <c:v>1.52617654563677</c:v>
                </c:pt>
                <c:pt idx="58">
                  <c:v>1.53115955027958</c:v>
                </c:pt>
                <c:pt idx="59">
                  <c:v>1.53604288311279</c:v>
                </c:pt>
                <c:pt idx="60">
                  <c:v>1.54082853724626</c:v>
                </c:pt>
                <c:pt idx="61">
                  <c:v>1.54551846685006</c:v>
                </c:pt>
                <c:pt idx="62">
                  <c:v>1.5501145865018</c:v>
                </c:pt>
                <c:pt idx="63">
                  <c:v>1.55461877249188</c:v>
                </c:pt>
                <c:pt idx="64">
                  <c:v>1.55903286412876</c:v>
                </c:pt>
                <c:pt idx="65">
                  <c:v>1.56335866330386</c:v>
                </c:pt>
                <c:pt idx="66">
                  <c:v>1.56759793601433</c:v>
                </c:pt>
                <c:pt idx="67">
                  <c:v>1.57175241301571</c:v>
                </c:pt>
                <c:pt idx="68">
                  <c:v>1.575823790257</c:v>
                </c:pt>
                <c:pt idx="69">
                  <c:v>1.57981373040341</c:v>
                </c:pt>
                <c:pt idx="70">
                  <c:v>1.58372386196625</c:v>
                </c:pt>
                <c:pt idx="71">
                  <c:v>1.58755578147832</c:v>
                </c:pt>
                <c:pt idx="72">
                  <c:v>1.59131105349388</c:v>
                </c:pt>
                <c:pt idx="73">
                  <c:v>1.59499121080624</c:v>
                </c:pt>
                <c:pt idx="74">
                  <c:v>1.59859775618805</c:v>
                </c:pt>
                <c:pt idx="75">
                  <c:v>1.60213216217377</c:v>
                </c:pt>
                <c:pt idx="76">
                  <c:v>1.60559587127723</c:v>
                </c:pt>
                <c:pt idx="77">
                  <c:v>1.60899029773194</c:v>
                </c:pt>
                <c:pt idx="78">
                  <c:v>1.6123168277086</c:v>
                </c:pt>
                <c:pt idx="79">
                  <c:v>1.61557681888008</c:v>
                </c:pt>
                <c:pt idx="80">
                  <c:v>1.61877160237926</c:v>
                </c:pt>
                <c:pt idx="81">
                  <c:v>1.62190248258147</c:v>
                </c:pt>
                <c:pt idx="82">
                  <c:v>1.62497073775714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13D-40BB-B8D7-BAA5CF42BB74}"/>
            </c:ext>
          </c:extLst>
        </c:ser>
        <c:ser>
          <c:idx val="23"/>
          <c:order val="20"/>
          <c:spPr>
            <a:ln w="28575" cap="rnd" cmpd="sng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DEMANDS!$G$123:$CK$123</c:f>
              <c:numCache>
                <c:formatCode>0.00</c:formatCode>
                <c:ptCount val="83"/>
                <c:pt idx="0">
                  <c:v>1</c:v>
                </c:pt>
                <c:pt idx="1">
                  <c:v>1.07324050179258</c:v>
                </c:pt>
                <c:pt idx="2">
                  <c:v>1.10478248555401</c:v>
                </c:pt>
                <c:pt idx="3">
                  <c:v>1.18271441041696</c:v>
                </c:pt>
                <c:pt idx="4">
                  <c:v>1.25329469890534</c:v>
                </c:pt>
                <c:pt idx="5">
                  <c:v>1.31827301655888</c:v>
                </c:pt>
                <c:pt idx="6">
                  <c:v>1.37842388756202</c:v>
                </c:pt>
                <c:pt idx="7">
                  <c:v>1.43398126813928</c:v>
                </c:pt>
                <c:pt idx="8">
                  <c:v>1.48658692789413</c:v>
                </c:pt>
                <c:pt idx="9">
                  <c:v>1.5364394052834</c:v>
                </c:pt>
                <c:pt idx="10">
                  <c:v>1.58493798776827</c:v>
                </c:pt>
                <c:pt idx="11">
                  <c:v>1.63158403728111</c:v>
                </c:pt>
                <c:pt idx="12">
                  <c:v>1.67638496247601</c:v>
                </c:pt>
                <c:pt idx="13">
                  <c:v>1.75781412445606</c:v>
                </c:pt>
                <c:pt idx="14">
                  <c:v>1.81836914989698</c:v>
                </c:pt>
                <c:pt idx="15">
                  <c:v>1.88001525323392</c:v>
                </c:pt>
                <c:pt idx="16">
                  <c:v>1.94248858990599</c:v>
                </c:pt>
                <c:pt idx="17">
                  <c:v>2.00529622041329</c:v>
                </c:pt>
                <c:pt idx="18">
                  <c:v>2.06840174667374</c:v>
                </c:pt>
                <c:pt idx="19">
                  <c:v>2.13241569847461</c:v>
                </c:pt>
                <c:pt idx="20">
                  <c:v>2.19719105616939</c:v>
                </c:pt>
                <c:pt idx="21">
                  <c:v>2.26197383768392</c:v>
                </c:pt>
                <c:pt idx="22">
                  <c:v>2.32663908694458</c:v>
                </c:pt>
                <c:pt idx="23">
                  <c:v>2.34333394123382</c:v>
                </c:pt>
                <c:pt idx="24">
                  <c:v>2.42904491147056</c:v>
                </c:pt>
                <c:pt idx="25">
                  <c:v>2.50294751149671</c:v>
                </c:pt>
                <c:pt idx="26">
                  <c:v>2.56914006514177</c:v>
                </c:pt>
                <c:pt idx="27">
                  <c:v>2.63558649380639</c:v>
                </c:pt>
                <c:pt idx="28">
                  <c:v>2.7022416864454</c:v>
                </c:pt>
                <c:pt idx="29">
                  <c:v>2.76901737244538</c:v>
                </c:pt>
                <c:pt idx="30">
                  <c:v>2.83584309680365</c:v>
                </c:pt>
                <c:pt idx="31">
                  <c:v>2.90257866161782</c:v>
                </c:pt>
                <c:pt idx="32">
                  <c:v>2.96918073409549</c:v>
                </c:pt>
                <c:pt idx="33">
                  <c:v>3.03561727749078</c:v>
                </c:pt>
                <c:pt idx="34">
                  <c:v>3.10256159235562</c:v>
                </c:pt>
                <c:pt idx="35">
                  <c:v>3.16947345069336</c:v>
                </c:pt>
                <c:pt idx="36">
                  <c:v>3.2363878896364</c:v>
                </c:pt>
                <c:pt idx="37">
                  <c:v>3.30336761875006</c:v>
                </c:pt>
                <c:pt idx="38">
                  <c:v>3.37043684532716</c:v>
                </c:pt>
                <c:pt idx="39">
                  <c:v>3.43760591672645</c:v>
                </c:pt>
                <c:pt idx="40">
                  <c:v>3.5049551003737</c:v>
                </c:pt>
                <c:pt idx="41">
                  <c:v>3.57256080059667</c:v>
                </c:pt>
                <c:pt idx="42">
                  <c:v>3.64051283787317</c:v>
                </c:pt>
                <c:pt idx="43">
                  <c:v>3.70885899763392</c:v>
                </c:pt>
                <c:pt idx="44">
                  <c:v>3.77768105767106</c:v>
                </c:pt>
                <c:pt idx="45">
                  <c:v>3.84704579486094</c:v>
                </c:pt>
                <c:pt idx="46">
                  <c:v>3.91703323833407</c:v>
                </c:pt>
                <c:pt idx="47">
                  <c:v>3.98771737335403</c:v>
                </c:pt>
                <c:pt idx="48">
                  <c:v>4.05917727140454</c:v>
                </c:pt>
                <c:pt idx="49">
                  <c:v>4.13148444582036</c:v>
                </c:pt>
                <c:pt idx="50">
                  <c:v>4.20473139396394</c:v>
                </c:pt>
                <c:pt idx="51">
                  <c:v>4.27901091380535</c:v>
                </c:pt>
                <c:pt idx="52">
                  <c:v>4.35441413531199</c:v>
                </c:pt>
                <c:pt idx="53">
                  <c:v>4.4310017782792</c:v>
                </c:pt>
                <c:pt idx="54">
                  <c:v>4.50883550187103</c:v>
                </c:pt>
                <c:pt idx="55">
                  <c:v>4.5879851210895</c:v>
                </c:pt>
                <c:pt idx="56">
                  <c:v>4.66851792378394</c:v>
                </c:pt>
                <c:pt idx="57">
                  <c:v>4.75050770192869</c:v>
                </c:pt>
                <c:pt idx="58">
                  <c:v>4.83396279700539</c:v>
                </c:pt>
                <c:pt idx="59">
                  <c:v>4.91891255906177</c:v>
                </c:pt>
                <c:pt idx="60">
                  <c:v>5.00538742293543</c:v>
                </c:pt>
                <c:pt idx="61">
                  <c:v>5.09339284832706</c:v>
                </c:pt>
                <c:pt idx="62">
                  <c:v>5.18291390908195</c:v>
                </c:pt>
                <c:pt idx="63">
                  <c:v>5.2739656049665</c:v>
                </c:pt>
                <c:pt idx="64">
                  <c:v>5.36649580733579</c:v>
                </c:pt>
                <c:pt idx="65">
                  <c:v>5.46044334062796</c:v>
                </c:pt>
                <c:pt idx="66">
                  <c:v>5.55571330755184</c:v>
                </c:pt>
                <c:pt idx="67">
                  <c:v>5.65218894227065</c:v>
                </c:pt>
                <c:pt idx="68">
                  <c:v>5.74984778969911</c:v>
                </c:pt>
                <c:pt idx="69">
                  <c:v>5.84864621776619</c:v>
                </c:pt>
                <c:pt idx="70">
                  <c:v>5.94844671458919</c:v>
                </c:pt>
                <c:pt idx="71">
                  <c:v>6.04906470640379</c:v>
                </c:pt>
                <c:pt idx="72">
                  <c:v>6.15041285370271</c:v>
                </c:pt>
                <c:pt idx="73">
                  <c:v>6.25238648252783</c:v>
                </c:pt>
                <c:pt idx="74">
                  <c:v>6.35498780139018</c:v>
                </c:pt>
                <c:pt idx="75">
                  <c:v>6.45823035712969</c:v>
                </c:pt>
                <c:pt idx="76">
                  <c:v>6.56214287359725</c:v>
                </c:pt>
                <c:pt idx="77">
                  <c:v>6.66677327554271</c:v>
                </c:pt>
                <c:pt idx="78">
                  <c:v>6.77213839779542</c:v>
                </c:pt>
                <c:pt idx="79">
                  <c:v>6.87825575331976</c:v>
                </c:pt>
                <c:pt idx="80">
                  <c:v>6.9851296687895</c:v>
                </c:pt>
                <c:pt idx="81">
                  <c:v>7.09274370571243</c:v>
                </c:pt>
                <c:pt idx="82">
                  <c:v>7.2010809112221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13D-40BB-B8D7-BAA5CF42BB74}"/>
            </c:ext>
          </c:extLst>
        </c:ser>
        <c:ser>
          <c:idx val="24"/>
          <c:order val="21"/>
          <c:spPr>
            <a:ln w="28575" cap="rnd" cmpd="sng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DEMANDS!$G$124:$CK$124</c:f>
              <c:numCache>
                <c:formatCode>0.00</c:formatCode>
                <c:ptCount val="83"/>
                <c:pt idx="0">
                  <c:v>1</c:v>
                </c:pt>
                <c:pt idx="1">
                  <c:v>1.0223895855201</c:v>
                </c:pt>
                <c:pt idx="2">
                  <c:v>1.03899097919638</c:v>
                </c:pt>
                <c:pt idx="3">
                  <c:v>1.0509713994059</c:v>
                </c:pt>
                <c:pt idx="4">
                  <c:v>1.06299913593148</c:v>
                </c:pt>
                <c:pt idx="5">
                  <c:v>1.07535071677496</c:v>
                </c:pt>
                <c:pt idx="6">
                  <c:v>1.08776168640573</c:v>
                </c:pt>
                <c:pt idx="7">
                  <c:v>1.09977373524835</c:v>
                </c:pt>
                <c:pt idx="8">
                  <c:v>1.11215888044277</c:v>
                </c:pt>
                <c:pt idx="9">
                  <c:v>1.12465616602305</c:v>
                </c:pt>
                <c:pt idx="10">
                  <c:v>1.13796324125035</c:v>
                </c:pt>
                <c:pt idx="11">
                  <c:v>1.15144600204711</c:v>
                </c:pt>
                <c:pt idx="12">
                  <c:v>1.1649095900879</c:v>
                </c:pt>
                <c:pt idx="13">
                  <c:v>1.17510949318353</c:v>
                </c:pt>
                <c:pt idx="14">
                  <c:v>1.18698689241227</c:v>
                </c:pt>
                <c:pt idx="15">
                  <c:v>1.19886884369635</c:v>
                </c:pt>
                <c:pt idx="16">
                  <c:v>1.21058525063464</c:v>
                </c:pt>
                <c:pt idx="17">
                  <c:v>1.2218415508374</c:v>
                </c:pt>
                <c:pt idx="18">
                  <c:v>1.23264116371428</c:v>
                </c:pt>
                <c:pt idx="19">
                  <c:v>1.2433646843622</c:v>
                </c:pt>
                <c:pt idx="20">
                  <c:v>1.25392830595844</c:v>
                </c:pt>
                <c:pt idx="21">
                  <c:v>1.26391607926284</c:v>
                </c:pt>
                <c:pt idx="22">
                  <c:v>1.27329060086674</c:v>
                </c:pt>
                <c:pt idx="23">
                  <c:v>1.27693731427459</c:v>
                </c:pt>
                <c:pt idx="24">
                  <c:v>1.28058402768243</c:v>
                </c:pt>
                <c:pt idx="25">
                  <c:v>1.28930522274688</c:v>
                </c:pt>
                <c:pt idx="26">
                  <c:v>1.29771312548123</c:v>
                </c:pt>
                <c:pt idx="27">
                  <c:v>1.30579133974959</c:v>
                </c:pt>
                <c:pt idx="28">
                  <c:v>1.31353295528518</c:v>
                </c:pt>
                <c:pt idx="29">
                  <c:v>1.32091114951701</c:v>
                </c:pt>
                <c:pt idx="30">
                  <c:v>1.32790957993694</c:v>
                </c:pt>
                <c:pt idx="31">
                  <c:v>1.33448120590403</c:v>
                </c:pt>
                <c:pt idx="32">
                  <c:v>1.34062628501081</c:v>
                </c:pt>
                <c:pt idx="33">
                  <c:v>1.34635028194477</c:v>
                </c:pt>
                <c:pt idx="34">
                  <c:v>1.35196584964773</c:v>
                </c:pt>
                <c:pt idx="35">
                  <c:v>1.35724456728534</c:v>
                </c:pt>
                <c:pt idx="36">
                  <c:v>1.36221579223348</c:v>
                </c:pt>
                <c:pt idx="37">
                  <c:v>1.36691850937798</c:v>
                </c:pt>
                <c:pt idx="38">
                  <c:v>1.37137357647822</c:v>
                </c:pt>
                <c:pt idx="39">
                  <c:v>1.3755950484485</c:v>
                </c:pt>
                <c:pt idx="40">
                  <c:v>1.37962369338547</c:v>
                </c:pt>
                <c:pt idx="41">
                  <c:v>1.38349624860204</c:v>
                </c:pt>
                <c:pt idx="42">
                  <c:v>1.38725229216122</c:v>
                </c:pt>
                <c:pt idx="43">
                  <c:v>1.39091319056285</c:v>
                </c:pt>
                <c:pt idx="44">
                  <c:v>1.39451155712121</c:v>
                </c:pt>
                <c:pt idx="45">
                  <c:v>1.39807255583739</c:v>
                </c:pt>
                <c:pt idx="46">
                  <c:v>1.40162455551419</c:v>
                </c:pt>
                <c:pt idx="47">
                  <c:v>1.40519206443274</c:v>
                </c:pt>
                <c:pt idx="48">
                  <c:v>1.40879985974314</c:v>
                </c:pt>
                <c:pt idx="49">
                  <c:v>1.41246862319269</c:v>
                </c:pt>
                <c:pt idx="50">
                  <c:v>1.41622483620239</c:v>
                </c:pt>
                <c:pt idx="51">
                  <c:v>1.42009347183386</c:v>
                </c:pt>
                <c:pt idx="52">
                  <c:v>1.42409743751992</c:v>
                </c:pt>
                <c:pt idx="53">
                  <c:v>1.42824843756561</c:v>
                </c:pt>
                <c:pt idx="54">
                  <c:v>1.43255771418782</c:v>
                </c:pt>
                <c:pt idx="55">
                  <c:v>1.43703832954889</c:v>
                </c:pt>
                <c:pt idx="56">
                  <c:v>1.44170172804769</c:v>
                </c:pt>
                <c:pt idx="57">
                  <c:v>1.44656058697792</c:v>
                </c:pt>
                <c:pt idx="58">
                  <c:v>1.45160711277672</c:v>
                </c:pt>
                <c:pt idx="59">
                  <c:v>1.45684004074898</c:v>
                </c:pt>
                <c:pt idx="60">
                  <c:v>1.46225837445704</c:v>
                </c:pt>
                <c:pt idx="61">
                  <c:v>1.46785385671181</c:v>
                </c:pt>
                <c:pt idx="62">
                  <c:v>1.47361276054006</c:v>
                </c:pt>
                <c:pt idx="63">
                  <c:v>1.47953037247145</c:v>
                </c:pt>
                <c:pt idx="64">
                  <c:v>1.48558353878491</c:v>
                </c:pt>
                <c:pt idx="65">
                  <c:v>1.49174774536366</c:v>
                </c:pt>
                <c:pt idx="66">
                  <c:v>1.49799056997131</c:v>
                </c:pt>
                <c:pt idx="67">
                  <c:v>1.50427536656371</c:v>
                </c:pt>
                <c:pt idx="68">
                  <c:v>1.51059208341908</c:v>
                </c:pt>
                <c:pt idx="69">
                  <c:v>1.51692563927472</c:v>
                </c:pt>
                <c:pt idx="70">
                  <c:v>1.52323763216235</c:v>
                </c:pt>
                <c:pt idx="71">
                  <c:v>1.52947965776676</c:v>
                </c:pt>
                <c:pt idx="72">
                  <c:v>1.53562999254236</c:v>
                </c:pt>
                <c:pt idx="73">
                  <c:v>1.54166372106971</c:v>
                </c:pt>
                <c:pt idx="74">
                  <c:v>1.54758319974705</c:v>
                </c:pt>
                <c:pt idx="75">
                  <c:v>1.55339341876103</c:v>
                </c:pt>
                <c:pt idx="76">
                  <c:v>1.55910275177471</c:v>
                </c:pt>
                <c:pt idx="77">
                  <c:v>1.56472369141817</c:v>
                </c:pt>
                <c:pt idx="78">
                  <c:v>1.57026093358418</c:v>
                </c:pt>
                <c:pt idx="79">
                  <c:v>1.5757191138878</c:v>
                </c:pt>
                <c:pt idx="80">
                  <c:v>1.58109966963102</c:v>
                </c:pt>
                <c:pt idx="81">
                  <c:v>1.58639933114594</c:v>
                </c:pt>
                <c:pt idx="82">
                  <c:v>1.59161487458716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13D-40BB-B8D7-BAA5CF42BB74}"/>
            </c:ext>
          </c:extLst>
        </c:ser>
        <c:ser>
          <c:idx val="25"/>
          <c:order val="22"/>
          <c:spPr>
            <a:ln w="28575" cap="rnd" cmpd="sng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DEMANDS!$G$125:$CK$125</c:f>
              <c:numCache>
                <c:formatCode>0.00</c:formatCode>
                <c:ptCount val="83"/>
                <c:pt idx="0">
                  <c:v>1</c:v>
                </c:pt>
                <c:pt idx="1">
                  <c:v>1.02927077903682</c:v>
                </c:pt>
                <c:pt idx="2">
                  <c:v>1.04472047170787</c:v>
                </c:pt>
                <c:pt idx="3">
                  <c:v>1.05093148657584</c:v>
                </c:pt>
                <c:pt idx="4">
                  <c:v>1.05785263154109</c:v>
                </c:pt>
                <c:pt idx="5">
                  <c:v>1.06563166712809</c:v>
                </c:pt>
                <c:pt idx="6">
                  <c:v>1.07390818106385</c:v>
                </c:pt>
                <c:pt idx="7">
                  <c:v>1.08215677050049</c:v>
                </c:pt>
                <c:pt idx="8">
                  <c:v>1.09108023958149</c:v>
                </c:pt>
                <c:pt idx="9">
                  <c:v>1.10037357866699</c:v>
                </c:pt>
                <c:pt idx="10">
                  <c:v>1.11067943936991</c:v>
                </c:pt>
                <c:pt idx="11">
                  <c:v>1.12134449422901</c:v>
                </c:pt>
                <c:pt idx="12">
                  <c:v>1.13215360438965</c:v>
                </c:pt>
                <c:pt idx="13">
                  <c:v>1.13609882644499</c:v>
                </c:pt>
                <c:pt idx="14">
                  <c:v>1.14375329439761</c:v>
                </c:pt>
                <c:pt idx="15">
                  <c:v>1.15131514379739</c:v>
                </c:pt>
                <c:pt idx="16">
                  <c:v>1.15862076629849</c:v>
                </c:pt>
                <c:pt idx="17">
                  <c:v>1.16539005904628</c:v>
                </c:pt>
                <c:pt idx="18">
                  <c:v>1.17163004249228</c:v>
                </c:pt>
                <c:pt idx="19">
                  <c:v>1.17770498967861</c:v>
                </c:pt>
                <c:pt idx="20">
                  <c:v>1.18353581365766</c:v>
                </c:pt>
                <c:pt idx="21">
                  <c:v>1.18873216477467</c:v>
                </c:pt>
                <c:pt idx="22">
                  <c:v>1.19326405586244</c:v>
                </c:pt>
                <c:pt idx="23">
                  <c:v>1.19351050927412</c:v>
                </c:pt>
                <c:pt idx="24">
                  <c:v>1.19372190306028</c:v>
                </c:pt>
                <c:pt idx="25">
                  <c:v>1.19511464425533</c:v>
                </c:pt>
                <c:pt idx="26">
                  <c:v>1.19844596235289</c:v>
                </c:pt>
                <c:pt idx="27">
                  <c:v>1.20139169164031</c:v>
                </c:pt>
                <c:pt idx="28">
                  <c:v>1.20394826281892</c:v>
                </c:pt>
                <c:pt idx="29">
                  <c:v>1.20609405195611</c:v>
                </c:pt>
                <c:pt idx="30">
                  <c:v>1.20781737589483</c:v>
                </c:pt>
                <c:pt idx="31">
                  <c:v>1.20907900405543</c:v>
                </c:pt>
                <c:pt idx="32">
                  <c:v>1.20988309734143</c:v>
                </c:pt>
                <c:pt idx="33">
                  <c:v>1.21023853709463</c:v>
                </c:pt>
                <c:pt idx="34">
                  <c:v>1.21042919900898</c:v>
                </c:pt>
                <c:pt idx="35">
                  <c:v>1.21025201040332</c:v>
                </c:pt>
                <c:pt idx="36">
                  <c:v>1.20973614843791</c:v>
                </c:pt>
                <c:pt idx="37">
                  <c:v>1.20891891070404</c:v>
                </c:pt>
                <c:pt idx="38">
                  <c:v>1.20782108828739</c:v>
                </c:pt>
                <c:pt idx="39">
                  <c:v>1.2064572248843</c:v>
                </c:pt>
                <c:pt idx="40">
                  <c:v>1.20486500971725</c:v>
                </c:pt>
                <c:pt idx="41">
                  <c:v>1.20307804118539</c:v>
                </c:pt>
                <c:pt idx="42">
                  <c:v>1.2011318438988</c:v>
                </c:pt>
                <c:pt idx="43">
                  <c:v>1.19904565913636</c:v>
                </c:pt>
                <c:pt idx="44">
                  <c:v>1.19684806539649</c:v>
                </c:pt>
                <c:pt idx="45">
                  <c:v>1.19456078434601</c:v>
                </c:pt>
                <c:pt idx="46">
                  <c:v>1.19220787922208</c:v>
                </c:pt>
                <c:pt idx="47">
                  <c:v>1.18980970497129</c:v>
                </c:pt>
                <c:pt idx="48">
                  <c:v>1.18738645736049</c:v>
                </c:pt>
                <c:pt idx="49">
                  <c:v>1.18495450084027</c:v>
                </c:pt>
                <c:pt idx="50">
                  <c:v>1.18253470564974</c:v>
                </c:pt>
                <c:pt idx="51">
                  <c:v>1.18014625495112</c:v>
                </c:pt>
                <c:pt idx="52">
                  <c:v>1.17780620761956</c:v>
                </c:pt>
                <c:pt idx="53">
                  <c:v>1.17552201286312</c:v>
                </c:pt>
                <c:pt idx="54">
                  <c:v>1.1733005272375</c:v>
                </c:pt>
                <c:pt idx="55">
                  <c:v>1.17114988064735</c:v>
                </c:pt>
                <c:pt idx="56">
                  <c:v>1.16907664853007</c:v>
                </c:pt>
                <c:pt idx="57">
                  <c:v>1.16708818132749</c:v>
                </c:pt>
                <c:pt idx="58">
                  <c:v>1.16517515464975</c:v>
                </c:pt>
                <c:pt idx="59">
                  <c:v>1.16333355028876</c:v>
                </c:pt>
                <c:pt idx="60">
                  <c:v>1.16155954822829</c:v>
                </c:pt>
                <c:pt idx="61">
                  <c:v>1.15984357164687</c:v>
                </c:pt>
                <c:pt idx="62">
                  <c:v>1.15817184750414</c:v>
                </c:pt>
                <c:pt idx="63">
                  <c:v>1.15653784574233</c:v>
                </c:pt>
                <c:pt idx="64">
                  <c:v>1.15492074660122</c:v>
                </c:pt>
                <c:pt idx="65">
                  <c:v>1.15329904250935</c:v>
                </c:pt>
                <c:pt idx="66">
                  <c:v>1.15164553920083</c:v>
                </c:pt>
                <c:pt idx="67">
                  <c:v>1.14993035024737</c:v>
                </c:pt>
                <c:pt idx="68">
                  <c:v>1.14814442146431</c:v>
                </c:pt>
                <c:pt idx="69">
                  <c:v>1.14627505779233</c:v>
                </c:pt>
                <c:pt idx="70">
                  <c:v>1.14429229648139</c:v>
                </c:pt>
                <c:pt idx="71">
                  <c:v>1.14215937673783</c:v>
                </c:pt>
                <c:pt idx="72">
                  <c:v>1.13986020356687</c:v>
                </c:pt>
                <c:pt idx="73">
                  <c:v>1.13737671990432</c:v>
                </c:pt>
                <c:pt idx="74">
                  <c:v>1.13471132170889</c:v>
                </c:pt>
                <c:pt idx="75">
                  <c:v>1.1318682892791</c:v>
                </c:pt>
                <c:pt idx="76">
                  <c:v>1.12885426891675</c:v>
                </c:pt>
                <c:pt idx="77">
                  <c:v>1.1256787223919</c:v>
                </c:pt>
                <c:pt idx="78">
                  <c:v>1.12234531188127</c:v>
                </c:pt>
                <c:pt idx="79">
                  <c:v>1.11885757253789</c:v>
                </c:pt>
                <c:pt idx="80">
                  <c:v>1.11521669918363</c:v>
                </c:pt>
                <c:pt idx="81">
                  <c:v>1.11142056395523</c:v>
                </c:pt>
                <c:pt idx="82">
                  <c:v>1.10746713544971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13D-40BB-B8D7-BAA5CF42BB74}"/>
            </c:ext>
          </c:extLst>
        </c:ser>
        <c:ser>
          <c:idx val="26"/>
          <c:order val="23"/>
          <c:spPr>
            <a:ln w="28575" cap="rnd" cmpd="sng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DEMANDS!$G$126:$CK$126</c:f>
              <c:numCache>
                <c:formatCode>0.00</c:formatCode>
                <c:ptCount val="83"/>
                <c:pt idx="0">
                  <c:v>1</c:v>
                </c:pt>
                <c:pt idx="1">
                  <c:v>1.01327980234713</c:v>
                </c:pt>
                <c:pt idx="2">
                  <c:v>1.0247889643813</c:v>
                </c:pt>
                <c:pt idx="3">
                  <c:v>1.05848751128883</c:v>
                </c:pt>
                <c:pt idx="4">
                  <c:v>1.09329418104227</c:v>
                </c:pt>
                <c:pt idx="5">
                  <c:v>1.12924541249002</c:v>
                </c:pt>
                <c:pt idx="6">
                  <c:v>1.16637884271374</c:v>
                </c:pt>
                <c:pt idx="7">
                  <c:v>1.20473334643038</c:v>
                </c:pt>
                <c:pt idx="8">
                  <c:v>1.24434907668978</c:v>
                </c:pt>
                <c:pt idx="9">
                  <c:v>1.27025554938768</c:v>
                </c:pt>
                <c:pt idx="10">
                  <c:v>1.29670137662863</c:v>
                </c:pt>
                <c:pt idx="11">
                  <c:v>1.32369778739492</c:v>
                </c:pt>
                <c:pt idx="12">
                  <c:v>1.35125624444834</c:v>
                </c:pt>
                <c:pt idx="13">
                  <c:v>1.37938844919735</c:v>
                </c:pt>
                <c:pt idx="14">
                  <c:v>1.39636642598302</c:v>
                </c:pt>
                <c:pt idx="15">
                  <c:v>1.413553373415</c:v>
                </c:pt>
                <c:pt idx="16">
                  <c:v>1.43095186357425</c:v>
                </c:pt>
                <c:pt idx="17">
                  <c:v>1.44856450019979</c:v>
                </c:pt>
                <c:pt idx="18">
                  <c:v>1.46639391907832</c:v>
                </c:pt>
                <c:pt idx="19">
                  <c:v>1.48007024476837</c:v>
                </c:pt>
                <c:pt idx="20">
                  <c:v>1.49387412273612</c:v>
                </c:pt>
                <c:pt idx="21">
                  <c:v>1.50780674259813</c:v>
                </c:pt>
                <c:pt idx="22">
                  <c:v>1.52186930506592</c:v>
                </c:pt>
                <c:pt idx="23">
                  <c:v>1.53606302204946</c:v>
                </c:pt>
                <c:pt idx="24">
                  <c:v>1.54723815392437</c:v>
                </c:pt>
                <c:pt idx="25">
                  <c:v>1.55849458687262</c:v>
                </c:pt>
                <c:pt idx="26">
                  <c:v>1.569832912374</c:v>
                </c:pt>
                <c:pt idx="27">
                  <c:v>1.58125372621141</c:v>
                </c:pt>
                <c:pt idx="28">
                  <c:v>1.59275762850216</c:v>
                </c:pt>
                <c:pt idx="29">
                  <c:v>1.60438009095869</c:v>
                </c:pt>
                <c:pt idx="30">
                  <c:v>1.61608736332675</c:v>
                </c:pt>
                <c:pt idx="31">
                  <c:v>1.62788006447011</c:v>
                </c:pt>
                <c:pt idx="32">
                  <c:v>1.63975881776846</c:v>
                </c:pt>
                <c:pt idx="33">
                  <c:v>1.65172425115032</c:v>
                </c:pt>
                <c:pt idx="34">
                  <c:v>1.66658976941067</c:v>
                </c:pt>
                <c:pt idx="35">
                  <c:v>1.68158907733536</c:v>
                </c:pt>
                <c:pt idx="36">
                  <c:v>1.69672337903138</c:v>
                </c:pt>
                <c:pt idx="37">
                  <c:v>1.71199388944266</c:v>
                </c:pt>
                <c:pt idx="38">
                  <c:v>1.72740183444765</c:v>
                </c:pt>
                <c:pt idx="39">
                  <c:v>1.74294845095768</c:v>
                </c:pt>
                <c:pt idx="40">
                  <c:v>1.7586349870163</c:v>
                </c:pt>
                <c:pt idx="41">
                  <c:v>1.77446270189944</c:v>
                </c:pt>
                <c:pt idx="42">
                  <c:v>1.79043286621654</c:v>
                </c:pt>
                <c:pt idx="43">
                  <c:v>1.80654676201249</c:v>
                </c:pt>
                <c:pt idx="44">
                  <c:v>1.8228056828706</c:v>
                </c:pt>
                <c:pt idx="45">
                  <c:v>1.83921093401643</c:v>
                </c:pt>
                <c:pt idx="46">
                  <c:v>1.85576383242258</c:v>
                </c:pt>
                <c:pt idx="47">
                  <c:v>1.87246570691438</c:v>
                </c:pt>
                <c:pt idx="48">
                  <c:v>1.88931789827661</c:v>
                </c:pt>
                <c:pt idx="49">
                  <c:v>1.9063217593611</c:v>
                </c:pt>
                <c:pt idx="50">
                  <c:v>1.92347865519535</c:v>
                </c:pt>
                <c:pt idx="51">
                  <c:v>1.94078996309211</c:v>
                </c:pt>
                <c:pt idx="52">
                  <c:v>1.95825707275994</c:v>
                </c:pt>
                <c:pt idx="53">
                  <c:v>1.97588138641478</c:v>
                </c:pt>
                <c:pt idx="54">
                  <c:v>1.99366431889251</c:v>
                </c:pt>
                <c:pt idx="55">
                  <c:v>2.01160729776254</c:v>
                </c:pt>
                <c:pt idx="56">
                  <c:v>2.02971176344241</c:v>
                </c:pt>
                <c:pt idx="57">
                  <c:v>2.04797916931339</c:v>
                </c:pt>
                <c:pt idx="58">
                  <c:v>2.06641098183721</c:v>
                </c:pt>
                <c:pt idx="59">
                  <c:v>2.08500868067374</c:v>
                </c:pt>
                <c:pt idx="60">
                  <c:v>2.10377375879981</c:v>
                </c:pt>
                <c:pt idx="61">
                  <c:v>2.122707722629</c:v>
                </c:pt>
                <c:pt idx="62">
                  <c:v>2.14181209213266</c:v>
                </c:pt>
                <c:pt idx="63">
                  <c:v>2.16108840096186</c:v>
                </c:pt>
                <c:pt idx="64">
                  <c:v>2.18053819657051</c:v>
                </c:pt>
                <c:pt idx="65">
                  <c:v>2.20016304033965</c:v>
                </c:pt>
                <c:pt idx="66">
                  <c:v>2.21996450770271</c:v>
                </c:pt>
                <c:pt idx="67">
                  <c:v>2.23994418827203</c:v>
                </c:pt>
                <c:pt idx="68">
                  <c:v>2.26010368596648</c:v>
                </c:pt>
                <c:pt idx="69">
                  <c:v>2.28044461914018</c:v>
                </c:pt>
                <c:pt idx="70">
                  <c:v>2.30096862071244</c:v>
                </c:pt>
                <c:pt idx="71">
                  <c:v>2.32167733829885</c:v>
                </c:pt>
                <c:pt idx="72">
                  <c:v>2.34257243434354</c:v>
                </c:pt>
                <c:pt idx="73">
                  <c:v>2.36365558625263</c:v>
                </c:pt>
                <c:pt idx="74">
                  <c:v>2.3849284865289</c:v>
                </c:pt>
                <c:pt idx="75">
                  <c:v>2.40639284290766</c:v>
                </c:pt>
                <c:pt idx="76">
                  <c:v>2.42805037849383</c:v>
                </c:pt>
                <c:pt idx="77">
                  <c:v>2.44990283190028</c:v>
                </c:pt>
                <c:pt idx="78">
                  <c:v>2.47195195738738</c:v>
                </c:pt>
                <c:pt idx="79">
                  <c:v>2.49419952500386</c:v>
                </c:pt>
                <c:pt idx="80">
                  <c:v>2.5166473207289</c:v>
                </c:pt>
                <c:pt idx="81">
                  <c:v>2.53929714661546</c:v>
                </c:pt>
                <c:pt idx="82">
                  <c:v>2.562150820935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13D-40BB-B8D7-BAA5CF42BB74}"/>
            </c:ext>
          </c:extLst>
        </c:ser>
        <c:ser>
          <c:idx val="27"/>
          <c:order val="24"/>
          <c:spPr>
            <a:ln w="28575" cap="rnd" cmpd="sng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DEMANDS!$G$127:$CK$127</c:f>
              <c:numCache>
                <c:formatCode>0.00</c:formatCode>
                <c:ptCount val="83"/>
                <c:pt idx="0">
                  <c:v>1</c:v>
                </c:pt>
                <c:pt idx="1">
                  <c:v>1.01327980234713</c:v>
                </c:pt>
                <c:pt idx="2">
                  <c:v>1.02478896438131</c:v>
                </c:pt>
                <c:pt idx="3">
                  <c:v>1.05848751128883</c:v>
                </c:pt>
                <c:pt idx="4">
                  <c:v>1.09329418104227</c:v>
                </c:pt>
                <c:pt idx="5">
                  <c:v>1.12924541249002</c:v>
                </c:pt>
                <c:pt idx="6">
                  <c:v>1.16637884271375</c:v>
                </c:pt>
                <c:pt idx="7">
                  <c:v>1.20473334643038</c:v>
                </c:pt>
                <c:pt idx="8">
                  <c:v>1.24434907668978</c:v>
                </c:pt>
                <c:pt idx="9">
                  <c:v>1.27025554938768</c:v>
                </c:pt>
                <c:pt idx="10">
                  <c:v>1.29670137662863</c:v>
                </c:pt>
                <c:pt idx="11">
                  <c:v>1.32369778739492</c:v>
                </c:pt>
                <c:pt idx="12">
                  <c:v>1.35125624444834</c:v>
                </c:pt>
                <c:pt idx="13">
                  <c:v>1.37938844919735</c:v>
                </c:pt>
                <c:pt idx="14">
                  <c:v>1.39636642598302</c:v>
                </c:pt>
                <c:pt idx="15">
                  <c:v>1.413553373415</c:v>
                </c:pt>
                <c:pt idx="16">
                  <c:v>1.43095186357425</c:v>
                </c:pt>
                <c:pt idx="17">
                  <c:v>1.44856450019979</c:v>
                </c:pt>
                <c:pt idx="18">
                  <c:v>1.46639391907832</c:v>
                </c:pt>
                <c:pt idx="19">
                  <c:v>1.48007024476837</c:v>
                </c:pt>
                <c:pt idx="20">
                  <c:v>1.49387412273612</c:v>
                </c:pt>
                <c:pt idx="21">
                  <c:v>1.50780674259813</c:v>
                </c:pt>
                <c:pt idx="22">
                  <c:v>1.52186930506593</c:v>
                </c:pt>
                <c:pt idx="23">
                  <c:v>1.53606302204946</c:v>
                </c:pt>
                <c:pt idx="24">
                  <c:v>1.54723815392437</c:v>
                </c:pt>
                <c:pt idx="25">
                  <c:v>1.55849458687262</c:v>
                </c:pt>
                <c:pt idx="26">
                  <c:v>1.569832912374</c:v>
                </c:pt>
                <c:pt idx="27">
                  <c:v>1.58125372621141</c:v>
                </c:pt>
                <c:pt idx="28">
                  <c:v>1.59275762850216</c:v>
                </c:pt>
                <c:pt idx="29">
                  <c:v>1.60438009095869</c:v>
                </c:pt>
                <c:pt idx="30">
                  <c:v>1.61608736332675</c:v>
                </c:pt>
                <c:pt idx="31">
                  <c:v>1.62788006447012</c:v>
                </c:pt>
                <c:pt idx="32">
                  <c:v>1.63975881776846</c:v>
                </c:pt>
                <c:pt idx="33">
                  <c:v>1.65172425115032</c:v>
                </c:pt>
                <c:pt idx="34">
                  <c:v>1.66658976941067</c:v>
                </c:pt>
                <c:pt idx="35">
                  <c:v>1.68158907733537</c:v>
                </c:pt>
                <c:pt idx="36">
                  <c:v>1.69672337903138</c:v>
                </c:pt>
                <c:pt idx="37">
                  <c:v>1.71199388944267</c:v>
                </c:pt>
                <c:pt idx="38">
                  <c:v>1.72740183444765</c:v>
                </c:pt>
                <c:pt idx="39">
                  <c:v>1.74294845095768</c:v>
                </c:pt>
                <c:pt idx="40">
                  <c:v>1.7586349870163</c:v>
                </c:pt>
                <c:pt idx="41">
                  <c:v>1.77446270189944</c:v>
                </c:pt>
                <c:pt idx="42">
                  <c:v>1.79043286621654</c:v>
                </c:pt>
                <c:pt idx="43">
                  <c:v>1.80654676201249</c:v>
                </c:pt>
                <c:pt idx="44">
                  <c:v>1.8228056828706</c:v>
                </c:pt>
                <c:pt idx="45">
                  <c:v>1.83921093401644</c:v>
                </c:pt>
                <c:pt idx="46">
                  <c:v>1.85576383242258</c:v>
                </c:pt>
                <c:pt idx="47">
                  <c:v>1.87246570691439</c:v>
                </c:pt>
                <c:pt idx="48">
                  <c:v>1.88931789827662</c:v>
                </c:pt>
                <c:pt idx="49">
                  <c:v>1.9063217593611</c:v>
                </c:pt>
                <c:pt idx="50">
                  <c:v>1.92347865519535</c:v>
                </c:pt>
                <c:pt idx="51">
                  <c:v>1.94078996309211</c:v>
                </c:pt>
                <c:pt idx="52">
                  <c:v>1.95825707275994</c:v>
                </c:pt>
                <c:pt idx="53">
                  <c:v>1.97588138641478</c:v>
                </c:pt>
                <c:pt idx="54">
                  <c:v>1.99366431889251</c:v>
                </c:pt>
                <c:pt idx="55">
                  <c:v>2.01160729776255</c:v>
                </c:pt>
                <c:pt idx="56">
                  <c:v>2.02971176344241</c:v>
                </c:pt>
                <c:pt idx="57">
                  <c:v>2.04797916931339</c:v>
                </c:pt>
                <c:pt idx="58">
                  <c:v>2.06641098183721</c:v>
                </c:pt>
                <c:pt idx="59">
                  <c:v>2.08500868067374</c:v>
                </c:pt>
                <c:pt idx="60">
                  <c:v>2.10377375879981</c:v>
                </c:pt>
                <c:pt idx="61">
                  <c:v>2.12270772262901</c:v>
                </c:pt>
                <c:pt idx="62">
                  <c:v>2.14181209213267</c:v>
                </c:pt>
                <c:pt idx="63">
                  <c:v>2.16108840096186</c:v>
                </c:pt>
                <c:pt idx="64">
                  <c:v>2.18053819657052</c:v>
                </c:pt>
                <c:pt idx="65">
                  <c:v>2.20016304033965</c:v>
                </c:pt>
                <c:pt idx="66">
                  <c:v>2.21996450770271</c:v>
                </c:pt>
                <c:pt idx="67">
                  <c:v>2.23994418827203</c:v>
                </c:pt>
                <c:pt idx="68">
                  <c:v>2.26010368596648</c:v>
                </c:pt>
                <c:pt idx="69">
                  <c:v>2.28044461914018</c:v>
                </c:pt>
                <c:pt idx="70">
                  <c:v>2.30096862071244</c:v>
                </c:pt>
                <c:pt idx="71">
                  <c:v>2.32167733829885</c:v>
                </c:pt>
                <c:pt idx="72">
                  <c:v>2.34257243434354</c:v>
                </c:pt>
                <c:pt idx="73">
                  <c:v>2.36365558625263</c:v>
                </c:pt>
                <c:pt idx="74">
                  <c:v>2.38492848652891</c:v>
                </c:pt>
                <c:pt idx="75">
                  <c:v>2.40639284290767</c:v>
                </c:pt>
                <c:pt idx="76">
                  <c:v>2.42805037849383</c:v>
                </c:pt>
                <c:pt idx="77">
                  <c:v>2.44990283190028</c:v>
                </c:pt>
                <c:pt idx="78">
                  <c:v>2.47195195738738</c:v>
                </c:pt>
                <c:pt idx="79">
                  <c:v>2.49419952500387</c:v>
                </c:pt>
                <c:pt idx="80">
                  <c:v>2.5166473207289</c:v>
                </c:pt>
                <c:pt idx="81">
                  <c:v>2.53929714661546</c:v>
                </c:pt>
                <c:pt idx="82">
                  <c:v>2.562150820935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13D-40BB-B8D7-BAA5CF42BB74}"/>
            </c:ext>
          </c:extLst>
        </c:ser>
        <c:ser>
          <c:idx val="29"/>
          <c:order val="25"/>
          <c:spPr>
            <a:ln w="28575" cap="rnd" cmpd="sng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DEMANDS!$G$129:$CK$129</c:f>
              <c:numCache>
                <c:formatCode>0.00</c:formatCode>
                <c:ptCount val="8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1.04166666666667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1.19791666666667</c:v>
                </c:pt>
                <c:pt idx="33">
                  <c:v>1.19791666666667</c:v>
                </c:pt>
                <c:pt idx="34">
                  <c:v>1.19791666666667</c:v>
                </c:pt>
                <c:pt idx="35">
                  <c:v>1.19791666666667</c:v>
                </c:pt>
                <c:pt idx="36">
                  <c:v>1.19791666666667</c:v>
                </c:pt>
                <c:pt idx="37">
                  <c:v>1.19791666666667</c:v>
                </c:pt>
                <c:pt idx="38">
                  <c:v>1.19791666666667</c:v>
                </c:pt>
                <c:pt idx="39">
                  <c:v>1.19791666666667</c:v>
                </c:pt>
                <c:pt idx="40">
                  <c:v>1.19791666666667</c:v>
                </c:pt>
                <c:pt idx="41">
                  <c:v>1.19791666666667</c:v>
                </c:pt>
                <c:pt idx="42">
                  <c:v>1.19791666666667</c:v>
                </c:pt>
                <c:pt idx="43">
                  <c:v>1.19791666666667</c:v>
                </c:pt>
                <c:pt idx="44">
                  <c:v>1.19791666666667</c:v>
                </c:pt>
                <c:pt idx="45">
                  <c:v>1.19791666666667</c:v>
                </c:pt>
                <c:pt idx="46">
                  <c:v>1.19791666666667</c:v>
                </c:pt>
                <c:pt idx="47">
                  <c:v>1.19791666666667</c:v>
                </c:pt>
                <c:pt idx="48">
                  <c:v>1.19791666666667</c:v>
                </c:pt>
                <c:pt idx="49">
                  <c:v>1.19791666666667</c:v>
                </c:pt>
                <c:pt idx="50">
                  <c:v>1.19791666666667</c:v>
                </c:pt>
                <c:pt idx="51">
                  <c:v>1.19791666666667</c:v>
                </c:pt>
                <c:pt idx="52">
                  <c:v>1.19791666666667</c:v>
                </c:pt>
                <c:pt idx="53">
                  <c:v>1.19791666666667</c:v>
                </c:pt>
                <c:pt idx="54">
                  <c:v>1.19791666666667</c:v>
                </c:pt>
                <c:pt idx="55">
                  <c:v>1.19791666666667</c:v>
                </c:pt>
                <c:pt idx="56">
                  <c:v>1.19791666666667</c:v>
                </c:pt>
                <c:pt idx="57">
                  <c:v>1.19791666666667</c:v>
                </c:pt>
                <c:pt idx="58">
                  <c:v>1.19791666666667</c:v>
                </c:pt>
                <c:pt idx="59">
                  <c:v>1.19791666666667</c:v>
                </c:pt>
                <c:pt idx="60">
                  <c:v>1.19791666666667</c:v>
                </c:pt>
                <c:pt idx="61">
                  <c:v>1.19791666666667</c:v>
                </c:pt>
                <c:pt idx="62">
                  <c:v>1.19791666666667</c:v>
                </c:pt>
                <c:pt idx="63">
                  <c:v>1.19791666666667</c:v>
                </c:pt>
                <c:pt idx="64">
                  <c:v>1.19791666666667</c:v>
                </c:pt>
                <c:pt idx="65">
                  <c:v>1.19791666666667</c:v>
                </c:pt>
                <c:pt idx="66">
                  <c:v>1.19791666666667</c:v>
                </c:pt>
                <c:pt idx="67">
                  <c:v>1.19791666666667</c:v>
                </c:pt>
                <c:pt idx="68">
                  <c:v>1.19791666666667</c:v>
                </c:pt>
                <c:pt idx="69">
                  <c:v>1.19791666666667</c:v>
                </c:pt>
                <c:pt idx="70">
                  <c:v>1.19791666666667</c:v>
                </c:pt>
                <c:pt idx="71">
                  <c:v>1.19791666666667</c:v>
                </c:pt>
                <c:pt idx="72">
                  <c:v>1.19791666666667</c:v>
                </c:pt>
                <c:pt idx="73">
                  <c:v>1.19791666666667</c:v>
                </c:pt>
                <c:pt idx="74">
                  <c:v>1.19791666666667</c:v>
                </c:pt>
                <c:pt idx="75">
                  <c:v>1.19791666666667</c:v>
                </c:pt>
                <c:pt idx="76">
                  <c:v>1.19791666666667</c:v>
                </c:pt>
                <c:pt idx="77">
                  <c:v>1.19791666666667</c:v>
                </c:pt>
                <c:pt idx="78">
                  <c:v>1.19791666666667</c:v>
                </c:pt>
                <c:pt idx="79">
                  <c:v>1.19791666666667</c:v>
                </c:pt>
                <c:pt idx="80">
                  <c:v>1.19791666666667</c:v>
                </c:pt>
                <c:pt idx="81">
                  <c:v>1.19791666666667</c:v>
                </c:pt>
                <c:pt idx="82">
                  <c:v>1.19791666666667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13D-40BB-B8D7-BAA5CF42BB74}"/>
            </c:ext>
          </c:extLst>
        </c:ser>
        <c:ser>
          <c:idx val="30"/>
          <c:order val="26"/>
          <c:spPr>
            <a:ln w="28575" cap="rnd" cmpd="sng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DEMANDS!$G$130:$CK$130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1.59254293050641</c:v>
                </c:pt>
                <c:pt idx="44">
                  <c:v>1.60164658995417</c:v>
                </c:pt>
                <c:pt idx="45">
                  <c:v>1.61076151257247</c:v>
                </c:pt>
                <c:pt idx="46">
                  <c:v>1.61992054845354</c:v>
                </c:pt>
                <c:pt idx="47">
                  <c:v>1.62915248517065</c:v>
                </c:pt>
                <c:pt idx="48">
                  <c:v>1.63848678579567</c:v>
                </c:pt>
                <c:pt idx="49">
                  <c:v>1.64794850723284</c:v>
                </c:pt>
                <c:pt idx="50">
                  <c:v>1.65756981121057</c:v>
                </c:pt>
                <c:pt idx="51">
                  <c:v>1.66738149617157</c:v>
                </c:pt>
                <c:pt idx="52">
                  <c:v>1.6774123186073</c:v>
                </c:pt>
                <c:pt idx="53">
                  <c:v>1.68767816265612</c:v>
                </c:pt>
                <c:pt idx="54">
                  <c:v>1.69819456610597</c:v>
                </c:pt>
                <c:pt idx="55">
                  <c:v>1.70897942844205</c:v>
                </c:pt>
                <c:pt idx="56">
                  <c:v>1.72004894720531</c:v>
                </c:pt>
                <c:pt idx="57">
                  <c:v>1.73142100221754</c:v>
                </c:pt>
                <c:pt idx="58">
                  <c:v>1.74308912069857</c:v>
                </c:pt>
                <c:pt idx="59">
                  <c:v>1.75505460804586</c:v>
                </c:pt>
                <c:pt idx="60">
                  <c:v>1.76731910789165</c:v>
                </c:pt>
                <c:pt idx="61">
                  <c:v>1.77987547815845</c:v>
                </c:pt>
                <c:pt idx="62">
                  <c:v>1.79270982597086</c:v>
                </c:pt>
                <c:pt idx="63">
                  <c:v>1.80581907431283</c:v>
                </c:pt>
                <c:pt idx="64">
                  <c:v>1.81917752173286</c:v>
                </c:pt>
                <c:pt idx="65">
                  <c:v>1.83275745315922</c:v>
                </c:pt>
                <c:pt idx="66">
                  <c:v>1.84652103586675</c:v>
                </c:pt>
                <c:pt idx="67">
                  <c:v>1.86042470860461</c:v>
                </c:pt>
                <c:pt idx="68">
                  <c:v>1.87445732837403</c:v>
                </c:pt>
                <c:pt idx="69">
                  <c:v>1.88860134009201</c:v>
                </c:pt>
                <c:pt idx="70">
                  <c:v>1.90280982034346</c:v>
                </c:pt>
                <c:pt idx="71">
                  <c:v>1.91702267762698</c:v>
                </c:pt>
                <c:pt idx="72">
                  <c:v>1.93121256427431</c:v>
                </c:pt>
                <c:pt idx="73">
                  <c:v>1.9453477356013</c:v>
                </c:pt>
                <c:pt idx="74">
                  <c:v>1.95943054671971</c:v>
                </c:pt>
                <c:pt idx="75">
                  <c:v>1.97346673144509</c:v>
                </c:pt>
                <c:pt idx="76">
                  <c:v>1.98746641545834</c:v>
                </c:pt>
                <c:pt idx="77">
                  <c:v>2.00144513198137</c:v>
                </c:pt>
                <c:pt idx="78">
                  <c:v>2.01540862057403</c:v>
                </c:pt>
                <c:pt idx="79">
                  <c:v>2.02936262236687</c:v>
                </c:pt>
                <c:pt idx="80">
                  <c:v>2.04330882459391</c:v>
                </c:pt>
                <c:pt idx="81">
                  <c:v>2.05724283401337</c:v>
                </c:pt>
                <c:pt idx="82">
                  <c:v>2.07116025628504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13D-40BB-B8D7-BAA5CF42BB74}"/>
            </c:ext>
          </c:extLst>
        </c:ser>
        <c:ser>
          <c:idx val="31"/>
          <c:order val="27"/>
          <c:spPr>
            <a:ln w="28575" cap="rnd" cmpd="sng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DEMANDS!$G$131:$CK$131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1.59254293050641</c:v>
                </c:pt>
                <c:pt idx="44">
                  <c:v>1.60164658995417</c:v>
                </c:pt>
                <c:pt idx="45">
                  <c:v>1.61076151257247</c:v>
                </c:pt>
                <c:pt idx="46">
                  <c:v>1.61992054845354</c:v>
                </c:pt>
                <c:pt idx="47">
                  <c:v>1.62915248517065</c:v>
                </c:pt>
                <c:pt idx="48">
                  <c:v>1.63848678579567</c:v>
                </c:pt>
                <c:pt idx="49">
                  <c:v>1.64794850723284</c:v>
                </c:pt>
                <c:pt idx="50">
                  <c:v>1.65756981121057</c:v>
                </c:pt>
                <c:pt idx="51">
                  <c:v>1.66738149617157</c:v>
                </c:pt>
                <c:pt idx="52">
                  <c:v>1.6774123186073</c:v>
                </c:pt>
                <c:pt idx="53">
                  <c:v>1.68767816265612</c:v>
                </c:pt>
                <c:pt idx="54">
                  <c:v>1.69819456610597</c:v>
                </c:pt>
                <c:pt idx="55">
                  <c:v>1.70897942844205</c:v>
                </c:pt>
                <c:pt idx="56">
                  <c:v>1.72004894720531</c:v>
                </c:pt>
                <c:pt idx="57">
                  <c:v>1.73142100221754</c:v>
                </c:pt>
                <c:pt idx="58">
                  <c:v>1.74308912069857</c:v>
                </c:pt>
                <c:pt idx="59">
                  <c:v>1.75505460804586</c:v>
                </c:pt>
                <c:pt idx="60">
                  <c:v>1.76731910789165</c:v>
                </c:pt>
                <c:pt idx="61">
                  <c:v>1.77987547815845</c:v>
                </c:pt>
                <c:pt idx="62">
                  <c:v>1.79270982597086</c:v>
                </c:pt>
                <c:pt idx="63">
                  <c:v>1.80581907431283</c:v>
                </c:pt>
                <c:pt idx="64">
                  <c:v>1.81917752173286</c:v>
                </c:pt>
                <c:pt idx="65">
                  <c:v>1.83275745315921</c:v>
                </c:pt>
                <c:pt idx="66">
                  <c:v>1.84652103586675</c:v>
                </c:pt>
                <c:pt idx="67">
                  <c:v>1.86042470860461</c:v>
                </c:pt>
                <c:pt idx="68">
                  <c:v>1.87445732837403</c:v>
                </c:pt>
                <c:pt idx="69">
                  <c:v>1.88860134009201</c:v>
                </c:pt>
                <c:pt idx="70">
                  <c:v>1.90280982034346</c:v>
                </c:pt>
                <c:pt idx="71">
                  <c:v>1.91702267762698</c:v>
                </c:pt>
                <c:pt idx="72">
                  <c:v>1.93121256427431</c:v>
                </c:pt>
                <c:pt idx="73">
                  <c:v>1.9453477356013</c:v>
                </c:pt>
                <c:pt idx="74">
                  <c:v>1.95943054671971</c:v>
                </c:pt>
                <c:pt idx="75">
                  <c:v>1.97346673144509</c:v>
                </c:pt>
                <c:pt idx="76">
                  <c:v>1.98746641545834</c:v>
                </c:pt>
                <c:pt idx="77">
                  <c:v>2.00144513198137</c:v>
                </c:pt>
                <c:pt idx="78">
                  <c:v>2.01540862057403</c:v>
                </c:pt>
                <c:pt idx="79">
                  <c:v>2.02936262236687</c:v>
                </c:pt>
                <c:pt idx="80">
                  <c:v>2.04330882459391</c:v>
                </c:pt>
                <c:pt idx="81">
                  <c:v>2.05724283401337</c:v>
                </c:pt>
                <c:pt idx="82">
                  <c:v>2.07116025628504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13D-40BB-B8D7-BAA5CF42BB74}"/>
            </c:ext>
          </c:extLst>
        </c:ser>
        <c:ser>
          <c:idx val="32"/>
          <c:order val="28"/>
          <c:spPr>
            <a:ln w="28575" cap="rnd" cmpd="sng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DEMANDS!$G$132:$CK$132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1.59254293050641</c:v>
                </c:pt>
                <c:pt idx="44">
                  <c:v>1.60164658995417</c:v>
                </c:pt>
                <c:pt idx="45">
                  <c:v>1.61076151257247</c:v>
                </c:pt>
                <c:pt idx="46">
                  <c:v>1.61992054845354</c:v>
                </c:pt>
                <c:pt idx="47">
                  <c:v>1.62915248517065</c:v>
                </c:pt>
                <c:pt idx="48">
                  <c:v>1.63848678579567</c:v>
                </c:pt>
                <c:pt idx="49">
                  <c:v>1.64794850723284</c:v>
                </c:pt>
                <c:pt idx="50">
                  <c:v>1.65756981121057</c:v>
                </c:pt>
                <c:pt idx="51">
                  <c:v>1.66738149617157</c:v>
                </c:pt>
                <c:pt idx="52">
                  <c:v>1.6774123186073</c:v>
                </c:pt>
                <c:pt idx="53">
                  <c:v>1.68767816265612</c:v>
                </c:pt>
                <c:pt idx="54">
                  <c:v>1.69819456610597</c:v>
                </c:pt>
                <c:pt idx="55">
                  <c:v>1.70897942844205</c:v>
                </c:pt>
                <c:pt idx="56">
                  <c:v>1.72004894720531</c:v>
                </c:pt>
                <c:pt idx="57">
                  <c:v>1.73142100221754</c:v>
                </c:pt>
                <c:pt idx="58">
                  <c:v>1.74308912069857</c:v>
                </c:pt>
                <c:pt idx="59">
                  <c:v>1.75505460804586</c:v>
                </c:pt>
                <c:pt idx="60">
                  <c:v>1.76731910789165</c:v>
                </c:pt>
                <c:pt idx="61">
                  <c:v>1.77987547815845</c:v>
                </c:pt>
                <c:pt idx="62">
                  <c:v>1.79270982597086</c:v>
                </c:pt>
                <c:pt idx="63">
                  <c:v>1.80581907431283</c:v>
                </c:pt>
                <c:pt idx="64">
                  <c:v>1.81917752173286</c:v>
                </c:pt>
                <c:pt idx="65">
                  <c:v>1.83275745315922</c:v>
                </c:pt>
                <c:pt idx="66">
                  <c:v>1.84652103586675</c:v>
                </c:pt>
                <c:pt idx="67">
                  <c:v>1.86042470860461</c:v>
                </c:pt>
                <c:pt idx="68">
                  <c:v>1.87445732837403</c:v>
                </c:pt>
                <c:pt idx="69">
                  <c:v>1.88860134009201</c:v>
                </c:pt>
                <c:pt idx="70">
                  <c:v>1.90280982034346</c:v>
                </c:pt>
                <c:pt idx="71">
                  <c:v>1.91702267762698</c:v>
                </c:pt>
                <c:pt idx="72">
                  <c:v>1.93121256427431</c:v>
                </c:pt>
                <c:pt idx="73">
                  <c:v>1.9453477356013</c:v>
                </c:pt>
                <c:pt idx="74">
                  <c:v>1.95943054671971</c:v>
                </c:pt>
                <c:pt idx="75">
                  <c:v>1.97346673144509</c:v>
                </c:pt>
                <c:pt idx="76">
                  <c:v>1.98746641545834</c:v>
                </c:pt>
                <c:pt idx="77">
                  <c:v>2.00144513198137</c:v>
                </c:pt>
                <c:pt idx="78">
                  <c:v>2.01540862057403</c:v>
                </c:pt>
                <c:pt idx="79">
                  <c:v>2.02936262236687</c:v>
                </c:pt>
                <c:pt idx="80">
                  <c:v>2.04330882459391</c:v>
                </c:pt>
                <c:pt idx="81">
                  <c:v>2.05724283401337</c:v>
                </c:pt>
                <c:pt idx="82">
                  <c:v>2.07116025628504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13D-40BB-B8D7-BAA5CF42BB74}"/>
            </c:ext>
          </c:extLst>
        </c:ser>
        <c:ser>
          <c:idx val="33"/>
          <c:order val="29"/>
          <c:spPr>
            <a:ln w="28575" cap="rnd" cmpd="sng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DEMANDS!$G$133:$CK$133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1.59254293050641</c:v>
                </c:pt>
                <c:pt idx="44">
                  <c:v>1.60164658995417</c:v>
                </c:pt>
                <c:pt idx="45">
                  <c:v>1.61076151257247</c:v>
                </c:pt>
                <c:pt idx="46">
                  <c:v>1.61992054845354</c:v>
                </c:pt>
                <c:pt idx="47">
                  <c:v>1.62915248517065</c:v>
                </c:pt>
                <c:pt idx="48">
                  <c:v>1.63848678579567</c:v>
                </c:pt>
                <c:pt idx="49">
                  <c:v>1.64794850723284</c:v>
                </c:pt>
                <c:pt idx="50">
                  <c:v>1.65756981121057</c:v>
                </c:pt>
                <c:pt idx="51">
                  <c:v>1.66738149617157</c:v>
                </c:pt>
                <c:pt idx="52">
                  <c:v>1.6774123186073</c:v>
                </c:pt>
                <c:pt idx="53">
                  <c:v>1.68767816265612</c:v>
                </c:pt>
                <c:pt idx="54">
                  <c:v>1.69819456610597</c:v>
                </c:pt>
                <c:pt idx="55">
                  <c:v>1.70897942844205</c:v>
                </c:pt>
                <c:pt idx="56">
                  <c:v>1.72004894720531</c:v>
                </c:pt>
                <c:pt idx="57">
                  <c:v>1.73142100221754</c:v>
                </c:pt>
                <c:pt idx="58">
                  <c:v>1.74308912069857</c:v>
                </c:pt>
                <c:pt idx="59">
                  <c:v>1.75505460804586</c:v>
                </c:pt>
                <c:pt idx="60">
                  <c:v>1.76731910789165</c:v>
                </c:pt>
                <c:pt idx="61">
                  <c:v>1.77987547815845</c:v>
                </c:pt>
                <c:pt idx="62">
                  <c:v>1.79270982597086</c:v>
                </c:pt>
                <c:pt idx="63">
                  <c:v>1.80581907431283</c:v>
                </c:pt>
                <c:pt idx="64">
                  <c:v>1.81917752173286</c:v>
                </c:pt>
                <c:pt idx="65">
                  <c:v>1.83275745315922</c:v>
                </c:pt>
                <c:pt idx="66">
                  <c:v>1.84652103586675</c:v>
                </c:pt>
                <c:pt idx="67">
                  <c:v>1.86042470860461</c:v>
                </c:pt>
                <c:pt idx="68">
                  <c:v>1.87445732837403</c:v>
                </c:pt>
                <c:pt idx="69">
                  <c:v>1.88860134009201</c:v>
                </c:pt>
                <c:pt idx="70">
                  <c:v>1.90280982034346</c:v>
                </c:pt>
                <c:pt idx="71">
                  <c:v>1.91702267762698</c:v>
                </c:pt>
                <c:pt idx="72">
                  <c:v>1.93121256427431</c:v>
                </c:pt>
                <c:pt idx="73">
                  <c:v>1.9453477356013</c:v>
                </c:pt>
                <c:pt idx="74">
                  <c:v>1.95943054671971</c:v>
                </c:pt>
                <c:pt idx="75">
                  <c:v>1.97346673144509</c:v>
                </c:pt>
                <c:pt idx="76">
                  <c:v>1.98746641545834</c:v>
                </c:pt>
                <c:pt idx="77">
                  <c:v>2.00144513198137</c:v>
                </c:pt>
                <c:pt idx="78">
                  <c:v>2.01540862057403</c:v>
                </c:pt>
                <c:pt idx="79">
                  <c:v>2.02936262236687</c:v>
                </c:pt>
                <c:pt idx="80">
                  <c:v>2.04330882459391</c:v>
                </c:pt>
                <c:pt idx="81">
                  <c:v>2.05724283401337</c:v>
                </c:pt>
                <c:pt idx="82">
                  <c:v>2.07116025628504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13D-40BB-B8D7-BAA5CF42BB74}"/>
            </c:ext>
          </c:extLst>
        </c:ser>
        <c:ser>
          <c:idx val="34"/>
          <c:order val="30"/>
          <c:spPr>
            <a:ln w="28575" cap="rnd" cmpd="sng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DEMANDS!$G$134:$CK$134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1.59254293050641</c:v>
                </c:pt>
                <c:pt idx="44">
                  <c:v>1.60164658995417</c:v>
                </c:pt>
                <c:pt idx="45">
                  <c:v>1.61076151257247</c:v>
                </c:pt>
                <c:pt idx="46">
                  <c:v>1.61992054845354</c:v>
                </c:pt>
                <c:pt idx="47">
                  <c:v>1.62915248517065</c:v>
                </c:pt>
                <c:pt idx="48">
                  <c:v>1.63848678579567</c:v>
                </c:pt>
                <c:pt idx="49">
                  <c:v>1.64794850723284</c:v>
                </c:pt>
                <c:pt idx="50">
                  <c:v>1.65756981121057</c:v>
                </c:pt>
                <c:pt idx="51">
                  <c:v>1.66738149617157</c:v>
                </c:pt>
                <c:pt idx="52">
                  <c:v>1.6774123186073</c:v>
                </c:pt>
                <c:pt idx="53">
                  <c:v>1.68767816265612</c:v>
                </c:pt>
                <c:pt idx="54">
                  <c:v>1.69819456610597</c:v>
                </c:pt>
                <c:pt idx="55">
                  <c:v>1.70897942844205</c:v>
                </c:pt>
                <c:pt idx="56">
                  <c:v>1.72004894720531</c:v>
                </c:pt>
                <c:pt idx="57">
                  <c:v>1.73142100221754</c:v>
                </c:pt>
                <c:pt idx="58">
                  <c:v>1.74308912069857</c:v>
                </c:pt>
                <c:pt idx="59">
                  <c:v>1.75505460804586</c:v>
                </c:pt>
                <c:pt idx="60">
                  <c:v>1.76731910789165</c:v>
                </c:pt>
                <c:pt idx="61">
                  <c:v>1.77987547815845</c:v>
                </c:pt>
                <c:pt idx="62">
                  <c:v>1.79270982597086</c:v>
                </c:pt>
                <c:pt idx="63">
                  <c:v>1.80581907431283</c:v>
                </c:pt>
                <c:pt idx="64">
                  <c:v>1.81917752173286</c:v>
                </c:pt>
                <c:pt idx="65">
                  <c:v>1.83275745315922</c:v>
                </c:pt>
                <c:pt idx="66">
                  <c:v>1.84652103586675</c:v>
                </c:pt>
                <c:pt idx="67">
                  <c:v>1.86042470860461</c:v>
                </c:pt>
                <c:pt idx="68">
                  <c:v>1.87445732837403</c:v>
                </c:pt>
                <c:pt idx="69">
                  <c:v>1.88860134009201</c:v>
                </c:pt>
                <c:pt idx="70">
                  <c:v>1.90280982034346</c:v>
                </c:pt>
                <c:pt idx="71">
                  <c:v>1.91702267762698</c:v>
                </c:pt>
                <c:pt idx="72">
                  <c:v>1.93121256427431</c:v>
                </c:pt>
                <c:pt idx="73">
                  <c:v>1.9453477356013</c:v>
                </c:pt>
                <c:pt idx="74">
                  <c:v>1.95943054671971</c:v>
                </c:pt>
                <c:pt idx="75">
                  <c:v>1.97346673144509</c:v>
                </c:pt>
                <c:pt idx="76">
                  <c:v>1.98746641545834</c:v>
                </c:pt>
                <c:pt idx="77">
                  <c:v>2.00144513198137</c:v>
                </c:pt>
                <c:pt idx="78">
                  <c:v>2.01540862057403</c:v>
                </c:pt>
                <c:pt idx="79">
                  <c:v>2.02936262236687</c:v>
                </c:pt>
                <c:pt idx="80">
                  <c:v>2.04330882459391</c:v>
                </c:pt>
                <c:pt idx="81">
                  <c:v>2.05724283401337</c:v>
                </c:pt>
                <c:pt idx="82">
                  <c:v>2.07116025628504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13D-40BB-B8D7-BAA5CF42BB74}"/>
            </c:ext>
          </c:extLst>
        </c:ser>
        <c:ser>
          <c:idx val="35"/>
          <c:order val="31"/>
          <c:spPr>
            <a:ln w="28575" cap="rnd" cmpd="sng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DEMANDS!$G$135:$CK$135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1.59254293050641</c:v>
                </c:pt>
                <c:pt idx="44">
                  <c:v>1.60164658995417</c:v>
                </c:pt>
                <c:pt idx="45">
                  <c:v>1.61076151257247</c:v>
                </c:pt>
                <c:pt idx="46">
                  <c:v>1.61992054845354</c:v>
                </c:pt>
                <c:pt idx="47">
                  <c:v>1.62915248517065</c:v>
                </c:pt>
                <c:pt idx="48">
                  <c:v>1.63848678579567</c:v>
                </c:pt>
                <c:pt idx="49">
                  <c:v>1.64794850723284</c:v>
                </c:pt>
                <c:pt idx="50">
                  <c:v>1.65756981121057</c:v>
                </c:pt>
                <c:pt idx="51">
                  <c:v>1.66738149617157</c:v>
                </c:pt>
                <c:pt idx="52">
                  <c:v>1.6774123186073</c:v>
                </c:pt>
                <c:pt idx="53">
                  <c:v>1.68767816265612</c:v>
                </c:pt>
                <c:pt idx="54">
                  <c:v>1.69819456610597</c:v>
                </c:pt>
                <c:pt idx="55">
                  <c:v>1.70897942844205</c:v>
                </c:pt>
                <c:pt idx="56">
                  <c:v>1.72004894720531</c:v>
                </c:pt>
                <c:pt idx="57">
                  <c:v>1.73142100221754</c:v>
                </c:pt>
                <c:pt idx="58">
                  <c:v>1.74308912069857</c:v>
                </c:pt>
                <c:pt idx="59">
                  <c:v>1.75505460804586</c:v>
                </c:pt>
                <c:pt idx="60">
                  <c:v>1.76731910789165</c:v>
                </c:pt>
                <c:pt idx="61">
                  <c:v>1.77987547815845</c:v>
                </c:pt>
                <c:pt idx="62">
                  <c:v>1.79270982597086</c:v>
                </c:pt>
                <c:pt idx="63">
                  <c:v>1.80581907431283</c:v>
                </c:pt>
                <c:pt idx="64">
                  <c:v>1.81917752173286</c:v>
                </c:pt>
                <c:pt idx="65">
                  <c:v>1.83275745315922</c:v>
                </c:pt>
                <c:pt idx="66">
                  <c:v>1.84652103586675</c:v>
                </c:pt>
                <c:pt idx="67">
                  <c:v>1.86042470860461</c:v>
                </c:pt>
                <c:pt idx="68">
                  <c:v>1.87445732837403</c:v>
                </c:pt>
                <c:pt idx="69">
                  <c:v>1.88860134009201</c:v>
                </c:pt>
                <c:pt idx="70">
                  <c:v>1.90280982034346</c:v>
                </c:pt>
                <c:pt idx="71">
                  <c:v>1.91702267762698</c:v>
                </c:pt>
                <c:pt idx="72">
                  <c:v>1.93121256427431</c:v>
                </c:pt>
                <c:pt idx="73">
                  <c:v>1.9453477356013</c:v>
                </c:pt>
                <c:pt idx="74">
                  <c:v>1.95943054671971</c:v>
                </c:pt>
                <c:pt idx="75">
                  <c:v>1.97346673144509</c:v>
                </c:pt>
                <c:pt idx="76">
                  <c:v>1.98746641545834</c:v>
                </c:pt>
                <c:pt idx="77">
                  <c:v>2.00144513198137</c:v>
                </c:pt>
                <c:pt idx="78">
                  <c:v>2.01540862057403</c:v>
                </c:pt>
                <c:pt idx="79">
                  <c:v>2.02936262236687</c:v>
                </c:pt>
                <c:pt idx="80">
                  <c:v>2.04330882459391</c:v>
                </c:pt>
                <c:pt idx="81">
                  <c:v>2.05724283401337</c:v>
                </c:pt>
                <c:pt idx="82">
                  <c:v>2.07116025628504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13D-40BB-B8D7-BAA5CF42B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axId val="20886146"/>
        <c:axId val="53757590"/>
      </c:lineChart>
      <c:catAx>
        <c:axId val="208861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7590"/>
        <c:crosses val="autoZero"/>
        <c:auto val="1"/>
        <c:lblOffset val="100"/>
        <c:noMultiLvlLbl val="0"/>
      </c:catAx>
      <c:valAx>
        <c:axId val="5375759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6146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vert="horz" rot="0" spcFirstLastPara="1" vertOverflow="ellipsis" anchor="ctr" anchorCtr="1" wrap="square"/>
        <a:lstStyle/>
        <a:p>
          <a:pPr algn="ctr">
            <a:defRPr lang="en-US" sz="900" b="0" i="0" u="non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5" t="8860" r="7673" b="12852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5" t="6491" r="3938" b="6263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6" t="26126" r="3926" b="26124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60</xdr:col>
      <xdr:colOff>324969</xdr:colOff>
      <xdr:row>107</xdr:row>
      <xdr:rowOff>11206</xdr:rowOff>
    </xdr:from>
    <xdr:to>
      <xdr:col>78</xdr:col>
      <xdr:colOff>78441</xdr:colOff>
      <xdr:row>142</xdr:row>
      <xdr:rowOff>145676</xdr:rowOff>
    </xdr:to>
    <xdr:graphicFrame>
      <xdr:nvGraphicFramePr>
        <xdr:cNvPr id="2" name="Chart 1">
          <a:extLst>
            <a:ext uri="{FF2B5EF4-FFF2-40B4-BE49-F238E27FC236}">
              <a16:creationId xmlns:a16="http://schemas.microsoft.com/office/drawing/2014/main" id="{c26bd9d1-8233-e763-06c7-e3376f7a0ae3}"/>
            </a:ext>
          </a:extLst>
        </xdr:cNvPr>
        <xdr:cNvGraphicFramePr/>
      </xdr:nvGraphicFramePr>
      <xdr:xfrm>
        <a:off x="38376225" y="20431125"/>
        <a:ext cx="10210800" cy="68008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  <threadedComment ref="H117" dT="2022-10-12T22:37:02.29" personId="{0A8A7407-B799-464F-972A-BE460CC4D111}" id="{005BD459-4167-434A-824B-E28EB95E63A1}">
    <text>Sum of Eurostat tables: 
1) ROAD_GO_TA_TOTT
2) RAIL_GO_TOTAL</text>
  </threadedComment>
  <threadedComment ref="I117" dT="2022-10-12T22:37:46.05" personId="{0A8A7407-B799-464F-972A-BE460CC4D111}" id="{B60F1593-6574-4356-A75A-A449B53F0694}">
    <text>Sum of Eurostat tables: 
1) ROAD_GO_TA_TOTT
2) RAIL_GO_TOTAL</text>
  </threadedComment>
  <threadedComment ref="J117" dT="2022-10-12T22:37:54.36" personId="{0A8A7407-B799-464F-972A-BE460CC4D111}" id="{B19ADDE3-46E4-4537-9333-0A41E976B211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5" Type="http://schemas.openxmlformats.org/officeDocument/2006/relationships/printerSettings" Target="../printerSettings/printerSettings3.bin" /><Relationship Id="rId4" Type="http://schemas.openxmlformats.org/officeDocument/2006/relationships/vmlDrawing" Target="../drawings/vmlDrawing1.vml" /><Relationship Id="rId2" Type="http://schemas.microsoft.com/office/2017/10/relationships/threadedComment" Target="../threadedComments/threadedComments4.xml" /><Relationship Id="rId3" Type="http://schemas.openxmlformats.org/officeDocument/2006/relationships/drawing" Target="../drawings/drawing2.x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1" spans="11:19" ht="15">
      <c r="K1" s="85"/>
      <c r="L1" s="85"/>
      <c r="M1" s="85"/>
      <c r="N1" s="85"/>
      <c r="O1" s="85"/>
      <c r="P1" s="85"/>
      <c r="Q1" s="85"/>
      <c r="R1" s="85"/>
      <c r="S1" s="85"/>
    </row>
    <row r="3" spans="10:36" ht="1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5">
      <c r="C4" s="23" t="s">
        <v>123</v>
      </c>
    </row>
    <row r="5" spans="3:37" ht="15.7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5">
      <c r="C47" s="1" t="s">
        <v>191</v>
      </c>
      <c r="D47" s="1"/>
      <c r="E47" s="1"/>
      <c r="F47" s="1"/>
      <c r="G47" s="1"/>
    </row>
    <row r="48" spans="3:7" ht="15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23.25">
      <c r="D59" s="69" t="s">
        <v>193</v>
      </c>
      <c r="E59" s="16"/>
    </row>
    <row r="60" spans="3:5" ht="15">
      <c r="C60" s="70" t="s">
        <v>120</v>
      </c>
      <c r="D60" s="16" t="s">
        <v>197</v>
      </c>
      <c r="E60" s="16" t="s">
        <v>198</v>
      </c>
    </row>
    <row r="61" spans="3:5" ht="15">
      <c r="C61" s="67">
        <v>2015</v>
      </c>
      <c r="D61" s="66">
        <v>1236</v>
      </c>
      <c r="E61">
        <f>D61*3.6/1000</f>
        <v>4.4496000000000002</v>
      </c>
    </row>
    <row r="62" spans="3:5" ht="1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5">
      <c r="C63" s="67">
        <v>2017</v>
      </c>
      <c r="D63" s="66">
        <v>1755</v>
      </c>
      <c r="E63">
        <f t="shared" si="0"/>
        <v>6.3179999999999996</v>
      </c>
    </row>
    <row r="64" spans="3:5" ht="15">
      <c r="C64" s="67">
        <v>2018</v>
      </c>
      <c r="D64" s="66">
        <v>2172</v>
      </c>
      <c r="E64">
        <f t="shared" si="0"/>
        <v>7.8191999999999995</v>
      </c>
    </row>
    <row r="65" spans="3:5" ht="15">
      <c r="C65" s="67">
        <v>2019</v>
      </c>
      <c r="D65" s="66">
        <v>2478</v>
      </c>
      <c r="E65">
        <f t="shared" si="0"/>
        <v>8.9208000000000016</v>
      </c>
    </row>
    <row r="66" spans="3:5" ht="15">
      <c r="C66" s="67">
        <v>2020</v>
      </c>
      <c r="D66" s="66">
        <v>3019</v>
      </c>
      <c r="E66">
        <f t="shared" si="0"/>
        <v>10.868399999999999</v>
      </c>
    </row>
    <row r="67" spans="3:5" ht="15">
      <c r="C67" s="67">
        <v>2021</v>
      </c>
      <c r="D67" s="66">
        <v>4001</v>
      </c>
      <c r="E67">
        <f t="shared" si="0"/>
        <v>14.403600000000001</v>
      </c>
    </row>
    <row r="68" spans="3:5" ht="1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136"/>
  <sheetViews>
    <sheetView tabSelected="1" zoomScale="85" zoomScaleNormal="85" workbookViewId="0" topLeftCell="A1">
      <selection pane="topLeft" activeCell="H4" sqref="H4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32"/>
      <c r="H1" s="32"/>
      <c r="I1" s="32"/>
      <c r="J1" s="32"/>
    </row>
    <row r="2" spans="2:89" ht="15.7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5">
      <c r="C3" t="s">
        <v>6</v>
      </c>
      <c r="D3" t="str">
        <f>_xlfn.TEXTJOIN(",",TRUE,Regions!$C$3,Regions!$D$3)</f>
        <v>IE,National</v>
      </c>
      <c r="E3" t="s">
        <v>211</v>
      </c>
      <c r="F3" s="34"/>
      <c r="G3" s="51">
        <f>+K55</f>
        <v>10.4</v>
      </c>
      <c r="H3" s="52">
        <f t="shared" si="0" ref="H3:H16">+G3</f>
        <v>10.4</v>
      </c>
      <c r="I3" s="52">
        <f t="shared" si="1" ref="I3:BT3">+H3</f>
        <v>10.4</v>
      </c>
      <c r="J3" s="52">
        <f t="shared" si="1"/>
        <v>10.4</v>
      </c>
      <c r="K3" s="52">
        <f>+J3*1.03</f>
        <v>10.712000000000002</v>
      </c>
      <c r="L3" s="52">
        <f>+$G3*S$75/$N75</f>
        <v>10.40620961334899</v>
      </c>
      <c r="M3" s="52">
        <f t="shared" si="2" ref="M3:AM3">+$G3*T$75/$N75</f>
        <v>10.817833634423922</v>
      </c>
      <c r="N3" s="52">
        <f>+$G3*U$75/$N75</f>
        <v>11.245739696801246</v>
      </c>
      <c r="O3" s="52">
        <f t="shared" si="2"/>
        <v>11.690571846638132</v>
      </c>
      <c r="P3" s="52">
        <f t="shared" si="2"/>
        <v>11.692322286773708</v>
      </c>
      <c r="Q3" s="52">
        <f t="shared" si="2"/>
        <v>11.694072989004301</v>
      </c>
      <c r="R3" s="52">
        <f t="shared" si="2"/>
        <v>11.69582395336916</v>
      </c>
      <c r="S3" s="52">
        <f t="shared" si="2"/>
        <v>11.697575179907535</v>
      </c>
      <c r="T3" s="52">
        <f t="shared" si="2"/>
        <v>11.699326668658676</v>
      </c>
      <c r="U3" s="52">
        <f t="shared" si="2"/>
        <v>11.802889918367837</v>
      </c>
      <c r="V3" s="52">
        <f t="shared" si="2"/>
        <v>11.907369917133938</v>
      </c>
      <c r="W3" s="52">
        <f t="shared" si="2"/>
        <v>12.012774780083102</v>
      </c>
      <c r="X3" s="52">
        <f t="shared" si="2"/>
        <v>12.119112694177117</v>
      </c>
      <c r="Y3" s="52">
        <f t="shared" si="2"/>
        <v>12.226391918849322</v>
      </c>
      <c r="Z3" s="52">
        <f t="shared" si="2"/>
        <v>12.308401113746877</v>
      </c>
      <c r="AA3" s="52">
        <f t="shared" si="2"/>
        <v>12.390960389820659</v>
      </c>
      <c r="AB3" s="52">
        <f t="shared" si="2"/>
        <v>12.474073436770356</v>
      </c>
      <c r="AC3" s="52">
        <f t="shared" si="2"/>
        <v>12.557743969044507</v>
      </c>
      <c r="AD3" s="52">
        <f t="shared" si="2"/>
        <v>12.641975726006534</v>
      </c>
      <c r="AE3" s="52">
        <f t="shared" si="2"/>
        <v>12.708121792971733</v>
      </c>
      <c r="AF3" s="52">
        <f t="shared" si="2"/>
        <v>12.774613953163959</v>
      </c>
      <c r="AG3" s="52">
        <f t="shared" si="2"/>
        <v>12.841454017431943</v>
      </c>
      <c r="AH3" s="52">
        <f t="shared" si="2"/>
        <v>12.908643806099251</v>
      </c>
      <c r="AI3" s="52">
        <f t="shared" si="2"/>
        <v>12.976185149013844</v>
      </c>
      <c r="AJ3" s="52">
        <f t="shared" si="2"/>
        <v>13.044284181769072</v>
      </c>
      <c r="AK3" s="52">
        <f t="shared" si="2"/>
        <v>13.112740598316913</v>
      </c>
      <c r="AL3" s="52">
        <f t="shared" si="2"/>
        <v>13.181556274207868</v>
      </c>
      <c r="AM3" s="52">
        <f t="shared" si="2"/>
        <v>13.250733094835338</v>
      </c>
      <c r="AN3" s="52">
        <f t="shared" si="1"/>
        <v>13.250733094835338</v>
      </c>
      <c r="AO3" s="52">
        <f t="shared" si="1"/>
        <v>13.250733094835338</v>
      </c>
      <c r="AP3" s="52">
        <f t="shared" si="1"/>
        <v>13.250733094835338</v>
      </c>
      <c r="AQ3" s="52">
        <f t="shared" si="1"/>
        <v>13.250733094835338</v>
      </c>
      <c r="AR3" s="52">
        <f t="shared" si="1"/>
        <v>13.250733094835338</v>
      </c>
      <c r="AS3" s="52">
        <f t="shared" si="1"/>
        <v>13.250733094835338</v>
      </c>
      <c r="AT3" s="52">
        <f t="shared" si="1"/>
        <v>13.250733094835338</v>
      </c>
      <c r="AU3" s="52">
        <f t="shared" si="1"/>
        <v>13.250733094835338</v>
      </c>
      <c r="AV3" s="52">
        <f t="shared" si="1"/>
        <v>13.250733094835338</v>
      </c>
      <c r="AW3" s="52">
        <f t="shared" si="1"/>
        <v>13.250733094835338</v>
      </c>
      <c r="AX3" s="52">
        <f t="shared" si="1"/>
        <v>13.250733094835338</v>
      </c>
      <c r="AY3" s="52">
        <f t="shared" si="1"/>
        <v>13.250733094835338</v>
      </c>
      <c r="AZ3" s="52">
        <f t="shared" si="1"/>
        <v>13.250733094835338</v>
      </c>
      <c r="BA3" s="52">
        <f t="shared" si="1"/>
        <v>13.250733094835338</v>
      </c>
      <c r="BB3" s="52">
        <f t="shared" si="1"/>
        <v>13.250733094835338</v>
      </c>
      <c r="BC3" s="52">
        <f t="shared" si="1"/>
        <v>13.250733094835338</v>
      </c>
      <c r="BD3" s="52">
        <f t="shared" si="1"/>
        <v>13.250733094835338</v>
      </c>
      <c r="BE3" s="52">
        <f t="shared" si="1"/>
        <v>13.250733094835338</v>
      </c>
      <c r="BF3" s="52">
        <f t="shared" si="1"/>
        <v>13.250733094835338</v>
      </c>
      <c r="BG3" s="52">
        <f t="shared" si="1"/>
        <v>13.250733094835338</v>
      </c>
      <c r="BH3" s="52">
        <f t="shared" si="1"/>
        <v>13.250733094835338</v>
      </c>
      <c r="BI3" s="52">
        <f t="shared" si="1"/>
        <v>13.250733094835338</v>
      </c>
      <c r="BJ3" s="52">
        <f t="shared" si="1"/>
        <v>13.250733094835338</v>
      </c>
      <c r="BK3" s="52">
        <f t="shared" si="1"/>
        <v>13.250733094835338</v>
      </c>
      <c r="BL3" s="52">
        <f t="shared" si="1"/>
        <v>13.250733094835338</v>
      </c>
      <c r="BM3" s="52">
        <f t="shared" si="1"/>
        <v>13.250733094835338</v>
      </c>
      <c r="BN3" s="52">
        <f t="shared" si="1"/>
        <v>13.250733094835338</v>
      </c>
      <c r="BO3" s="52">
        <f t="shared" si="1"/>
        <v>13.250733094835338</v>
      </c>
      <c r="BP3" s="52">
        <f t="shared" si="1"/>
        <v>13.250733094835338</v>
      </c>
      <c r="BQ3" s="52">
        <f t="shared" si="1"/>
        <v>13.250733094835338</v>
      </c>
      <c r="BR3" s="52">
        <f t="shared" si="1"/>
        <v>13.250733094835338</v>
      </c>
      <c r="BS3" s="52">
        <f t="shared" si="1"/>
        <v>13.250733094835338</v>
      </c>
      <c r="BT3" s="52">
        <f t="shared" si="1"/>
        <v>13.250733094835338</v>
      </c>
      <c r="BU3" s="52">
        <f t="shared" si="3" ref="BU3:CK3">+BT3</f>
        <v>13.250733094835338</v>
      </c>
      <c r="BV3" s="52">
        <f t="shared" si="3"/>
        <v>13.250733094835338</v>
      </c>
      <c r="BW3" s="52">
        <f t="shared" si="3"/>
        <v>13.250733094835338</v>
      </c>
      <c r="BX3" s="52">
        <f t="shared" si="3"/>
        <v>13.250733094835338</v>
      </c>
      <c r="BY3" s="52">
        <f t="shared" si="3"/>
        <v>13.250733094835338</v>
      </c>
      <c r="BZ3" s="52">
        <f t="shared" si="3"/>
        <v>13.250733094835338</v>
      </c>
      <c r="CA3" s="52">
        <f t="shared" si="3"/>
        <v>13.250733094835338</v>
      </c>
      <c r="CB3" s="52">
        <f t="shared" si="3"/>
        <v>13.250733094835338</v>
      </c>
      <c r="CC3" s="52">
        <f t="shared" si="3"/>
        <v>13.250733094835338</v>
      </c>
      <c r="CD3" s="52">
        <f t="shared" si="3"/>
        <v>13.250733094835338</v>
      </c>
      <c r="CE3" s="52">
        <f t="shared" si="3"/>
        <v>13.250733094835338</v>
      </c>
      <c r="CF3" s="52">
        <f t="shared" si="3"/>
        <v>13.250733094835338</v>
      </c>
      <c r="CG3" s="52">
        <f t="shared" si="3"/>
        <v>13.250733094835338</v>
      </c>
      <c r="CH3" s="52">
        <f t="shared" si="3"/>
        <v>13.250733094835338</v>
      </c>
      <c r="CI3" s="52">
        <f t="shared" si="3"/>
        <v>13.250733094835338</v>
      </c>
      <c r="CJ3" s="52">
        <f t="shared" si="3"/>
        <v>13.250733094835338</v>
      </c>
      <c r="CK3" s="52">
        <f t="shared" si="3"/>
        <v>13.250733094835338</v>
      </c>
    </row>
    <row r="4" spans="3:89" ht="15">
      <c r="C4" t="s">
        <v>6</v>
      </c>
      <c r="D4" t="str">
        <f>_xlfn.TEXTJOIN(",",TRUE,Regions!$C$3,Regions!$D$3)</f>
        <v>IE,National</v>
      </c>
      <c r="E4" t="s">
        <v>17</v>
      </c>
      <c r="F4" s="34"/>
      <c r="G4" s="51">
        <f t="shared" si="4" ref="G4:G12">+K56</f>
        <v>5.7000000000000002</v>
      </c>
      <c r="H4" s="52">
        <f t="shared" si="0"/>
        <v>5.7000000000000002</v>
      </c>
      <c r="I4" s="52">
        <f t="shared" si="5" ref="I4:BT4">+H4</f>
        <v>5.7000000000000002</v>
      </c>
      <c r="J4" s="52">
        <f t="shared" si="5"/>
        <v>5.7000000000000002</v>
      </c>
      <c r="K4" s="52">
        <f t="shared" si="6" ref="K4:K12">+J4*1.03</f>
        <v>5.8710000000000004</v>
      </c>
      <c r="L4" s="52">
        <f>+$G4*S$73/$N73</f>
        <v>6.3936770363908364</v>
      </c>
      <c r="M4" s="52">
        <f t="shared" si="7" ref="M4:AM4">+$G4*T$73/$N73</f>
        <v>6.4323970473592711</v>
      </c>
      <c r="N4" s="52">
        <f>+$G4*U$73/$N73</f>
        <v>6.4720732436360979</v>
      </c>
      <c r="O4" s="52">
        <f t="shared" si="7"/>
        <v>6.5127292515744379</v>
      </c>
      <c r="P4" s="52">
        <f t="shared" si="7"/>
        <v>6.5543892802450445</v>
      </c>
      <c r="Q4" s="52">
        <f t="shared" si="7"/>
        <v>6.5970781349621905</v>
      </c>
      <c r="R4" s="52">
        <f t="shared" si="7"/>
        <v>6.6408212331282721</v>
      </c>
      <c r="S4" s="52">
        <f t="shared" si="7"/>
        <v>6.6856446205101383</v>
      </c>
      <c r="T4" s="52">
        <f t="shared" si="7"/>
        <v>6.7315553927410718</v>
      </c>
      <c r="U4" s="52">
        <f t="shared" si="7"/>
        <v>6.7786028760099821</v>
      </c>
      <c r="V4" s="52">
        <f t="shared" si="7"/>
        <v>6.8268153740694038</v>
      </c>
      <c r="W4" s="52">
        <f t="shared" si="7"/>
        <v>6.8762219074585138</v>
      </c>
      <c r="X4" s="52">
        <f t="shared" si="7"/>
        <v>6.9268522297274915</v>
      </c>
      <c r="Y4" s="52">
        <f t="shared" si="7"/>
        <v>6.9787368503318046</v>
      </c>
      <c r="Z4" s="52">
        <f t="shared" si="7"/>
        <v>7.0319070549356111</v>
      </c>
      <c r="AA4" s="52">
        <f t="shared" si="7"/>
        <v>7.086394926707591</v>
      </c>
      <c r="AB4" s="52">
        <f t="shared" si="7"/>
        <v>7.1422333676447209</v>
      </c>
      <c r="AC4" s="52">
        <f t="shared" si="7"/>
        <v>7.1994561234297123</v>
      </c>
      <c r="AD4" s="52">
        <f t="shared" si="7"/>
        <v>7.2580978070794231</v>
      </c>
      <c r="AE4" s="52">
        <f t="shared" si="7"/>
        <v>7.3181939217597893</v>
      </c>
      <c r="AF4" s="52">
        <f t="shared" si="7"/>
        <v>7.3797808895858914</v>
      </c>
      <c r="AG4" s="52">
        <f t="shared" si="7"/>
        <v>7.4428960762258862</v>
      </c>
      <c r="AH4" s="52">
        <f t="shared" si="7"/>
        <v>7.5075778193169356</v>
      </c>
      <c r="AI4" s="52">
        <f t="shared" si="7"/>
        <v>7.5738654578562672</v>
      </c>
      <c r="AJ4" s="52">
        <f t="shared" si="7"/>
        <v>7.6417993599582958</v>
      </c>
      <c r="AK4" s="52">
        <f t="shared" si="7"/>
        <v>7.7114209578082695</v>
      </c>
      <c r="AL4" s="52">
        <f t="shared" si="7"/>
        <v>7.7827727770258717</v>
      </c>
      <c r="AM4" s="52">
        <f t="shared" si="7"/>
        <v>7.8558984718299651</v>
      </c>
      <c r="AN4" s="52">
        <f t="shared" si="5"/>
        <v>7.8558984718299651</v>
      </c>
      <c r="AO4" s="52">
        <f t="shared" si="5"/>
        <v>7.8558984718299651</v>
      </c>
      <c r="AP4" s="52">
        <f t="shared" si="5"/>
        <v>7.8558984718299651</v>
      </c>
      <c r="AQ4" s="52">
        <f t="shared" si="5"/>
        <v>7.8558984718299651</v>
      </c>
      <c r="AR4" s="52">
        <f t="shared" si="5"/>
        <v>7.8558984718299651</v>
      </c>
      <c r="AS4" s="52">
        <f t="shared" si="5"/>
        <v>7.8558984718299651</v>
      </c>
      <c r="AT4" s="52">
        <f t="shared" si="5"/>
        <v>7.8558984718299651</v>
      </c>
      <c r="AU4" s="52">
        <f t="shared" si="5"/>
        <v>7.8558984718299651</v>
      </c>
      <c r="AV4" s="52">
        <f t="shared" si="5"/>
        <v>7.8558984718299651</v>
      </c>
      <c r="AW4" s="52">
        <f t="shared" si="5"/>
        <v>7.8558984718299651</v>
      </c>
      <c r="AX4" s="52">
        <f t="shared" si="5"/>
        <v>7.8558984718299651</v>
      </c>
      <c r="AY4" s="52">
        <f t="shared" si="5"/>
        <v>7.8558984718299651</v>
      </c>
      <c r="AZ4" s="52">
        <f t="shared" si="5"/>
        <v>7.8558984718299651</v>
      </c>
      <c r="BA4" s="52">
        <f t="shared" si="5"/>
        <v>7.8558984718299651</v>
      </c>
      <c r="BB4" s="52">
        <f t="shared" si="5"/>
        <v>7.8558984718299651</v>
      </c>
      <c r="BC4" s="52">
        <f t="shared" si="5"/>
        <v>7.8558984718299651</v>
      </c>
      <c r="BD4" s="52">
        <f t="shared" si="5"/>
        <v>7.8558984718299651</v>
      </c>
      <c r="BE4" s="52">
        <f t="shared" si="5"/>
        <v>7.8558984718299651</v>
      </c>
      <c r="BF4" s="52">
        <f t="shared" si="5"/>
        <v>7.8558984718299651</v>
      </c>
      <c r="BG4" s="52">
        <f t="shared" si="5"/>
        <v>7.8558984718299651</v>
      </c>
      <c r="BH4" s="52">
        <f t="shared" si="5"/>
        <v>7.8558984718299651</v>
      </c>
      <c r="BI4" s="52">
        <f t="shared" si="5"/>
        <v>7.8558984718299651</v>
      </c>
      <c r="BJ4" s="52">
        <f t="shared" si="5"/>
        <v>7.8558984718299651</v>
      </c>
      <c r="BK4" s="52">
        <f t="shared" si="5"/>
        <v>7.8558984718299651</v>
      </c>
      <c r="BL4" s="52">
        <f t="shared" si="5"/>
        <v>7.8558984718299651</v>
      </c>
      <c r="BM4" s="52">
        <f t="shared" si="5"/>
        <v>7.8558984718299651</v>
      </c>
      <c r="BN4" s="52">
        <f t="shared" si="5"/>
        <v>7.8558984718299651</v>
      </c>
      <c r="BO4" s="52">
        <f t="shared" si="5"/>
        <v>7.8558984718299651</v>
      </c>
      <c r="BP4" s="52">
        <f t="shared" si="5"/>
        <v>7.8558984718299651</v>
      </c>
      <c r="BQ4" s="52">
        <f t="shared" si="5"/>
        <v>7.8558984718299651</v>
      </c>
      <c r="BR4" s="52">
        <f t="shared" si="5"/>
        <v>7.8558984718299651</v>
      </c>
      <c r="BS4" s="52">
        <f t="shared" si="5"/>
        <v>7.8558984718299651</v>
      </c>
      <c r="BT4" s="52">
        <f t="shared" si="5"/>
        <v>7.8558984718299651</v>
      </c>
      <c r="BU4" s="52">
        <f t="shared" si="8" ref="BU4:CK4">+BT4</f>
        <v>7.8558984718299651</v>
      </c>
      <c r="BV4" s="52">
        <f t="shared" si="8"/>
        <v>7.8558984718299651</v>
      </c>
      <c r="BW4" s="52">
        <f t="shared" si="8"/>
        <v>7.8558984718299651</v>
      </c>
      <c r="BX4" s="52">
        <f t="shared" si="8"/>
        <v>7.8558984718299651</v>
      </c>
      <c r="BY4" s="52">
        <f t="shared" si="8"/>
        <v>7.8558984718299651</v>
      </c>
      <c r="BZ4" s="52">
        <f t="shared" si="8"/>
        <v>7.8558984718299651</v>
      </c>
      <c r="CA4" s="52">
        <f t="shared" si="8"/>
        <v>7.8558984718299651</v>
      </c>
      <c r="CB4" s="52">
        <f t="shared" si="8"/>
        <v>7.8558984718299651</v>
      </c>
      <c r="CC4" s="52">
        <f t="shared" si="8"/>
        <v>7.8558984718299651</v>
      </c>
      <c r="CD4" s="52">
        <f t="shared" si="8"/>
        <v>7.8558984718299651</v>
      </c>
      <c r="CE4" s="52">
        <f t="shared" si="8"/>
        <v>7.8558984718299651</v>
      </c>
      <c r="CF4" s="52">
        <f t="shared" si="8"/>
        <v>7.8558984718299651</v>
      </c>
      <c r="CG4" s="52">
        <f t="shared" si="8"/>
        <v>7.8558984718299651</v>
      </c>
      <c r="CH4" s="52">
        <f t="shared" si="8"/>
        <v>7.8558984718299651</v>
      </c>
      <c r="CI4" s="52">
        <f t="shared" si="8"/>
        <v>7.8558984718299651</v>
      </c>
      <c r="CJ4" s="52">
        <f t="shared" si="8"/>
        <v>7.8558984718299651</v>
      </c>
      <c r="CK4" s="52">
        <f t="shared" si="8"/>
        <v>7.8558984718299651</v>
      </c>
    </row>
    <row r="5" spans="3:89" ht="15">
      <c r="C5" t="s">
        <v>6</v>
      </c>
      <c r="D5" t="str">
        <f>_xlfn.TEXTJOIN(",",TRUE,Regions!$C$3,Regions!$D$3)</f>
        <v>IE,National</v>
      </c>
      <c r="E5" t="s">
        <v>212</v>
      </c>
      <c r="F5" s="34"/>
      <c r="G5" s="51">
        <f t="shared" si="4"/>
        <v>13.4</v>
      </c>
      <c r="H5" s="52">
        <f t="shared" si="0"/>
        <v>13.4</v>
      </c>
      <c r="I5" s="52">
        <f t="shared" si="9" ref="I5:BT5">+H5</f>
        <v>13.4</v>
      </c>
      <c r="J5" s="52">
        <f t="shared" si="9"/>
        <v>13.4</v>
      </c>
      <c r="K5" s="52">
        <f t="shared" si="6"/>
        <v>13.802000000000001</v>
      </c>
      <c r="L5" s="52">
        <f>+$G5*S$69/$N69</f>
        <v>16.154874753824778</v>
      </c>
      <c r="M5" s="52">
        <f t="shared" si="10" ref="M5:AM5">+$G5*T$69/$N69</f>
        <v>16.4813505940878</v>
      </c>
      <c r="N5" s="52">
        <f t="shared" si="10"/>
        <v>16.795957256056894</v>
      </c>
      <c r="O5" s="52">
        <f t="shared" si="10"/>
        <v>17.10007113722984</v>
      </c>
      <c r="P5" s="52">
        <f t="shared" si="10"/>
        <v>17.394169521659336</v>
      </c>
      <c r="Q5" s="52">
        <f t="shared" si="10"/>
        <v>17.680273366578032</v>
      </c>
      <c r="R5" s="52">
        <f t="shared" si="10"/>
        <v>17.960412730849921</v>
      </c>
      <c r="S5" s="52">
        <f t="shared" si="10"/>
        <v>18.23449348095798</v>
      </c>
      <c r="T5" s="52">
        <f t="shared" si="10"/>
        <v>18.50362428672377</v>
      </c>
      <c r="U5" s="52">
        <f t="shared" si="10"/>
        <v>18.767668935942069</v>
      </c>
      <c r="V5" s="52">
        <f t="shared" si="10"/>
        <v>19.027385105557503</v>
      </c>
      <c r="W5" s="52">
        <f t="shared" si="10"/>
        <v>19.283206366935573</v>
      </c>
      <c r="X5" s="52">
        <f t="shared" si="10"/>
        <v>19.534669393872687</v>
      </c>
      <c r="Y5" s="52">
        <f t="shared" si="10"/>
        <v>19.781640978293307</v>
      </c>
      <c r="Z5" s="52">
        <f t="shared" si="10"/>
        <v>20.023960957238565</v>
      </c>
      <c r="AA5" s="52">
        <f t="shared" si="10"/>
        <v>20.261596403126173</v>
      </c>
      <c r="AB5" s="52">
        <f t="shared" si="10"/>
        <v>20.494086301282032</v>
      </c>
      <c r="AC5" s="52">
        <f t="shared" si="10"/>
        <v>20.721258588924979</v>
      </c>
      <c r="AD5" s="52">
        <f t="shared" si="10"/>
        <v>20.943135688242716</v>
      </c>
      <c r="AE5" s="52">
        <f t="shared" si="10"/>
        <v>21.159475244922891</v>
      </c>
      <c r="AF5" s="52">
        <f t="shared" si="10"/>
        <v>21.369924914959828</v>
      </c>
      <c r="AG5" s="52">
        <f t="shared" si="10"/>
        <v>21.573602166173426</v>
      </c>
      <c r="AH5" s="52">
        <f t="shared" si="10"/>
        <v>21.770438064342553</v>
      </c>
      <c r="AI5" s="52">
        <f t="shared" si="10"/>
        <v>21.960512133440826</v>
      </c>
      <c r="AJ5" s="52">
        <f t="shared" si="10"/>
        <v>22.14358845178867</v>
      </c>
      <c r="AK5" s="52">
        <f t="shared" si="10"/>
        <v>22.3195970124975</v>
      </c>
      <c r="AL5" s="52">
        <f t="shared" si="10"/>
        <v>22.487997816960728</v>
      </c>
      <c r="AM5" s="52">
        <f t="shared" si="10"/>
        <v>22.648977695245776</v>
      </c>
      <c r="AN5" s="52">
        <f t="shared" si="9"/>
        <v>22.648977695245776</v>
      </c>
      <c r="AO5" s="52">
        <f t="shared" si="9"/>
        <v>22.648977695245776</v>
      </c>
      <c r="AP5" s="52">
        <f t="shared" si="9"/>
        <v>22.648977695245776</v>
      </c>
      <c r="AQ5" s="52">
        <f t="shared" si="9"/>
        <v>22.648977695245776</v>
      </c>
      <c r="AR5" s="52">
        <f t="shared" si="9"/>
        <v>22.648977695245776</v>
      </c>
      <c r="AS5" s="52">
        <f t="shared" si="9"/>
        <v>22.648977695245776</v>
      </c>
      <c r="AT5" s="52">
        <f t="shared" si="9"/>
        <v>22.648977695245776</v>
      </c>
      <c r="AU5" s="52">
        <f t="shared" si="9"/>
        <v>22.648977695245776</v>
      </c>
      <c r="AV5" s="52">
        <f t="shared" si="9"/>
        <v>22.648977695245776</v>
      </c>
      <c r="AW5" s="52">
        <f t="shared" si="9"/>
        <v>22.648977695245776</v>
      </c>
      <c r="AX5" s="52">
        <f t="shared" si="9"/>
        <v>22.648977695245776</v>
      </c>
      <c r="AY5" s="52">
        <f t="shared" si="9"/>
        <v>22.648977695245776</v>
      </c>
      <c r="AZ5" s="52">
        <f t="shared" si="9"/>
        <v>22.648977695245776</v>
      </c>
      <c r="BA5" s="52">
        <f t="shared" si="9"/>
        <v>22.648977695245776</v>
      </c>
      <c r="BB5" s="52">
        <f t="shared" si="9"/>
        <v>22.648977695245776</v>
      </c>
      <c r="BC5" s="52">
        <f t="shared" si="9"/>
        <v>22.648977695245776</v>
      </c>
      <c r="BD5" s="52">
        <f t="shared" si="9"/>
        <v>22.648977695245776</v>
      </c>
      <c r="BE5" s="52">
        <f t="shared" si="9"/>
        <v>22.648977695245776</v>
      </c>
      <c r="BF5" s="52">
        <f t="shared" si="9"/>
        <v>22.648977695245776</v>
      </c>
      <c r="BG5" s="52">
        <f t="shared" si="9"/>
        <v>22.648977695245776</v>
      </c>
      <c r="BH5" s="52">
        <f t="shared" si="9"/>
        <v>22.648977695245776</v>
      </c>
      <c r="BI5" s="52">
        <f t="shared" si="9"/>
        <v>22.648977695245776</v>
      </c>
      <c r="BJ5" s="52">
        <f t="shared" si="9"/>
        <v>22.648977695245776</v>
      </c>
      <c r="BK5" s="52">
        <f t="shared" si="9"/>
        <v>22.648977695245776</v>
      </c>
      <c r="BL5" s="52">
        <f t="shared" si="9"/>
        <v>22.648977695245776</v>
      </c>
      <c r="BM5" s="52">
        <f t="shared" si="9"/>
        <v>22.648977695245776</v>
      </c>
      <c r="BN5" s="52">
        <f t="shared" si="9"/>
        <v>22.648977695245776</v>
      </c>
      <c r="BO5" s="52">
        <f t="shared" si="9"/>
        <v>22.648977695245776</v>
      </c>
      <c r="BP5" s="52">
        <f t="shared" si="9"/>
        <v>22.648977695245776</v>
      </c>
      <c r="BQ5" s="52">
        <f t="shared" si="9"/>
        <v>22.648977695245776</v>
      </c>
      <c r="BR5" s="52">
        <f t="shared" si="9"/>
        <v>22.648977695245776</v>
      </c>
      <c r="BS5" s="52">
        <f t="shared" si="9"/>
        <v>22.648977695245776</v>
      </c>
      <c r="BT5" s="52">
        <f t="shared" si="9"/>
        <v>22.648977695245776</v>
      </c>
      <c r="BU5" s="52">
        <f t="shared" si="11" ref="BU5:CK5">+BT5</f>
        <v>22.648977695245776</v>
      </c>
      <c r="BV5" s="52">
        <f t="shared" si="11"/>
        <v>22.648977695245776</v>
      </c>
      <c r="BW5" s="52">
        <f t="shared" si="11"/>
        <v>22.648977695245776</v>
      </c>
      <c r="BX5" s="52">
        <f t="shared" si="11"/>
        <v>22.648977695245776</v>
      </c>
      <c r="BY5" s="52">
        <f t="shared" si="11"/>
        <v>22.648977695245776</v>
      </c>
      <c r="BZ5" s="52">
        <f t="shared" si="11"/>
        <v>22.648977695245776</v>
      </c>
      <c r="CA5" s="52">
        <f t="shared" si="11"/>
        <v>22.648977695245776</v>
      </c>
      <c r="CB5" s="52">
        <f t="shared" si="11"/>
        <v>22.648977695245776</v>
      </c>
      <c r="CC5" s="52">
        <f t="shared" si="11"/>
        <v>22.648977695245776</v>
      </c>
      <c r="CD5" s="52">
        <f t="shared" si="11"/>
        <v>22.648977695245776</v>
      </c>
      <c r="CE5" s="52">
        <f t="shared" si="11"/>
        <v>22.648977695245776</v>
      </c>
      <c r="CF5" s="52">
        <f t="shared" si="11"/>
        <v>22.648977695245776</v>
      </c>
      <c r="CG5" s="52">
        <f t="shared" si="11"/>
        <v>22.648977695245776</v>
      </c>
      <c r="CH5" s="52">
        <f t="shared" si="11"/>
        <v>22.648977695245776</v>
      </c>
      <c r="CI5" s="52">
        <f t="shared" si="11"/>
        <v>22.648977695245776</v>
      </c>
      <c r="CJ5" s="52">
        <f t="shared" si="11"/>
        <v>22.648977695245776</v>
      </c>
      <c r="CK5" s="52">
        <f t="shared" si="11"/>
        <v>22.648977695245776</v>
      </c>
    </row>
    <row r="6" spans="3:89" ht="15">
      <c r="C6" t="s">
        <v>6</v>
      </c>
      <c r="D6" t="str">
        <f>_xlfn.TEXTJOIN(",",TRUE,Regions!$C$3,Regions!$D$3)</f>
        <v>IE,National</v>
      </c>
      <c r="E6" t="s">
        <v>213</v>
      </c>
      <c r="F6" s="34"/>
      <c r="G6" s="51">
        <f t="shared" si="4"/>
        <v>1.3</v>
      </c>
      <c r="H6" s="52">
        <f t="shared" si="0"/>
        <v>1.3</v>
      </c>
      <c r="I6" s="52">
        <f t="shared" si="12" ref="I6:BT6">+H6</f>
        <v>1.3</v>
      </c>
      <c r="J6" s="52">
        <f t="shared" si="12"/>
        <v>1.3</v>
      </c>
      <c r="K6" s="52">
        <f t="shared" si="6"/>
        <v>1.3390000000000002</v>
      </c>
      <c r="L6" s="52">
        <f>+$G6*S$75/$N75</f>
        <v>1.3007762016686237</v>
      </c>
      <c r="M6" s="52">
        <f t="shared" si="13" ref="M6:AM6">+$G6*T$75/$N75</f>
        <v>1.3522292043029902</v>
      </c>
      <c r="N6" s="52">
        <f t="shared" si="13"/>
        <v>1.4057174621001558</v>
      </c>
      <c r="O6" s="52">
        <f t="shared" si="13"/>
        <v>1.4613214808297665</v>
      </c>
      <c r="P6" s="52">
        <f t="shared" si="13"/>
        <v>1.4615402858467135</v>
      </c>
      <c r="Q6" s="52">
        <f t="shared" si="13"/>
        <v>1.4617591236255376</v>
      </c>
      <c r="R6" s="52">
        <f t="shared" si="13"/>
        <v>1.461977994171145</v>
      </c>
      <c r="S6" s="52">
        <f t="shared" si="13"/>
        <v>1.4621968974884418</v>
      </c>
      <c r="T6" s="52">
        <f t="shared" si="13"/>
        <v>1.4624158335823345</v>
      </c>
      <c r="U6" s="52">
        <f t="shared" si="13"/>
        <v>1.4753612397959797</v>
      </c>
      <c r="V6" s="52">
        <f t="shared" si="13"/>
        <v>1.4884212396417422</v>
      </c>
      <c r="W6" s="52">
        <f t="shared" si="13"/>
        <v>1.5015968475103878</v>
      </c>
      <c r="X6" s="52">
        <f t="shared" si="13"/>
        <v>1.5148890867721396</v>
      </c>
      <c r="Y6" s="52">
        <f t="shared" si="13"/>
        <v>1.5282989898561652</v>
      </c>
      <c r="Z6" s="52">
        <f t="shared" si="13"/>
        <v>1.5385501392183596</v>
      </c>
      <c r="AA6" s="52">
        <f t="shared" si="13"/>
        <v>1.5488700487275824</v>
      </c>
      <c r="AB6" s="52">
        <f t="shared" si="13"/>
        <v>1.5592591795962945</v>
      </c>
      <c r="AC6" s="52">
        <f t="shared" si="13"/>
        <v>1.5697179961305634</v>
      </c>
      <c r="AD6" s="52">
        <f t="shared" si="13"/>
        <v>1.5802469657508167</v>
      </c>
      <c r="AE6" s="52">
        <f t="shared" si="13"/>
        <v>1.5885152241214666</v>
      </c>
      <c r="AF6" s="52">
        <f t="shared" si="13"/>
        <v>1.5968267441454949</v>
      </c>
      <c r="AG6" s="52">
        <f t="shared" si="13"/>
        <v>1.6051817521789928</v>
      </c>
      <c r="AH6" s="52">
        <f t="shared" si="13"/>
        <v>1.6135804757624064</v>
      </c>
      <c r="AI6" s="52">
        <f t="shared" si="13"/>
        <v>1.6220231436267305</v>
      </c>
      <c r="AJ6" s="52">
        <f t="shared" si="13"/>
        <v>1.630535522721134</v>
      </c>
      <c r="AK6" s="52">
        <f t="shared" si="13"/>
        <v>1.6390925747896141</v>
      </c>
      <c r="AL6" s="52">
        <f t="shared" si="13"/>
        <v>1.6476945342759834</v>
      </c>
      <c r="AM6" s="52">
        <f t="shared" si="13"/>
        <v>1.6563416368544173</v>
      </c>
      <c r="AN6" s="52">
        <f t="shared" si="12"/>
        <v>1.6563416368544173</v>
      </c>
      <c r="AO6" s="52">
        <f t="shared" si="12"/>
        <v>1.6563416368544173</v>
      </c>
      <c r="AP6" s="52">
        <f t="shared" si="12"/>
        <v>1.6563416368544173</v>
      </c>
      <c r="AQ6" s="52">
        <f t="shared" si="12"/>
        <v>1.6563416368544173</v>
      </c>
      <c r="AR6" s="52">
        <f t="shared" si="12"/>
        <v>1.6563416368544173</v>
      </c>
      <c r="AS6" s="52">
        <f t="shared" si="12"/>
        <v>1.6563416368544173</v>
      </c>
      <c r="AT6" s="52">
        <f t="shared" si="12"/>
        <v>1.6563416368544173</v>
      </c>
      <c r="AU6" s="52">
        <f t="shared" si="12"/>
        <v>1.6563416368544173</v>
      </c>
      <c r="AV6" s="52">
        <f t="shared" si="12"/>
        <v>1.6563416368544173</v>
      </c>
      <c r="AW6" s="52">
        <f t="shared" si="12"/>
        <v>1.6563416368544173</v>
      </c>
      <c r="AX6" s="52">
        <f t="shared" si="12"/>
        <v>1.6563416368544173</v>
      </c>
      <c r="AY6" s="52">
        <f t="shared" si="12"/>
        <v>1.6563416368544173</v>
      </c>
      <c r="AZ6" s="52">
        <f t="shared" si="12"/>
        <v>1.6563416368544173</v>
      </c>
      <c r="BA6" s="52">
        <f t="shared" si="12"/>
        <v>1.6563416368544173</v>
      </c>
      <c r="BB6" s="52">
        <f t="shared" si="12"/>
        <v>1.6563416368544173</v>
      </c>
      <c r="BC6" s="52">
        <f t="shared" si="12"/>
        <v>1.6563416368544173</v>
      </c>
      <c r="BD6" s="52">
        <f t="shared" si="12"/>
        <v>1.6563416368544173</v>
      </c>
      <c r="BE6" s="52">
        <f t="shared" si="12"/>
        <v>1.6563416368544173</v>
      </c>
      <c r="BF6" s="52">
        <f t="shared" si="12"/>
        <v>1.6563416368544173</v>
      </c>
      <c r="BG6" s="52">
        <f t="shared" si="12"/>
        <v>1.6563416368544173</v>
      </c>
      <c r="BH6" s="52">
        <f t="shared" si="12"/>
        <v>1.6563416368544173</v>
      </c>
      <c r="BI6" s="52">
        <f t="shared" si="12"/>
        <v>1.6563416368544173</v>
      </c>
      <c r="BJ6" s="52">
        <f t="shared" si="12"/>
        <v>1.6563416368544173</v>
      </c>
      <c r="BK6" s="52">
        <f t="shared" si="12"/>
        <v>1.6563416368544173</v>
      </c>
      <c r="BL6" s="52">
        <f t="shared" si="12"/>
        <v>1.6563416368544173</v>
      </c>
      <c r="BM6" s="52">
        <f t="shared" si="12"/>
        <v>1.6563416368544173</v>
      </c>
      <c r="BN6" s="52">
        <f t="shared" si="12"/>
        <v>1.6563416368544173</v>
      </c>
      <c r="BO6" s="52">
        <f t="shared" si="12"/>
        <v>1.6563416368544173</v>
      </c>
      <c r="BP6" s="52">
        <f t="shared" si="12"/>
        <v>1.6563416368544173</v>
      </c>
      <c r="BQ6" s="52">
        <f t="shared" si="12"/>
        <v>1.6563416368544173</v>
      </c>
      <c r="BR6" s="52">
        <f t="shared" si="12"/>
        <v>1.6563416368544173</v>
      </c>
      <c r="BS6" s="52">
        <f t="shared" si="12"/>
        <v>1.6563416368544173</v>
      </c>
      <c r="BT6" s="52">
        <f t="shared" si="12"/>
        <v>1.6563416368544173</v>
      </c>
      <c r="BU6" s="52">
        <f t="shared" si="14" ref="BU6:CK6">+BT6</f>
        <v>1.6563416368544173</v>
      </c>
      <c r="BV6" s="52">
        <f t="shared" si="14"/>
        <v>1.6563416368544173</v>
      </c>
      <c r="BW6" s="52">
        <f t="shared" si="14"/>
        <v>1.6563416368544173</v>
      </c>
      <c r="BX6" s="52">
        <f t="shared" si="14"/>
        <v>1.6563416368544173</v>
      </c>
      <c r="BY6" s="52">
        <f t="shared" si="14"/>
        <v>1.6563416368544173</v>
      </c>
      <c r="BZ6" s="52">
        <f t="shared" si="14"/>
        <v>1.6563416368544173</v>
      </c>
      <c r="CA6" s="52">
        <f t="shared" si="14"/>
        <v>1.6563416368544173</v>
      </c>
      <c r="CB6" s="52">
        <f t="shared" si="14"/>
        <v>1.6563416368544173</v>
      </c>
      <c r="CC6" s="52">
        <f t="shared" si="14"/>
        <v>1.6563416368544173</v>
      </c>
      <c r="CD6" s="52">
        <f t="shared" si="14"/>
        <v>1.6563416368544173</v>
      </c>
      <c r="CE6" s="52">
        <f t="shared" si="14"/>
        <v>1.6563416368544173</v>
      </c>
      <c r="CF6" s="52">
        <f t="shared" si="14"/>
        <v>1.6563416368544173</v>
      </c>
      <c r="CG6" s="52">
        <f t="shared" si="14"/>
        <v>1.6563416368544173</v>
      </c>
      <c r="CH6" s="52">
        <f t="shared" si="14"/>
        <v>1.6563416368544173</v>
      </c>
      <c r="CI6" s="52">
        <f t="shared" si="14"/>
        <v>1.6563416368544173</v>
      </c>
      <c r="CJ6" s="52">
        <f t="shared" si="14"/>
        <v>1.6563416368544173</v>
      </c>
      <c r="CK6" s="52">
        <f t="shared" si="14"/>
        <v>1.6563416368544173</v>
      </c>
    </row>
    <row r="7" spans="3:89" ht="15">
      <c r="C7" t="s">
        <v>6</v>
      </c>
      <c r="D7" t="str">
        <f>_xlfn.TEXTJOIN(",",TRUE,Regions!$C$3,Regions!$D$3)</f>
        <v>IE,National</v>
      </c>
      <c r="E7" t="s">
        <v>23</v>
      </c>
      <c r="F7" s="34"/>
      <c r="G7" s="51">
        <f t="shared" si="4"/>
        <v>16.5</v>
      </c>
      <c r="H7" s="52">
        <f t="shared" si="0"/>
        <v>16.5</v>
      </c>
      <c r="I7" s="52">
        <f t="shared" si="15" ref="I7:BT7">+H7</f>
        <v>16.5</v>
      </c>
      <c r="J7" s="52">
        <f t="shared" si="15"/>
        <v>16.5</v>
      </c>
      <c r="K7" s="52">
        <f t="shared" si="6"/>
        <v>16.995000000000001</v>
      </c>
      <c r="L7" s="52">
        <f>+$G7*S$76/$N76</f>
        <v>14.770551619589172</v>
      </c>
      <c r="M7" s="52">
        <f t="shared" si="16" ref="M7:AM7">+$G7*T$76/$N76</f>
        <v>14.845813862178977</v>
      </c>
      <c r="N7" s="52">
        <f t="shared" si="16"/>
        <v>14.922975102461015</v>
      </c>
      <c r="O7" s="52">
        <f t="shared" si="16"/>
        <v>15.002084847728039</v>
      </c>
      <c r="P7" s="52">
        <f t="shared" si="16"/>
        <v>15.083193999847706</v>
      </c>
      <c r="Q7" s="52">
        <f t="shared" si="16"/>
        <v>15.166354893122131</v>
      </c>
      <c r="R7" s="52">
        <f t="shared" si="16"/>
        <v>15.251621372340695</v>
      </c>
      <c r="S7" s="52">
        <f t="shared" si="16"/>
        <v>15.33904885486659</v>
      </c>
      <c r="T7" s="52">
        <f t="shared" si="16"/>
        <v>15.42956524826554</v>
      </c>
      <c r="U7" s="52">
        <f t="shared" si="16"/>
        <v>15.522330748672248</v>
      </c>
      <c r="V7" s="52">
        <f t="shared" si="16"/>
        <v>15.61740339686316</v>
      </c>
      <c r="W7" s="52">
        <f t="shared" si="16"/>
        <v>15.714842924780468</v>
      </c>
      <c r="X7" s="52">
        <f t="shared" si="16"/>
        <v>15.81471081856823</v>
      </c>
      <c r="Y7" s="52">
        <f t="shared" si="16"/>
        <v>15.917070390942561</v>
      </c>
      <c r="Z7" s="52">
        <f t="shared" si="16"/>
        <v>16.021986874379483</v>
      </c>
      <c r="AA7" s="52">
        <f t="shared" si="16"/>
        <v>16.129527490525067</v>
      </c>
      <c r="AB7" s="52">
        <f t="shared" si="16"/>
        <v>16.239761556648215</v>
      </c>
      <c r="AC7" s="52">
        <f t="shared" si="16"/>
        <v>16.352760567750522</v>
      </c>
      <c r="AD7" s="52">
        <f t="shared" si="16"/>
        <v>16.468598321268065</v>
      </c>
      <c r="AE7" s="52">
        <f t="shared" si="16"/>
        <v>16.587351030576169</v>
      </c>
      <c r="AF7" s="52">
        <f t="shared" si="16"/>
        <v>16.709097436953339</v>
      </c>
      <c r="AG7" s="52">
        <f t="shared" si="16"/>
        <v>16.83391896804671</v>
      </c>
      <c r="AH7" s="52">
        <f t="shared" si="16"/>
        <v>16.961899876349431</v>
      </c>
      <c r="AI7" s="52">
        <f t="shared" si="16"/>
        <v>17.093127396904059</v>
      </c>
      <c r="AJ7" s="52">
        <f t="shared" si="16"/>
        <v>17.22769194307368</v>
      </c>
      <c r="AK7" s="52">
        <f t="shared" si="16"/>
        <v>17.365687286901764</v>
      </c>
      <c r="AL7" s="52">
        <f t="shared" si="16"/>
        <v>17.507210781890123</v>
      </c>
      <c r="AM7" s="52">
        <f t="shared" si="16"/>
        <v>17.652363592735284</v>
      </c>
      <c r="AN7" s="52">
        <f t="shared" si="15"/>
        <v>17.652363592735284</v>
      </c>
      <c r="AO7" s="52">
        <f t="shared" si="15"/>
        <v>17.652363592735284</v>
      </c>
      <c r="AP7" s="52">
        <f t="shared" si="15"/>
        <v>17.652363592735284</v>
      </c>
      <c r="AQ7" s="52">
        <f t="shared" si="15"/>
        <v>17.652363592735284</v>
      </c>
      <c r="AR7" s="52">
        <f t="shared" si="15"/>
        <v>17.652363592735284</v>
      </c>
      <c r="AS7" s="52">
        <f t="shared" si="15"/>
        <v>17.652363592735284</v>
      </c>
      <c r="AT7" s="52">
        <f t="shared" si="15"/>
        <v>17.652363592735284</v>
      </c>
      <c r="AU7" s="52">
        <f t="shared" si="15"/>
        <v>17.652363592735284</v>
      </c>
      <c r="AV7" s="52">
        <f t="shared" si="15"/>
        <v>17.652363592735284</v>
      </c>
      <c r="AW7" s="52">
        <f t="shared" si="15"/>
        <v>17.652363592735284</v>
      </c>
      <c r="AX7" s="52">
        <f t="shared" si="15"/>
        <v>17.652363592735284</v>
      </c>
      <c r="AY7" s="52">
        <f t="shared" si="15"/>
        <v>17.652363592735284</v>
      </c>
      <c r="AZ7" s="52">
        <f t="shared" si="15"/>
        <v>17.652363592735284</v>
      </c>
      <c r="BA7" s="52">
        <f t="shared" si="15"/>
        <v>17.652363592735284</v>
      </c>
      <c r="BB7" s="52">
        <f t="shared" si="15"/>
        <v>17.652363592735284</v>
      </c>
      <c r="BC7" s="52">
        <f t="shared" si="15"/>
        <v>17.652363592735284</v>
      </c>
      <c r="BD7" s="52">
        <f t="shared" si="15"/>
        <v>17.652363592735284</v>
      </c>
      <c r="BE7" s="52">
        <f t="shared" si="15"/>
        <v>17.652363592735284</v>
      </c>
      <c r="BF7" s="52">
        <f t="shared" si="15"/>
        <v>17.652363592735284</v>
      </c>
      <c r="BG7" s="52">
        <f t="shared" si="15"/>
        <v>17.652363592735284</v>
      </c>
      <c r="BH7" s="52">
        <f t="shared" si="15"/>
        <v>17.652363592735284</v>
      </c>
      <c r="BI7" s="52">
        <f t="shared" si="15"/>
        <v>17.652363592735284</v>
      </c>
      <c r="BJ7" s="52">
        <f t="shared" si="15"/>
        <v>17.652363592735284</v>
      </c>
      <c r="BK7" s="52">
        <f t="shared" si="15"/>
        <v>17.652363592735284</v>
      </c>
      <c r="BL7" s="52">
        <f t="shared" si="15"/>
        <v>17.652363592735284</v>
      </c>
      <c r="BM7" s="52">
        <f t="shared" si="15"/>
        <v>17.652363592735284</v>
      </c>
      <c r="BN7" s="52">
        <f t="shared" si="15"/>
        <v>17.652363592735284</v>
      </c>
      <c r="BO7" s="52">
        <f t="shared" si="15"/>
        <v>17.652363592735284</v>
      </c>
      <c r="BP7" s="52">
        <f t="shared" si="15"/>
        <v>17.652363592735284</v>
      </c>
      <c r="BQ7" s="52">
        <f t="shared" si="15"/>
        <v>17.652363592735284</v>
      </c>
      <c r="BR7" s="52">
        <f t="shared" si="15"/>
        <v>17.652363592735284</v>
      </c>
      <c r="BS7" s="52">
        <f t="shared" si="15"/>
        <v>17.652363592735284</v>
      </c>
      <c r="BT7" s="52">
        <f t="shared" si="15"/>
        <v>17.652363592735284</v>
      </c>
      <c r="BU7" s="52">
        <f t="shared" si="17" ref="BU7:CK7">+BT7</f>
        <v>17.652363592735284</v>
      </c>
      <c r="BV7" s="52">
        <f t="shared" si="17"/>
        <v>17.652363592735284</v>
      </c>
      <c r="BW7" s="52">
        <f t="shared" si="17"/>
        <v>17.652363592735284</v>
      </c>
      <c r="BX7" s="52">
        <f t="shared" si="17"/>
        <v>17.652363592735284</v>
      </c>
      <c r="BY7" s="52">
        <f t="shared" si="17"/>
        <v>17.652363592735284</v>
      </c>
      <c r="BZ7" s="52">
        <f t="shared" si="17"/>
        <v>17.652363592735284</v>
      </c>
      <c r="CA7" s="52">
        <f t="shared" si="17"/>
        <v>17.652363592735284</v>
      </c>
      <c r="CB7" s="52">
        <f t="shared" si="17"/>
        <v>17.652363592735284</v>
      </c>
      <c r="CC7" s="52">
        <f t="shared" si="17"/>
        <v>17.652363592735284</v>
      </c>
      <c r="CD7" s="52">
        <f t="shared" si="17"/>
        <v>17.652363592735284</v>
      </c>
      <c r="CE7" s="52">
        <f t="shared" si="17"/>
        <v>17.652363592735284</v>
      </c>
      <c r="CF7" s="52">
        <f t="shared" si="17"/>
        <v>17.652363592735284</v>
      </c>
      <c r="CG7" s="52">
        <f t="shared" si="17"/>
        <v>17.652363592735284</v>
      </c>
      <c r="CH7" s="52">
        <f t="shared" si="17"/>
        <v>17.652363592735284</v>
      </c>
      <c r="CI7" s="52">
        <f t="shared" si="17"/>
        <v>17.652363592735284</v>
      </c>
      <c r="CJ7" s="52">
        <f t="shared" si="17"/>
        <v>17.652363592735284</v>
      </c>
      <c r="CK7" s="52">
        <f t="shared" si="17"/>
        <v>17.652363592735284</v>
      </c>
    </row>
    <row r="8" spans="3:89" ht="15">
      <c r="C8" t="s">
        <v>6</v>
      </c>
      <c r="D8" t="str">
        <f>_xlfn.TEXTJOIN(",",TRUE,Regions!$C$3,Regions!$D$3)</f>
        <v>IE,National</v>
      </c>
      <c r="E8" t="s">
        <v>31</v>
      </c>
      <c r="F8" s="34"/>
      <c r="G8" s="51">
        <f t="shared" si="4"/>
        <v>3.7999999999999998</v>
      </c>
      <c r="H8" s="52">
        <f t="shared" si="0"/>
        <v>3.7999999999999998</v>
      </c>
      <c r="I8" s="52">
        <f t="shared" si="18" ref="I8:BT8">+H8</f>
        <v>3.7999999999999998</v>
      </c>
      <c r="J8" s="52">
        <f t="shared" si="18"/>
        <v>3.7999999999999998</v>
      </c>
      <c r="K8" s="52">
        <f t="shared" si="6"/>
        <v>3.9139999999999997</v>
      </c>
      <c r="L8" s="52">
        <f>+$G8*S$80/$N80</f>
        <v>3.8741569495470718</v>
      </c>
      <c r="M8" s="52">
        <f t="shared" si="19" ref="M8:AM8">+$G8*T$80/$N80</f>
        <v>3.949215299576593</v>
      </c>
      <c r="N8" s="52">
        <f t="shared" si="19"/>
        <v>4.0205717099064788</v>
      </c>
      <c r="O8" s="52">
        <f t="shared" si="19"/>
        <v>4.088561921611074</v>
      </c>
      <c r="P8" s="52">
        <f t="shared" si="19"/>
        <v>4.1531699075569453</v>
      </c>
      <c r="Q8" s="52">
        <f t="shared" si="19"/>
        <v>4.2150763355428671</v>
      </c>
      <c r="R8" s="52">
        <f t="shared" si="19"/>
        <v>4.2750254654769293</v>
      </c>
      <c r="S8" s="52">
        <f t="shared" si="19"/>
        <v>4.3328486515349294</v>
      </c>
      <c r="T8" s="52">
        <f t="shared" si="19"/>
        <v>4.3889178342427302</v>
      </c>
      <c r="U8" s="52">
        <f t="shared" si="19"/>
        <v>4.443074551265946</v>
      </c>
      <c r="V8" s="52">
        <f t="shared" si="19"/>
        <v>4.495570527168864</v>
      </c>
      <c r="W8" s="52">
        <f t="shared" si="19"/>
        <v>4.5465197561778847</v>
      </c>
      <c r="X8" s="52">
        <f t="shared" si="19"/>
        <v>4.5956010132042788</v>
      </c>
      <c r="Y8" s="52">
        <f t="shared" si="19"/>
        <v>4.6426417132385618</v>
      </c>
      <c r="Z8" s="52">
        <f t="shared" si="19"/>
        <v>4.6874482904284083</v>
      </c>
      <c r="AA8" s="52">
        <f t="shared" si="19"/>
        <v>4.7298854677501652</v>
      </c>
      <c r="AB8" s="52">
        <f t="shared" si="19"/>
        <v>4.7695872732224327</v>
      </c>
      <c r="AC8" s="52">
        <f t="shared" si="19"/>
        <v>4.8063246590653304</v>
      </c>
      <c r="AD8" s="52">
        <f t="shared" si="19"/>
        <v>4.839966929134766</v>
      </c>
      <c r="AE8" s="52">
        <f t="shared" si="19"/>
        <v>4.8702346391627147</v>
      </c>
      <c r="AF8" s="52">
        <f t="shared" si="19"/>
        <v>4.8967735789296691</v>
      </c>
      <c r="AG8" s="52">
        <f t="shared" si="19"/>
        <v>4.9189137615434291</v>
      </c>
      <c r="AH8" s="52">
        <f t="shared" si="19"/>
        <v>4.9364305151111871</v>
      </c>
      <c r="AI8" s="52">
        <f t="shared" si="19"/>
        <v>4.9491768372290306</v>
      </c>
      <c r="AJ8" s="52">
        <f t="shared" si="19"/>
        <v>4.9568240492187803</v>
      </c>
      <c r="AK8" s="52">
        <f t="shared" si="19"/>
        <v>4.9591266462623196</v>
      </c>
      <c r="AL8" s="52">
        <f t="shared" si="19"/>
        <v>4.9555621669056169</v>
      </c>
      <c r="AM8" s="52">
        <f t="shared" si="19"/>
        <v>4.9460325602273718</v>
      </c>
      <c r="AN8" s="52">
        <f t="shared" si="18"/>
        <v>4.9460325602273718</v>
      </c>
      <c r="AO8" s="52">
        <f t="shared" si="18"/>
        <v>4.9460325602273718</v>
      </c>
      <c r="AP8" s="52">
        <f t="shared" si="18"/>
        <v>4.9460325602273718</v>
      </c>
      <c r="AQ8" s="52">
        <f t="shared" si="18"/>
        <v>4.9460325602273718</v>
      </c>
      <c r="AR8" s="52">
        <f t="shared" si="18"/>
        <v>4.9460325602273718</v>
      </c>
      <c r="AS8" s="52">
        <f t="shared" si="18"/>
        <v>4.9460325602273718</v>
      </c>
      <c r="AT8" s="52">
        <f t="shared" si="18"/>
        <v>4.9460325602273718</v>
      </c>
      <c r="AU8" s="52">
        <f t="shared" si="18"/>
        <v>4.9460325602273718</v>
      </c>
      <c r="AV8" s="52">
        <f t="shared" si="18"/>
        <v>4.9460325602273718</v>
      </c>
      <c r="AW8" s="52">
        <f t="shared" si="18"/>
        <v>4.9460325602273718</v>
      </c>
      <c r="AX8" s="52">
        <f t="shared" si="18"/>
        <v>4.9460325602273718</v>
      </c>
      <c r="AY8" s="52">
        <f t="shared" si="18"/>
        <v>4.9460325602273718</v>
      </c>
      <c r="AZ8" s="52">
        <f t="shared" si="18"/>
        <v>4.9460325602273718</v>
      </c>
      <c r="BA8" s="52">
        <f t="shared" si="18"/>
        <v>4.9460325602273718</v>
      </c>
      <c r="BB8" s="52">
        <f t="shared" si="18"/>
        <v>4.9460325602273718</v>
      </c>
      <c r="BC8" s="52">
        <f t="shared" si="18"/>
        <v>4.9460325602273718</v>
      </c>
      <c r="BD8" s="52">
        <f t="shared" si="18"/>
        <v>4.9460325602273718</v>
      </c>
      <c r="BE8" s="52">
        <f t="shared" si="18"/>
        <v>4.9460325602273718</v>
      </c>
      <c r="BF8" s="52">
        <f t="shared" si="18"/>
        <v>4.9460325602273718</v>
      </c>
      <c r="BG8" s="52">
        <f t="shared" si="18"/>
        <v>4.9460325602273718</v>
      </c>
      <c r="BH8" s="52">
        <f t="shared" si="18"/>
        <v>4.9460325602273718</v>
      </c>
      <c r="BI8" s="52">
        <f t="shared" si="18"/>
        <v>4.9460325602273718</v>
      </c>
      <c r="BJ8" s="52">
        <f t="shared" si="18"/>
        <v>4.9460325602273718</v>
      </c>
      <c r="BK8" s="52">
        <f t="shared" si="18"/>
        <v>4.9460325602273718</v>
      </c>
      <c r="BL8" s="52">
        <f t="shared" si="18"/>
        <v>4.9460325602273718</v>
      </c>
      <c r="BM8" s="52">
        <f t="shared" si="18"/>
        <v>4.9460325602273718</v>
      </c>
      <c r="BN8" s="52">
        <f t="shared" si="18"/>
        <v>4.9460325602273718</v>
      </c>
      <c r="BO8" s="52">
        <f t="shared" si="18"/>
        <v>4.9460325602273718</v>
      </c>
      <c r="BP8" s="52">
        <f t="shared" si="18"/>
        <v>4.9460325602273718</v>
      </c>
      <c r="BQ8" s="52">
        <f t="shared" si="18"/>
        <v>4.9460325602273718</v>
      </c>
      <c r="BR8" s="52">
        <f t="shared" si="18"/>
        <v>4.9460325602273718</v>
      </c>
      <c r="BS8" s="52">
        <f t="shared" si="18"/>
        <v>4.9460325602273718</v>
      </c>
      <c r="BT8" s="52">
        <f t="shared" si="18"/>
        <v>4.9460325602273718</v>
      </c>
      <c r="BU8" s="52">
        <f t="shared" si="20" ref="BU8:CK8">+BT8</f>
        <v>4.9460325602273718</v>
      </c>
      <c r="BV8" s="52">
        <f t="shared" si="20"/>
        <v>4.9460325602273718</v>
      </c>
      <c r="BW8" s="52">
        <f t="shared" si="20"/>
        <v>4.9460325602273718</v>
      </c>
      <c r="BX8" s="52">
        <f t="shared" si="20"/>
        <v>4.9460325602273718</v>
      </c>
      <c r="BY8" s="52">
        <f t="shared" si="20"/>
        <v>4.9460325602273718</v>
      </c>
      <c r="BZ8" s="52">
        <f t="shared" si="20"/>
        <v>4.9460325602273718</v>
      </c>
      <c r="CA8" s="52">
        <f t="shared" si="20"/>
        <v>4.9460325602273718</v>
      </c>
      <c r="CB8" s="52">
        <f t="shared" si="20"/>
        <v>4.9460325602273718</v>
      </c>
      <c r="CC8" s="52">
        <f t="shared" si="20"/>
        <v>4.9460325602273718</v>
      </c>
      <c r="CD8" s="52">
        <f t="shared" si="20"/>
        <v>4.9460325602273718</v>
      </c>
      <c r="CE8" s="52">
        <f t="shared" si="20"/>
        <v>4.9460325602273718</v>
      </c>
      <c r="CF8" s="52">
        <f t="shared" si="20"/>
        <v>4.9460325602273718</v>
      </c>
      <c r="CG8" s="52">
        <f t="shared" si="20"/>
        <v>4.9460325602273718</v>
      </c>
      <c r="CH8" s="52">
        <f t="shared" si="20"/>
        <v>4.9460325602273718</v>
      </c>
      <c r="CI8" s="52">
        <f t="shared" si="20"/>
        <v>4.9460325602273718</v>
      </c>
      <c r="CJ8" s="52">
        <f t="shared" si="20"/>
        <v>4.9460325602273718</v>
      </c>
      <c r="CK8" s="52">
        <f t="shared" si="20"/>
        <v>4.9460325602273718</v>
      </c>
    </row>
    <row r="9" spans="3:89" ht="15">
      <c r="C9" t="s">
        <v>6</v>
      </c>
      <c r="D9" t="str">
        <f>_xlfn.TEXTJOIN(",",TRUE,Regions!$C$3,Regions!$D$3)</f>
        <v>IE,National</v>
      </c>
      <c r="E9" t="s">
        <v>21</v>
      </c>
      <c r="F9" s="34"/>
      <c r="G9" s="51">
        <f t="shared" si="4"/>
        <v>2.3999999999999999</v>
      </c>
      <c r="H9" s="52">
        <f t="shared" si="0"/>
        <v>2.3999999999999999</v>
      </c>
      <c r="I9" s="52">
        <f t="shared" si="21" ref="I9:BT9">+H9</f>
        <v>2.3999999999999999</v>
      </c>
      <c r="J9" s="52">
        <f t="shared" si="21"/>
        <v>2.3999999999999999</v>
      </c>
      <c r="K9" s="52">
        <f t="shared" si="6"/>
        <v>2.472</v>
      </c>
      <c r="L9" s="52">
        <f>+$G9*S$75/$N75</f>
        <v>2.4014329876959208</v>
      </c>
      <c r="M9" s="52">
        <f t="shared" si="22" ref="M9:AM9">+$G9*T$75/$N75</f>
        <v>2.4964231464055207</v>
      </c>
      <c r="N9" s="52">
        <f t="shared" si="22"/>
        <v>2.5951706992618258</v>
      </c>
      <c r="O9" s="52">
        <f t="shared" si="22"/>
        <v>2.6978242723011072</v>
      </c>
      <c r="P9" s="52">
        <f t="shared" si="22"/>
        <v>2.6982282200247019</v>
      </c>
      <c r="Q9" s="52">
        <f t="shared" si="22"/>
        <v>2.6986322282317614</v>
      </c>
      <c r="R9" s="52">
        <f t="shared" si="22"/>
        <v>2.6990362969313448</v>
      </c>
      <c r="S9" s="52">
        <f t="shared" si="22"/>
        <v>2.6994404261325076</v>
      </c>
      <c r="T9" s="52">
        <f t="shared" si="22"/>
        <v>2.6998446158443095</v>
      </c>
      <c r="U9" s="52">
        <f t="shared" si="22"/>
        <v>2.7237438273156545</v>
      </c>
      <c r="V9" s="52">
        <f t="shared" si="22"/>
        <v>2.7478545962616776</v>
      </c>
      <c r="W9" s="52">
        <f t="shared" si="22"/>
        <v>2.7721787954037924</v>
      </c>
      <c r="X9" s="52">
        <f t="shared" si="22"/>
        <v>2.7967183140408731</v>
      </c>
      <c r="Y9" s="52">
        <f t="shared" si="22"/>
        <v>2.8214750581959969</v>
      </c>
      <c r="Z9" s="52">
        <f t="shared" si="22"/>
        <v>2.8404002570185094</v>
      </c>
      <c r="AA9" s="52">
        <f t="shared" si="22"/>
        <v>2.8594523976509212</v>
      </c>
      <c r="AB9" s="52">
        <f t="shared" si="22"/>
        <v>2.8786323315623896</v>
      </c>
      <c r="AC9" s="52">
        <f t="shared" si="22"/>
        <v>2.8979409159333476</v>
      </c>
      <c r="AD9" s="52">
        <f t="shared" si="22"/>
        <v>2.9173790136938149</v>
      </c>
      <c r="AE9" s="52">
        <f t="shared" si="22"/>
        <v>2.9326434906857846</v>
      </c>
      <c r="AF9" s="52">
        <f t="shared" si="22"/>
        <v>2.9479878353455287</v>
      </c>
      <c r="AG9" s="52">
        <f t="shared" si="22"/>
        <v>2.9634124655612175</v>
      </c>
      <c r="AH9" s="52">
        <f t="shared" si="22"/>
        <v>2.9789178014075191</v>
      </c>
      <c r="AI9" s="52">
        <f t="shared" si="22"/>
        <v>2.9945042651570408</v>
      </c>
      <c r="AJ9" s="52">
        <f t="shared" si="22"/>
        <v>3.010219426562093</v>
      </c>
      <c r="AK9" s="52">
        <f t="shared" si="22"/>
        <v>3.0260170611500565</v>
      </c>
      <c r="AL9" s="52">
        <f t="shared" si="22"/>
        <v>3.0418976017402768</v>
      </c>
      <c r="AM9" s="52">
        <f t="shared" si="22"/>
        <v>3.0578614834235394</v>
      </c>
      <c r="AN9" s="52">
        <f t="shared" si="21"/>
        <v>3.0578614834235394</v>
      </c>
      <c r="AO9" s="52">
        <f t="shared" si="21"/>
        <v>3.0578614834235394</v>
      </c>
      <c r="AP9" s="52">
        <f t="shared" si="21"/>
        <v>3.0578614834235394</v>
      </c>
      <c r="AQ9" s="52">
        <f t="shared" si="21"/>
        <v>3.0578614834235394</v>
      </c>
      <c r="AR9" s="52">
        <f t="shared" si="21"/>
        <v>3.0578614834235394</v>
      </c>
      <c r="AS9" s="52">
        <f t="shared" si="21"/>
        <v>3.0578614834235394</v>
      </c>
      <c r="AT9" s="52">
        <f t="shared" si="21"/>
        <v>3.0578614834235394</v>
      </c>
      <c r="AU9" s="52">
        <f t="shared" si="21"/>
        <v>3.0578614834235394</v>
      </c>
      <c r="AV9" s="52">
        <f t="shared" si="21"/>
        <v>3.0578614834235394</v>
      </c>
      <c r="AW9" s="52">
        <f t="shared" si="21"/>
        <v>3.0578614834235394</v>
      </c>
      <c r="AX9" s="52">
        <f t="shared" si="21"/>
        <v>3.0578614834235394</v>
      </c>
      <c r="AY9" s="52">
        <f t="shared" si="21"/>
        <v>3.0578614834235394</v>
      </c>
      <c r="AZ9" s="52">
        <f t="shared" si="21"/>
        <v>3.0578614834235394</v>
      </c>
      <c r="BA9" s="52">
        <f t="shared" si="21"/>
        <v>3.0578614834235394</v>
      </c>
      <c r="BB9" s="52">
        <f t="shared" si="21"/>
        <v>3.0578614834235394</v>
      </c>
      <c r="BC9" s="52">
        <f t="shared" si="21"/>
        <v>3.0578614834235394</v>
      </c>
      <c r="BD9" s="52">
        <f t="shared" si="21"/>
        <v>3.0578614834235394</v>
      </c>
      <c r="BE9" s="52">
        <f t="shared" si="21"/>
        <v>3.0578614834235394</v>
      </c>
      <c r="BF9" s="52">
        <f t="shared" si="21"/>
        <v>3.0578614834235394</v>
      </c>
      <c r="BG9" s="52">
        <f t="shared" si="21"/>
        <v>3.0578614834235394</v>
      </c>
      <c r="BH9" s="52">
        <f t="shared" si="21"/>
        <v>3.0578614834235394</v>
      </c>
      <c r="BI9" s="52">
        <f t="shared" si="21"/>
        <v>3.0578614834235394</v>
      </c>
      <c r="BJ9" s="52">
        <f t="shared" si="21"/>
        <v>3.0578614834235394</v>
      </c>
      <c r="BK9" s="52">
        <f t="shared" si="21"/>
        <v>3.0578614834235394</v>
      </c>
      <c r="BL9" s="52">
        <f t="shared" si="21"/>
        <v>3.0578614834235394</v>
      </c>
      <c r="BM9" s="52">
        <f t="shared" si="21"/>
        <v>3.0578614834235394</v>
      </c>
      <c r="BN9" s="52">
        <f t="shared" si="21"/>
        <v>3.0578614834235394</v>
      </c>
      <c r="BO9" s="52">
        <f t="shared" si="21"/>
        <v>3.0578614834235394</v>
      </c>
      <c r="BP9" s="52">
        <f t="shared" si="21"/>
        <v>3.0578614834235394</v>
      </c>
      <c r="BQ9" s="52">
        <f t="shared" si="21"/>
        <v>3.0578614834235394</v>
      </c>
      <c r="BR9" s="52">
        <f t="shared" si="21"/>
        <v>3.0578614834235394</v>
      </c>
      <c r="BS9" s="52">
        <f t="shared" si="21"/>
        <v>3.0578614834235394</v>
      </c>
      <c r="BT9" s="52">
        <f t="shared" si="21"/>
        <v>3.0578614834235394</v>
      </c>
      <c r="BU9" s="52">
        <f t="shared" si="23" ref="BU9:CK9">+BT9</f>
        <v>3.0578614834235394</v>
      </c>
      <c r="BV9" s="52">
        <f t="shared" si="23"/>
        <v>3.0578614834235394</v>
      </c>
      <c r="BW9" s="52">
        <f t="shared" si="23"/>
        <v>3.0578614834235394</v>
      </c>
      <c r="BX9" s="52">
        <f t="shared" si="23"/>
        <v>3.0578614834235394</v>
      </c>
      <c r="BY9" s="52">
        <f t="shared" si="23"/>
        <v>3.0578614834235394</v>
      </c>
      <c r="BZ9" s="52">
        <f t="shared" si="23"/>
        <v>3.0578614834235394</v>
      </c>
      <c r="CA9" s="52">
        <f t="shared" si="23"/>
        <v>3.0578614834235394</v>
      </c>
      <c r="CB9" s="52">
        <f t="shared" si="23"/>
        <v>3.0578614834235394</v>
      </c>
      <c r="CC9" s="52">
        <f t="shared" si="23"/>
        <v>3.0578614834235394</v>
      </c>
      <c r="CD9" s="52">
        <f t="shared" si="23"/>
        <v>3.0578614834235394</v>
      </c>
      <c r="CE9" s="52">
        <f t="shared" si="23"/>
        <v>3.0578614834235394</v>
      </c>
      <c r="CF9" s="52">
        <f t="shared" si="23"/>
        <v>3.0578614834235394</v>
      </c>
      <c r="CG9" s="52">
        <f t="shared" si="23"/>
        <v>3.0578614834235394</v>
      </c>
      <c r="CH9" s="52">
        <f t="shared" si="23"/>
        <v>3.0578614834235394</v>
      </c>
      <c r="CI9" s="52">
        <f t="shared" si="23"/>
        <v>3.0578614834235394</v>
      </c>
      <c r="CJ9" s="52">
        <f t="shared" si="23"/>
        <v>3.0578614834235394</v>
      </c>
      <c r="CK9" s="52">
        <f t="shared" si="23"/>
        <v>3.0578614834235394</v>
      </c>
    </row>
    <row r="10" spans="3:89" ht="15">
      <c r="C10" t="s">
        <v>6</v>
      </c>
      <c r="D10" t="str">
        <f>_xlfn.TEXTJOIN(",",TRUE,Regions!$C$3,Regions!$D$3)</f>
        <v>IE,National</v>
      </c>
      <c r="E10" t="s">
        <v>13</v>
      </c>
      <c r="F10" s="34"/>
      <c r="G10" s="51">
        <f t="shared" si="4"/>
        <v>5</v>
      </c>
      <c r="H10" s="52">
        <f t="shared" si="0"/>
        <v>5</v>
      </c>
      <c r="I10" s="52">
        <f t="shared" si="24" ref="I10:BT10">+H10</f>
        <v>5</v>
      </c>
      <c r="J10" s="52">
        <f t="shared" si="24"/>
        <v>5</v>
      </c>
      <c r="K10" s="52">
        <f t="shared" si="6"/>
        <v>5.1500000000000004</v>
      </c>
      <c r="L10" s="52">
        <f>+$G10*S$71/$N71</f>
        <v>4.2303722533509482</v>
      </c>
      <c r="M10" s="52">
        <f t="shared" si="25" ref="M10:AM10">+$G10*T$71/$N71</f>
        <v>4.2645731618322751</v>
      </c>
      <c r="N10" s="52">
        <f t="shared" si="25"/>
        <v>4.2996166941216352</v>
      </c>
      <c r="O10" s="52">
        <f t="shared" si="25"/>
        <v>4.3355244485310855</v>
      </c>
      <c r="P10" s="52">
        <f t="shared" si="25"/>
        <v>4.3723180459540592</v>
      </c>
      <c r="Q10" s="52">
        <f t="shared" si="25"/>
        <v>4.4100202022366268</v>
      </c>
      <c r="R10" s="52">
        <f t="shared" si="25"/>
        <v>4.4486519581967618</v>
      </c>
      <c r="S10" s="52">
        <f t="shared" si="25"/>
        <v>4.4882380993210029</v>
      </c>
      <c r="T10" s="52">
        <f t="shared" si="25"/>
        <v>4.5288011255055558</v>
      </c>
      <c r="U10" s="52">
        <f t="shared" si="25"/>
        <v>4.5703660797006149</v>
      </c>
      <c r="V10" s="52">
        <f t="shared" si="25"/>
        <v>4.6129583289118976</v>
      </c>
      <c r="W10" s="52">
        <f t="shared" si="25"/>
        <v>4.6566040502661403</v>
      </c>
      <c r="X10" s="52">
        <f t="shared" si="25"/>
        <v>4.7013286281576416</v>
      </c>
      <c r="Y10" s="52">
        <f t="shared" si="25"/>
        <v>4.7471592241550091</v>
      </c>
      <c r="Z10" s="52">
        <f t="shared" si="25"/>
        <v>4.7941241761988289</v>
      </c>
      <c r="AA10" s="52">
        <f t="shared" si="25"/>
        <v>4.8422514162202042</v>
      </c>
      <c r="AB10" s="52">
        <f t="shared" si="25"/>
        <v>4.8915699622044899</v>
      </c>
      <c r="AC10" s="52">
        <f t="shared" si="25"/>
        <v>4.9421098508620753</v>
      </c>
      <c r="AD10" s="52">
        <f t="shared" si="25"/>
        <v>4.9939015799381545</v>
      </c>
      <c r="AE10" s="52">
        <f t="shared" si="25"/>
        <v>5.0469765523058294</v>
      </c>
      <c r="AF10" s="52">
        <f t="shared" si="25"/>
        <v>5.1013670136918599</v>
      </c>
      <c r="AG10" s="52">
        <f t="shared" si="25"/>
        <v>5.1571059921252713</v>
      </c>
      <c r="AH10" s="52">
        <f t="shared" si="25"/>
        <v>5.21422676232919</v>
      </c>
      <c r="AI10" s="52">
        <f t="shared" si="25"/>
        <v>5.2727646992774773</v>
      </c>
      <c r="AJ10" s="52">
        <f t="shared" si="25"/>
        <v>5.3327548199634851</v>
      </c>
      <c r="AK10" s="52">
        <f t="shared" si="25"/>
        <v>5.3942345601436008</v>
      </c>
      <c r="AL10" s="52">
        <f t="shared" si="25"/>
        <v>5.4572404154800118</v>
      </c>
      <c r="AM10" s="52">
        <f t="shared" si="25"/>
        <v>5.5218116117684151</v>
      </c>
      <c r="AN10" s="52">
        <f t="shared" si="24"/>
        <v>5.5218116117684151</v>
      </c>
      <c r="AO10" s="52">
        <f t="shared" si="24"/>
        <v>5.5218116117684151</v>
      </c>
      <c r="AP10" s="52">
        <f t="shared" si="24"/>
        <v>5.5218116117684151</v>
      </c>
      <c r="AQ10" s="52">
        <f t="shared" si="24"/>
        <v>5.5218116117684151</v>
      </c>
      <c r="AR10" s="52">
        <f t="shared" si="24"/>
        <v>5.5218116117684151</v>
      </c>
      <c r="AS10" s="52">
        <f t="shared" si="24"/>
        <v>5.5218116117684151</v>
      </c>
      <c r="AT10" s="52">
        <f t="shared" si="24"/>
        <v>5.5218116117684151</v>
      </c>
      <c r="AU10" s="52">
        <f t="shared" si="24"/>
        <v>5.5218116117684151</v>
      </c>
      <c r="AV10" s="52">
        <f t="shared" si="24"/>
        <v>5.5218116117684151</v>
      </c>
      <c r="AW10" s="52">
        <f t="shared" si="24"/>
        <v>5.5218116117684151</v>
      </c>
      <c r="AX10" s="52">
        <f t="shared" si="24"/>
        <v>5.5218116117684151</v>
      </c>
      <c r="AY10" s="52">
        <f t="shared" si="24"/>
        <v>5.5218116117684151</v>
      </c>
      <c r="AZ10" s="52">
        <f t="shared" si="24"/>
        <v>5.5218116117684151</v>
      </c>
      <c r="BA10" s="52">
        <f t="shared" si="24"/>
        <v>5.5218116117684151</v>
      </c>
      <c r="BB10" s="52">
        <f t="shared" si="24"/>
        <v>5.5218116117684151</v>
      </c>
      <c r="BC10" s="52">
        <f t="shared" si="24"/>
        <v>5.5218116117684151</v>
      </c>
      <c r="BD10" s="52">
        <f t="shared" si="24"/>
        <v>5.5218116117684151</v>
      </c>
      <c r="BE10" s="52">
        <f t="shared" si="24"/>
        <v>5.5218116117684151</v>
      </c>
      <c r="BF10" s="52">
        <f t="shared" si="24"/>
        <v>5.5218116117684151</v>
      </c>
      <c r="BG10" s="52">
        <f t="shared" si="24"/>
        <v>5.5218116117684151</v>
      </c>
      <c r="BH10" s="52">
        <f t="shared" si="24"/>
        <v>5.5218116117684151</v>
      </c>
      <c r="BI10" s="52">
        <f t="shared" si="24"/>
        <v>5.5218116117684151</v>
      </c>
      <c r="BJ10" s="52">
        <f t="shared" si="24"/>
        <v>5.5218116117684151</v>
      </c>
      <c r="BK10" s="52">
        <f t="shared" si="24"/>
        <v>5.5218116117684151</v>
      </c>
      <c r="BL10" s="52">
        <f t="shared" si="24"/>
        <v>5.5218116117684151</v>
      </c>
      <c r="BM10" s="52">
        <f t="shared" si="24"/>
        <v>5.5218116117684151</v>
      </c>
      <c r="BN10" s="52">
        <f t="shared" si="24"/>
        <v>5.5218116117684151</v>
      </c>
      <c r="BO10" s="52">
        <f t="shared" si="24"/>
        <v>5.5218116117684151</v>
      </c>
      <c r="BP10" s="52">
        <f t="shared" si="24"/>
        <v>5.5218116117684151</v>
      </c>
      <c r="BQ10" s="52">
        <f t="shared" si="24"/>
        <v>5.5218116117684151</v>
      </c>
      <c r="BR10" s="52">
        <f t="shared" si="24"/>
        <v>5.5218116117684151</v>
      </c>
      <c r="BS10" s="52">
        <f t="shared" si="24"/>
        <v>5.5218116117684151</v>
      </c>
      <c r="BT10" s="52">
        <f t="shared" si="24"/>
        <v>5.5218116117684151</v>
      </c>
      <c r="BU10" s="52">
        <f t="shared" si="26" ref="BU10:CK10">+BT10</f>
        <v>5.5218116117684151</v>
      </c>
      <c r="BV10" s="52">
        <f t="shared" si="26"/>
        <v>5.5218116117684151</v>
      </c>
      <c r="BW10" s="52">
        <f t="shared" si="26"/>
        <v>5.5218116117684151</v>
      </c>
      <c r="BX10" s="52">
        <f t="shared" si="26"/>
        <v>5.5218116117684151</v>
      </c>
      <c r="BY10" s="52">
        <f t="shared" si="26"/>
        <v>5.5218116117684151</v>
      </c>
      <c r="BZ10" s="52">
        <f t="shared" si="26"/>
        <v>5.5218116117684151</v>
      </c>
      <c r="CA10" s="52">
        <f t="shared" si="26"/>
        <v>5.5218116117684151</v>
      </c>
      <c r="CB10" s="52">
        <f t="shared" si="26"/>
        <v>5.5218116117684151</v>
      </c>
      <c r="CC10" s="52">
        <f t="shared" si="26"/>
        <v>5.5218116117684151</v>
      </c>
      <c r="CD10" s="52">
        <f t="shared" si="26"/>
        <v>5.5218116117684151</v>
      </c>
      <c r="CE10" s="52">
        <f t="shared" si="26"/>
        <v>5.5218116117684151</v>
      </c>
      <c r="CF10" s="52">
        <f t="shared" si="26"/>
        <v>5.5218116117684151</v>
      </c>
      <c r="CG10" s="52">
        <f t="shared" si="26"/>
        <v>5.5218116117684151</v>
      </c>
      <c r="CH10" s="52">
        <f t="shared" si="26"/>
        <v>5.5218116117684151</v>
      </c>
      <c r="CI10" s="52">
        <f t="shared" si="26"/>
        <v>5.5218116117684151</v>
      </c>
      <c r="CJ10" s="52">
        <f t="shared" si="26"/>
        <v>5.5218116117684151</v>
      </c>
      <c r="CK10" s="52">
        <f t="shared" si="26"/>
        <v>5.5218116117684151</v>
      </c>
    </row>
    <row r="11" spans="3:89" ht="15">
      <c r="C11" t="s">
        <v>6</v>
      </c>
      <c r="D11" t="str">
        <f>_xlfn.TEXTJOIN(",",TRUE,Regions!$C$3,Regions!$D$3)</f>
        <v>IE,National</v>
      </c>
      <c r="E11" s="89" t="s">
        <v>209</v>
      </c>
      <c r="F11" s="34"/>
      <c r="G11" s="51">
        <f t="shared" si="4"/>
        <v>23.439361110035826</v>
      </c>
      <c r="H11" s="52">
        <f t="shared" si="0"/>
        <v>23.439361110035826</v>
      </c>
      <c r="I11" s="52">
        <f t="shared" si="27" ref="I11:BT11">+H11</f>
        <v>23.439361110035826</v>
      </c>
      <c r="J11" s="52">
        <f t="shared" si="27"/>
        <v>23.439361110035826</v>
      </c>
      <c r="K11" s="52">
        <f t="shared" si="6"/>
        <v>24.142541943336902</v>
      </c>
      <c r="L11" s="52">
        <f>+$G11*S$80/$N80</f>
        <v>23.89677993089175</v>
      </c>
      <c r="M11" s="52">
        <f t="shared" si="28" ref="M11:AM11">+$G11*T$80/$N80</f>
        <v>24.359758817908968</v>
      </c>
      <c r="N11" s="52">
        <f t="shared" si="28"/>
        <v>24.799903204550571</v>
      </c>
      <c r="O11" s="52">
        <f t="shared" si="28"/>
        <v>25.21928402667999</v>
      </c>
      <c r="P11" s="52">
        <f t="shared" si="28"/>
        <v>25.617802424884566</v>
      </c>
      <c r="Q11" s="52">
        <f t="shared" si="28"/>
        <v>25.999656930304155</v>
      </c>
      <c r="R11" s="52">
        <f t="shared" si="28"/>
        <v>26.369438326292826</v>
      </c>
      <c r="S11" s="52">
        <f t="shared" si="28"/>
        <v>26.726106362752368</v>
      </c>
      <c r="T11" s="52">
        <f t="shared" si="28"/>
        <v>27.07195526291887</v>
      </c>
      <c r="U11" s="52">
        <f t="shared" si="28"/>
        <v>27.406007591034971</v>
      </c>
      <c r="V11" s="52">
        <f t="shared" si="28"/>
        <v>27.729816047880295</v>
      </c>
      <c r="W11" s="52">
        <f t="shared" si="28"/>
        <v>28.044083778675123</v>
      </c>
      <c r="X11" s="52">
        <f t="shared" si="28"/>
        <v>28.346829385826744</v>
      </c>
      <c r="Y11" s="52">
        <f t="shared" si="28"/>
        <v>28.636988321345804</v>
      </c>
      <c r="Z11" s="52">
        <f t="shared" si="28"/>
        <v>28.913366622097783</v>
      </c>
      <c r="AA11" s="52">
        <f t="shared" si="28"/>
        <v>29.175129865186012</v>
      </c>
      <c r="AB11" s="52">
        <f t="shared" si="28"/>
        <v>29.420020642866241</v>
      </c>
      <c r="AC11" s="52">
        <f t="shared" si="28"/>
        <v>29.646626130500554</v>
      </c>
      <c r="AD11" s="52">
        <f t="shared" si="28"/>
        <v>29.854140161216041</v>
      </c>
      <c r="AE11" s="52">
        <f t="shared" si="28"/>
        <v>30.040839052089453</v>
      </c>
      <c r="AF11" s="52">
        <f t="shared" si="28"/>
        <v>30.204537944898696</v>
      </c>
      <c r="AG11" s="52">
        <f t="shared" si="28"/>
        <v>30.341104191037129</v>
      </c>
      <c r="AH11" s="52">
        <f t="shared" si="28"/>
        <v>30.449151957445075</v>
      </c>
      <c r="AI11" s="52">
        <f t="shared" si="28"/>
        <v>30.527774496114802</v>
      </c>
      <c r="AJ11" s="52">
        <f t="shared" si="28"/>
        <v>30.57494443382868</v>
      </c>
      <c r="AK11" s="52">
        <f t="shared" si="28"/>
        <v>30.589147434774585</v>
      </c>
      <c r="AL11" s="52">
        <f t="shared" si="28"/>
        <v>30.567160824561149</v>
      </c>
      <c r="AM11" s="52">
        <f t="shared" si="28"/>
        <v>30.508379800306422</v>
      </c>
      <c r="AN11" s="52">
        <f t="shared" si="27"/>
        <v>30.508379800306422</v>
      </c>
      <c r="AO11" s="52">
        <f t="shared" si="27"/>
        <v>30.508379800306422</v>
      </c>
      <c r="AP11" s="52">
        <f t="shared" si="27"/>
        <v>30.508379800306422</v>
      </c>
      <c r="AQ11" s="52">
        <f t="shared" si="27"/>
        <v>30.508379800306422</v>
      </c>
      <c r="AR11" s="52">
        <f t="shared" si="27"/>
        <v>30.508379800306422</v>
      </c>
      <c r="AS11" s="52">
        <f t="shared" si="27"/>
        <v>30.508379800306422</v>
      </c>
      <c r="AT11" s="52">
        <f t="shared" si="27"/>
        <v>30.508379800306422</v>
      </c>
      <c r="AU11" s="52">
        <f t="shared" si="27"/>
        <v>30.508379800306422</v>
      </c>
      <c r="AV11" s="52">
        <f t="shared" si="27"/>
        <v>30.508379800306422</v>
      </c>
      <c r="AW11" s="52">
        <f t="shared" si="27"/>
        <v>30.508379800306422</v>
      </c>
      <c r="AX11" s="52">
        <f t="shared" si="27"/>
        <v>30.508379800306422</v>
      </c>
      <c r="AY11" s="52">
        <f t="shared" si="27"/>
        <v>30.508379800306422</v>
      </c>
      <c r="AZ11" s="52">
        <f t="shared" si="27"/>
        <v>30.508379800306422</v>
      </c>
      <c r="BA11" s="52">
        <f t="shared" si="27"/>
        <v>30.508379800306422</v>
      </c>
      <c r="BB11" s="52">
        <f t="shared" si="27"/>
        <v>30.508379800306422</v>
      </c>
      <c r="BC11" s="52">
        <f t="shared" si="27"/>
        <v>30.508379800306422</v>
      </c>
      <c r="BD11" s="52">
        <f t="shared" si="27"/>
        <v>30.508379800306422</v>
      </c>
      <c r="BE11" s="52">
        <f t="shared" si="27"/>
        <v>30.508379800306422</v>
      </c>
      <c r="BF11" s="52">
        <f t="shared" si="27"/>
        <v>30.508379800306422</v>
      </c>
      <c r="BG11" s="52">
        <f t="shared" si="27"/>
        <v>30.508379800306422</v>
      </c>
      <c r="BH11" s="52">
        <f t="shared" si="27"/>
        <v>30.508379800306422</v>
      </c>
      <c r="BI11" s="52">
        <f t="shared" si="27"/>
        <v>30.508379800306422</v>
      </c>
      <c r="BJ11" s="52">
        <f t="shared" si="27"/>
        <v>30.508379800306422</v>
      </c>
      <c r="BK11" s="52">
        <f t="shared" si="27"/>
        <v>30.508379800306422</v>
      </c>
      <c r="BL11" s="52">
        <f t="shared" si="27"/>
        <v>30.508379800306422</v>
      </c>
      <c r="BM11" s="52">
        <f t="shared" si="27"/>
        <v>30.508379800306422</v>
      </c>
      <c r="BN11" s="52">
        <f t="shared" si="27"/>
        <v>30.508379800306422</v>
      </c>
      <c r="BO11" s="52">
        <f t="shared" si="27"/>
        <v>30.508379800306422</v>
      </c>
      <c r="BP11" s="52">
        <f t="shared" si="27"/>
        <v>30.508379800306422</v>
      </c>
      <c r="BQ11" s="52">
        <f t="shared" si="27"/>
        <v>30.508379800306422</v>
      </c>
      <c r="BR11" s="52">
        <f t="shared" si="27"/>
        <v>30.508379800306422</v>
      </c>
      <c r="BS11" s="52">
        <f t="shared" si="27"/>
        <v>30.508379800306422</v>
      </c>
      <c r="BT11" s="52">
        <f t="shared" si="27"/>
        <v>30.508379800306422</v>
      </c>
      <c r="BU11" s="52">
        <f t="shared" si="29" ref="BU11:CK11">+BT11</f>
        <v>30.508379800306422</v>
      </c>
      <c r="BV11" s="52">
        <f t="shared" si="29"/>
        <v>30.508379800306422</v>
      </c>
      <c r="BW11" s="52">
        <f t="shared" si="29"/>
        <v>30.508379800306422</v>
      </c>
      <c r="BX11" s="52">
        <f t="shared" si="29"/>
        <v>30.508379800306422</v>
      </c>
      <c r="BY11" s="52">
        <f t="shared" si="29"/>
        <v>30.508379800306422</v>
      </c>
      <c r="BZ11" s="52">
        <f t="shared" si="29"/>
        <v>30.508379800306422</v>
      </c>
      <c r="CA11" s="52">
        <f t="shared" si="29"/>
        <v>30.508379800306422</v>
      </c>
      <c r="CB11" s="52">
        <f t="shared" si="29"/>
        <v>30.508379800306422</v>
      </c>
      <c r="CC11" s="52">
        <f t="shared" si="29"/>
        <v>30.508379800306422</v>
      </c>
      <c r="CD11" s="52">
        <f t="shared" si="29"/>
        <v>30.508379800306422</v>
      </c>
      <c r="CE11" s="52">
        <f t="shared" si="29"/>
        <v>30.508379800306422</v>
      </c>
      <c r="CF11" s="52">
        <f t="shared" si="29"/>
        <v>30.508379800306422</v>
      </c>
      <c r="CG11" s="52">
        <f t="shared" si="29"/>
        <v>30.508379800306422</v>
      </c>
      <c r="CH11" s="52">
        <f t="shared" si="29"/>
        <v>30.508379800306422</v>
      </c>
      <c r="CI11" s="52">
        <f t="shared" si="29"/>
        <v>30.508379800306422</v>
      </c>
      <c r="CJ11" s="52">
        <f t="shared" si="29"/>
        <v>30.508379800306422</v>
      </c>
      <c r="CK11" s="52">
        <f t="shared" si="29"/>
        <v>30.508379800306422</v>
      </c>
    </row>
    <row r="12" spans="3:89" ht="15">
      <c r="C12" t="s">
        <v>6</v>
      </c>
      <c r="D12" t="str">
        <f>_xlfn.TEXTJOIN(",",TRUE,Regions!$C$3,Regions!$D$3)</f>
        <v>IE,National</v>
      </c>
      <c r="E12" s="89" t="s">
        <v>210</v>
      </c>
      <c r="F12" s="34"/>
      <c r="G12" s="51">
        <f t="shared" si="4"/>
        <v>0</v>
      </c>
      <c r="H12" s="52">
        <f t="shared" si="0"/>
        <v>0</v>
      </c>
      <c r="I12" s="52">
        <f t="shared" si="30" ref="I12:BT12">+H12</f>
        <v>0</v>
      </c>
      <c r="J12" s="52">
        <f t="shared" si="30"/>
        <v>0</v>
      </c>
      <c r="K12" s="52">
        <f t="shared" si="6"/>
        <v>0</v>
      </c>
      <c r="L12" s="52">
        <f>+$G12*S$84/$N75</f>
        <v>0</v>
      </c>
      <c r="M12" s="52">
        <f t="shared" si="31" ref="M12:AM12">+$G12*T$84/$N75</f>
        <v>0</v>
      </c>
      <c r="N12" s="52">
        <f t="shared" si="31"/>
        <v>0</v>
      </c>
      <c r="O12" s="52">
        <f t="shared" si="31"/>
        <v>0</v>
      </c>
      <c r="P12" s="52">
        <f t="shared" si="31"/>
        <v>0</v>
      </c>
      <c r="Q12" s="52">
        <f t="shared" si="31"/>
        <v>0</v>
      </c>
      <c r="R12" s="52">
        <f t="shared" si="31"/>
        <v>0</v>
      </c>
      <c r="S12" s="52">
        <f t="shared" si="31"/>
        <v>0</v>
      </c>
      <c r="T12" s="52">
        <f t="shared" si="31"/>
        <v>0</v>
      </c>
      <c r="U12" s="52">
        <f t="shared" si="31"/>
        <v>0</v>
      </c>
      <c r="V12" s="52">
        <f t="shared" si="31"/>
        <v>0</v>
      </c>
      <c r="W12" s="52">
        <f t="shared" si="31"/>
        <v>0</v>
      </c>
      <c r="X12" s="52">
        <f t="shared" si="31"/>
        <v>0</v>
      </c>
      <c r="Y12" s="52">
        <f t="shared" si="31"/>
        <v>0</v>
      </c>
      <c r="Z12" s="52">
        <f t="shared" si="31"/>
        <v>0</v>
      </c>
      <c r="AA12" s="52">
        <f t="shared" si="31"/>
        <v>0</v>
      </c>
      <c r="AB12" s="52">
        <f t="shared" si="31"/>
        <v>0</v>
      </c>
      <c r="AC12" s="52">
        <f t="shared" si="31"/>
        <v>0</v>
      </c>
      <c r="AD12" s="52">
        <f t="shared" si="31"/>
        <v>0</v>
      </c>
      <c r="AE12" s="52">
        <f t="shared" si="31"/>
        <v>0</v>
      </c>
      <c r="AF12" s="52">
        <f t="shared" si="31"/>
        <v>0</v>
      </c>
      <c r="AG12" s="52">
        <f t="shared" si="31"/>
        <v>0</v>
      </c>
      <c r="AH12" s="52">
        <f t="shared" si="31"/>
        <v>0</v>
      </c>
      <c r="AI12" s="52">
        <f t="shared" si="31"/>
        <v>0</v>
      </c>
      <c r="AJ12" s="52">
        <f t="shared" si="31"/>
        <v>0</v>
      </c>
      <c r="AK12" s="52">
        <f t="shared" si="31"/>
        <v>0</v>
      </c>
      <c r="AL12" s="52">
        <f t="shared" si="31"/>
        <v>0</v>
      </c>
      <c r="AM12" s="52">
        <f t="shared" si="31"/>
        <v>0</v>
      </c>
      <c r="AN12" s="52">
        <f t="shared" si="30"/>
        <v>0</v>
      </c>
      <c r="AO12" s="52">
        <f t="shared" si="30"/>
        <v>0</v>
      </c>
      <c r="AP12" s="52">
        <f t="shared" si="30"/>
        <v>0</v>
      </c>
      <c r="AQ12" s="52">
        <f t="shared" si="30"/>
        <v>0</v>
      </c>
      <c r="AR12" s="52">
        <f t="shared" si="30"/>
        <v>0</v>
      </c>
      <c r="AS12" s="52">
        <f t="shared" si="30"/>
        <v>0</v>
      </c>
      <c r="AT12" s="52">
        <f t="shared" si="30"/>
        <v>0</v>
      </c>
      <c r="AU12" s="52">
        <f t="shared" si="30"/>
        <v>0</v>
      </c>
      <c r="AV12" s="52">
        <f t="shared" si="30"/>
        <v>0</v>
      </c>
      <c r="AW12" s="52">
        <f t="shared" si="30"/>
        <v>0</v>
      </c>
      <c r="AX12" s="52">
        <f t="shared" si="30"/>
        <v>0</v>
      </c>
      <c r="AY12" s="52">
        <f t="shared" si="30"/>
        <v>0</v>
      </c>
      <c r="AZ12" s="52">
        <f t="shared" si="30"/>
        <v>0</v>
      </c>
      <c r="BA12" s="52">
        <f t="shared" si="30"/>
        <v>0</v>
      </c>
      <c r="BB12" s="52">
        <f t="shared" si="30"/>
        <v>0</v>
      </c>
      <c r="BC12" s="52">
        <f t="shared" si="30"/>
        <v>0</v>
      </c>
      <c r="BD12" s="52">
        <f t="shared" si="30"/>
        <v>0</v>
      </c>
      <c r="BE12" s="52">
        <f t="shared" si="30"/>
        <v>0</v>
      </c>
      <c r="BF12" s="52">
        <f t="shared" si="30"/>
        <v>0</v>
      </c>
      <c r="BG12" s="52">
        <f t="shared" si="30"/>
        <v>0</v>
      </c>
      <c r="BH12" s="52">
        <f t="shared" si="30"/>
        <v>0</v>
      </c>
      <c r="BI12" s="52">
        <f t="shared" si="30"/>
        <v>0</v>
      </c>
      <c r="BJ12" s="52">
        <f t="shared" si="30"/>
        <v>0</v>
      </c>
      <c r="BK12" s="52">
        <f t="shared" si="30"/>
        <v>0</v>
      </c>
      <c r="BL12" s="52">
        <f t="shared" si="30"/>
        <v>0</v>
      </c>
      <c r="BM12" s="52">
        <f t="shared" si="30"/>
        <v>0</v>
      </c>
      <c r="BN12" s="52">
        <f t="shared" si="30"/>
        <v>0</v>
      </c>
      <c r="BO12" s="52">
        <f t="shared" si="30"/>
        <v>0</v>
      </c>
      <c r="BP12" s="52">
        <f t="shared" si="30"/>
        <v>0</v>
      </c>
      <c r="BQ12" s="52">
        <f t="shared" si="30"/>
        <v>0</v>
      </c>
      <c r="BR12" s="52">
        <f t="shared" si="30"/>
        <v>0</v>
      </c>
      <c r="BS12" s="52">
        <f t="shared" si="30"/>
        <v>0</v>
      </c>
      <c r="BT12" s="52">
        <f t="shared" si="30"/>
        <v>0</v>
      </c>
      <c r="BU12" s="52">
        <f t="shared" si="32" ref="BU12:CK12">+BT12</f>
        <v>0</v>
      </c>
      <c r="BV12" s="52">
        <f t="shared" si="32"/>
        <v>0</v>
      </c>
      <c r="BW12" s="52">
        <f t="shared" si="32"/>
        <v>0</v>
      </c>
      <c r="BX12" s="52">
        <f t="shared" si="32"/>
        <v>0</v>
      </c>
      <c r="BY12" s="52">
        <f t="shared" si="32"/>
        <v>0</v>
      </c>
      <c r="BZ12" s="52">
        <f t="shared" si="32"/>
        <v>0</v>
      </c>
      <c r="CA12" s="52">
        <f t="shared" si="32"/>
        <v>0</v>
      </c>
      <c r="CB12" s="52">
        <f t="shared" si="32"/>
        <v>0</v>
      </c>
      <c r="CC12" s="52">
        <f t="shared" si="32"/>
        <v>0</v>
      </c>
      <c r="CD12" s="52">
        <f t="shared" si="32"/>
        <v>0</v>
      </c>
      <c r="CE12" s="52">
        <f t="shared" si="32"/>
        <v>0</v>
      </c>
      <c r="CF12" s="52">
        <f t="shared" si="32"/>
        <v>0</v>
      </c>
      <c r="CG12" s="52">
        <f t="shared" si="32"/>
        <v>0</v>
      </c>
      <c r="CH12" s="52">
        <f t="shared" si="32"/>
        <v>0</v>
      </c>
      <c r="CI12" s="52">
        <f t="shared" si="32"/>
        <v>0</v>
      </c>
      <c r="CJ12" s="52">
        <f t="shared" si="32"/>
        <v>0</v>
      </c>
      <c r="CK12" s="52">
        <f t="shared" si="32"/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 t="shared" si="0"/>
        <v>0</v>
      </c>
      <c r="I13" s="52">
        <f t="shared" si="33" ref="I13:BT13">+H13</f>
        <v>0</v>
      </c>
      <c r="J13" s="52">
        <f t="shared" si="33"/>
        <v>0</v>
      </c>
      <c r="K13" s="52">
        <f t="shared" si="33"/>
        <v>0</v>
      </c>
      <c r="L13" s="52">
        <f t="shared" si="33"/>
        <v>0</v>
      </c>
      <c r="M13" s="52">
        <f t="shared" si="33"/>
        <v>0</v>
      </c>
      <c r="N13" s="52">
        <f t="shared" si="33"/>
        <v>0</v>
      </c>
      <c r="O13" s="52">
        <f t="shared" si="33"/>
        <v>0</v>
      </c>
      <c r="P13" s="52">
        <f t="shared" si="33"/>
        <v>0</v>
      </c>
      <c r="Q13" s="52">
        <f t="shared" si="33"/>
        <v>0</v>
      </c>
      <c r="R13" s="52">
        <f t="shared" si="33"/>
        <v>0</v>
      </c>
      <c r="S13" s="52">
        <f t="shared" si="33"/>
        <v>0</v>
      </c>
      <c r="T13" s="52">
        <f t="shared" si="33"/>
        <v>0</v>
      </c>
      <c r="U13" s="52">
        <f t="shared" si="33"/>
        <v>0</v>
      </c>
      <c r="V13" s="52">
        <f t="shared" si="33"/>
        <v>0</v>
      </c>
      <c r="W13" s="52">
        <f t="shared" si="33"/>
        <v>0</v>
      </c>
      <c r="X13" s="52">
        <f t="shared" si="33"/>
        <v>0</v>
      </c>
      <c r="Y13" s="52">
        <f t="shared" si="33"/>
        <v>0</v>
      </c>
      <c r="Z13" s="52">
        <f t="shared" si="33"/>
        <v>0</v>
      </c>
      <c r="AA13" s="52">
        <f t="shared" si="33"/>
        <v>0</v>
      </c>
      <c r="AB13" s="52">
        <f t="shared" si="33"/>
        <v>0</v>
      </c>
      <c r="AC13" s="52">
        <f t="shared" si="33"/>
        <v>0</v>
      </c>
      <c r="AD13" s="52">
        <f t="shared" si="33"/>
        <v>0</v>
      </c>
      <c r="AE13" s="52">
        <f t="shared" si="33"/>
        <v>0</v>
      </c>
      <c r="AF13" s="52">
        <f t="shared" si="33"/>
        <v>0</v>
      </c>
      <c r="AG13" s="52">
        <f t="shared" si="33"/>
        <v>0</v>
      </c>
      <c r="AH13" s="52">
        <f t="shared" si="33"/>
        <v>0</v>
      </c>
      <c r="AI13" s="52">
        <f t="shared" si="33"/>
        <v>0</v>
      </c>
      <c r="AJ13" s="52">
        <f t="shared" si="33"/>
        <v>0</v>
      </c>
      <c r="AK13" s="52">
        <f t="shared" si="33"/>
        <v>0</v>
      </c>
      <c r="AL13" s="52">
        <f t="shared" si="33"/>
        <v>0</v>
      </c>
      <c r="AM13" s="52">
        <f t="shared" si="33"/>
        <v>0</v>
      </c>
      <c r="AN13" s="52">
        <f t="shared" si="33"/>
        <v>0</v>
      </c>
      <c r="AO13" s="52">
        <f t="shared" si="33"/>
        <v>0</v>
      </c>
      <c r="AP13" s="52">
        <f t="shared" si="33"/>
        <v>0</v>
      </c>
      <c r="AQ13" s="52">
        <f t="shared" si="33"/>
        <v>0</v>
      </c>
      <c r="AR13" s="52">
        <f t="shared" si="33"/>
        <v>0</v>
      </c>
      <c r="AS13" s="52">
        <f t="shared" si="33"/>
        <v>0</v>
      </c>
      <c r="AT13" s="52">
        <f t="shared" si="33"/>
        <v>0</v>
      </c>
      <c r="AU13" s="52">
        <f t="shared" si="33"/>
        <v>0</v>
      </c>
      <c r="AV13" s="52">
        <f t="shared" si="33"/>
        <v>0</v>
      </c>
      <c r="AW13" s="52">
        <f t="shared" si="33"/>
        <v>0</v>
      </c>
      <c r="AX13" s="52">
        <f t="shared" si="33"/>
        <v>0</v>
      </c>
      <c r="AY13" s="52">
        <f t="shared" si="33"/>
        <v>0</v>
      </c>
      <c r="AZ13" s="52">
        <f t="shared" si="33"/>
        <v>0</v>
      </c>
      <c r="BA13" s="52">
        <f t="shared" si="33"/>
        <v>0</v>
      </c>
      <c r="BB13" s="52">
        <f t="shared" si="33"/>
        <v>0</v>
      </c>
      <c r="BC13" s="52">
        <f t="shared" si="33"/>
        <v>0</v>
      </c>
      <c r="BD13" s="52">
        <f t="shared" si="33"/>
        <v>0</v>
      </c>
      <c r="BE13" s="52">
        <f t="shared" si="33"/>
        <v>0</v>
      </c>
      <c r="BF13" s="52">
        <f t="shared" si="33"/>
        <v>0</v>
      </c>
      <c r="BG13" s="52">
        <f t="shared" si="33"/>
        <v>0</v>
      </c>
      <c r="BH13" s="52">
        <f t="shared" si="33"/>
        <v>0</v>
      </c>
      <c r="BI13" s="52">
        <f t="shared" si="33"/>
        <v>0</v>
      </c>
      <c r="BJ13" s="52">
        <f t="shared" si="33"/>
        <v>0</v>
      </c>
      <c r="BK13" s="52">
        <f t="shared" si="33"/>
        <v>0</v>
      </c>
      <c r="BL13" s="52">
        <f t="shared" si="33"/>
        <v>0</v>
      </c>
      <c r="BM13" s="52">
        <f t="shared" si="33"/>
        <v>0</v>
      </c>
      <c r="BN13" s="52">
        <f t="shared" si="33"/>
        <v>0</v>
      </c>
      <c r="BO13" s="52">
        <f t="shared" si="33"/>
        <v>0</v>
      </c>
      <c r="BP13" s="52">
        <f t="shared" si="33"/>
        <v>0</v>
      </c>
      <c r="BQ13" s="52">
        <f t="shared" si="33"/>
        <v>0</v>
      </c>
      <c r="BR13" s="52">
        <f t="shared" si="33"/>
        <v>0</v>
      </c>
      <c r="BS13" s="52">
        <f t="shared" si="33"/>
        <v>0</v>
      </c>
      <c r="BT13" s="52">
        <f t="shared" si="33"/>
        <v>0</v>
      </c>
      <c r="BU13" s="52">
        <f t="shared" si="34" ref="BU13:CK13">+BT13</f>
        <v>0</v>
      </c>
      <c r="BV13" s="52">
        <f t="shared" si="34"/>
        <v>0</v>
      </c>
      <c r="BW13" s="52">
        <f t="shared" si="34"/>
        <v>0</v>
      </c>
      <c r="BX13" s="52">
        <f t="shared" si="34"/>
        <v>0</v>
      </c>
      <c r="BY13" s="52">
        <f t="shared" si="34"/>
        <v>0</v>
      </c>
      <c r="BZ13" s="52">
        <f t="shared" si="34"/>
        <v>0</v>
      </c>
      <c r="CA13" s="52">
        <f t="shared" si="34"/>
        <v>0</v>
      </c>
      <c r="CB13" s="52">
        <f t="shared" si="34"/>
        <v>0</v>
      </c>
      <c r="CC13" s="52">
        <f t="shared" si="34"/>
        <v>0</v>
      </c>
      <c r="CD13" s="52">
        <f t="shared" si="34"/>
        <v>0</v>
      </c>
      <c r="CE13" s="52">
        <f t="shared" si="34"/>
        <v>0</v>
      </c>
      <c r="CF13" s="52">
        <f t="shared" si="34"/>
        <v>0</v>
      </c>
      <c r="CG13" s="52">
        <f t="shared" si="34"/>
        <v>0</v>
      </c>
      <c r="CH13" s="52">
        <f t="shared" si="34"/>
        <v>0</v>
      </c>
      <c r="CI13" s="52">
        <f t="shared" si="34"/>
        <v>0</v>
      </c>
      <c r="CJ13" s="52">
        <f t="shared" si="34"/>
        <v>0</v>
      </c>
      <c r="CK13" s="52">
        <f t="shared" si="34"/>
        <v>0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 t="shared" si="0"/>
        <v>0</v>
      </c>
      <c r="I14" s="52">
        <f t="shared" si="35" ref="I14:BT14">+H14</f>
        <v>0</v>
      </c>
      <c r="J14" s="52">
        <f t="shared" si="35"/>
        <v>0</v>
      </c>
      <c r="K14" s="52">
        <f t="shared" si="35"/>
        <v>0</v>
      </c>
      <c r="L14" s="52">
        <f t="shared" si="35"/>
        <v>0</v>
      </c>
      <c r="M14" s="52">
        <f t="shared" si="35"/>
        <v>0</v>
      </c>
      <c r="N14" s="52">
        <f t="shared" si="35"/>
        <v>0</v>
      </c>
      <c r="O14" s="52">
        <f t="shared" si="35"/>
        <v>0</v>
      </c>
      <c r="P14" s="52">
        <f t="shared" si="35"/>
        <v>0</v>
      </c>
      <c r="Q14" s="52">
        <f t="shared" si="35"/>
        <v>0</v>
      </c>
      <c r="R14" s="52">
        <f t="shared" si="35"/>
        <v>0</v>
      </c>
      <c r="S14" s="52">
        <f t="shared" si="35"/>
        <v>0</v>
      </c>
      <c r="T14" s="52">
        <f t="shared" si="35"/>
        <v>0</v>
      </c>
      <c r="U14" s="52">
        <f t="shared" si="35"/>
        <v>0</v>
      </c>
      <c r="V14" s="52">
        <f t="shared" si="35"/>
        <v>0</v>
      </c>
      <c r="W14" s="52">
        <f t="shared" si="35"/>
        <v>0</v>
      </c>
      <c r="X14" s="52">
        <f t="shared" si="35"/>
        <v>0</v>
      </c>
      <c r="Y14" s="52">
        <f t="shared" si="35"/>
        <v>0</v>
      </c>
      <c r="Z14" s="52">
        <f t="shared" si="35"/>
        <v>0</v>
      </c>
      <c r="AA14" s="52">
        <f t="shared" si="35"/>
        <v>0</v>
      </c>
      <c r="AB14" s="52">
        <f t="shared" si="35"/>
        <v>0</v>
      </c>
      <c r="AC14" s="52">
        <f t="shared" si="35"/>
        <v>0</v>
      </c>
      <c r="AD14" s="52">
        <f t="shared" si="35"/>
        <v>0</v>
      </c>
      <c r="AE14" s="52">
        <f t="shared" si="35"/>
        <v>0</v>
      </c>
      <c r="AF14" s="52">
        <f t="shared" si="35"/>
        <v>0</v>
      </c>
      <c r="AG14" s="52">
        <f t="shared" si="35"/>
        <v>0</v>
      </c>
      <c r="AH14" s="52">
        <f t="shared" si="35"/>
        <v>0</v>
      </c>
      <c r="AI14" s="52">
        <f t="shared" si="35"/>
        <v>0</v>
      </c>
      <c r="AJ14" s="52">
        <f t="shared" si="35"/>
        <v>0</v>
      </c>
      <c r="AK14" s="52">
        <f t="shared" si="35"/>
        <v>0</v>
      </c>
      <c r="AL14" s="52">
        <f t="shared" si="35"/>
        <v>0</v>
      </c>
      <c r="AM14" s="52">
        <f t="shared" si="35"/>
        <v>0</v>
      </c>
      <c r="AN14" s="52">
        <f t="shared" si="35"/>
        <v>0</v>
      </c>
      <c r="AO14" s="52">
        <f t="shared" si="35"/>
        <v>0</v>
      </c>
      <c r="AP14" s="52">
        <f t="shared" si="35"/>
        <v>0</v>
      </c>
      <c r="AQ14" s="52">
        <f t="shared" si="35"/>
        <v>0</v>
      </c>
      <c r="AR14" s="52">
        <f t="shared" si="35"/>
        <v>0</v>
      </c>
      <c r="AS14" s="52">
        <f t="shared" si="35"/>
        <v>0</v>
      </c>
      <c r="AT14" s="52">
        <f t="shared" si="35"/>
        <v>0</v>
      </c>
      <c r="AU14" s="52">
        <f t="shared" si="35"/>
        <v>0</v>
      </c>
      <c r="AV14" s="52">
        <f t="shared" si="35"/>
        <v>0</v>
      </c>
      <c r="AW14" s="52">
        <f t="shared" si="35"/>
        <v>0</v>
      </c>
      <c r="AX14" s="52">
        <f t="shared" si="35"/>
        <v>0</v>
      </c>
      <c r="AY14" s="52">
        <f t="shared" si="35"/>
        <v>0</v>
      </c>
      <c r="AZ14" s="52">
        <f t="shared" si="35"/>
        <v>0</v>
      </c>
      <c r="BA14" s="52">
        <f t="shared" si="35"/>
        <v>0</v>
      </c>
      <c r="BB14" s="52">
        <f t="shared" si="35"/>
        <v>0</v>
      </c>
      <c r="BC14" s="52">
        <f t="shared" si="35"/>
        <v>0</v>
      </c>
      <c r="BD14" s="52">
        <f t="shared" si="35"/>
        <v>0</v>
      </c>
      <c r="BE14" s="52">
        <f t="shared" si="35"/>
        <v>0</v>
      </c>
      <c r="BF14" s="52">
        <f t="shared" si="35"/>
        <v>0</v>
      </c>
      <c r="BG14" s="52">
        <f t="shared" si="35"/>
        <v>0</v>
      </c>
      <c r="BH14" s="52">
        <f t="shared" si="35"/>
        <v>0</v>
      </c>
      <c r="BI14" s="52">
        <f t="shared" si="35"/>
        <v>0</v>
      </c>
      <c r="BJ14" s="52">
        <f t="shared" si="35"/>
        <v>0</v>
      </c>
      <c r="BK14" s="52">
        <f t="shared" si="35"/>
        <v>0</v>
      </c>
      <c r="BL14" s="52">
        <f t="shared" si="35"/>
        <v>0</v>
      </c>
      <c r="BM14" s="52">
        <f t="shared" si="35"/>
        <v>0</v>
      </c>
      <c r="BN14" s="52">
        <f t="shared" si="35"/>
        <v>0</v>
      </c>
      <c r="BO14" s="52">
        <f t="shared" si="35"/>
        <v>0</v>
      </c>
      <c r="BP14" s="52">
        <f t="shared" si="35"/>
        <v>0</v>
      </c>
      <c r="BQ14" s="52">
        <f t="shared" si="35"/>
        <v>0</v>
      </c>
      <c r="BR14" s="52">
        <f t="shared" si="35"/>
        <v>0</v>
      </c>
      <c r="BS14" s="52">
        <f t="shared" si="35"/>
        <v>0</v>
      </c>
      <c r="BT14" s="52">
        <f t="shared" si="35"/>
        <v>0</v>
      </c>
      <c r="BU14" s="52">
        <f t="shared" si="36" ref="BU14:CK14">+BT14</f>
        <v>0</v>
      </c>
      <c r="BV14" s="52">
        <f t="shared" si="36"/>
        <v>0</v>
      </c>
      <c r="BW14" s="52">
        <f t="shared" si="36"/>
        <v>0</v>
      </c>
      <c r="BX14" s="52">
        <f t="shared" si="36"/>
        <v>0</v>
      </c>
      <c r="BY14" s="52">
        <f t="shared" si="36"/>
        <v>0</v>
      </c>
      <c r="BZ14" s="52">
        <f t="shared" si="36"/>
        <v>0</v>
      </c>
      <c r="CA14" s="52">
        <f t="shared" si="36"/>
        <v>0</v>
      </c>
      <c r="CB14" s="52">
        <f t="shared" si="36"/>
        <v>0</v>
      </c>
      <c r="CC14" s="52">
        <f t="shared" si="36"/>
        <v>0</v>
      </c>
      <c r="CD14" s="52">
        <f t="shared" si="36"/>
        <v>0</v>
      </c>
      <c r="CE14" s="52">
        <f t="shared" si="36"/>
        <v>0</v>
      </c>
      <c r="CF14" s="52">
        <f t="shared" si="36"/>
        <v>0</v>
      </c>
      <c r="CG14" s="52">
        <f t="shared" si="36"/>
        <v>0</v>
      </c>
      <c r="CH14" s="52">
        <f t="shared" si="36"/>
        <v>0</v>
      </c>
      <c r="CI14" s="52">
        <f t="shared" si="36"/>
        <v>0</v>
      </c>
      <c r="CJ14" s="52">
        <f t="shared" si="36"/>
        <v>0</v>
      </c>
      <c r="CK14" s="52">
        <f t="shared" si="36"/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 t="shared" si="0"/>
        <v>3.7999999999999998</v>
      </c>
      <c r="I15" s="52">
        <f t="shared" si="37" ref="I15:BT15">+H15</f>
        <v>3.7999999999999998</v>
      </c>
      <c r="J15" s="52">
        <f t="shared" si="37"/>
        <v>3.7999999999999998</v>
      </c>
      <c r="K15" s="52">
        <f t="shared" si="37"/>
        <v>3.7999999999999998</v>
      </c>
      <c r="L15" s="52">
        <f t="shared" si="37"/>
        <v>3.7999999999999998</v>
      </c>
      <c r="M15" s="52">
        <f t="shared" si="37"/>
        <v>3.7999999999999998</v>
      </c>
      <c r="N15" s="52">
        <f t="shared" si="37"/>
        <v>3.7999999999999998</v>
      </c>
      <c r="O15" s="52">
        <f t="shared" si="37"/>
        <v>3.7999999999999998</v>
      </c>
      <c r="P15" s="52">
        <f t="shared" si="37"/>
        <v>3.7999999999999998</v>
      </c>
      <c r="Q15" s="52">
        <f t="shared" si="37"/>
        <v>3.7999999999999998</v>
      </c>
      <c r="R15" s="52">
        <f t="shared" si="37"/>
        <v>3.7999999999999998</v>
      </c>
      <c r="S15" s="52">
        <f t="shared" si="37"/>
        <v>3.7999999999999998</v>
      </c>
      <c r="T15" s="52">
        <f t="shared" si="37"/>
        <v>3.7999999999999998</v>
      </c>
      <c r="U15" s="52">
        <f t="shared" si="37"/>
        <v>3.7999999999999998</v>
      </c>
      <c r="V15" s="52">
        <f t="shared" si="37"/>
        <v>3.7999999999999998</v>
      </c>
      <c r="W15" s="52">
        <f t="shared" si="37"/>
        <v>3.7999999999999998</v>
      </c>
      <c r="X15" s="52">
        <f t="shared" si="37"/>
        <v>3.7999999999999998</v>
      </c>
      <c r="Y15" s="52">
        <f t="shared" si="37"/>
        <v>3.7999999999999998</v>
      </c>
      <c r="Z15" s="52">
        <f t="shared" si="37"/>
        <v>3.7999999999999998</v>
      </c>
      <c r="AA15" s="52">
        <f t="shared" si="37"/>
        <v>3.7999999999999998</v>
      </c>
      <c r="AB15" s="52">
        <f t="shared" si="37"/>
        <v>3.7999999999999998</v>
      </c>
      <c r="AC15" s="52">
        <f t="shared" si="37"/>
        <v>3.7999999999999998</v>
      </c>
      <c r="AD15" s="52">
        <f t="shared" si="37"/>
        <v>3.7999999999999998</v>
      </c>
      <c r="AE15" s="52">
        <f t="shared" si="37"/>
        <v>3.7999999999999998</v>
      </c>
      <c r="AF15" s="52">
        <f t="shared" si="37"/>
        <v>3.7999999999999998</v>
      </c>
      <c r="AG15" s="52">
        <f t="shared" si="37"/>
        <v>3.7999999999999998</v>
      </c>
      <c r="AH15" s="52">
        <f t="shared" si="37"/>
        <v>3.7999999999999998</v>
      </c>
      <c r="AI15" s="52">
        <f t="shared" si="37"/>
        <v>3.7999999999999998</v>
      </c>
      <c r="AJ15" s="52">
        <f t="shared" si="37"/>
        <v>3.7999999999999998</v>
      </c>
      <c r="AK15" s="52">
        <f t="shared" si="37"/>
        <v>3.7999999999999998</v>
      </c>
      <c r="AL15" s="52">
        <f t="shared" si="37"/>
        <v>3.7999999999999998</v>
      </c>
      <c r="AM15" s="52">
        <f t="shared" si="37"/>
        <v>3.7999999999999998</v>
      </c>
      <c r="AN15" s="52">
        <f t="shared" si="37"/>
        <v>3.7999999999999998</v>
      </c>
      <c r="AO15" s="52">
        <f t="shared" si="37"/>
        <v>3.7999999999999998</v>
      </c>
      <c r="AP15" s="52">
        <f t="shared" si="37"/>
        <v>3.7999999999999998</v>
      </c>
      <c r="AQ15" s="52">
        <f t="shared" si="37"/>
        <v>3.7999999999999998</v>
      </c>
      <c r="AR15" s="52">
        <f t="shared" si="37"/>
        <v>3.7999999999999998</v>
      </c>
      <c r="AS15" s="52">
        <f t="shared" si="37"/>
        <v>3.7999999999999998</v>
      </c>
      <c r="AT15" s="52">
        <f t="shared" si="37"/>
        <v>3.7999999999999998</v>
      </c>
      <c r="AU15" s="52">
        <f t="shared" si="37"/>
        <v>3.7999999999999998</v>
      </c>
      <c r="AV15" s="52">
        <f t="shared" si="37"/>
        <v>3.7999999999999998</v>
      </c>
      <c r="AW15" s="52">
        <f t="shared" si="37"/>
        <v>3.7999999999999998</v>
      </c>
      <c r="AX15" s="52">
        <f t="shared" si="37"/>
        <v>3.7999999999999998</v>
      </c>
      <c r="AY15" s="52">
        <f t="shared" si="37"/>
        <v>3.7999999999999998</v>
      </c>
      <c r="AZ15" s="52">
        <f t="shared" si="37"/>
        <v>3.7999999999999998</v>
      </c>
      <c r="BA15" s="52">
        <f t="shared" si="37"/>
        <v>3.7999999999999998</v>
      </c>
      <c r="BB15" s="52">
        <f t="shared" si="37"/>
        <v>3.7999999999999998</v>
      </c>
      <c r="BC15" s="52">
        <f t="shared" si="37"/>
        <v>3.7999999999999998</v>
      </c>
      <c r="BD15" s="52">
        <f t="shared" si="37"/>
        <v>3.7999999999999998</v>
      </c>
      <c r="BE15" s="52">
        <f t="shared" si="37"/>
        <v>3.7999999999999998</v>
      </c>
      <c r="BF15" s="52">
        <f t="shared" si="37"/>
        <v>3.7999999999999998</v>
      </c>
      <c r="BG15" s="52">
        <f t="shared" si="37"/>
        <v>3.7999999999999998</v>
      </c>
      <c r="BH15" s="52">
        <f t="shared" si="37"/>
        <v>3.7999999999999998</v>
      </c>
      <c r="BI15" s="52">
        <f t="shared" si="37"/>
        <v>3.7999999999999998</v>
      </c>
      <c r="BJ15" s="52">
        <f t="shared" si="37"/>
        <v>3.7999999999999998</v>
      </c>
      <c r="BK15" s="52">
        <f t="shared" si="37"/>
        <v>3.7999999999999998</v>
      </c>
      <c r="BL15" s="52">
        <f t="shared" si="37"/>
        <v>3.7999999999999998</v>
      </c>
      <c r="BM15" s="52">
        <f t="shared" si="37"/>
        <v>3.7999999999999998</v>
      </c>
      <c r="BN15" s="52">
        <f t="shared" si="37"/>
        <v>3.7999999999999998</v>
      </c>
      <c r="BO15" s="52">
        <f t="shared" si="37"/>
        <v>3.7999999999999998</v>
      </c>
      <c r="BP15" s="52">
        <f t="shared" si="37"/>
        <v>3.7999999999999998</v>
      </c>
      <c r="BQ15" s="52">
        <f t="shared" si="37"/>
        <v>3.7999999999999998</v>
      </c>
      <c r="BR15" s="52">
        <f t="shared" si="37"/>
        <v>3.7999999999999998</v>
      </c>
      <c r="BS15" s="52">
        <f t="shared" si="37"/>
        <v>3.7999999999999998</v>
      </c>
      <c r="BT15" s="52">
        <f t="shared" si="37"/>
        <v>3.7999999999999998</v>
      </c>
      <c r="BU15" s="52">
        <f t="shared" si="38" ref="BU15:CK15">+BT15</f>
        <v>3.7999999999999998</v>
      </c>
      <c r="BV15" s="52">
        <f t="shared" si="38"/>
        <v>3.7999999999999998</v>
      </c>
      <c r="BW15" s="52">
        <f t="shared" si="38"/>
        <v>3.7999999999999998</v>
      </c>
      <c r="BX15" s="52">
        <f t="shared" si="38"/>
        <v>3.7999999999999998</v>
      </c>
      <c r="BY15" s="52">
        <f t="shared" si="38"/>
        <v>3.7999999999999998</v>
      </c>
      <c r="BZ15" s="52">
        <f t="shared" si="38"/>
        <v>3.7999999999999998</v>
      </c>
      <c r="CA15" s="52">
        <f t="shared" si="38"/>
        <v>3.7999999999999998</v>
      </c>
      <c r="CB15" s="52">
        <f t="shared" si="38"/>
        <v>3.7999999999999998</v>
      </c>
      <c r="CC15" s="52">
        <f t="shared" si="38"/>
        <v>3.7999999999999998</v>
      </c>
      <c r="CD15" s="52">
        <f t="shared" si="38"/>
        <v>3.7999999999999998</v>
      </c>
      <c r="CE15" s="52">
        <f t="shared" si="38"/>
        <v>3.7999999999999998</v>
      </c>
      <c r="CF15" s="52">
        <f t="shared" si="38"/>
        <v>3.7999999999999998</v>
      </c>
      <c r="CG15" s="52">
        <f t="shared" si="38"/>
        <v>3.7999999999999998</v>
      </c>
      <c r="CH15" s="52">
        <f t="shared" si="38"/>
        <v>3.7999999999999998</v>
      </c>
      <c r="CI15" s="52">
        <f t="shared" si="38"/>
        <v>3.7999999999999998</v>
      </c>
      <c r="CJ15" s="52">
        <f t="shared" si="38"/>
        <v>3.7999999999999998</v>
      </c>
      <c r="CK15" s="52">
        <f t="shared" si="38"/>
        <v>3.7999999999999998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 t="shared" si="0"/>
        <v>0</v>
      </c>
      <c r="I16" s="52">
        <f t="shared" si="39" ref="I16:BT16">+H16</f>
        <v>0</v>
      </c>
      <c r="J16" s="52">
        <f t="shared" si="39"/>
        <v>0</v>
      </c>
      <c r="K16" s="52">
        <f t="shared" si="39"/>
        <v>0</v>
      </c>
      <c r="L16" s="52">
        <f t="shared" si="39"/>
        <v>0</v>
      </c>
      <c r="M16" s="52">
        <f t="shared" si="39"/>
        <v>0</v>
      </c>
      <c r="N16" s="52">
        <f t="shared" si="39"/>
        <v>0</v>
      </c>
      <c r="O16" s="52">
        <f t="shared" si="39"/>
        <v>0</v>
      </c>
      <c r="P16" s="52">
        <f t="shared" si="39"/>
        <v>0</v>
      </c>
      <c r="Q16" s="52">
        <f t="shared" si="39"/>
        <v>0</v>
      </c>
      <c r="R16" s="52">
        <f t="shared" si="39"/>
        <v>0</v>
      </c>
      <c r="S16" s="52">
        <f t="shared" si="39"/>
        <v>0</v>
      </c>
      <c r="T16" s="52">
        <f t="shared" si="39"/>
        <v>0</v>
      </c>
      <c r="U16" s="52">
        <f t="shared" si="39"/>
        <v>0</v>
      </c>
      <c r="V16" s="52">
        <f t="shared" si="39"/>
        <v>0</v>
      </c>
      <c r="W16" s="52">
        <f t="shared" si="39"/>
        <v>0</v>
      </c>
      <c r="X16" s="52">
        <f t="shared" si="39"/>
        <v>0</v>
      </c>
      <c r="Y16" s="52">
        <f t="shared" si="39"/>
        <v>0</v>
      </c>
      <c r="Z16" s="52">
        <f t="shared" si="39"/>
        <v>0</v>
      </c>
      <c r="AA16" s="52">
        <f t="shared" si="39"/>
        <v>0</v>
      </c>
      <c r="AB16" s="52">
        <f t="shared" si="39"/>
        <v>0</v>
      </c>
      <c r="AC16" s="52">
        <f t="shared" si="39"/>
        <v>0</v>
      </c>
      <c r="AD16" s="52">
        <f t="shared" si="39"/>
        <v>0</v>
      </c>
      <c r="AE16" s="52">
        <f t="shared" si="39"/>
        <v>0</v>
      </c>
      <c r="AF16" s="52">
        <f t="shared" si="39"/>
        <v>0</v>
      </c>
      <c r="AG16" s="52">
        <f t="shared" si="39"/>
        <v>0</v>
      </c>
      <c r="AH16" s="52">
        <f t="shared" si="39"/>
        <v>0</v>
      </c>
      <c r="AI16" s="52">
        <f t="shared" si="39"/>
        <v>0</v>
      </c>
      <c r="AJ16" s="52">
        <f t="shared" si="39"/>
        <v>0</v>
      </c>
      <c r="AK16" s="52">
        <f t="shared" si="39"/>
        <v>0</v>
      </c>
      <c r="AL16" s="52">
        <f t="shared" si="39"/>
        <v>0</v>
      </c>
      <c r="AM16" s="52">
        <f t="shared" si="39"/>
        <v>0</v>
      </c>
      <c r="AN16" s="52">
        <f t="shared" si="39"/>
        <v>0</v>
      </c>
      <c r="AO16" s="52">
        <f t="shared" si="39"/>
        <v>0</v>
      </c>
      <c r="AP16" s="52">
        <f t="shared" si="39"/>
        <v>0</v>
      </c>
      <c r="AQ16" s="52">
        <f t="shared" si="39"/>
        <v>0</v>
      </c>
      <c r="AR16" s="52">
        <f t="shared" si="39"/>
        <v>0</v>
      </c>
      <c r="AS16" s="52">
        <f t="shared" si="39"/>
        <v>0</v>
      </c>
      <c r="AT16" s="52">
        <f t="shared" si="39"/>
        <v>0</v>
      </c>
      <c r="AU16" s="52">
        <f t="shared" si="39"/>
        <v>0</v>
      </c>
      <c r="AV16" s="52">
        <f t="shared" si="39"/>
        <v>0</v>
      </c>
      <c r="AW16" s="52">
        <f t="shared" si="39"/>
        <v>0</v>
      </c>
      <c r="AX16" s="52">
        <f t="shared" si="39"/>
        <v>0</v>
      </c>
      <c r="AY16" s="52">
        <f t="shared" si="39"/>
        <v>0</v>
      </c>
      <c r="AZ16" s="52">
        <f t="shared" si="39"/>
        <v>0</v>
      </c>
      <c r="BA16" s="52">
        <f t="shared" si="39"/>
        <v>0</v>
      </c>
      <c r="BB16" s="52">
        <f t="shared" si="39"/>
        <v>0</v>
      </c>
      <c r="BC16" s="52">
        <f t="shared" si="39"/>
        <v>0</v>
      </c>
      <c r="BD16" s="52">
        <f t="shared" si="39"/>
        <v>0</v>
      </c>
      <c r="BE16" s="52">
        <f t="shared" si="39"/>
        <v>0</v>
      </c>
      <c r="BF16" s="52">
        <f t="shared" si="39"/>
        <v>0</v>
      </c>
      <c r="BG16" s="52">
        <f t="shared" si="39"/>
        <v>0</v>
      </c>
      <c r="BH16" s="52">
        <f t="shared" si="39"/>
        <v>0</v>
      </c>
      <c r="BI16" s="52">
        <f t="shared" si="39"/>
        <v>0</v>
      </c>
      <c r="BJ16" s="52">
        <f t="shared" si="39"/>
        <v>0</v>
      </c>
      <c r="BK16" s="52">
        <f t="shared" si="39"/>
        <v>0</v>
      </c>
      <c r="BL16" s="52">
        <f t="shared" si="39"/>
        <v>0</v>
      </c>
      <c r="BM16" s="52">
        <f t="shared" si="39"/>
        <v>0</v>
      </c>
      <c r="BN16" s="52">
        <f t="shared" si="39"/>
        <v>0</v>
      </c>
      <c r="BO16" s="52">
        <f t="shared" si="39"/>
        <v>0</v>
      </c>
      <c r="BP16" s="52">
        <f t="shared" si="39"/>
        <v>0</v>
      </c>
      <c r="BQ16" s="52">
        <f t="shared" si="39"/>
        <v>0</v>
      </c>
      <c r="BR16" s="52">
        <f t="shared" si="39"/>
        <v>0</v>
      </c>
      <c r="BS16" s="52">
        <f t="shared" si="39"/>
        <v>0</v>
      </c>
      <c r="BT16" s="52">
        <f t="shared" si="39"/>
        <v>0</v>
      </c>
      <c r="BU16" s="52">
        <f t="shared" si="40" ref="BU16:CK16">+BT16</f>
        <v>0</v>
      </c>
      <c r="BV16" s="52">
        <f t="shared" si="40"/>
        <v>0</v>
      </c>
      <c r="BW16" s="52">
        <f t="shared" si="40"/>
        <v>0</v>
      </c>
      <c r="BX16" s="52">
        <f t="shared" si="40"/>
        <v>0</v>
      </c>
      <c r="BY16" s="52">
        <f t="shared" si="40"/>
        <v>0</v>
      </c>
      <c r="BZ16" s="52">
        <f t="shared" si="40"/>
        <v>0</v>
      </c>
      <c r="CA16" s="52">
        <f t="shared" si="40"/>
        <v>0</v>
      </c>
      <c r="CB16" s="52">
        <f t="shared" si="40"/>
        <v>0</v>
      </c>
      <c r="CC16" s="52">
        <f t="shared" si="40"/>
        <v>0</v>
      </c>
      <c r="CD16" s="52">
        <f t="shared" si="40"/>
        <v>0</v>
      </c>
      <c r="CE16" s="52">
        <f t="shared" si="40"/>
        <v>0</v>
      </c>
      <c r="CF16" s="52">
        <f t="shared" si="40"/>
        <v>0</v>
      </c>
      <c r="CG16" s="52">
        <f t="shared" si="40"/>
        <v>0</v>
      </c>
      <c r="CH16" s="52">
        <f t="shared" si="40"/>
        <v>0</v>
      </c>
      <c r="CI16" s="52">
        <f t="shared" si="40"/>
        <v>0</v>
      </c>
      <c r="CJ16" s="52">
        <f t="shared" si="40"/>
        <v>0</v>
      </c>
      <c r="CK16" s="52">
        <f t="shared" si="40"/>
        <v>0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41" ref="N17:X17">M17*1.0125</f>
        <v>14.462845952741272</v>
      </c>
      <c r="O17" s="51">
        <f t="shared" si="41"/>
        <v>14.643631527150538</v>
      </c>
      <c r="P17" s="51">
        <f t="shared" si="41"/>
        <v>14.826676921239919</v>
      </c>
      <c r="Q17" s="51">
        <f t="shared" si="41"/>
        <v>15.012010382755417</v>
      </c>
      <c r="R17" s="51">
        <f t="shared" si="41"/>
        <v>15.199660512539859</v>
      </c>
      <c r="S17" s="51">
        <f t="shared" si="41"/>
        <v>15.389656268946606</v>
      </c>
      <c r="T17" s="51">
        <f t="shared" si="41"/>
        <v>15.582026972308437</v>
      </c>
      <c r="U17" s="51">
        <f t="shared" si="41"/>
        <v>15.776802309462292</v>
      </c>
      <c r="V17" s="51">
        <f t="shared" si="41"/>
        <v>15.974012338330571</v>
      </c>
      <c r="W17" s="51">
        <f t="shared" si="41"/>
        <v>16.173687492559701</v>
      </c>
      <c r="X17" s="51">
        <f t="shared" si="41"/>
        <v>16.375858586216697</v>
      </c>
      <c r="Y17" s="51">
        <f t="shared" si="42" ref="Y17:AM17">X17*1.0125</f>
        <v>16.580556818544405</v>
      </c>
      <c r="Z17" s="51">
        <f t="shared" si="42"/>
        <v>16.787813778776208</v>
      </c>
      <c r="AA17" s="51">
        <f t="shared" si="42"/>
        <v>16.997661451010909</v>
      </c>
      <c r="AB17" s="51">
        <f t="shared" si="42"/>
        <v>17.210132219148544</v>
      </c>
      <c r="AC17" s="51">
        <f t="shared" si="42"/>
        <v>17.425258871887902</v>
      </c>
      <c r="AD17" s="51">
        <f t="shared" si="42"/>
        <v>17.643074607786499</v>
      </c>
      <c r="AE17" s="51">
        <f t="shared" si="42"/>
        <v>17.863613040383829</v>
      </c>
      <c r="AF17" s="51">
        <f t="shared" si="42"/>
        <v>18.086908203388624</v>
      </c>
      <c r="AG17" s="51">
        <f t="shared" si="42"/>
        <v>18.312994555930981</v>
      </c>
      <c r="AH17" s="51">
        <f t="shared" si="42"/>
        <v>18.541906987880118</v>
      </c>
      <c r="AI17" s="51">
        <f t="shared" si="42"/>
        <v>18.77368082522862</v>
      </c>
      <c r="AJ17" s="51">
        <f t="shared" si="42"/>
        <v>19.008351835543976</v>
      </c>
      <c r="AK17" s="51">
        <f t="shared" si="42"/>
        <v>19.245956233488275</v>
      </c>
      <c r="AL17" s="51">
        <f t="shared" si="42"/>
        <v>19.486530686406876</v>
      </c>
      <c r="AM17" s="51">
        <f t="shared" si="42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43" ref="N18:X18">M18*1.015</f>
        <v>31.228407961124372</v>
      </c>
      <c r="O18" s="51">
        <f t="shared" si="43"/>
        <v>31.696834080541233</v>
      </c>
      <c r="P18" s="51">
        <f t="shared" si="43"/>
        <v>32.172286591749348</v>
      </c>
      <c r="Q18" s="51">
        <f t="shared" si="43"/>
        <v>32.654870890625588</v>
      </c>
      <c r="R18" s="51">
        <f t="shared" si="43"/>
        <v>33.144693953984969</v>
      </c>
      <c r="S18" s="51">
        <f t="shared" si="43"/>
        <v>33.641864363294744</v>
      </c>
      <c r="T18" s="51">
        <f t="shared" si="43"/>
        <v>34.146492328744159</v>
      </c>
      <c r="U18" s="51">
        <f t="shared" si="43"/>
        <v>34.658689713675315</v>
      </c>
      <c r="V18" s="51">
        <f t="shared" si="43"/>
        <v>35.178570059380441</v>
      </c>
      <c r="W18" s="51">
        <f t="shared" si="43"/>
        <v>35.706248610271146</v>
      </c>
      <c r="X18" s="51">
        <f t="shared" si="43"/>
        <v>36.241842339425212</v>
      </c>
      <c r="Y18" s="51">
        <f t="shared" si="44" ref="Y18:AM18">X18*1.015</f>
        <v>36.785469974516587</v>
      </c>
      <c r="Z18" s="51">
        <f t="shared" si="44"/>
        <v>37.33725202413433</v>
      </c>
      <c r="AA18" s="51">
        <f t="shared" si="44"/>
        <v>37.897310804496342</v>
      </c>
      <c r="AB18" s="51">
        <f t="shared" si="44"/>
        <v>38.465770466563782</v>
      </c>
      <c r="AC18" s="51">
        <f t="shared" si="44"/>
        <v>39.042757023562238</v>
      </c>
      <c r="AD18" s="51">
        <f t="shared" si="44"/>
        <v>39.628398378915669</v>
      </c>
      <c r="AE18" s="51">
        <f t="shared" si="44"/>
        <v>40.222824354599403</v>
      </c>
      <c r="AF18" s="51">
        <f t="shared" si="44"/>
        <v>40.82616671991839</v>
      </c>
      <c r="AG18" s="51">
        <f t="shared" si="44"/>
        <v>41.43855922071716</v>
      </c>
      <c r="AH18" s="51">
        <f t="shared" si="44"/>
        <v>42.060137609027912</v>
      </c>
      <c r="AI18" s="51">
        <f t="shared" si="44"/>
        <v>42.691039673163324</v>
      </c>
      <c r="AJ18" s="51">
        <f t="shared" si="44"/>
        <v>43.331405268260767</v>
      </c>
      <c r="AK18" s="51">
        <f t="shared" si="44"/>
        <v>43.981376347284673</v>
      </c>
      <c r="AL18" s="51">
        <f t="shared" si="44"/>
        <v>44.641096992493942</v>
      </c>
      <c r="AM18" s="51">
        <f t="shared" si="44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45" ref="N19:X19">M19*1.025</f>
        <v>19.876288360240885</v>
      </c>
      <c r="O19" s="51">
        <f t="shared" si="45"/>
        <v>20.373195569246906</v>
      </c>
      <c r="P19" s="51">
        <f t="shared" si="45"/>
        <v>20.882525458478078</v>
      </c>
      <c r="Q19" s="51">
        <f t="shared" si="45"/>
        <v>21.404588594940027</v>
      </c>
      <c r="R19" s="51">
        <f t="shared" si="45"/>
        <v>21.939703309813524</v>
      </c>
      <c r="S19" s="51">
        <f t="shared" si="45"/>
        <v>22.48819589255886</v>
      </c>
      <c r="T19" s="51">
        <f t="shared" si="45"/>
        <v>23.050400789872828</v>
      </c>
      <c r="U19" s="51">
        <f t="shared" si="45"/>
        <v>23.626660809619647</v>
      </c>
      <c r="V19" s="51">
        <f t="shared" si="45"/>
        <v>24.217327329860137</v>
      </c>
      <c r="W19" s="51">
        <f t="shared" si="45"/>
        <v>24.822760513106637</v>
      </c>
      <c r="X19" s="51">
        <f t="shared" si="45"/>
        <v>25.443329525934299</v>
      </c>
      <c r="Y19" s="51">
        <f t="shared" si="46" ref="Y19:AM19">X19*1.025</f>
        <v>26.079412764082655</v>
      </c>
      <c r="Z19" s="51">
        <f t="shared" si="46"/>
        <v>26.731398083184718</v>
      </c>
      <c r="AA19" s="51">
        <f t="shared" si="46"/>
        <v>27.399683035264335</v>
      </c>
      <c r="AB19" s="51">
        <f t="shared" si="46"/>
        <v>28.084675111145941</v>
      </c>
      <c r="AC19" s="51">
        <f t="shared" si="46"/>
        <v>28.786791988924588</v>
      </c>
      <c r="AD19" s="51">
        <f t="shared" si="46"/>
        <v>29.506461788647698</v>
      </c>
      <c r="AE19" s="51">
        <f t="shared" si="46"/>
        <v>30.244123333363888</v>
      </c>
      <c r="AF19" s="51">
        <f t="shared" si="46"/>
        <v>31.000226416697981</v>
      </c>
      <c r="AG19" s="51">
        <f t="shared" si="46"/>
        <v>31.775232077115426</v>
      </c>
      <c r="AH19" s="51">
        <f t="shared" si="46"/>
        <v>32.569612879043312</v>
      </c>
      <c r="AI19" s="51">
        <f t="shared" si="46"/>
        <v>33.383853201019392</v>
      </c>
      <c r="AJ19" s="51">
        <f t="shared" si="46"/>
        <v>34.218449531044875</v>
      </c>
      <c r="AK19" s="51">
        <f t="shared" si="46"/>
        <v>35.073910769320996</v>
      </c>
      <c r="AL19" s="51">
        <f t="shared" si="46"/>
        <v>35.95075853855402</v>
      </c>
      <c r="AM19" s="51">
        <f t="shared" si="46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47" ref="L21:R21">K21-($H$21/11)</f>
        <v>6.7471360010785428</v>
      </c>
      <c r="M21" s="52">
        <f t="shared" si="47"/>
        <v>5.8128492973626251</v>
      </c>
      <c r="N21" s="52">
        <f t="shared" si="47"/>
        <v>4.8785625936467074</v>
      </c>
      <c r="O21" s="52">
        <f t="shared" si="47"/>
        <v>3.9442758899307901</v>
      </c>
      <c r="P21" s="52">
        <f t="shared" si="47"/>
        <v>3.0099891862148729</v>
      </c>
      <c r="Q21" s="52">
        <f t="shared" si="47"/>
        <v>2.0757024824989556</v>
      </c>
      <c r="R21" s="52">
        <f t="shared" si="47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48" ref="H33:H39">$G33*SUM(H$26:H$28)/SUM($G$26:$G$28)</f>
        <v>1.1908349006400001</v>
      </c>
      <c r="I33" s="52">
        <f t="shared" si="49" ref="I33:BT34">$G33*SUM(I$26:I$28)/SUM($G$26:$G$28)</f>
        <v>1.2115424059200002</v>
      </c>
      <c r="J33" s="52">
        <f t="shared" si="49"/>
        <v>1.2318444230400001</v>
      </c>
      <c r="K33" s="52">
        <f t="shared" si="49"/>
        <v>1.2514826903039997</v>
      </c>
      <c r="L33" s="52">
        <f t="shared" si="49"/>
        <v>1.2709210409279992</v>
      </c>
      <c r="M33" s="52">
        <f t="shared" si="49"/>
        <v>1.2899536385699539</v>
      </c>
      <c r="N33" s="52">
        <f t="shared" si="49"/>
        <v>1.3081161139199997</v>
      </c>
      <c r="O33" s="52">
        <f t="shared" si="49"/>
        <v>1.3263884282880001</v>
      </c>
      <c r="P33" s="52">
        <f t="shared" si="49"/>
        <v>1.3445125182720001</v>
      </c>
      <c r="Q33" s="52">
        <f t="shared" si="49"/>
        <v>1.3633657551360001</v>
      </c>
      <c r="R33" s="52">
        <f t="shared" si="49"/>
        <v>1.3822257792382255</v>
      </c>
      <c r="S33" s="52">
        <f t="shared" si="49"/>
        <v>1.4008862165760005</v>
      </c>
      <c r="T33" s="52">
        <f t="shared" si="49"/>
        <v>1.4196390243415515</v>
      </c>
      <c r="U33" s="52">
        <f t="shared" si="49"/>
        <v>1.4381444961138057</v>
      </c>
      <c r="V33" s="52">
        <f t="shared" si="49"/>
        <v>1.4567607948865551</v>
      </c>
      <c r="W33" s="52">
        <f t="shared" si="49"/>
        <v>1.4752815154269274</v>
      </c>
      <c r="X33" s="52">
        <f t="shared" si="49"/>
        <v>1.4933457179612972</v>
      </c>
      <c r="Y33" s="52">
        <f t="shared" si="49"/>
        <v>1.5109535007953232</v>
      </c>
      <c r="Z33" s="52">
        <f t="shared" si="49"/>
        <v>1.5285686603979654</v>
      </c>
      <c r="AA33" s="52">
        <f t="shared" si="49"/>
        <v>1.5460878468794566</v>
      </c>
      <c r="AB33" s="52">
        <f t="shared" si="49"/>
        <v>1.5629957549216376</v>
      </c>
      <c r="AC33" s="52">
        <f t="shared" si="49"/>
        <v>1.5792404945123684</v>
      </c>
      <c r="AD33" s="52">
        <f t="shared" si="49"/>
        <v>1.5836256156472743</v>
      </c>
      <c r="AE33" s="52">
        <f t="shared" si="49"/>
        <v>1.5977193026469054</v>
      </c>
      <c r="AF33" s="52">
        <f t="shared" si="49"/>
        <v>1.6133874034964311</v>
      </c>
      <c r="AG33" s="52">
        <f t="shared" si="49"/>
        <v>1.6287532055901592</v>
      </c>
      <c r="AH33" s="52">
        <f t="shared" si="49"/>
        <v>1.6437932834842923</v>
      </c>
      <c r="AI33" s="52">
        <f t="shared" si="49"/>
        <v>1.6584959109268544</v>
      </c>
      <c r="AJ33" s="52">
        <f t="shared" si="49"/>
        <v>1.672824006688461</v>
      </c>
      <c r="AK33" s="52">
        <f t="shared" si="49"/>
        <v>1.6867533581716272</v>
      </c>
      <c r="AL33" s="52">
        <f t="shared" si="49"/>
        <v>1.7002203524966655</v>
      </c>
      <c r="AM33" s="52">
        <f t="shared" si="49"/>
        <v>1.7132210540060933</v>
      </c>
      <c r="AN33" s="52">
        <f t="shared" si="49"/>
        <v>1.7257581583520163</v>
      </c>
      <c r="AO33" s="52">
        <f t="shared" si="49"/>
        <v>1.7382293521517052</v>
      </c>
      <c r="AP33" s="52">
        <f t="shared" si="49"/>
        <v>1.750339395817216</v>
      </c>
      <c r="AQ33" s="52">
        <f t="shared" si="49"/>
        <v>1.7621228933246418</v>
      </c>
      <c r="AR33" s="52">
        <f t="shared" si="49"/>
        <v>1.7736273687150745</v>
      </c>
      <c r="AS33" s="52">
        <f t="shared" si="49"/>
        <v>1.7848773407196687</v>
      </c>
      <c r="AT33" s="52">
        <f t="shared" si="49"/>
        <v>1.7958887517694602</v>
      </c>
      <c r="AU33" s="52">
        <f t="shared" si="49"/>
        <v>1.8067127266654888</v>
      </c>
      <c r="AV33" s="52">
        <f t="shared" si="49"/>
        <v>1.8173957311076536</v>
      </c>
      <c r="AW33" s="52">
        <f t="shared" si="49"/>
        <v>1.8279885531537796</v>
      </c>
      <c r="AX33" s="52">
        <f t="shared" si="49"/>
        <v>1.8385185426344024</v>
      </c>
      <c r="AY33" s="52">
        <f t="shared" si="49"/>
        <v>1.8490283043368494</v>
      </c>
      <c r="AZ33" s="52">
        <f t="shared" si="49"/>
        <v>1.859551068858547</v>
      </c>
      <c r="BA33" s="52">
        <f t="shared" si="49"/>
        <v>1.8701247601402311</v>
      </c>
      <c r="BB33" s="52">
        <f t="shared" si="49"/>
        <v>1.880782612128832</v>
      </c>
      <c r="BC33" s="52">
        <f t="shared" si="49"/>
        <v>1.8915586386037755</v>
      </c>
      <c r="BD33" s="52">
        <f t="shared" si="49"/>
        <v>1.9024817666239091</v>
      </c>
      <c r="BE33" s="52">
        <f t="shared" si="49"/>
        <v>1.913589125445166</v>
      </c>
      <c r="BF33" s="52">
        <f t="shared" si="49"/>
        <v>1.9249162704719878</v>
      </c>
      <c r="BG33" s="52">
        <f t="shared" si="49"/>
        <v>1.9364963997687792</v>
      </c>
      <c r="BH33" s="52">
        <f t="shared" si="49"/>
        <v>1.9483478508524552</v>
      </c>
      <c r="BI33" s="52">
        <f t="shared" si="49"/>
        <v>1.9604885613940639</v>
      </c>
      <c r="BJ33" s="52">
        <f t="shared" si="49"/>
        <v>1.9729391955369979</v>
      </c>
      <c r="BK33" s="52">
        <f t="shared" si="49"/>
        <v>1.985718452607214</v>
      </c>
      <c r="BL33" s="52">
        <f t="shared" si="49"/>
        <v>1.9988469740475627</v>
      </c>
      <c r="BM33" s="52">
        <f t="shared" si="49"/>
        <v>2.0123172873271029</v>
      </c>
      <c r="BN33" s="52">
        <f t="shared" si="49"/>
        <v>2.0261308994679408</v>
      </c>
      <c r="BO33" s="52">
        <f t="shared" si="49"/>
        <v>2.040289707968916</v>
      </c>
      <c r="BP33" s="52">
        <f t="shared" si="49"/>
        <v>2.0547854676256718</v>
      </c>
      <c r="BQ33" s="52">
        <f t="shared" si="49"/>
        <v>2.0696021397440396</v>
      </c>
      <c r="BR33" s="52">
        <f t="shared" si="49"/>
        <v>2.0847361720486175</v>
      </c>
      <c r="BS33" s="52">
        <f t="shared" si="49"/>
        <v>2.100157893380004</v>
      </c>
      <c r="BT33" s="52">
        <f t="shared" si="49"/>
        <v>2.1158353079455976</v>
      </c>
      <c r="BU33" s="52">
        <f t="shared" si="50" ref="BU33:CK37">$G33*SUM(BU$26:BU$28)/SUM($G$26:$G$28)</f>
        <v>2.131724739581101</v>
      </c>
      <c r="BV33" s="52">
        <f t="shared" si="50"/>
        <v>2.1477758987992401</v>
      </c>
      <c r="BW33" s="52">
        <f t="shared" si="50"/>
        <v>2.1639759215136105</v>
      </c>
      <c r="BX33" s="52">
        <f t="shared" si="50"/>
        <v>2.1803045411775495</v>
      </c>
      <c r="BY33" s="52">
        <f t="shared" si="50"/>
        <v>2.1967075868377632</v>
      </c>
      <c r="BZ33" s="52">
        <f t="shared" si="50"/>
        <v>2.2131156855828742</v>
      </c>
      <c r="CA33" s="52">
        <f t="shared" si="50"/>
        <v>2.2294972657709233</v>
      </c>
      <c r="CB33" s="52">
        <f t="shared" si="50"/>
        <v>2.2458156796046498</v>
      </c>
      <c r="CC33" s="52">
        <f t="shared" si="50"/>
        <v>2.2620736459537136</v>
      </c>
      <c r="CD33" s="52">
        <f t="shared" si="50"/>
        <v>2.2782777842479627</v>
      </c>
      <c r="CE33" s="52">
        <f t="shared" si="50"/>
        <v>2.2944397841264785</v>
      </c>
      <c r="CF33" s="52">
        <f t="shared" si="50"/>
        <v>2.3105775779890614</v>
      </c>
      <c r="CG33" s="52">
        <f t="shared" si="50"/>
        <v>2.326697791897085</v>
      </c>
      <c r="CH33" s="52">
        <f t="shared" si="50"/>
        <v>2.3428070537252315</v>
      </c>
      <c r="CI33" s="52">
        <f t="shared" si="50"/>
        <v>2.3589073113086112</v>
      </c>
      <c r="CJ33" s="52">
        <f t="shared" si="50"/>
        <v>2.3749934928489504</v>
      </c>
      <c r="CK33" s="52">
        <f t="shared" si="50"/>
        <v>2.3910605252799098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48"/>
        <v>2.0637374080794082</v>
      </c>
      <c r="I34" s="52">
        <f t="shared" si="51" ref="I34:W34">$G34*SUM(I$26:I$28)/SUM($G$26:$G$28)</f>
        <v>2.099623871644904</v>
      </c>
      <c r="J34" s="52">
        <f t="shared" si="51"/>
        <v>2.1348076172401118</v>
      </c>
      <c r="K34" s="86">
        <f>$G34*SUM(K$26:K$28)/SUM($G$26:$G$28)</f>
        <v>2.1688410728944572</v>
      </c>
      <c r="L34" s="52">
        <f t="shared" si="51"/>
        <v>2.2025280695659109</v>
      </c>
      <c r="M34" s="52">
        <f t="shared" si="51"/>
        <v>2.2355118893259096</v>
      </c>
      <c r="N34" s="52">
        <f t="shared" si="51"/>
        <v>2.2669877721565737</v>
      </c>
      <c r="O34" s="52">
        <f t="shared" si="51"/>
        <v>2.2986540078985414</v>
      </c>
      <c r="P34" s="52">
        <f t="shared" si="51"/>
        <v>2.3300633682282363</v>
      </c>
      <c r="Q34" s="52">
        <f t="shared" si="51"/>
        <v>2.3627363526685712</v>
      </c>
      <c r="R34" s="52">
        <f t="shared" si="51"/>
        <v>2.3954210995097363</v>
      </c>
      <c r="S34" s="52">
        <f t="shared" si="51"/>
        <v>2.4277599590480241</v>
      </c>
      <c r="T34" s="52">
        <f t="shared" si="51"/>
        <v>2.4602588981297471</v>
      </c>
      <c r="U34" s="52">
        <f t="shared" si="51"/>
        <v>2.4923291996719961</v>
      </c>
      <c r="V34" s="52">
        <f t="shared" si="51"/>
        <v>2.5245915663163205</v>
      </c>
      <c r="W34" s="52">
        <f t="shared" si="51"/>
        <v>2.5566882942365465</v>
      </c>
      <c r="X34" s="52">
        <f t="shared" si="49"/>
        <v>2.5879938685838102</v>
      </c>
      <c r="Y34" s="52">
        <f t="shared" si="49"/>
        <v>2.6185084597235124</v>
      </c>
      <c r="Z34" s="52">
        <f t="shared" si="49"/>
        <v>2.6490358349303733</v>
      </c>
      <c r="AA34" s="52">
        <f t="shared" si="49"/>
        <v>2.6793968870640827</v>
      </c>
      <c r="AB34" s="52">
        <f t="shared" si="49"/>
        <v>2.708698583126453</v>
      </c>
      <c r="AC34" s="52">
        <f t="shared" si="49"/>
        <v>2.7368509968320662</v>
      </c>
      <c r="AD34" s="52">
        <f t="shared" si="49"/>
        <v>2.744450487340953</v>
      </c>
      <c r="AE34" s="52">
        <f t="shared" si="49"/>
        <v>2.768875089830575</v>
      </c>
      <c r="AF34" s="52">
        <f t="shared" si="49"/>
        <v>2.7960281786587151</v>
      </c>
      <c r="AG34" s="52">
        <f t="shared" si="49"/>
        <v>2.8226573785326261</v>
      </c>
      <c r="AH34" s="52">
        <f t="shared" si="49"/>
        <v>2.8487220927544459</v>
      </c>
      <c r="AI34" s="52">
        <f t="shared" si="49"/>
        <v>2.8742019995273855</v>
      </c>
      <c r="AJ34" s="52">
        <f t="shared" si="49"/>
        <v>2.8990328364417892</v>
      </c>
      <c r="AK34" s="52">
        <f t="shared" si="49"/>
        <v>2.9231726426488853</v>
      </c>
      <c r="AL34" s="52">
        <f t="shared" si="49"/>
        <v>2.9465111759317431</v>
      </c>
      <c r="AM34" s="52">
        <f t="shared" si="49"/>
        <v>2.9690416157281088</v>
      </c>
      <c r="AN34" s="52">
        <f t="shared" si="49"/>
        <v>2.9907686336495432</v>
      </c>
      <c r="AO34" s="52">
        <f t="shared" si="49"/>
        <v>3.0123814274583194</v>
      </c>
      <c r="AP34" s="52">
        <f t="shared" si="49"/>
        <v>3.0333683418597679</v>
      </c>
      <c r="AQ34" s="52">
        <f t="shared" si="49"/>
        <v>3.0537893461408956</v>
      </c>
      <c r="AR34" s="52">
        <f t="shared" si="49"/>
        <v>3.0737268002840392</v>
      </c>
      <c r="AS34" s="52">
        <f t="shared" si="49"/>
        <v>3.0932231956728953</v>
      </c>
      <c r="AT34" s="52">
        <f t="shared" si="49"/>
        <v>3.1123061608152343</v>
      </c>
      <c r="AU34" s="52">
        <f t="shared" si="49"/>
        <v>3.1310642958724464</v>
      </c>
      <c r="AV34" s="52">
        <f t="shared" si="49"/>
        <v>3.1495781267033407</v>
      </c>
      <c r="AW34" s="52">
        <f t="shared" si="49"/>
        <v>3.1679356698875134</v>
      </c>
      <c r="AX34" s="52">
        <f t="shared" si="49"/>
        <v>3.1861843231526845</v>
      </c>
      <c r="AY34" s="52">
        <f t="shared" si="49"/>
        <v>3.2043979213296301</v>
      </c>
      <c r="AZ34" s="52">
        <f t="shared" si="49"/>
        <v>3.2226340536164542</v>
      </c>
      <c r="BA34" s="52">
        <f t="shared" si="49"/>
        <v>3.2409584428561105</v>
      </c>
      <c r="BB34" s="52">
        <f t="shared" si="49"/>
        <v>3.2594286840514504</v>
      </c>
      <c r="BC34" s="52">
        <f t="shared" si="49"/>
        <v>3.2781037236684809</v>
      </c>
      <c r="BD34" s="52">
        <f t="shared" si="49"/>
        <v>3.2970336927987733</v>
      </c>
      <c r="BE34" s="52">
        <f t="shared" si="49"/>
        <v>3.3162829370828208</v>
      </c>
      <c r="BF34" s="52">
        <f t="shared" si="49"/>
        <v>3.3359130746493544</v>
      </c>
      <c r="BG34" s="52">
        <f t="shared" si="49"/>
        <v>3.3559816383161909</v>
      </c>
      <c r="BH34" s="52">
        <f t="shared" si="49"/>
        <v>3.3765204073162098</v>
      </c>
      <c r="BI34" s="52">
        <f t="shared" si="49"/>
        <v>3.3975604679425122</v>
      </c>
      <c r="BJ34" s="52">
        <f t="shared" si="49"/>
        <v>3.4191376315117643</v>
      </c>
      <c r="BK34" s="52">
        <f t="shared" si="49"/>
        <v>3.4412843042781529</v>
      </c>
      <c r="BL34" s="52">
        <f t="shared" si="49"/>
        <v>3.4640362582179125</v>
      </c>
      <c r="BM34" s="52">
        <f t="shared" si="49"/>
        <v>3.4873805433061271</v>
      </c>
      <c r="BN34" s="52">
        <f t="shared" si="49"/>
        <v>3.5113197712380813</v>
      </c>
      <c r="BO34" s="52">
        <f t="shared" si="49"/>
        <v>3.5358572304119691</v>
      </c>
      <c r="BP34" s="52">
        <f t="shared" si="49"/>
        <v>3.5609786317465271</v>
      </c>
      <c r="BQ34" s="52">
        <f t="shared" si="49"/>
        <v>3.5866561799083159</v>
      </c>
      <c r="BR34" s="52">
        <f t="shared" si="49"/>
        <v>3.6128837187428378</v>
      </c>
      <c r="BS34" s="52">
        <f t="shared" si="49"/>
        <v>3.6396098276194371</v>
      </c>
      <c r="BT34" s="52">
        <f t="shared" si="49"/>
        <v>3.6667790572780534</v>
      </c>
      <c r="BU34" s="52">
        <f t="shared" si="50"/>
        <v>3.6943157161731577</v>
      </c>
      <c r="BV34" s="52">
        <f t="shared" si="50"/>
        <v>3.7221326517565112</v>
      </c>
      <c r="BW34" s="52">
        <f t="shared" si="50"/>
        <v>3.7502075703446507</v>
      </c>
      <c r="BX34" s="52">
        <f t="shared" si="50"/>
        <v>3.7785053496628929</v>
      </c>
      <c r="BY34" s="52">
        <f t="shared" si="50"/>
        <v>3.8069321105154885</v>
      </c>
      <c r="BZ34" s="52">
        <f t="shared" si="50"/>
        <v>3.8353676284513063</v>
      </c>
      <c r="CA34" s="52">
        <f t="shared" si="50"/>
        <v>3.8637571892706606</v>
      </c>
      <c r="CB34" s="52">
        <f t="shared" si="50"/>
        <v>3.8920372817092366</v>
      </c>
      <c r="CC34" s="52">
        <f t="shared" si="50"/>
        <v>3.9202126176150176</v>
      </c>
      <c r="CD34" s="52">
        <f t="shared" si="50"/>
        <v>3.9482946685740226</v>
      </c>
      <c r="CE34" s="52">
        <f t="shared" si="50"/>
        <v>3.9763036929322624</v>
      </c>
      <c r="CF34" s="52">
        <f t="shared" si="50"/>
        <v>4.0042707678476743</v>
      </c>
      <c r="CG34" s="52">
        <f t="shared" si="50"/>
        <v>4.0322073763988273</v>
      </c>
      <c r="CH34" s="52">
        <f t="shared" si="50"/>
        <v>4.0601250048067827</v>
      </c>
      <c r="CI34" s="52">
        <f t="shared" si="50"/>
        <v>4.0880270287033591</v>
      </c>
      <c r="CJ34" s="52">
        <f t="shared" si="50"/>
        <v>4.1159046585747312</v>
      </c>
      <c r="CK34" s="52">
        <f t="shared" si="50"/>
        <v>4.143749102709493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48"/>
        <v>0.81362441364750004</v>
      </c>
      <c r="I35" s="52">
        <f t="shared" si="52" ref="I35:BT38">$G35*SUM(I$26:I$28)/SUM($G$26:$G$28)</f>
        <v>0.82777258131750009</v>
      </c>
      <c r="J35" s="52">
        <f t="shared" si="52"/>
        <v>0.84164370380999998</v>
      </c>
      <c r="K35" s="52">
        <f t="shared" si="52"/>
        <v>0.855061326756</v>
      </c>
      <c r="L35" s="52">
        <f t="shared" si="52"/>
        <v>0.86834235892949951</v>
      </c>
      <c r="M35" s="52">
        <f t="shared" si="52"/>
        <v>0.88134616498884644</v>
      </c>
      <c r="N35" s="52">
        <f t="shared" si="52"/>
        <v>0.89375546987999988</v>
      </c>
      <c r="O35" s="52">
        <f t="shared" si="52"/>
        <v>0.90623982103200007</v>
      </c>
      <c r="P35" s="52">
        <f t="shared" si="52"/>
        <v>0.91862289955800014</v>
      </c>
      <c r="Q35" s="52">
        <f t="shared" si="52"/>
        <v>0.93150415940400011</v>
      </c>
      <c r="R35" s="52">
        <f t="shared" si="52"/>
        <v>0.94439005655338992</v>
      </c>
      <c r="S35" s="52">
        <f t="shared" si="52"/>
        <v>0.95713958831400048</v>
      </c>
      <c r="T35" s="52">
        <f t="shared" si="52"/>
        <v>0.96995223111972484</v>
      </c>
      <c r="U35" s="52">
        <f t="shared" si="52"/>
        <v>0.98259588441866563</v>
      </c>
      <c r="V35" s="52">
        <f t="shared" si="52"/>
        <v>0.99531525900629703</v>
      </c>
      <c r="W35" s="52">
        <f t="shared" si="52"/>
        <v>1.0079693308527731</v>
      </c>
      <c r="X35" s="52">
        <f t="shared" si="52"/>
        <v>1.0203114919593521</v>
      </c>
      <c r="Y35" s="52">
        <f t="shared" si="52"/>
        <v>1.0323418094922592</v>
      </c>
      <c r="Z35" s="52">
        <f t="shared" si="52"/>
        <v>1.0443771671184963</v>
      </c>
      <c r="AA35" s="52">
        <f t="shared" si="52"/>
        <v>1.0563469522003104</v>
      </c>
      <c r="AB35" s="52">
        <f t="shared" si="52"/>
        <v>1.0678990882348121</v>
      </c>
      <c r="AC35" s="52">
        <f t="shared" si="52"/>
        <v>1.0789981219608653</v>
      </c>
      <c r="AD35" s="52">
        <f t="shared" si="52"/>
        <v>1.0819942061453678</v>
      </c>
      <c r="AE35" s="52">
        <f t="shared" si="52"/>
        <v>1.0916235576323317</v>
      </c>
      <c r="AF35" s="52">
        <f t="shared" si="52"/>
        <v>1.1023286094911695</v>
      </c>
      <c r="AG35" s="52">
        <f t="shared" si="52"/>
        <v>1.1128271191603221</v>
      </c>
      <c r="AH35" s="52">
        <f t="shared" si="52"/>
        <v>1.1231030814715124</v>
      </c>
      <c r="AI35" s="52">
        <f t="shared" si="52"/>
        <v>1.1331484845963309</v>
      </c>
      <c r="AJ35" s="52">
        <f t="shared" si="52"/>
        <v>1.1429379932061787</v>
      </c>
      <c r="AK35" s="52">
        <f t="shared" si="52"/>
        <v>1.1524550643189668</v>
      </c>
      <c r="AL35" s="52">
        <f t="shared" si="52"/>
        <v>1.161656235157523</v>
      </c>
      <c r="AM35" s="52">
        <f t="shared" si="52"/>
        <v>1.1705388167285951</v>
      </c>
      <c r="AN35" s="52">
        <f t="shared" si="52"/>
        <v>1.179104650805852</v>
      </c>
      <c r="AO35" s="52">
        <f t="shared" si="52"/>
        <v>1.1876254522513783</v>
      </c>
      <c r="AP35" s="52">
        <f t="shared" si="52"/>
        <v>1.1958995019717058</v>
      </c>
      <c r="AQ35" s="52">
        <f t="shared" si="52"/>
        <v>1.2039504427402739</v>
      </c>
      <c r="AR35" s="52">
        <f t="shared" si="52"/>
        <v>1.2118107448181121</v>
      </c>
      <c r="AS35" s="52">
        <f t="shared" si="52"/>
        <v>1.21949716034966</v>
      </c>
      <c r="AT35" s="52">
        <f t="shared" si="52"/>
        <v>1.227020581819759</v>
      </c>
      <c r="AU35" s="52">
        <f t="shared" si="52"/>
        <v>1.2344159396677559</v>
      </c>
      <c r="AV35" s="52">
        <f t="shared" si="52"/>
        <v>1.2417149810550872</v>
      </c>
      <c r="AW35" s="52">
        <f t="shared" si="52"/>
        <v>1.2489524063451252</v>
      </c>
      <c r="AX35" s="52">
        <f t="shared" si="52"/>
        <v>1.2561469019987892</v>
      </c>
      <c r="AY35" s="52">
        <f t="shared" si="52"/>
        <v>1.2633275772528758</v>
      </c>
      <c r="AZ35" s="52">
        <f t="shared" si="52"/>
        <v>1.2705171365354562</v>
      </c>
      <c r="BA35" s="52">
        <f t="shared" si="52"/>
        <v>1.277741490948084</v>
      </c>
      <c r="BB35" s="52">
        <f t="shared" si="52"/>
        <v>1.2850233472073413</v>
      </c>
      <c r="BC35" s="52">
        <f t="shared" si="52"/>
        <v>1.2923859448415</v>
      </c>
      <c r="BD35" s="52">
        <f t="shared" si="52"/>
        <v>1.2998490479348015</v>
      </c>
      <c r="BE35" s="52">
        <f t="shared" si="52"/>
        <v>1.3074380246294388</v>
      </c>
      <c r="BF35" s="52">
        <f t="shared" si="52"/>
        <v>1.3151771677514574</v>
      </c>
      <c r="BG35" s="52">
        <f t="shared" si="52"/>
        <v>1.3230891595011118</v>
      </c>
      <c r="BH35" s="52">
        <f t="shared" si="52"/>
        <v>1.3311865287784532</v>
      </c>
      <c r="BI35" s="52">
        <f t="shared" si="52"/>
        <v>1.3394815312933874</v>
      </c>
      <c r="BJ35" s="52">
        <f t="shared" si="52"/>
        <v>1.3479882855870682</v>
      </c>
      <c r="BK35" s="52">
        <f t="shared" si="52"/>
        <v>1.3567195677614632</v>
      </c>
      <c r="BL35" s="52">
        <f t="shared" si="52"/>
        <v>1.3656894808478377</v>
      </c>
      <c r="BM35" s="52">
        <f t="shared" si="52"/>
        <v>1.3748929193243418</v>
      </c>
      <c r="BN35" s="52">
        <f t="shared" si="52"/>
        <v>1.3843309128467038</v>
      </c>
      <c r="BO35" s="52">
        <f t="shared" si="52"/>
        <v>1.3940047578594441</v>
      </c>
      <c r="BP35" s="52">
        <f t="shared" si="52"/>
        <v>1.4039088209203807</v>
      </c>
      <c r="BQ35" s="52">
        <f t="shared" si="52"/>
        <v>1.4140321437739818</v>
      </c>
      <c r="BR35" s="52">
        <f t="shared" si="52"/>
        <v>1.4243722993684447</v>
      </c>
      <c r="BS35" s="52">
        <f t="shared" si="52"/>
        <v>1.4349090152212813</v>
      </c>
      <c r="BT35" s="52">
        <f t="shared" si="52"/>
        <v>1.4456204305707847</v>
      </c>
      <c r="BU35" s="52">
        <f t="shared" si="50"/>
        <v>1.4564767041740192</v>
      </c>
      <c r="BV35" s="52">
        <f t="shared" si="50"/>
        <v>1.4674434763102764</v>
      </c>
      <c r="BW35" s="52">
        <f t="shared" si="50"/>
        <v>1.4785119577387027</v>
      </c>
      <c r="BX35" s="52">
        <f t="shared" si="50"/>
        <v>1.4896683015715926</v>
      </c>
      <c r="BY35" s="52">
        <f t="shared" si="50"/>
        <v>1.5008754961206878</v>
      </c>
      <c r="BZ35" s="52">
        <f t="shared" si="50"/>
        <v>1.5120861431326174</v>
      </c>
      <c r="CA35" s="52">
        <f t="shared" si="50"/>
        <v>1.5232786716417817</v>
      </c>
      <c r="CB35" s="52">
        <f t="shared" si="50"/>
        <v>1.5344280424571544</v>
      </c>
      <c r="CC35" s="52">
        <f t="shared" si="50"/>
        <v>1.5455361132155343</v>
      </c>
      <c r="CD35" s="52">
        <f t="shared" si="50"/>
        <v>1.5566074065671451</v>
      </c>
      <c r="CE35" s="52">
        <f t="shared" si="50"/>
        <v>1.5676499093250513</v>
      </c>
      <c r="CF35" s="52">
        <f t="shared" si="50"/>
        <v>1.5786758735976398</v>
      </c>
      <c r="CG35" s="52">
        <f t="shared" si="50"/>
        <v>1.5896898265660482</v>
      </c>
      <c r="CH35" s="52">
        <f t="shared" si="50"/>
        <v>1.6006962966503357</v>
      </c>
      <c r="CI35" s="52">
        <f t="shared" si="50"/>
        <v>1.6116966146867076</v>
      </c>
      <c r="CJ35" s="52">
        <f t="shared" si="50"/>
        <v>1.6226873154266264</v>
      </c>
      <c r="CK35" s="52">
        <f t="shared" si="50"/>
        <v>1.6336649327551653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48"/>
        <v>1.0848351290947176</v>
      </c>
      <c r="I36" s="52">
        <f t="shared" si="52"/>
        <v>1.1036993974761575</v>
      </c>
      <c r="J36" s="52">
        <f t="shared" si="52"/>
        <v>1.1221942714099173</v>
      </c>
      <c r="K36" s="52">
        <f t="shared" si="52"/>
        <v>1.1400844778449895</v>
      </c>
      <c r="L36" s="52">
        <f t="shared" si="52"/>
        <v>1.1577925628173409</v>
      </c>
      <c r="M36" s="52">
        <f t="shared" si="52"/>
        <v>1.1751310120925686</v>
      </c>
      <c r="N36" s="52">
        <f t="shared" si="52"/>
        <v>1.1916767912601571</v>
      </c>
      <c r="O36" s="52">
        <f t="shared" si="52"/>
        <v>1.2083226323466214</v>
      </c>
      <c r="P36" s="52">
        <f t="shared" si="52"/>
        <v>1.2248334429442533</v>
      </c>
      <c r="Q36" s="52">
        <f t="shared" si="52"/>
        <v>1.2420084968801255</v>
      </c>
      <c r="R36" s="52">
        <f t="shared" si="52"/>
        <v>1.2591897339018747</v>
      </c>
      <c r="S36" s="52">
        <f t="shared" si="52"/>
        <v>1.2761891499732458</v>
      </c>
      <c r="T36" s="52">
        <f t="shared" si="52"/>
        <v>1.2932727143047045</v>
      </c>
      <c r="U36" s="52">
        <f t="shared" si="52"/>
        <v>1.310130958758426</v>
      </c>
      <c r="V36" s="52">
        <f t="shared" si="52"/>
        <v>1.3270901651702867</v>
      </c>
      <c r="W36" s="52">
        <f t="shared" si="52"/>
        <v>1.3439623010537276</v>
      </c>
      <c r="X36" s="52">
        <f t="shared" si="52"/>
        <v>1.3604185549625056</v>
      </c>
      <c r="Y36" s="52">
        <f t="shared" si="52"/>
        <v>1.3764590164517989</v>
      </c>
      <c r="Z36" s="52">
        <f t="shared" si="52"/>
        <v>1.3925061980814994</v>
      </c>
      <c r="AA36" s="52">
        <f t="shared" si="52"/>
        <v>1.4084659494442351</v>
      </c>
      <c r="AB36" s="52">
        <f t="shared" si="52"/>
        <v>1.4238688340874408</v>
      </c>
      <c r="AC36" s="52">
        <f t="shared" si="52"/>
        <v>1.4386675808839529</v>
      </c>
      <c r="AD36" s="52">
        <f t="shared" si="52"/>
        <v>1.4426623692882268</v>
      </c>
      <c r="AE36" s="52">
        <f t="shared" si="52"/>
        <v>1.4555015351099945</v>
      </c>
      <c r="AF36" s="52">
        <f t="shared" si="52"/>
        <v>1.4697749715020831</v>
      </c>
      <c r="AG36" s="52">
        <f t="shared" si="52"/>
        <v>1.4837730176535984</v>
      </c>
      <c r="AH36" s="52">
        <f t="shared" si="52"/>
        <v>1.4974743332894664</v>
      </c>
      <c r="AI36" s="52">
        <f t="shared" si="52"/>
        <v>1.5108682359464269</v>
      </c>
      <c r="AJ36" s="52">
        <f t="shared" si="52"/>
        <v>1.5239209451060849</v>
      </c>
      <c r="AK36" s="52">
        <f t="shared" si="52"/>
        <v>1.5366104034065804</v>
      </c>
      <c r="AL36" s="52">
        <f t="shared" si="52"/>
        <v>1.5488786603406601</v>
      </c>
      <c r="AM36" s="52">
        <f t="shared" si="52"/>
        <v>1.5607221305754697</v>
      </c>
      <c r="AN36" s="52">
        <f t="shared" si="52"/>
        <v>1.5721432698150684</v>
      </c>
      <c r="AO36" s="52">
        <f t="shared" si="52"/>
        <v>1.5835043654030292</v>
      </c>
      <c r="AP36" s="52">
        <f t="shared" si="52"/>
        <v>1.5945364579090151</v>
      </c>
      <c r="AQ36" s="52">
        <f t="shared" si="52"/>
        <v>1.6052710711058449</v>
      </c>
      <c r="AR36" s="52">
        <f t="shared" si="52"/>
        <v>1.6157514987777579</v>
      </c>
      <c r="AS36" s="52">
        <f t="shared" si="52"/>
        <v>1.6260000771704106</v>
      </c>
      <c r="AT36" s="52">
        <f t="shared" si="52"/>
        <v>1.6360313296314319</v>
      </c>
      <c r="AU36" s="52">
        <f t="shared" si="52"/>
        <v>1.6458918301906118</v>
      </c>
      <c r="AV36" s="52">
        <f t="shared" si="52"/>
        <v>1.6556239084971063</v>
      </c>
      <c r="AW36" s="52">
        <f t="shared" si="52"/>
        <v>1.6652738318120097</v>
      </c>
      <c r="AX36" s="52">
        <f t="shared" si="52"/>
        <v>1.6748665154757469</v>
      </c>
      <c r="AY36" s="52">
        <f t="shared" si="52"/>
        <v>1.6844407718962642</v>
      </c>
      <c r="AZ36" s="52">
        <f t="shared" si="52"/>
        <v>1.6940268737162512</v>
      </c>
      <c r="BA36" s="52">
        <f t="shared" si="52"/>
        <v>1.7036593691531994</v>
      </c>
      <c r="BB36" s="52">
        <f t="shared" si="52"/>
        <v>1.7133685339011526</v>
      </c>
      <c r="BC36" s="52">
        <f t="shared" si="52"/>
        <v>1.7231853540714304</v>
      </c>
      <c r="BD36" s="52">
        <f t="shared" si="52"/>
        <v>1.7331361818389668</v>
      </c>
      <c r="BE36" s="52">
        <f t="shared" si="52"/>
        <v>1.7432548414737186</v>
      </c>
      <c r="BF36" s="52">
        <f t="shared" si="52"/>
        <v>1.7535737234873734</v>
      </c>
      <c r="BG36" s="52">
        <f t="shared" si="52"/>
        <v>1.7641230708854607</v>
      </c>
      <c r="BH36" s="52">
        <f t="shared" si="52"/>
        <v>1.7749195889077407</v>
      </c>
      <c r="BI36" s="52">
        <f t="shared" si="52"/>
        <v>1.7859796185395806</v>
      </c>
      <c r="BJ36" s="52">
        <f t="shared" si="52"/>
        <v>1.7973219845472461</v>
      </c>
      <c r="BK36" s="52">
        <f t="shared" si="52"/>
        <v>1.8089637217738355</v>
      </c>
      <c r="BL36" s="52">
        <f t="shared" si="52"/>
        <v>1.8209236343057147</v>
      </c>
      <c r="BM36" s="52">
        <f t="shared" si="52"/>
        <v>1.8331949147642421</v>
      </c>
      <c r="BN36" s="52">
        <f t="shared" si="52"/>
        <v>1.8457789360269852</v>
      </c>
      <c r="BO36" s="52">
        <f t="shared" si="52"/>
        <v>1.8586774266907435</v>
      </c>
      <c r="BP36" s="52">
        <f t="shared" si="52"/>
        <v>1.8718828754814292</v>
      </c>
      <c r="BQ36" s="52">
        <f t="shared" si="52"/>
        <v>1.8853806713569492</v>
      </c>
      <c r="BR36" s="52">
        <f t="shared" si="52"/>
        <v>1.8991675782405455</v>
      </c>
      <c r="BS36" s="52">
        <f t="shared" si="52"/>
        <v>1.9132165660913436</v>
      </c>
      <c r="BT36" s="52">
        <f t="shared" si="52"/>
        <v>1.9274984871578125</v>
      </c>
      <c r="BU36" s="52">
        <f t="shared" si="50"/>
        <v>1.941973553021501</v>
      </c>
      <c r="BV36" s="52">
        <f t="shared" si="50"/>
        <v>1.9565959506126125</v>
      </c>
      <c r="BW36" s="52">
        <f t="shared" si="50"/>
        <v>1.9713539609154986</v>
      </c>
      <c r="BX36" s="52">
        <f t="shared" si="50"/>
        <v>1.986229121369351</v>
      </c>
      <c r="BY36" s="52">
        <f t="shared" si="50"/>
        <v>2.001172082939239</v>
      </c>
      <c r="BZ36" s="52">
        <f t="shared" si="50"/>
        <v>2.0161196478038437</v>
      </c>
      <c r="CA36" s="52">
        <f t="shared" si="50"/>
        <v>2.0310430546073617</v>
      </c>
      <c r="CB36" s="52">
        <f t="shared" si="50"/>
        <v>2.0459089176824339</v>
      </c>
      <c r="CC36" s="52">
        <f t="shared" si="50"/>
        <v>2.0607197138840108</v>
      </c>
      <c r="CD36" s="52">
        <f t="shared" si="50"/>
        <v>2.0754814734267173</v>
      </c>
      <c r="CE36" s="52">
        <f t="shared" si="50"/>
        <v>2.0902048454199429</v>
      </c>
      <c r="CF36" s="52">
        <f t="shared" si="50"/>
        <v>2.1049061660470176</v>
      </c>
      <c r="CG36" s="52">
        <f t="shared" si="50"/>
        <v>2.1195914715637998</v>
      </c>
      <c r="CH36" s="52">
        <f t="shared" si="50"/>
        <v>2.1342667998780485</v>
      </c>
      <c r="CI36" s="52">
        <f t="shared" si="50"/>
        <v>2.1489339254422526</v>
      </c>
      <c r="CJ36" s="52">
        <f t="shared" si="50"/>
        <v>2.1635882279140533</v>
      </c>
      <c r="CK36" s="52">
        <f t="shared" si="50"/>
        <v>2.1782250857958982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48"/>
        <v>0.8755342962660001</v>
      </c>
      <c r="I37" s="52">
        <f t="shared" si="52"/>
        <v>0.89075901889800024</v>
      </c>
      <c r="J37" s="52">
        <f t="shared" si="52"/>
        <v>0.90568561557600002</v>
      </c>
      <c r="K37" s="52">
        <f t="shared" si="52"/>
        <v>0.92012420525760008</v>
      </c>
      <c r="L37" s="52">
        <f t="shared" si="52"/>
        <v>0.93441581077319957</v>
      </c>
      <c r="M37" s="52">
        <f t="shared" si="52"/>
        <v>0.94840909563040932</v>
      </c>
      <c r="N37" s="52">
        <f t="shared" si="52"/>
        <v>0.96176264284799995</v>
      </c>
      <c r="O37" s="52">
        <f t="shared" si="52"/>
        <v>0.97519694670720014</v>
      </c>
      <c r="P37" s="52">
        <f t="shared" si="52"/>
        <v>0.9885222719568002</v>
      </c>
      <c r="Q37" s="52">
        <f t="shared" si="52"/>
        <v>1.0023836858784001</v>
      </c>
      <c r="R37" s="52">
        <f t="shared" si="52"/>
        <v>1.0162500899626501</v>
      </c>
      <c r="S37" s="52">
        <f t="shared" si="52"/>
        <v>1.0299697524144007</v>
      </c>
      <c r="T37" s="52">
        <f t="shared" si="52"/>
        <v>1.0437573281238453</v>
      </c>
      <c r="U37" s="52">
        <f t="shared" si="52"/>
        <v>1.0573630556654914</v>
      </c>
      <c r="V37" s="52">
        <f t="shared" si="52"/>
        <v>1.071050266240456</v>
      </c>
      <c r="W37" s="52">
        <f t="shared" si="52"/>
        <v>1.0846672050922981</v>
      </c>
      <c r="X37" s="52">
        <f t="shared" si="52"/>
        <v>1.0979484994556357</v>
      </c>
      <c r="Y37" s="52">
        <f t="shared" si="52"/>
        <v>1.1108942216074706</v>
      </c>
      <c r="Z37" s="52">
        <f t="shared" si="52"/>
        <v>1.1238453673607769</v>
      </c>
      <c r="AA37" s="52">
        <f t="shared" si="52"/>
        <v>1.1367259510579641</v>
      </c>
      <c r="AB37" s="52">
        <f t="shared" si="52"/>
        <v>1.1491571061753405</v>
      </c>
      <c r="AC37" s="52">
        <f t="shared" si="52"/>
        <v>1.1611006817607983</v>
      </c>
      <c r="AD37" s="52">
        <f t="shared" si="52"/>
        <v>1.1643247424133938</v>
      </c>
      <c r="AE37" s="52">
        <f t="shared" si="52"/>
        <v>1.1746868054688044</v>
      </c>
      <c r="AF37" s="52">
        <f t="shared" si="52"/>
        <v>1.1862064205252172</v>
      </c>
      <c r="AG37" s="52">
        <f t="shared" si="52"/>
        <v>1.197503777291856</v>
      </c>
      <c r="AH37" s="52">
        <f t="shared" si="52"/>
        <v>1.208561652743565</v>
      </c>
      <c r="AI37" s="52">
        <f t="shared" si="52"/>
        <v>1.2193714254200851</v>
      </c>
      <c r="AJ37" s="52">
        <f t="shared" si="52"/>
        <v>1.2299058321902663</v>
      </c>
      <c r="AK37" s="52">
        <f t="shared" si="52"/>
        <v>1.2401470712920941</v>
      </c>
      <c r="AL37" s="52">
        <f t="shared" si="52"/>
        <v>1.2500483728015257</v>
      </c>
      <c r="AM37" s="52">
        <f t="shared" si="52"/>
        <v>1.2596068431158438</v>
      </c>
      <c r="AN37" s="52">
        <f t="shared" si="52"/>
        <v>1.2688244641519939</v>
      </c>
      <c r="AO37" s="52">
        <f t="shared" si="52"/>
        <v>1.2779936259569924</v>
      </c>
      <c r="AP37" s="52">
        <f t="shared" si="52"/>
        <v>1.286897260333794</v>
      </c>
      <c r="AQ37" s="52">
        <f t="shared" si="52"/>
        <v>1.2955608090693673</v>
      </c>
      <c r="AR37" s="52">
        <f t="shared" si="52"/>
        <v>1.3040192131348334</v>
      </c>
      <c r="AS37" s="52">
        <f t="shared" si="52"/>
        <v>1.3122904993700293</v>
      </c>
      <c r="AT37" s="52">
        <f t="shared" si="52"/>
        <v>1.3203863890850462</v>
      </c>
      <c r="AU37" s="52">
        <f t="shared" si="52"/>
        <v>1.3283444706279219</v>
      </c>
      <c r="AV37" s="52">
        <f t="shared" si="52"/>
        <v>1.3361989068484683</v>
      </c>
      <c r="AW37" s="52">
        <f t="shared" si="52"/>
        <v>1.3439870385119268</v>
      </c>
      <c r="AX37" s="52">
        <f t="shared" si="52"/>
        <v>1.3517289739596117</v>
      </c>
      <c r="AY37" s="52">
        <f t="shared" si="52"/>
        <v>1.3594560373931155</v>
      </c>
      <c r="AZ37" s="52">
        <f t="shared" si="52"/>
        <v>1.3671926608539544</v>
      </c>
      <c r="BA37" s="52">
        <f t="shared" si="52"/>
        <v>1.3749667270576473</v>
      </c>
      <c r="BB37" s="52">
        <f t="shared" si="52"/>
        <v>1.3828026705083574</v>
      </c>
      <c r="BC37" s="52">
        <f t="shared" si="52"/>
        <v>1.3907254990643669</v>
      </c>
      <c r="BD37" s="52">
        <f t="shared" si="52"/>
        <v>1.3987564806882604</v>
      </c>
      <c r="BE37" s="52">
        <f t="shared" si="52"/>
        <v>1.4069229138216166</v>
      </c>
      <c r="BF37" s="52">
        <f t="shared" si="52"/>
        <v>1.4152509397674728</v>
      </c>
      <c r="BG37" s="52">
        <f t="shared" si="52"/>
        <v>1.4237649666481822</v>
      </c>
      <c r="BH37" s="52">
        <f t="shared" si="52"/>
        <v>1.4324784767062939</v>
      </c>
      <c r="BI37" s="52">
        <f t="shared" si="52"/>
        <v>1.4414046582067723</v>
      </c>
      <c r="BJ37" s="52">
        <f t="shared" si="52"/>
        <v>1.4505587039914065</v>
      </c>
      <c r="BK37" s="52">
        <f t="shared" si="52"/>
        <v>1.4599543623146223</v>
      </c>
      <c r="BL37" s="52">
        <f t="shared" si="52"/>
        <v>1.4696068093281514</v>
      </c>
      <c r="BM37" s="52">
        <f t="shared" si="52"/>
        <v>1.4795105510234499</v>
      </c>
      <c r="BN37" s="52">
        <f t="shared" si="52"/>
        <v>1.4896666954042701</v>
      </c>
      <c r="BO37" s="52">
        <f t="shared" si="52"/>
        <v>1.5000766375635097</v>
      </c>
      <c r="BP37" s="52">
        <f t="shared" si="52"/>
        <v>1.5107343154020565</v>
      </c>
      <c r="BQ37" s="52">
        <f t="shared" si="52"/>
        <v>1.5216279368345385</v>
      </c>
      <c r="BR37" s="52">
        <f t="shared" si="52"/>
        <v>1.5327548901311996</v>
      </c>
      <c r="BS37" s="52">
        <f t="shared" si="52"/>
        <v>1.5440933602464351</v>
      </c>
      <c r="BT37" s="52">
        <f t="shared" si="52"/>
        <v>1.5556198230009111</v>
      </c>
      <c r="BU37" s="52">
        <f t="shared" si="50"/>
        <v>1.5673021664874685</v>
      </c>
      <c r="BV37" s="52">
        <f t="shared" si="50"/>
        <v>1.5791034165035323</v>
      </c>
      <c r="BW37" s="52">
        <f t="shared" si="50"/>
        <v>1.591014115021939</v>
      </c>
      <c r="BX37" s="52">
        <f t="shared" si="50"/>
        <v>1.6030193615248576</v>
      </c>
      <c r="BY37" s="52">
        <f t="shared" si="50"/>
        <v>1.6150793280500377</v>
      </c>
      <c r="BZ37" s="52">
        <f t="shared" si="50"/>
        <v>1.6271430097410451</v>
      </c>
      <c r="CA37" s="52">
        <f t="shared" si="50"/>
        <v>1.6391871942656679</v>
      </c>
      <c r="CB37" s="52">
        <f t="shared" si="50"/>
        <v>1.6511849371638734</v>
      </c>
      <c r="CC37" s="52">
        <f t="shared" si="50"/>
        <v>1.6631382374227872</v>
      </c>
      <c r="CD37" s="52">
        <f t="shared" si="50"/>
        <v>1.6750519618277635</v>
      </c>
      <c r="CE37" s="52">
        <f t="shared" si="50"/>
        <v>1.6869347049202634</v>
      </c>
      <c r="CF37" s="52">
        <f t="shared" si="50"/>
        <v>1.698799651089685</v>
      </c>
      <c r="CG37" s="52">
        <f t="shared" si="50"/>
        <v>1.7106516719970615</v>
      </c>
      <c r="CH37" s="52">
        <f t="shared" si="50"/>
        <v>1.7224956406366192</v>
      </c>
      <c r="CI37" s="52">
        <f t="shared" si="50"/>
        <v>1.734332989109854</v>
      </c>
      <c r="CJ37" s="52">
        <f t="shared" si="50"/>
        <v>1.7461599884923533</v>
      </c>
      <c r="CK37" s="52">
        <f t="shared" si="50"/>
        <v>1.7579729089273881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48"/>
        <v>9.5073797063138894</v>
      </c>
      <c r="I38" s="52">
        <f t="shared" si="52"/>
        <v>9.6727041483181129</v>
      </c>
      <c r="J38" s="52">
        <f t="shared" si="52"/>
        <v>9.8347912566655307</v>
      </c>
      <c r="K38" s="52">
        <f t="shared" si="52"/>
        <v>9.9915791233568569</v>
      </c>
      <c r="L38" s="52">
        <f t="shared" si="52"/>
        <v>10.146770896916316</v>
      </c>
      <c r="M38" s="52">
        <f t="shared" si="52"/>
        <v>10.298723222534509</v>
      </c>
      <c r="N38" s="52">
        <f t="shared" si="52"/>
        <v>10.443728671624598</v>
      </c>
      <c r="O38" s="52">
        <f t="shared" si="52"/>
        <v>10.589611052730783</v>
      </c>
      <c r="P38" s="52">
        <f t="shared" si="52"/>
        <v>10.734310040992449</v>
      </c>
      <c r="Q38" s="52">
        <f t="shared" si="52"/>
        <v>10.884830387232544</v>
      </c>
      <c r="R38" s="52">
        <f t="shared" si="52"/>
        <v>11.03540492137974</v>
      </c>
      <c r="S38" s="52">
        <f t="shared" si="52"/>
        <v>11.18438599605328</v>
      </c>
      <c r="T38" s="52">
        <f t="shared" si="52"/>
        <v>11.334104537129614</v>
      </c>
      <c r="U38" s="52">
        <f t="shared" si="52"/>
        <v>11.481848398758745</v>
      </c>
      <c r="V38" s="52">
        <f t="shared" si="52"/>
        <v>11.630477080252367</v>
      </c>
      <c r="W38" s="52">
        <f t="shared" si="52"/>
        <v>11.7783426848943</v>
      </c>
      <c r="X38" s="52">
        <f t="shared" si="52"/>
        <v>11.922563544136592</v>
      </c>
      <c r="Y38" s="52">
        <f t="shared" si="52"/>
        <v>12.063140442831305</v>
      </c>
      <c r="Z38" s="52">
        <f t="shared" si="52"/>
        <v>12.203776236121907</v>
      </c>
      <c r="AA38" s="52">
        <f t="shared" si="52"/>
        <v>12.343645799850465</v>
      </c>
      <c r="AB38" s="52">
        <f t="shared" si="52"/>
        <v>12.478635042868166</v>
      </c>
      <c r="AC38" s="52">
        <f t="shared" si="52"/>
        <v>12.608329686043525</v>
      </c>
      <c r="AD38" s="52">
        <f t="shared" si="52"/>
        <v>12.643339586799144</v>
      </c>
      <c r="AE38" s="52">
        <f t="shared" si="52"/>
        <v>12.755860670700379</v>
      </c>
      <c r="AF38" s="52">
        <f t="shared" si="52"/>
        <v>12.880951549354677</v>
      </c>
      <c r="AG38" s="52">
        <f t="shared" si="52"/>
        <v>13.003628937226525</v>
      </c>
      <c r="AH38" s="52">
        <f t="shared" si="52"/>
        <v>13.123705810414579</v>
      </c>
      <c r="AI38" s="52">
        <f t="shared" si="52"/>
        <v>13.241088548946834</v>
      </c>
      <c r="AJ38" s="52">
        <f t="shared" si="52"/>
        <v>13.35548110395241</v>
      </c>
      <c r="AK38" s="52">
        <f t="shared" si="52"/>
        <v>13.466690167057626</v>
      </c>
      <c r="AL38" s="52">
        <f t="shared" si="52"/>
        <v>13.574207866179563</v>
      </c>
      <c r="AM38" s="52">
        <f t="shared" si="52"/>
        <v>13.678002779842364</v>
      </c>
      <c r="AN38" s="52">
        <f t="shared" si="52"/>
        <v>13.778096429575259</v>
      </c>
      <c r="AO38" s="52">
        <f t="shared" si="52"/>
        <v>13.877663863130445</v>
      </c>
      <c r="AP38" s="52">
        <f t="shared" si="52"/>
        <v>13.974347948662516</v>
      </c>
      <c r="AQ38" s="52">
        <f t="shared" si="52"/>
        <v>14.068424957164106</v>
      </c>
      <c r="AR38" s="52">
        <f t="shared" si="52"/>
        <v>14.160274310756282</v>
      </c>
      <c r="AS38" s="52">
        <f t="shared" si="52"/>
        <v>14.250091761920668</v>
      </c>
      <c r="AT38" s="52">
        <f t="shared" si="52"/>
        <v>14.338004591731417</v>
      </c>
      <c r="AU38" s="52">
        <f t="shared" si="52"/>
        <v>14.424420970032767</v>
      </c>
      <c r="AV38" s="52">
        <f t="shared" si="52"/>
        <v>14.509711869368445</v>
      </c>
      <c r="AW38" s="52">
        <f t="shared" si="52"/>
        <v>14.594282771094459</v>
      </c>
      <c r="AX38" s="52">
        <f t="shared" si="52"/>
        <v>14.678352030604714</v>
      </c>
      <c r="AY38" s="52">
        <f t="shared" si="52"/>
        <v>14.762259795715005</v>
      </c>
      <c r="AZ38" s="52">
        <f t="shared" si="52"/>
        <v>14.846271372646569</v>
      </c>
      <c r="BA38" s="52">
        <f t="shared" si="52"/>
        <v>14.930689538303522</v>
      </c>
      <c r="BB38" s="52">
        <f t="shared" si="52"/>
        <v>15.015779625648852</v>
      </c>
      <c r="BC38" s="52">
        <f t="shared" si="52"/>
        <v>15.101813193666985</v>
      </c>
      <c r="BD38" s="52">
        <f t="shared" si="52"/>
        <v>15.189021190016668</v>
      </c>
      <c r="BE38" s="52">
        <f t="shared" si="52"/>
        <v>15.277700047002813</v>
      </c>
      <c r="BF38" s="52">
        <f t="shared" si="52"/>
        <v>15.368133631625334</v>
      </c>
      <c r="BG38" s="52">
        <f t="shared" si="52"/>
        <v>15.460586990368544</v>
      </c>
      <c r="BH38" s="52">
        <f t="shared" si="52"/>
        <v>15.55520652617721</v>
      </c>
      <c r="BI38" s="52">
        <f t="shared" si="52"/>
        <v>15.652135449709334</v>
      </c>
      <c r="BJ38" s="52">
        <f t="shared" si="52"/>
        <v>15.751538739214581</v>
      </c>
      <c r="BK38" s="52">
        <f t="shared" si="52"/>
        <v>15.85356568624632</v>
      </c>
      <c r="BL38" s="52">
        <f t="shared" si="52"/>
        <v>15.958381087817767</v>
      </c>
      <c r="BM38" s="52">
        <f t="shared" si="52"/>
        <v>16.065925284786434</v>
      </c>
      <c r="BN38" s="52">
        <f t="shared" si="52"/>
        <v>16.176210308905318</v>
      </c>
      <c r="BO38" s="52">
        <f t="shared" si="52"/>
        <v>16.289251309412954</v>
      </c>
      <c r="BP38" s="52">
        <f t="shared" si="52"/>
        <v>16.404982458302001</v>
      </c>
      <c r="BQ38" s="52">
        <f t="shared" si="52"/>
        <v>16.523275705953353</v>
      </c>
      <c r="BR38" s="52">
        <f t="shared" si="52"/>
        <v>16.644102691734432</v>
      </c>
      <c r="BS38" s="52">
        <f t="shared" si="52"/>
        <v>16.767226527241483</v>
      </c>
      <c r="BT38" s="52">
        <f t="shared" si="53" ref="BT38:CK39">$G38*SUM(BT$26:BT$28)/SUM($G$26:$G$28)</f>
        <v>16.892391764679758</v>
      </c>
      <c r="BU38" s="52">
        <f t="shared" si="53"/>
        <v>17.019249702581192</v>
      </c>
      <c r="BV38" s="52">
        <f t="shared" si="53"/>
        <v>17.147398840073997</v>
      </c>
      <c r="BW38" s="52">
        <f t="shared" si="53"/>
        <v>17.276736472951281</v>
      </c>
      <c r="BX38" s="52">
        <f t="shared" si="53"/>
        <v>17.407100797293484</v>
      </c>
      <c r="BY38" s="52">
        <f t="shared" si="53"/>
        <v>17.538059323406419</v>
      </c>
      <c r="BZ38" s="52">
        <f t="shared" si="53"/>
        <v>17.669058192304721</v>
      </c>
      <c r="CA38" s="52">
        <f t="shared" si="53"/>
        <v>17.799845342524716</v>
      </c>
      <c r="CB38" s="52">
        <f t="shared" si="53"/>
        <v>17.930128185628003</v>
      </c>
      <c r="CC38" s="52">
        <f t="shared" si="53"/>
        <v>18.059928428507977</v>
      </c>
      <c r="CD38" s="52">
        <f t="shared" si="53"/>
        <v>18.189298919324337</v>
      </c>
      <c r="CE38" s="52">
        <f t="shared" si="53"/>
        <v>18.31833298573931</v>
      </c>
      <c r="CF38" s="52">
        <f t="shared" si="53"/>
        <v>18.44717379632635</v>
      </c>
      <c r="CG38" s="52">
        <f t="shared" si="53"/>
        <v>18.575874252189895</v>
      </c>
      <c r="CH38" s="52">
        <f t="shared" si="53"/>
        <v>18.704487268911443</v>
      </c>
      <c r="CI38" s="52">
        <f t="shared" si="53"/>
        <v>18.833028397603911</v>
      </c>
      <c r="CJ38" s="52">
        <f t="shared" si="53"/>
        <v>18.9614571460782</v>
      </c>
      <c r="CK38" s="52">
        <f t="shared" si="53"/>
        <v>19.089733012021238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48"/>
        <v>0</v>
      </c>
      <c r="I39">
        <f t="shared" si="54" ref="I39:BT39">$G39*SUM(I$26:I$28)/SUM($G$26:$G$28)</f>
        <v>0</v>
      </c>
      <c r="J39">
        <f t="shared" si="54"/>
        <v>0</v>
      </c>
      <c r="K39">
        <f t="shared" si="54"/>
        <v>0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</v>
      </c>
      <c r="AG39">
        <f t="shared" si="54"/>
        <v>0</v>
      </c>
      <c r="AH39">
        <f t="shared" si="54"/>
        <v>0</v>
      </c>
      <c r="AI39">
        <f t="shared" si="54"/>
        <v>0</v>
      </c>
      <c r="AJ39">
        <f t="shared" si="54"/>
        <v>0</v>
      </c>
      <c r="AK39">
        <f t="shared" si="54"/>
        <v>0</v>
      </c>
      <c r="AL39">
        <f t="shared" si="54"/>
        <v>0</v>
      </c>
      <c r="AM39">
        <f t="shared" si="54"/>
        <v>0</v>
      </c>
      <c r="AN39">
        <f t="shared" si="54"/>
        <v>0</v>
      </c>
      <c r="AO39">
        <f t="shared" si="54"/>
        <v>0</v>
      </c>
      <c r="AP39">
        <f t="shared" si="54"/>
        <v>0</v>
      </c>
      <c r="AQ39">
        <f t="shared" si="54"/>
        <v>0</v>
      </c>
      <c r="AR39">
        <f t="shared" si="54"/>
        <v>0</v>
      </c>
      <c r="AS39">
        <f t="shared" si="54"/>
        <v>0</v>
      </c>
      <c r="AT39">
        <f t="shared" si="54"/>
        <v>0</v>
      </c>
      <c r="AU39">
        <f t="shared" si="54"/>
        <v>0</v>
      </c>
      <c r="AV39">
        <f t="shared" si="54"/>
        <v>0</v>
      </c>
      <c r="AW39">
        <f t="shared" si="54"/>
        <v>0</v>
      </c>
      <c r="AX39">
        <f t="shared" si="54"/>
        <v>0</v>
      </c>
      <c r="AY39">
        <f t="shared" si="54"/>
        <v>0</v>
      </c>
      <c r="AZ39">
        <f t="shared" si="54"/>
        <v>0</v>
      </c>
      <c r="BA39">
        <f t="shared" si="54"/>
        <v>0</v>
      </c>
      <c r="BB39">
        <f t="shared" si="54"/>
        <v>0</v>
      </c>
      <c r="BC39">
        <f t="shared" si="54"/>
        <v>0</v>
      </c>
      <c r="BD39">
        <f t="shared" si="54"/>
        <v>0</v>
      </c>
      <c r="BE39">
        <f t="shared" si="54"/>
        <v>0</v>
      </c>
      <c r="BF39">
        <f t="shared" si="54"/>
        <v>0</v>
      </c>
      <c r="BG39">
        <f t="shared" si="54"/>
        <v>0</v>
      </c>
      <c r="BH39">
        <f t="shared" si="54"/>
        <v>0</v>
      </c>
      <c r="BI39">
        <f t="shared" si="54"/>
        <v>0</v>
      </c>
      <c r="BJ39">
        <f t="shared" si="54"/>
        <v>0</v>
      </c>
      <c r="BK39">
        <f t="shared" si="54"/>
        <v>0</v>
      </c>
      <c r="BL39">
        <f t="shared" si="54"/>
        <v>0</v>
      </c>
      <c r="BM39">
        <f t="shared" si="54"/>
        <v>0</v>
      </c>
      <c r="BN39">
        <f t="shared" si="54"/>
        <v>0</v>
      </c>
      <c r="BO39">
        <f t="shared" si="54"/>
        <v>0</v>
      </c>
      <c r="BP39">
        <f t="shared" si="54"/>
        <v>0</v>
      </c>
      <c r="BQ39">
        <f t="shared" si="54"/>
        <v>0</v>
      </c>
      <c r="BR39">
        <f t="shared" si="54"/>
        <v>0</v>
      </c>
      <c r="BS39">
        <f t="shared" si="54"/>
        <v>0</v>
      </c>
      <c r="BT39">
        <f t="shared" si="54"/>
        <v>0</v>
      </c>
      <c r="BU39">
        <f t="shared" si="53"/>
        <v>0</v>
      </c>
      <c r="BV39">
        <f t="shared" si="53"/>
        <v>0</v>
      </c>
      <c r="BW39">
        <f t="shared" si="53"/>
        <v>0</v>
      </c>
      <c r="BX39">
        <f t="shared" si="53"/>
        <v>0</v>
      </c>
      <c r="BY39">
        <f t="shared" si="53"/>
        <v>0</v>
      </c>
      <c r="BZ39">
        <f t="shared" si="53"/>
        <v>0</v>
      </c>
      <c r="CA39">
        <f t="shared" si="53"/>
        <v>0</v>
      </c>
      <c r="CB39">
        <f t="shared" si="53"/>
        <v>0</v>
      </c>
      <c r="CC39">
        <f t="shared" si="53"/>
        <v>0</v>
      </c>
      <c r="CD39">
        <f t="shared" si="53"/>
        <v>0</v>
      </c>
      <c r="CE39">
        <f t="shared" si="53"/>
        <v>0</v>
      </c>
      <c r="CF39">
        <f t="shared" si="53"/>
        <v>0</v>
      </c>
      <c r="CG39">
        <f t="shared" si="53"/>
        <v>0</v>
      </c>
      <c r="CH39">
        <f t="shared" si="53"/>
        <v>0</v>
      </c>
      <c r="CI39">
        <f t="shared" si="53"/>
        <v>0</v>
      </c>
      <c r="CJ39">
        <f t="shared" si="53"/>
        <v>0</v>
      </c>
      <c r="CK39">
        <f t="shared" si="53"/>
        <v>0</v>
      </c>
    </row>
    <row r="43" spans="6:20" ht="1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5">
      <c r="F46" t="s">
        <v>205</v>
      </c>
    </row>
    <row r="47" spans="6:7" ht="15">
      <c r="F47" t="s">
        <v>203</v>
      </c>
      <c r="G47">
        <v>129.69999999999999</v>
      </c>
    </row>
    <row r="48" spans="6:7" ht="15">
      <c r="F48" t="s">
        <v>204</v>
      </c>
      <c r="G48" s="82">
        <f>1-(G47/T44)</f>
        <v>-0.13021230911873061</v>
      </c>
    </row>
    <row r="53" spans="7:7" ht="15">
      <c r="G53" t="s">
        <v>206</v>
      </c>
    </row>
    <row r="54" spans="6:11" ht="15.75" thickBot="1">
      <c r="F54" s="53" t="s">
        <v>59</v>
      </c>
      <c r="G54" s="53">
        <v>2022</v>
      </c>
      <c r="J54" s="88" t="s">
        <v>208</v>
      </c>
      <c r="K54" s="88" t="s">
        <v>61</v>
      </c>
    </row>
    <row r="55" spans="6:12" ht="15">
      <c r="F55" s="34" t="s">
        <v>8</v>
      </c>
      <c r="G55" s="52">
        <v>1.7028384806625201</v>
      </c>
      <c r="J55" t="s">
        <v>211</v>
      </c>
      <c r="K55" s="52">
        <v>10.40</v>
      </c>
      <c r="L55" s="82">
        <f>+(AM3/G3-1)/(2050-2018)</f>
        <v>0.0085659047320773354</v>
      </c>
    </row>
    <row r="56" spans="6:12" ht="15">
      <c r="F56" s="34" t="s">
        <v>10</v>
      </c>
      <c r="G56" s="52">
        <v>23.738094411807602</v>
      </c>
      <c r="J56" t="s">
        <v>17</v>
      </c>
      <c r="K56" s="52">
        <v>5.70</v>
      </c>
      <c r="L56" s="82">
        <f t="shared" si="55" ref="L56:L63">+(AM4/G4-1)/(2050-2018)</f>
        <v>0.011819618814857262</v>
      </c>
    </row>
    <row r="57" spans="6:12" ht="15">
      <c r="F57" s="34" t="s">
        <v>12</v>
      </c>
      <c r="G57" s="52">
        <v>1.5478463345837199</v>
      </c>
      <c r="J57" t="s">
        <v>212</v>
      </c>
      <c r="K57" s="52">
        <v>13.40</v>
      </c>
      <c r="L57" s="82">
        <f t="shared" si="55"/>
        <v>0.021569444251972422</v>
      </c>
    </row>
    <row r="58" spans="6:12" ht="15">
      <c r="F58" s="34" t="s">
        <v>14</v>
      </c>
      <c r="G58" s="52">
        <v>5.8166390635502099</v>
      </c>
      <c r="J58" t="s">
        <v>213</v>
      </c>
      <c r="K58" s="52">
        <v>1.30</v>
      </c>
      <c r="L58" s="82">
        <f t="shared" si="55"/>
        <v>0.0085659047320773354</v>
      </c>
    </row>
    <row r="59" spans="6:12" ht="15">
      <c r="F59" s="34" t="s">
        <v>16</v>
      </c>
      <c r="G59" s="52">
        <v>1.19927927754182</v>
      </c>
      <c r="J59" t="s">
        <v>23</v>
      </c>
      <c r="K59" s="52">
        <v>16.50</v>
      </c>
      <c r="L59" s="82">
        <f t="shared" si="55"/>
        <v>0.0021825068044228901</v>
      </c>
    </row>
    <row r="60" spans="6:12" ht="15">
      <c r="F60" s="34" t="s">
        <v>18</v>
      </c>
      <c r="G60" s="52">
        <v>10.6043548094603</v>
      </c>
      <c r="J60" t="s">
        <v>31</v>
      </c>
      <c r="K60" s="52">
        <v>3.80</v>
      </c>
      <c r="L60" s="82">
        <f t="shared" si="55"/>
        <v>0.0094246098702908884</v>
      </c>
    </row>
    <row r="61" spans="6:12" ht="15">
      <c r="F61" s="34" t="s">
        <v>20</v>
      </c>
      <c r="G61" s="52">
        <v>1.0410295169864401</v>
      </c>
      <c r="J61" t="s">
        <v>21</v>
      </c>
      <c r="K61" s="52">
        <v>2.40</v>
      </c>
      <c r="L61" s="82">
        <f t="shared" si="55"/>
        <v>0.0085659047320773354</v>
      </c>
    </row>
    <row r="62" spans="6:12" ht="15">
      <c r="F62" s="34" t="s">
        <v>22</v>
      </c>
      <c r="G62" s="52">
        <v>18.752348682008719</v>
      </c>
      <c r="J62" t="s">
        <v>13</v>
      </c>
      <c r="K62" s="52">
        <v>5</v>
      </c>
      <c r="L62" s="82">
        <f t="shared" si="55"/>
        <v>0.0032613225735525914</v>
      </c>
    </row>
    <row r="63" spans="6:12" ht="15">
      <c r="F63" s="34" t="s">
        <v>24</v>
      </c>
      <c r="G63" s="52">
        <v>18.095637208589601</v>
      </c>
      <c r="J63" s="89" t="s">
        <v>209</v>
      </c>
      <c r="K63" s="52">
        <v>23.439361110035826</v>
      </c>
      <c r="L63" s="82">
        <f t="shared" si="55"/>
        <v>0.0094246098702908954</v>
      </c>
    </row>
    <row r="64" spans="6:12" ht="15">
      <c r="F64" s="34" t="s">
        <v>26</v>
      </c>
      <c r="G64" s="52">
        <v>2.2584342466232901</v>
      </c>
      <c r="J64" s="89" t="s">
        <v>210</v>
      </c>
      <c r="K64" s="52">
        <v>0</v>
      </c>
      <c r="L64" s="82"/>
    </row>
    <row r="65" spans="6:7" ht="15">
      <c r="F65" s="34" t="s">
        <v>28</v>
      </c>
      <c r="G65" s="52">
        <v>6.2862087424890802</v>
      </c>
    </row>
    <row r="66" spans="6:7" ht="15">
      <c r="F66" s="34" t="s">
        <v>30</v>
      </c>
      <c r="G66" s="52">
        <v>0.187409320968947</v>
      </c>
    </row>
    <row r="67" spans="6:46" ht="15.75" thickBot="1">
      <c r="F67" s="34" t="s">
        <v>32</v>
      </c>
      <c r="G67" s="52">
        <v>4.6924479738735299</v>
      </c>
      <c r="J67" s="53" t="s">
        <v>3</v>
      </c>
      <c r="K67" s="53" t="s">
        <v>4</v>
      </c>
      <c r="L67" s="53" t="s">
        <v>5</v>
      </c>
      <c r="M67" s="53" t="s">
        <v>59</v>
      </c>
      <c r="N67" s="53">
        <v>2018</v>
      </c>
      <c r="O67" s="53">
        <v>2019</v>
      </c>
      <c r="P67" s="53">
        <v>2020</v>
      </c>
      <c r="Q67" s="53">
        <v>2021</v>
      </c>
      <c r="R67" s="53">
        <v>2022</v>
      </c>
      <c r="S67" s="53">
        <v>2023</v>
      </c>
      <c r="T67" s="53">
        <v>2024</v>
      </c>
      <c r="U67" s="53">
        <v>2025</v>
      </c>
      <c r="V67" s="53">
        <v>2026</v>
      </c>
      <c r="W67" s="53">
        <v>2027</v>
      </c>
      <c r="X67" s="53">
        <v>2028</v>
      </c>
      <c r="Y67" s="53">
        <v>2029</v>
      </c>
      <c r="Z67" s="53">
        <v>2030</v>
      </c>
      <c r="AA67" s="53">
        <v>2031</v>
      </c>
      <c r="AB67" s="53">
        <v>2032</v>
      </c>
      <c r="AC67" s="53">
        <v>2033</v>
      </c>
      <c r="AD67" s="53">
        <v>2034</v>
      </c>
      <c r="AE67" s="53">
        <v>2035</v>
      </c>
      <c r="AF67" s="53">
        <v>2036</v>
      </c>
      <c r="AG67" s="53">
        <v>2037</v>
      </c>
      <c r="AH67" s="53">
        <v>2038</v>
      </c>
      <c r="AI67" s="53">
        <v>2039</v>
      </c>
      <c r="AJ67" s="53">
        <v>2040</v>
      </c>
      <c r="AK67" s="53">
        <v>2041</v>
      </c>
      <c r="AL67" s="53">
        <v>2042</v>
      </c>
      <c r="AM67" s="53">
        <v>2043</v>
      </c>
      <c r="AN67" s="53">
        <v>2044</v>
      </c>
      <c r="AO67" s="53">
        <v>2045</v>
      </c>
      <c r="AP67" s="53">
        <v>2046</v>
      </c>
      <c r="AQ67" s="53">
        <v>2047</v>
      </c>
      <c r="AR67" s="53">
        <v>2048</v>
      </c>
      <c r="AS67" s="53">
        <v>2049</v>
      </c>
      <c r="AT67" s="53">
        <v>2050</v>
      </c>
    </row>
    <row r="68" spans="6:46" ht="15">
      <c r="F68" s="34" t="s">
        <v>34</v>
      </c>
      <c r="G68" s="52">
        <v>3.6347440465271599</v>
      </c>
      <c r="J68" t="s">
        <v>6</v>
      </c>
      <c r="K68" t="s">
        <v>161</v>
      </c>
      <c r="L68" t="s">
        <v>7</v>
      </c>
      <c r="M68" s="34" t="s">
        <v>8</v>
      </c>
      <c r="N68" s="51">
        <v>1.8983540603270901</v>
      </c>
      <c r="O68" s="52">
        <v>2.9169885814082672</v>
      </c>
      <c r="P68" s="52">
        <v>2.9233084199020065</v>
      </c>
      <c r="Q68" s="52">
        <v>2.9160581250770159</v>
      </c>
      <c r="R68" s="52">
        <v>1.7028384806625201</v>
      </c>
      <c r="S68" s="52">
        <v>1.6135753111997699</v>
      </c>
      <c r="T68" s="52">
        <v>1.5288879865599401</v>
      </c>
      <c r="U68" s="52">
        <v>1.4483402829919301</v>
      </c>
      <c r="V68" s="52">
        <v>1.37144186569114</v>
      </c>
      <c r="W68" s="52">
        <v>1.2980237760162101</v>
      </c>
      <c r="X68" s="52">
        <v>1.2273645374545299</v>
      </c>
      <c r="Y68" s="52">
        <v>1.1587398333279899</v>
      </c>
      <c r="Z68" s="52">
        <v>1.0921851641664599</v>
      </c>
      <c r="AA68" s="52">
        <v>1.0275875212951799</v>
      </c>
      <c r="AB68" s="52">
        <v>0.96469052754222095</v>
      </c>
      <c r="AC68" s="52">
        <v>0.90322534608371097</v>
      </c>
      <c r="AD68" s="52">
        <v>0.843039934608244</v>
      </c>
      <c r="AE68" s="52">
        <v>0.78430044562909396</v>
      </c>
      <c r="AF68" s="52">
        <v>0.72705781851404505</v>
      </c>
      <c r="AG68" s="52">
        <v>0.67137201355071097</v>
      </c>
      <c r="AH68" s="52">
        <v>0.617255006862235</v>
      </c>
      <c r="AI68" s="52">
        <v>0.56487434871240405</v>
      </c>
      <c r="AJ68" s="52">
        <v>0.51429446227126696</v>
      </c>
      <c r="AK68" s="52">
        <v>0.46550862914181301</v>
      </c>
      <c r="AL68" s="52">
        <v>0.41860592138873198</v>
      </c>
      <c r="AM68" s="52">
        <v>0.37371559292088302</v>
      </c>
      <c r="AN68" s="52">
        <v>0.33115411651416998</v>
      </c>
      <c r="AO68" s="52">
        <v>0.29094856023906202</v>
      </c>
      <c r="AP68" s="52">
        <v>0.253074162053473</v>
      </c>
      <c r="AQ68" s="52">
        <v>0.21761723332759</v>
      </c>
      <c r="AR68" s="52">
        <v>0.18460518744999099</v>
      </c>
      <c r="AS68" s="52">
        <v>0.15423321177072899</v>
      </c>
      <c r="AT68" s="52">
        <v>0.126438626203419</v>
      </c>
    </row>
    <row r="69" spans="6:46" ht="15">
      <c r="F69" s="34" t="s">
        <v>36</v>
      </c>
      <c r="G69" s="51">
        <v>14.05673907080137</v>
      </c>
      <c r="J69" t="s">
        <v>6</v>
      </c>
      <c r="K69" t="s">
        <v>161</v>
      </c>
      <c r="L69" t="s">
        <v>9</v>
      </c>
      <c r="M69" s="34" t="s">
        <v>10</v>
      </c>
      <c r="N69" s="51">
        <v>20.1128233846323</v>
      </c>
      <c r="O69" s="52">
        <v>20.829707214475608</v>
      </c>
      <c r="P69" s="52">
        <v>21.483394248547164</v>
      </c>
      <c r="Q69" s="52">
        <v>20.570384916097975</v>
      </c>
      <c r="R69" s="51">
        <v>22.551189691217221</v>
      </c>
      <c r="S69" s="52">
        <v>24.2477718451144</v>
      </c>
      <c r="T69" s="52">
        <v>24.737798032768101</v>
      </c>
      <c r="U69" s="52">
        <v>25.2100090945452</v>
      </c>
      <c r="V69" s="52">
        <v>25.666470943862102</v>
      </c>
      <c r="W69" s="52">
        <v>26.1078999635439</v>
      </c>
      <c r="X69" s="52">
        <v>26.537329523433002</v>
      </c>
      <c r="Y69" s="52">
        <v>26.957806654528799</v>
      </c>
      <c r="Z69" s="52">
        <v>27.3691900664729</v>
      </c>
      <c r="AA69" s="52">
        <v>27.7731438249603</v>
      </c>
      <c r="AB69" s="52">
        <v>28.169463481332301</v>
      </c>
      <c r="AC69" s="52">
        <v>28.559286276079199</v>
      </c>
      <c r="AD69" s="52">
        <v>28.943262981163599</v>
      </c>
      <c r="AE69" s="52">
        <v>29.320698163891301</v>
      </c>
      <c r="AF69" s="52">
        <v>29.691391884672999</v>
      </c>
      <c r="AG69" s="52">
        <v>30.0551037457994</v>
      </c>
      <c r="AH69" s="52">
        <v>30.411784324386399</v>
      </c>
      <c r="AI69" s="52">
        <v>30.760741657246101</v>
      </c>
      <c r="AJ69" s="52">
        <v>31.101717485548001</v>
      </c>
      <c r="AK69" s="52">
        <v>31.434745464031</v>
      </c>
      <c r="AL69" s="52">
        <v>31.759461829300999</v>
      </c>
      <c r="AM69" s="52">
        <v>32.075337728167199</v>
      </c>
      <c r="AN69" s="52">
        <v>32.381048517803499</v>
      </c>
      <c r="AO69" s="52">
        <v>32.676490730910302</v>
      </c>
      <c r="AP69" s="52">
        <v>32.96178372955</v>
      </c>
      <c r="AQ69" s="52">
        <v>33.236573405433496</v>
      </c>
      <c r="AR69" s="52">
        <v>33.500754681233502</v>
      </c>
      <c r="AS69" s="52">
        <v>33.753517042278197</v>
      </c>
      <c r="AT69" s="52">
        <v>33.995140912459298</v>
      </c>
    </row>
    <row r="70" spans="6:46" ht="15">
      <c r="F70" s="34" t="s">
        <v>38</v>
      </c>
      <c r="G70" s="51">
        <v>30.202204674413409</v>
      </c>
      <c r="J70" t="s">
        <v>6</v>
      </c>
      <c r="K70" t="s">
        <v>161</v>
      </c>
      <c r="L70" t="s">
        <v>11</v>
      </c>
      <c r="M70" s="34" t="s">
        <v>12</v>
      </c>
      <c r="N70" s="51">
        <v>0.42769784899188301</v>
      </c>
      <c r="O70" s="52">
        <v>0.74181807651109255</v>
      </c>
      <c r="P70" s="52">
        <v>0.7440570217426532</v>
      </c>
      <c r="Q70" s="52">
        <v>0.73064036372909791</v>
      </c>
      <c r="R70" s="52">
        <v>1.5478463345837199</v>
      </c>
      <c r="S70" s="52">
        <v>1.6648203937614301</v>
      </c>
      <c r="T70" s="52">
        <v>1.7809335626957301</v>
      </c>
      <c r="U70" s="52">
        <v>1.89639959071686</v>
      </c>
      <c r="V70" s="52">
        <v>2.0114820383474701</v>
      </c>
      <c r="W70" s="52">
        <v>2.1262543506531602</v>
      </c>
      <c r="X70" s="52">
        <v>2.2411440385340899</v>
      </c>
      <c r="Y70" s="52">
        <v>2.35659966296154</v>
      </c>
      <c r="Z70" s="52">
        <v>2.4726017482570901</v>
      </c>
      <c r="AA70" s="52">
        <v>2.5893767113569299</v>
      </c>
      <c r="AB70" s="52">
        <v>2.70693447698793</v>
      </c>
      <c r="AC70" s="52">
        <v>2.8254641527981499</v>
      </c>
      <c r="AD70" s="52">
        <v>2.9450841852782901</v>
      </c>
      <c r="AE70" s="52">
        <v>3.0657026736779498</v>
      </c>
      <c r="AF70" s="52">
        <v>3.1873040401010502</v>
      </c>
      <c r="AG70" s="52">
        <v>3.3098663768416698</v>
      </c>
      <c r="AH70" s="52">
        <v>3.4333973105618001</v>
      </c>
      <c r="AI70" s="52">
        <v>3.5578003130612501</v>
      </c>
      <c r="AJ70" s="52">
        <v>3.6830492322219301</v>
      </c>
      <c r="AK70" s="52">
        <v>3.8091633839816499</v>
      </c>
      <c r="AL70" s="52">
        <v>3.9361003581391798</v>
      </c>
      <c r="AM70" s="52">
        <v>4.0637848223187998</v>
      </c>
      <c r="AN70" s="52">
        <v>4.1920058269306999</v>
      </c>
      <c r="AO70" s="52">
        <v>4.3207594675386503</v>
      </c>
      <c r="AP70" s="52">
        <v>4.4500790205684</v>
      </c>
      <c r="AQ70" s="52">
        <v>4.5799183003671899</v>
      </c>
      <c r="AR70" s="52">
        <v>4.7102769387463397</v>
      </c>
      <c r="AS70" s="52">
        <v>4.8410287526926199</v>
      </c>
      <c r="AT70" s="52">
        <v>4.9722422779080198</v>
      </c>
    </row>
    <row r="71" spans="6:46" ht="15">
      <c r="F71" s="34" t="s">
        <v>40</v>
      </c>
      <c r="G71" s="51">
        <v>26.199972897443971</v>
      </c>
      <c r="J71" t="s">
        <v>6</v>
      </c>
      <c r="K71" t="s">
        <v>161</v>
      </c>
      <c r="L71" t="s">
        <v>13</v>
      </c>
      <c r="M71" s="34" t="s">
        <v>14</v>
      </c>
      <c r="N71" s="51">
        <v>6.9295287156334302</v>
      </c>
      <c r="O71" s="52">
        <v>6.5639975672352229</v>
      </c>
      <c r="P71" s="52">
        <v>5.780638065059601</v>
      </c>
      <c r="Q71" s="52">
        <v>6.5949264310858817</v>
      </c>
      <c r="R71" s="52">
        <v>5.8166390635502099</v>
      </c>
      <c r="S71" s="52">
        <v>5.86289720148286</v>
      </c>
      <c r="T71" s="52">
        <v>5.9102964369672799</v>
      </c>
      <c r="U71" s="52">
        <v>5.9588634696265501</v>
      </c>
      <c r="V71" s="52">
        <v>6.0086282326853899</v>
      </c>
      <c r="W71" s="52">
        <v>6.0596206906641799</v>
      </c>
      <c r="X71" s="52">
        <v>6.11187232558445</v>
      </c>
      <c r="Y71" s="52">
        <v>6.1654122980366699</v>
      </c>
      <c r="Z71" s="52">
        <v>6.2202749583689796</v>
      </c>
      <c r="AA71" s="52">
        <v>6.2764914893167498</v>
      </c>
      <c r="AB71" s="52">
        <v>6.3340965980484798</v>
      </c>
      <c r="AC71" s="52">
        <v>6.3931254408430798</v>
      </c>
      <c r="AD71" s="52">
        <v>6.4536142967308301</v>
      </c>
      <c r="AE71" s="52">
        <v>6.5155983460895799</v>
      </c>
      <c r="AF71" s="52">
        <v>6.5791152322932502</v>
      </c>
      <c r="AG71" s="52">
        <v>6.6442042290564496</v>
      </c>
      <c r="AH71" s="52">
        <v>6.7109040474029102</v>
      </c>
      <c r="AI71" s="52">
        <v>6.7792549035251897</v>
      </c>
      <c r="AJ71" s="52">
        <v>6.8492984254727203</v>
      </c>
      <c r="AK71" s="52">
        <v>6.9210768802457201</v>
      </c>
      <c r="AL71" s="52">
        <v>6.9946337892663699</v>
      </c>
      <c r="AM71" s="52">
        <v>7.07001384207258</v>
      </c>
      <c r="AN71" s="52">
        <v>7.1472628123994602</v>
      </c>
      <c r="AO71" s="52">
        <v>7.2264268158768896</v>
      </c>
      <c r="AP71" s="52">
        <v>7.3075548788843099</v>
      </c>
      <c r="AQ71" s="52">
        <v>7.3906955316739102</v>
      </c>
      <c r="AR71" s="52">
        <v>7.4759006566754698</v>
      </c>
      <c r="AS71" s="52">
        <v>7.5632208334368096</v>
      </c>
      <c r="AT71" s="52">
        <v>7.6527104252134697</v>
      </c>
    </row>
    <row r="72" spans="6:46" ht="15">
      <c r="F72" s="34" t="s">
        <v>42</v>
      </c>
      <c r="G72" s="51">
        <v>12.797868826509406</v>
      </c>
      <c r="J72" t="s">
        <v>6</v>
      </c>
      <c r="K72" t="s">
        <v>161</v>
      </c>
      <c r="L72" t="s">
        <v>15</v>
      </c>
      <c r="M72" s="34" t="s">
        <v>16</v>
      </c>
      <c r="N72" s="51">
        <v>1.09140526535876</v>
      </c>
      <c r="O72" s="52">
        <v>0.5707726774555677</v>
      </c>
      <c r="P72" s="52">
        <v>0.56119057639608538</v>
      </c>
      <c r="Q72" s="52">
        <v>0.55161044480654198</v>
      </c>
      <c r="R72" s="52">
        <v>1.19927927754182</v>
      </c>
      <c r="S72" s="52">
        <v>1.22725991510956</v>
      </c>
      <c r="T72" s="52">
        <v>1.2559337577197001</v>
      </c>
      <c r="U72" s="52">
        <v>1.2853176351257101</v>
      </c>
      <c r="V72" s="52">
        <v>1.3154284460035299</v>
      </c>
      <c r="W72" s="52">
        <v>1.34628589537239</v>
      </c>
      <c r="X72" s="52">
        <v>1.3779069025349999</v>
      </c>
      <c r="Y72" s="52">
        <v>1.41031202122664</v>
      </c>
      <c r="Z72" s="52">
        <v>1.44351990088433</v>
      </c>
      <c r="AA72" s="52">
        <v>1.4775615762333201</v>
      </c>
      <c r="AB72" s="52">
        <v>1.5124455456633801</v>
      </c>
      <c r="AC72" s="52">
        <v>1.54819453277112</v>
      </c>
      <c r="AD72" s="52">
        <v>1.5848284110095301</v>
      </c>
      <c r="AE72" s="52">
        <v>1.62237119004269</v>
      </c>
      <c r="AF72" s="52">
        <v>1.6608431415137901</v>
      </c>
      <c r="AG72" s="52">
        <v>1.70026940648485</v>
      </c>
      <c r="AH72" s="52">
        <v>1.74067305443197</v>
      </c>
      <c r="AI72" s="52">
        <v>1.7820793168514899</v>
      </c>
      <c r="AJ72" s="52">
        <v>1.8245113417944701</v>
      </c>
      <c r="AK72" s="52">
        <v>1.8679968256578099</v>
      </c>
      <c r="AL72" s="52">
        <v>1.9125604788494299</v>
      </c>
      <c r="AM72" s="52">
        <v>1.9582305876750901</v>
      </c>
      <c r="AN72" s="52">
        <v>2.0050340390722701</v>
      </c>
      <c r="AO72" s="52">
        <v>2.0530003298918298</v>
      </c>
      <c r="AP72" s="52">
        <v>2.1021574936170699</v>
      </c>
      <c r="AQ72" s="52">
        <v>2.1525360482102101</v>
      </c>
      <c r="AR72" s="52">
        <v>2.2041657659317799</v>
      </c>
      <c r="AS72" s="52">
        <v>2.25707952983301</v>
      </c>
      <c r="AT72" s="52">
        <v>2.3113093619058902</v>
      </c>
    </row>
    <row r="73" spans="6:46" ht="15">
      <c r="F73" t="s">
        <v>44</v>
      </c>
      <c r="G73" s="52">
        <v>7.6814227047944605</v>
      </c>
      <c r="J73" t="s">
        <v>6</v>
      </c>
      <c r="K73" t="s">
        <v>161</v>
      </c>
      <c r="L73" t="s">
        <v>17</v>
      </c>
      <c r="M73" s="34" t="s">
        <v>18</v>
      </c>
      <c r="N73" s="51">
        <v>9.5100483128062994</v>
      </c>
      <c r="O73" s="52">
        <v>9.7037603897089575</v>
      </c>
      <c r="P73" s="52">
        <v>9.435975307949354</v>
      </c>
      <c r="Q73" s="52">
        <v>9.2516395819175106</v>
      </c>
      <c r="R73" s="52">
        <v>10.6043548094603</v>
      </c>
      <c r="S73" s="52">
        <v>10.6673995636065</v>
      </c>
      <c r="T73" s="52">
        <v>10.732001173252501</v>
      </c>
      <c r="U73" s="52">
        <v>10.798198110701801</v>
      </c>
      <c r="V73" s="52">
        <v>10.8660297948596</v>
      </c>
      <c r="W73" s="52">
        <v>10.935536616854399</v>
      </c>
      <c r="X73" s="52">
        <v>11.006759962605001</v>
      </c>
      <c r="Y73" s="52">
        <v>11.079742239256101</v>
      </c>
      <c r="Z73" s="52">
        <v>11.154526902334201</v>
      </c>
      <c r="AA73" s="52">
        <v>11.2311257904034</v>
      </c>
      <c r="AB73" s="52">
        <v>11.309621200733799</v>
      </c>
      <c r="AC73" s="52">
        <v>11.3900603561419</v>
      </c>
      <c r="AD73" s="52">
        <v>11.472491675352201</v>
      </c>
      <c r="AE73" s="52">
        <v>11.5569648000664</v>
      </c>
      <c r="AF73" s="52">
        <v>11.6435306331609</v>
      </c>
      <c r="AG73" s="52">
        <v>11.732241372561599</v>
      </c>
      <c r="AH73" s="52">
        <v>11.8231505467745</v>
      </c>
      <c r="AI73" s="52">
        <v>11.9163130504629</v>
      </c>
      <c r="AJ73" s="52">
        <v>12.011785185920299</v>
      </c>
      <c r="AK73" s="52">
        <v>12.1096247025261</v>
      </c>
      <c r="AL73" s="52">
        <v>12.2098908348107</v>
      </c>
      <c r="AM73" s="52">
        <v>12.3126443505064</v>
      </c>
      <c r="AN73" s="52">
        <v>12.417947591597301</v>
      </c>
      <c r="AO73" s="52">
        <v>12.5258645217293</v>
      </c>
      <c r="AP73" s="52">
        <v>12.636460775247</v>
      </c>
      <c r="AQ73" s="52">
        <v>12.749803703504501</v>
      </c>
      <c r="AR73" s="52">
        <v>12.8659624331831</v>
      </c>
      <c r="AS73" s="52">
        <v>12.985007915282401</v>
      </c>
      <c r="AT73" s="52">
        <v>13.107012983790201</v>
      </c>
    </row>
    <row r="74" spans="6:46" ht="15">
      <c r="F74" t="s">
        <v>46</v>
      </c>
      <c r="G74" s="52">
        <v>4.6611834502685596</v>
      </c>
      <c r="J74" t="s">
        <v>6</v>
      </c>
      <c r="K74" t="s">
        <v>161</v>
      </c>
      <c r="L74" t="s">
        <v>19</v>
      </c>
      <c r="M74" s="34" t="s">
        <v>20</v>
      </c>
      <c r="N74" s="51">
        <v>1.9556249526505201</v>
      </c>
      <c r="O74" s="52">
        <v>1.5498072549825794</v>
      </c>
      <c r="P74" s="52">
        <v>1.5053268122598555</v>
      </c>
      <c r="Q74" s="52">
        <v>1.4894503267095116</v>
      </c>
      <c r="R74" s="52">
        <v>1.0410295169864401</v>
      </c>
      <c r="S74" s="52">
        <v>1.0268975005260801</v>
      </c>
      <c r="T74" s="52">
        <v>1.0136280587395301</v>
      </c>
      <c r="U74" s="52">
        <v>1.0011741174269699</v>
      </c>
      <c r="V74" s="52">
        <v>0.98946802719486804</v>
      </c>
      <c r="W74" s="52">
        <v>0.97851389260134602</v>
      </c>
      <c r="X74" s="52">
        <v>0.96817292950682998</v>
      </c>
      <c r="Y74" s="52">
        <v>0.95829301017512603</v>
      </c>
      <c r="Z74" s="52">
        <v>0.94891013502188304</v>
      </c>
      <c r="AA74" s="52">
        <v>0.93995901525115499</v>
      </c>
      <c r="AB74" s="52">
        <v>0.93146307008219298</v>
      </c>
      <c r="AC74" s="52">
        <v>0.92337177940257198</v>
      </c>
      <c r="AD74" s="52">
        <v>0.91566292726805898</v>
      </c>
      <c r="AE74" s="52">
        <v>0.90840413726139602</v>
      </c>
      <c r="AF74" s="52">
        <v>0.90163209297057001</v>
      </c>
      <c r="AG74" s="52">
        <v>0.89538795586229403</v>
      </c>
      <c r="AH74" s="52">
        <v>0.88970072339962902</v>
      </c>
      <c r="AI74" s="52">
        <v>0.88464782396222197</v>
      </c>
      <c r="AJ74" s="52">
        <v>0.88027755628668003</v>
      </c>
      <c r="AK74" s="52">
        <v>0.87661714743544505</v>
      </c>
      <c r="AL74" s="52">
        <v>0.87372587651921196</v>
      </c>
      <c r="AM74" s="52">
        <v>0.871678474453906</v>
      </c>
      <c r="AN74" s="52">
        <v>0.87061329234646201</v>
      </c>
      <c r="AO74" s="52">
        <v>0.87057814456459504</v>
      </c>
      <c r="AP74" s="52">
        <v>0.87160473874632205</v>
      </c>
      <c r="AQ74" s="52">
        <v>0.87376144176959103</v>
      </c>
      <c r="AR74" s="52">
        <v>0.87709870967996795</v>
      </c>
      <c r="AS74" s="52">
        <v>0.88172610377615801</v>
      </c>
      <c r="AT74" s="52">
        <v>0.88766424801056598</v>
      </c>
    </row>
    <row r="75" spans="6:46" ht="15">
      <c r="F75" t="s">
        <v>48</v>
      </c>
      <c r="G75" s="52">
        <v>13.161374650000001</v>
      </c>
      <c r="J75" t="s">
        <v>6</v>
      </c>
      <c r="K75" t="s">
        <v>161</v>
      </c>
      <c r="L75" t="s">
        <v>21</v>
      </c>
      <c r="M75" s="34" t="s">
        <v>22</v>
      </c>
      <c r="N75" s="51">
        <v>19.482476804508799</v>
      </c>
      <c r="O75" s="52">
        <v>17.613308735917627</v>
      </c>
      <c r="P75" s="52">
        <v>17.067480468046199</v>
      </c>
      <c r="Q75" s="52">
        <v>18.473544022536192</v>
      </c>
      <c r="R75" s="51">
        <v>17.814731247908266</v>
      </c>
      <c r="S75" s="52">
        <v>19.494109366820016</v>
      </c>
      <c r="T75" s="52">
        <v>20.265210851701845</v>
      </c>
      <c r="U75" s="52">
        <v>21.066813730045585</v>
      </c>
      <c r="V75" s="52">
        <v>21.900124503227982</v>
      </c>
      <c r="W75" s="52">
        <v>21.903403629125965</v>
      </c>
      <c r="X75" s="52">
        <v>21.906683246010498</v>
      </c>
      <c r="Y75" s="52">
        <v>21.909963353955103</v>
      </c>
      <c r="Z75" s="52">
        <v>21.913243953033305</v>
      </c>
      <c r="AA75" s="52">
        <v>21.916525043318639</v>
      </c>
      <c r="AB75" s="52">
        <v>22.110531640458859</v>
      </c>
      <c r="AC75" s="52">
        <v>22.306255597429594</v>
      </c>
      <c r="AD75" s="52">
        <v>22.503712116418974</v>
      </c>
      <c r="AE75" s="52">
        <v>22.702916534185945</v>
      </c>
      <c r="AF75" s="52">
        <v>22.903884323251511</v>
      </c>
      <c r="AG75" s="52">
        <v>23.057513384534978</v>
      </c>
      <c r="AH75" s="52">
        <v>23.212172921179643</v>
      </c>
      <c r="AI75" s="52">
        <v>23.367869845155557</v>
      </c>
      <c r="AJ75" s="52">
        <v>23.524611114795182</v>
      </c>
      <c r="AK75" s="52">
        <v>23.68240373510438</v>
      </c>
      <c r="AL75" s="52">
        <v>23.806316159658131</v>
      </c>
      <c r="AM75" s="52">
        <v>23.930876925872237</v>
      </c>
      <c r="AN75" s="52">
        <v>24.056089426036937</v>
      </c>
      <c r="AO75" s="52">
        <v>24.18195707019181</v>
      </c>
      <c r="AP75" s="52">
        <v>24.308483286218632</v>
      </c>
      <c r="AQ75" s="52">
        <v>24.436054231032401</v>
      </c>
      <c r="AR75" s="52">
        <v>24.564294668293275</v>
      </c>
      <c r="AS75" s="52">
        <v>24.69320811149829</v>
      </c>
      <c r="AT75" s="52">
        <v>24.822798092583323</v>
      </c>
    </row>
    <row r="76" spans="6:46" ht="15">
      <c r="F76" t="s">
        <v>50</v>
      </c>
      <c r="G76" s="52">
        <v>0.23</v>
      </c>
      <c r="J76" t="s">
        <v>6</v>
      </c>
      <c r="K76" t="s">
        <v>161</v>
      </c>
      <c r="L76" t="s">
        <v>23</v>
      </c>
      <c r="M76" s="34" t="s">
        <v>24</v>
      </c>
      <c r="N76" s="51">
        <v>20.3153817696899</v>
      </c>
      <c r="O76" s="52">
        <v>20.746846228178715</v>
      </c>
      <c r="P76" s="52">
        <v>18.66727780331064</v>
      </c>
      <c r="Q76" s="52">
        <v>19.411458005544933</v>
      </c>
      <c r="R76" s="51">
        <v>17.19085534816012</v>
      </c>
      <c r="S76" s="52">
        <v>18.186023945506999</v>
      </c>
      <c r="T76" s="52">
        <v>18.278689472237598</v>
      </c>
      <c r="U76" s="52">
        <v>18.373693111883199</v>
      </c>
      <c r="V76" s="52">
        <v>18.471095819568198</v>
      </c>
      <c r="W76" s="52">
        <v>18.570960267466798</v>
      </c>
      <c r="X76" s="52">
        <v>18.673350891417002</v>
      </c>
      <c r="Y76" s="52">
        <v>18.778333987021998</v>
      </c>
      <c r="Z76" s="52">
        <v>18.885977786093299</v>
      </c>
      <c r="AA76" s="52">
        <v>18.9974247611427</v>
      </c>
      <c r="AB76" s="52">
        <v>19.111640916040798</v>
      </c>
      <c r="AC76" s="52">
        <v>19.228697712637999</v>
      </c>
      <c r="AD76" s="52">
        <v>19.3486686950076</v>
      </c>
      <c r="AE76" s="52">
        <v>19.471629567058098</v>
      </c>
      <c r="AF76" s="52">
        <v>19.597658281637901</v>
      </c>
      <c r="AG76" s="52">
        <v>19.726835155271502</v>
      </c>
      <c r="AH76" s="52">
        <v>19.859242953619699</v>
      </c>
      <c r="AI76" s="52">
        <v>19.994967022548</v>
      </c>
      <c r="AJ76" s="52">
        <v>20.134095389223202</v>
      </c>
      <c r="AK76" s="52">
        <v>20.276718915650601</v>
      </c>
      <c r="AL76" s="52">
        <v>20.422931438425099</v>
      </c>
      <c r="AM76" s="52">
        <v>20.572829906585099</v>
      </c>
      <c r="AN76" s="52">
        <v>20.726514576720799</v>
      </c>
      <c r="AO76" s="52">
        <v>20.884089183472401</v>
      </c>
      <c r="AP76" s="52">
        <v>21.045661133700101</v>
      </c>
      <c r="AQ76" s="52">
        <v>21.211341747524401</v>
      </c>
      <c r="AR76" s="52">
        <v>21.3812464803915</v>
      </c>
      <c r="AS76" s="52">
        <v>21.555495197365399</v>
      </c>
      <c r="AT76" s="52">
        <v>21.7342124559874</v>
      </c>
    </row>
    <row r="77" spans="6:46" ht="15">
      <c r="F77" t="s">
        <v>52</v>
      </c>
      <c r="G77" s="52">
        <v>48.192396850000002</v>
      </c>
      <c r="J77" t="s">
        <v>6</v>
      </c>
      <c r="K77" t="s">
        <v>161</v>
      </c>
      <c r="L77" t="s">
        <v>25</v>
      </c>
      <c r="M77" s="34" t="s">
        <v>26</v>
      </c>
      <c r="N77" s="51">
        <v>1.4729468330623701</v>
      </c>
      <c r="O77" s="52">
        <v>1.4943226387301358</v>
      </c>
      <c r="P77" s="52">
        <v>1.4634791461847667</v>
      </c>
      <c r="Q77" s="52">
        <v>1.4446377495642824</v>
      </c>
      <c r="R77" s="52">
        <v>2.2584342466232901</v>
      </c>
      <c r="S77" s="52">
        <v>2.2440383485186102</v>
      </c>
      <c r="T77" s="52">
        <v>2.2292869402784299</v>
      </c>
      <c r="U77" s="52">
        <v>2.2141712863233001</v>
      </c>
      <c r="V77" s="52">
        <v>2.1986822220428399</v>
      </c>
      <c r="W77" s="52">
        <v>2.18281056279984</v>
      </c>
      <c r="X77" s="52">
        <v>2.1665466359489498</v>
      </c>
      <c r="Y77" s="52">
        <v>2.1498806864914299</v>
      </c>
      <c r="Z77" s="52">
        <v>2.1328027010175301</v>
      </c>
      <c r="AA77" s="52">
        <v>2.1153100593115699</v>
      </c>
      <c r="AB77" s="52">
        <v>2.0973839785641601</v>
      </c>
      <c r="AC77" s="52">
        <v>2.0790137032465301</v>
      </c>
      <c r="AD77" s="52">
        <v>2.0601879302496702</v>
      </c>
      <c r="AE77" s="52">
        <v>2.0408952907455502</v>
      </c>
      <c r="AF77" s="52">
        <v>2.0211240941678401</v>
      </c>
      <c r="AG77" s="52">
        <v>2.0008621733278402</v>
      </c>
      <c r="AH77" s="52">
        <v>1.98009726556077</v>
      </c>
      <c r="AI77" s="52">
        <v>1.9588167649709201</v>
      </c>
      <c r="AJ77" s="52">
        <v>1.9370068802203699</v>
      </c>
      <c r="AK77" s="52">
        <v>1.9146550132369899</v>
      </c>
      <c r="AL77" s="52">
        <v>1.8917470801090901</v>
      </c>
      <c r="AM77" s="52">
        <v>1.86826969597866</v>
      </c>
      <c r="AN77" s="52">
        <v>1.84420680235752</v>
      </c>
      <c r="AO77" s="52">
        <v>1.81954394783379</v>
      </c>
      <c r="AP77" s="52">
        <v>1.7942674117666799</v>
      </c>
      <c r="AQ77" s="52">
        <v>1.7683592712790901</v>
      </c>
      <c r="AR77" s="52">
        <v>1.74180408351433</v>
      </c>
      <c r="AS77" s="52">
        <v>1.71458476976422</v>
      </c>
      <c r="AT77" s="52">
        <v>1.6866850940022</v>
      </c>
    </row>
    <row r="78" spans="6:46" ht="15">
      <c r="F78" s="34" t="s">
        <v>54</v>
      </c>
      <c r="G78" s="52">
        <v>265.47273899323898</v>
      </c>
      <c r="J78" t="s">
        <v>6</v>
      </c>
      <c r="K78" t="s">
        <v>161</v>
      </c>
      <c r="L78" t="s">
        <v>27</v>
      </c>
      <c r="M78" s="34" t="s">
        <v>28</v>
      </c>
      <c r="N78" s="51">
        <v>4.65085642477431</v>
      </c>
      <c r="O78" s="52">
        <v>5.007589393109674</v>
      </c>
      <c r="P78" s="52">
        <v>4.7554316434518897</v>
      </c>
      <c r="Q78" s="52">
        <v>4.7269471440454405</v>
      </c>
      <c r="R78" s="52">
        <v>6.2862087424890802</v>
      </c>
      <c r="S78" s="52">
        <v>6.5400995969117703</v>
      </c>
      <c r="T78" s="52">
        <v>6.80026034650888</v>
      </c>
      <c r="U78" s="52">
        <v>7.06684505486934</v>
      </c>
      <c r="V78" s="52">
        <v>7.3400153521151399</v>
      </c>
      <c r="W78" s="52">
        <v>7.6199332215672202</v>
      </c>
      <c r="X78" s="52">
        <v>7.9067692532211096</v>
      </c>
      <c r="Y78" s="52">
        <v>8.20069548948406</v>
      </c>
      <c r="Z78" s="52">
        <v>8.5018885301861395</v>
      </c>
      <c r="AA78" s="52">
        <v>8.8103945863239996</v>
      </c>
      <c r="AB78" s="52">
        <v>9.1265449177806008</v>
      </c>
      <c r="AC78" s="52">
        <v>9.4505292126441294</v>
      </c>
      <c r="AD78" s="52">
        <v>9.7825468163104592</v>
      </c>
      <c r="AE78" s="52">
        <v>10.122798233217701</v>
      </c>
      <c r="AF78" s="52">
        <v>10.4714896420878</v>
      </c>
      <c r="AG78" s="52">
        <v>10.8288356275142</v>
      </c>
      <c r="AH78" s="52">
        <v>11.1950524579371</v>
      </c>
      <c r="AI78" s="52">
        <v>11.5703624551331</v>
      </c>
      <c r="AJ78" s="52">
        <v>11.9550088477313</v>
      </c>
      <c r="AK78" s="52">
        <v>12.349213819528501</v>
      </c>
      <c r="AL78" s="52">
        <v>12.753225759083101</v>
      </c>
      <c r="AM78" s="52">
        <v>13.1672807262091</v>
      </c>
      <c r="AN78" s="52">
        <v>13.5916619337538</v>
      </c>
      <c r="AO78" s="52">
        <v>14.0266242516308</v>
      </c>
      <c r="AP78" s="52">
        <v>14.4724096616316</v>
      </c>
      <c r="AQ78" s="52">
        <v>14.9293342575869</v>
      </c>
      <c r="AR78" s="52">
        <v>15.397670394861899</v>
      </c>
      <c r="AS78" s="52">
        <v>15.8777192792428</v>
      </c>
      <c r="AT78" s="52">
        <v>16.369767254702801</v>
      </c>
    </row>
    <row r="79" spans="6:46" ht="15">
      <c r="F79" s="34" t="s">
        <v>56</v>
      </c>
      <c r="G79" s="52">
        <v>837.71211748108306</v>
      </c>
      <c r="J79" t="s">
        <v>6</v>
      </c>
      <c r="K79" t="s">
        <v>161</v>
      </c>
      <c r="L79" t="s">
        <v>29</v>
      </c>
      <c r="M79" s="34" t="s">
        <v>30</v>
      </c>
      <c r="N79" s="51">
        <v>0.1947788154134</v>
      </c>
      <c r="O79" s="52">
        <v>0.26558264395501924</v>
      </c>
      <c r="P79" s="52">
        <v>0.2542796677646712</v>
      </c>
      <c r="Q79" s="52">
        <v>0.25565928356184919</v>
      </c>
      <c r="R79" s="52">
        <v>0.187409320968947</v>
      </c>
      <c r="S79" s="52">
        <v>0.183760340162684</v>
      </c>
      <c r="T79" s="52">
        <v>0.180020695810443</v>
      </c>
      <c r="U79" s="52">
        <v>0.176188162290734</v>
      </c>
      <c r="V79" s="52">
        <v>0.172260396740049</v>
      </c>
      <c r="W79" s="52">
        <v>0.16823499128140601</v>
      </c>
      <c r="X79" s="52">
        <v>0.16410947762331099</v>
      </c>
      <c r="Y79" s="52">
        <v>0.159881376453122</v>
      </c>
      <c r="Z79" s="52">
        <v>0.155548066302856</v>
      </c>
      <c r="AA79" s="52">
        <v>0.151102458553911</v>
      </c>
      <c r="AB79" s="52">
        <v>0.14654642303453499</v>
      </c>
      <c r="AC79" s="52">
        <v>0.141877166116048</v>
      </c>
      <c r="AD79" s="52">
        <v>0.137091861523011</v>
      </c>
      <c r="AE79" s="52">
        <v>0.132187568383999</v>
      </c>
      <c r="AF79" s="52">
        <v>0.12716128070673</v>
      </c>
      <c r="AG79" s="52">
        <v>0.122009932493332</v>
      </c>
      <c r="AH79" s="52">
        <v>0.116730402710794</v>
      </c>
      <c r="AI79" s="52">
        <v>0.111319395674383</v>
      </c>
      <c r="AJ79" s="52">
        <v>0.10577357413291499</v>
      </c>
      <c r="AK79" s="52">
        <v>0.10008956374365301</v>
      </c>
      <c r="AL79" s="52">
        <v>0.094263835909375995</v>
      </c>
      <c r="AM79" s="52">
        <v>0.088292756993632301</v>
      </c>
      <c r="AN79" s="52">
        <v>0.082172675242513593</v>
      </c>
      <c r="AO79" s="52">
        <v>0.075899726894954</v>
      </c>
      <c r="AP79" s="52">
        <v>0.069470043902089093</v>
      </c>
      <c r="AQ79" s="52">
        <v>0.062879562802237499</v>
      </c>
      <c r="AR79" s="52">
        <v>0.056124190249462698</v>
      </c>
      <c r="AS79" s="52">
        <v>0.049199654456357898</v>
      </c>
      <c r="AT79" s="52">
        <v>0.042101591794206403</v>
      </c>
    </row>
    <row r="80" spans="6:46" ht="15">
      <c r="F80" s="34" t="s">
        <v>58</v>
      </c>
      <c r="G80" s="52">
        <v>777.95194352567796</v>
      </c>
      <c r="J80" t="s">
        <v>6</v>
      </c>
      <c r="K80" t="s">
        <v>161</v>
      </c>
      <c r="L80" t="s">
        <v>31</v>
      </c>
      <c r="M80" s="34" t="s">
        <v>32</v>
      </c>
      <c r="N80" s="51">
        <v>4.6984287524850101</v>
      </c>
      <c r="O80" s="52">
        <v>4.3090308460490396</v>
      </c>
      <c r="P80" s="52">
        <v>4.2602225832464828</v>
      </c>
      <c r="Q80" s="52">
        <v>4.1432118323518896</v>
      </c>
      <c r="R80" s="52">
        <v>4.6924479738735299</v>
      </c>
      <c r="S80" s="52">
        <v>4.7901185272083104</v>
      </c>
      <c r="T80" s="52">
        <v>4.8829228192853602</v>
      </c>
      <c r="U80" s="52">
        <v>4.9711499271716901</v>
      </c>
      <c r="V80" s="52">
        <v>5.0552149707402201</v>
      </c>
      <c r="W80" s="52">
        <v>5.1350981335844903</v>
      </c>
      <c r="X80" s="52">
        <v>5.2116410128509898</v>
      </c>
      <c r="Y80" s="52">
        <v>5.28576383279011</v>
      </c>
      <c r="Z80" s="52">
        <v>5.3572580748783203</v>
      </c>
      <c r="AA80" s="52">
        <v>5.4265836170263899</v>
      </c>
      <c r="AB80" s="52">
        <v>5.4935445318690403</v>
      </c>
      <c r="AC80" s="52">
        <v>5.5584520588616799</v>
      </c>
      <c r="AD80" s="52">
        <v>5.6214471437282398</v>
      </c>
      <c r="AE80" s="52">
        <v>5.6821326145758499</v>
      </c>
      <c r="AF80" s="52">
        <v>5.7402950823595598</v>
      </c>
      <c r="AG80" s="52">
        <v>5.7956952167198796</v>
      </c>
      <c r="AH80" s="52">
        <v>5.8481657572732599</v>
      </c>
      <c r="AI80" s="52">
        <v>5.8972542057881201</v>
      </c>
      <c r="AJ80" s="52">
        <v>5.9426773610342796</v>
      </c>
      <c r="AK80" s="52">
        <v>5.9842736265587799</v>
      </c>
      <c r="AL80" s="52">
        <v>6.0216974894712001</v>
      </c>
      <c r="AM80" s="52">
        <v>6.0545109941189699</v>
      </c>
      <c r="AN80" s="52">
        <v>6.0818857495341696</v>
      </c>
      <c r="AO80" s="52">
        <v>6.1035439649586296</v>
      </c>
      <c r="AP80" s="52">
        <v>6.1193038824130799</v>
      </c>
      <c r="AQ80" s="52">
        <v>6.1287591141733397</v>
      </c>
      <c r="AR80" s="52">
        <v>6.1316061110561701</v>
      </c>
      <c r="AS80" s="52">
        <v>6.1271988867674398</v>
      </c>
      <c r="AT80" s="52">
        <v>6.1154162083419301</v>
      </c>
    </row>
    <row r="81" spans="6:46" ht="15">
      <c r="F81" s="34" t="s">
        <v>136</v>
      </c>
      <c r="G81" s="52">
        <v>31.598021694557708</v>
      </c>
      <c r="J81" t="s">
        <v>6</v>
      </c>
      <c r="K81" t="s">
        <v>161</v>
      </c>
      <c r="L81" t="s">
        <v>33</v>
      </c>
      <c r="M81" s="34" t="s">
        <v>34</v>
      </c>
      <c r="N81" s="51">
        <v>1.9571195447376</v>
      </c>
      <c r="O81" s="52">
        <v>2.1699504611733866</v>
      </c>
      <c r="P81" s="52">
        <v>1.9706387130131231</v>
      </c>
      <c r="Q81" s="52">
        <v>1.9076981609625141</v>
      </c>
      <c r="R81" s="52">
        <v>3.6347440465271599</v>
      </c>
      <c r="S81" s="52">
        <v>3.6916038137219598</v>
      </c>
      <c r="T81" s="52">
        <v>3.7498762646317298</v>
      </c>
      <c r="U81" s="52">
        <v>3.8095966725724399</v>
      </c>
      <c r="V81" s="52">
        <v>3.87080120517194</v>
      </c>
      <c r="W81" s="52">
        <v>3.9335269498690502</v>
      </c>
      <c r="X81" s="52">
        <v>3.99781193956562</v>
      </c>
      <c r="Y81" s="52">
        <v>4.0636951786608897</v>
      </c>
      <c r="Z81" s="52">
        <v>4.1312166725908099</v>
      </c>
      <c r="AA81" s="52">
        <v>4.2004619284425901</v>
      </c>
      <c r="AB81" s="52">
        <v>4.2714281477145999</v>
      </c>
      <c r="AC81" s="52">
        <v>4.34415864415723</v>
      </c>
      <c r="AD81" s="52">
        <v>4.4186978527861198</v>
      </c>
      <c r="AE81" s="52">
        <v>4.4950913648886699</v>
      </c>
      <c r="AF81" s="52">
        <v>4.5733859614187704</v>
      </c>
      <c r="AG81" s="52">
        <v>4.6536296502986696</v>
      </c>
      <c r="AH81" s="52">
        <v>4.7358717002425896</v>
      </c>
      <c r="AI81" s="52">
        <v>4.8201626793407</v>
      </c>
      <c r="AJ81" s="52">
        <v>4.9065544953786002</v>
      </c>
      <c r="AK81" s="52">
        <v>4.9951004377148998</v>
      </c>
      <c r="AL81" s="52">
        <v>5.0858552152583103</v>
      </c>
      <c r="AM81" s="52">
        <v>5.1788750090331401</v>
      </c>
      <c r="AN81" s="52">
        <v>5.2742175124200301</v>
      </c>
      <c r="AO81" s="52">
        <v>5.3719419803036397</v>
      </c>
      <c r="AP81" s="52">
        <v>5.47210928142293</v>
      </c>
      <c r="AQ81" s="52">
        <v>5.5747819561854302</v>
      </c>
      <c r="AR81" s="52">
        <v>5.68002426189347</v>
      </c>
      <c r="AS81" s="52">
        <v>5.7879022434721996</v>
      </c>
      <c r="AT81" s="52">
        <v>5.8984837835342203</v>
      </c>
    </row>
    <row r="82" spans="6:7" ht="15">
      <c r="F82" s="34" t="s">
        <v>138</v>
      </c>
      <c r="G82" s="52">
        <v>63.576742445676345</v>
      </c>
    </row>
    <row r="83" spans="6:7" ht="15">
      <c r="F83" s="34" t="s">
        <v>140</v>
      </c>
      <c r="G83" s="51">
        <v>18.9072</v>
      </c>
    </row>
    <row r="84" spans="6:7" ht="15">
      <c r="F84" s="34" t="s">
        <v>142</v>
      </c>
      <c r="G84" s="52"/>
    </row>
    <row r="85" spans="6:7" ht="15">
      <c r="F85" t="s">
        <v>162</v>
      </c>
      <c r="G85" s="52">
        <v>1.2514826903039997</v>
      </c>
    </row>
    <row r="86" spans="6:7" ht="15">
      <c r="F86" t="s">
        <v>163</v>
      </c>
      <c r="G86" s="52">
        <v>2.1688410728944572</v>
      </c>
    </row>
    <row r="87" spans="6:7" ht="15">
      <c r="F87" t="s">
        <v>164</v>
      </c>
      <c r="G87" s="52">
        <v>0.855061326756</v>
      </c>
    </row>
    <row r="88" spans="6:7" ht="15">
      <c r="F88" t="s">
        <v>165</v>
      </c>
      <c r="G88" s="52">
        <v>1.1400844778449895</v>
      </c>
    </row>
    <row r="89" spans="6:7" ht="15">
      <c r="F89" t="s">
        <v>166</v>
      </c>
      <c r="G89" s="52">
        <v>0.92012420525760008</v>
      </c>
    </row>
    <row r="90" spans="6:7" ht="15">
      <c r="F90" t="s">
        <v>167</v>
      </c>
      <c r="G90" s="52">
        <v>9.9915791233568569</v>
      </c>
    </row>
    <row r="91" spans="6:7" ht="15">
      <c r="F91" t="s">
        <v>168</v>
      </c>
      <c r="G91">
        <v>0</v>
      </c>
    </row>
    <row r="99" spans="7:89" ht="15.75" thickBot="1">
      <c r="G99" s="53">
        <v>2018</v>
      </c>
      <c r="H99" s="53">
        <v>2019</v>
      </c>
      <c r="I99" s="53">
        <v>2020</v>
      </c>
      <c r="J99" s="53">
        <v>2021</v>
      </c>
      <c r="K99" s="53">
        <v>2022</v>
      </c>
      <c r="L99" s="53">
        <v>2023</v>
      </c>
      <c r="M99" s="53">
        <v>2024</v>
      </c>
      <c r="N99" s="53">
        <v>2025</v>
      </c>
      <c r="O99" s="53">
        <v>2026</v>
      </c>
      <c r="P99" s="53">
        <v>2027</v>
      </c>
      <c r="Q99" s="53">
        <v>2028</v>
      </c>
      <c r="R99" s="53">
        <v>2029</v>
      </c>
      <c r="S99" s="53">
        <v>2030</v>
      </c>
      <c r="T99" s="53">
        <v>2031</v>
      </c>
      <c r="U99" s="53">
        <v>2032</v>
      </c>
      <c r="V99" s="53">
        <v>2033</v>
      </c>
      <c r="W99" s="53">
        <v>2034</v>
      </c>
      <c r="X99" s="53">
        <v>2035</v>
      </c>
      <c r="Y99" s="53">
        <v>2036</v>
      </c>
      <c r="Z99" s="53">
        <v>2037</v>
      </c>
      <c r="AA99" s="53">
        <v>2038</v>
      </c>
      <c r="AB99" s="53">
        <v>2039</v>
      </c>
      <c r="AC99" s="53">
        <v>2040</v>
      </c>
      <c r="AD99" s="53">
        <v>2041</v>
      </c>
      <c r="AE99" s="53">
        <v>2042</v>
      </c>
      <c r="AF99" s="53">
        <v>2043</v>
      </c>
      <c r="AG99" s="53">
        <v>2044</v>
      </c>
      <c r="AH99" s="53">
        <v>2045</v>
      </c>
      <c r="AI99" s="53">
        <v>2046</v>
      </c>
      <c r="AJ99" s="53">
        <v>2047</v>
      </c>
      <c r="AK99" s="53">
        <v>2048</v>
      </c>
      <c r="AL99" s="53">
        <v>2049</v>
      </c>
      <c r="AM99" s="53">
        <v>2050</v>
      </c>
      <c r="AN99" s="53">
        <v>2051</v>
      </c>
      <c r="AO99" s="53">
        <v>2052</v>
      </c>
      <c r="AP99" s="53">
        <v>2053</v>
      </c>
      <c r="AQ99" s="53">
        <v>2054</v>
      </c>
      <c r="AR99" s="53">
        <v>2055</v>
      </c>
      <c r="AS99" s="53">
        <v>2056</v>
      </c>
      <c r="AT99" s="53">
        <v>2057</v>
      </c>
      <c r="AU99" s="53">
        <v>2058</v>
      </c>
      <c r="AV99" s="53">
        <v>2059</v>
      </c>
      <c r="AW99" s="53">
        <v>2060</v>
      </c>
      <c r="AX99" s="53">
        <v>2061</v>
      </c>
      <c r="AY99" s="53">
        <v>2062</v>
      </c>
      <c r="AZ99" s="53">
        <v>2063</v>
      </c>
      <c r="BA99" s="53">
        <v>2064</v>
      </c>
      <c r="BB99" s="53">
        <v>2065</v>
      </c>
      <c r="BC99" s="53">
        <v>2066</v>
      </c>
      <c r="BD99" s="53">
        <v>2067</v>
      </c>
      <c r="BE99" s="53">
        <v>2068</v>
      </c>
      <c r="BF99" s="53">
        <v>2069</v>
      </c>
      <c r="BG99" s="53">
        <v>2070</v>
      </c>
      <c r="BH99" s="53">
        <v>2071</v>
      </c>
      <c r="BI99" s="53">
        <v>2072</v>
      </c>
      <c r="BJ99" s="53">
        <v>2073</v>
      </c>
      <c r="BK99" s="53">
        <v>2074</v>
      </c>
      <c r="BL99" s="53">
        <v>2075</v>
      </c>
      <c r="BM99" s="53">
        <v>2076</v>
      </c>
      <c r="BN99" s="53">
        <v>2077</v>
      </c>
      <c r="BO99" s="53">
        <v>2078</v>
      </c>
      <c r="BP99" s="53">
        <v>2079</v>
      </c>
      <c r="BQ99" s="53">
        <v>2080</v>
      </c>
      <c r="BR99" s="53">
        <v>2081</v>
      </c>
      <c r="BS99" s="53">
        <v>2082</v>
      </c>
      <c r="BT99" s="53">
        <v>2083</v>
      </c>
      <c r="BU99" s="53">
        <v>2084</v>
      </c>
      <c r="BV99" s="53">
        <v>2085</v>
      </c>
      <c r="BW99" s="53">
        <v>2086</v>
      </c>
      <c r="BX99" s="53">
        <v>2087</v>
      </c>
      <c r="BY99" s="53">
        <v>2088</v>
      </c>
      <c r="BZ99" s="53">
        <v>2089</v>
      </c>
      <c r="CA99" s="53">
        <v>2090</v>
      </c>
      <c r="CB99" s="53">
        <v>2091</v>
      </c>
      <c r="CC99" s="53">
        <v>2092</v>
      </c>
      <c r="CD99" s="53">
        <v>2093</v>
      </c>
      <c r="CE99" s="53">
        <v>2094</v>
      </c>
      <c r="CF99" s="53">
        <v>2095</v>
      </c>
      <c r="CG99" s="53">
        <v>2096</v>
      </c>
      <c r="CH99" s="53">
        <v>2097</v>
      </c>
      <c r="CI99" s="53">
        <v>2098</v>
      </c>
      <c r="CJ99" s="53">
        <v>2099</v>
      </c>
      <c r="CK99" s="53">
        <v>2100</v>
      </c>
    </row>
    <row r="100" spans="6:89" ht="15">
      <c r="F100" t="s">
        <v>211</v>
      </c>
      <c r="G100" s="51">
        <f>IF(G3="","",G3/$G3)</f>
        <v>1</v>
      </c>
      <c r="H100" s="51">
        <f t="shared" si="56" ref="H100:BS100">IF(H3="","",H3/$G3)</f>
        <v>1</v>
      </c>
      <c r="I100" s="51">
        <f t="shared" si="56"/>
        <v>1</v>
      </c>
      <c r="J100" s="51">
        <f t="shared" si="56"/>
        <v>1</v>
      </c>
      <c r="K100" s="51">
        <f t="shared" si="56"/>
        <v>1.03</v>
      </c>
      <c r="L100" s="51">
        <f t="shared" si="56"/>
        <v>1.0005970782066336</v>
      </c>
      <c r="M100" s="51">
        <f t="shared" si="56"/>
        <v>1.0401763110023001</v>
      </c>
      <c r="N100" s="51">
        <f t="shared" si="56"/>
        <v>1.0813211246924275</v>
      </c>
      <c r="O100" s="51">
        <f t="shared" si="56"/>
        <v>1.124093446792128</v>
      </c>
      <c r="P100" s="51">
        <f t="shared" si="56"/>
        <v>1.1242617583436256</v>
      </c>
      <c r="Q100" s="51">
        <f t="shared" si="56"/>
        <v>1.1244300950965673</v>
      </c>
      <c r="R100" s="51">
        <f t="shared" si="56"/>
        <v>1.1245984570547269</v>
      </c>
      <c r="S100" s="51">
        <f t="shared" si="56"/>
        <v>1.1247668442218783</v>
      </c>
      <c r="T100" s="51">
        <f t="shared" si="56"/>
        <v>1.1249352566017958</v>
      </c>
      <c r="U100" s="51">
        <f t="shared" si="56"/>
        <v>1.1348932613815228</v>
      </c>
      <c r="V100" s="51">
        <f t="shared" si="56"/>
        <v>1.1449394151090324</v>
      </c>
      <c r="W100" s="51">
        <f t="shared" si="56"/>
        <v>1.1550744980849137</v>
      </c>
      <c r="X100" s="51">
        <f t="shared" si="56"/>
        <v>1.1652992975170304</v>
      </c>
      <c r="Y100" s="51">
        <f t="shared" si="56"/>
        <v>1.1756146075816656</v>
      </c>
      <c r="Z100" s="51">
        <f t="shared" si="56"/>
        <v>1.1835001070910458</v>
      </c>
      <c r="AA100" s="51">
        <f t="shared" si="56"/>
        <v>1.1914384990212172</v>
      </c>
      <c r="AB100" s="51">
        <f t="shared" si="56"/>
        <v>1.1994301381509958</v>
      </c>
      <c r="AC100" s="51">
        <f t="shared" si="56"/>
        <v>1.2074753816388948</v>
      </c>
      <c r="AD100" s="51">
        <f t="shared" si="56"/>
        <v>1.2155745890390897</v>
      </c>
      <c r="AE100" s="51">
        <f t="shared" si="56"/>
        <v>1.2219347877857436</v>
      </c>
      <c r="AF100" s="51">
        <f t="shared" si="56"/>
        <v>1.2283282647273037</v>
      </c>
      <c r="AG100" s="51">
        <f t="shared" si="56"/>
        <v>1.2347551939838406</v>
      </c>
      <c r="AH100" s="51">
        <f t="shared" si="56"/>
        <v>1.2412157505864665</v>
      </c>
      <c r="AI100" s="51">
        <f t="shared" si="56"/>
        <v>1.2477101104821005</v>
      </c>
      <c r="AJ100" s="51">
        <f t="shared" si="56"/>
        <v>1.2542580944008723</v>
      </c>
      <c r="AK100" s="51">
        <f t="shared" si="56"/>
        <v>1.260840442145857</v>
      </c>
      <c r="AL100" s="51">
        <f t="shared" si="56"/>
        <v>1.2674573340584487</v>
      </c>
      <c r="AM100" s="51">
        <f t="shared" si="56"/>
        <v>1.2741089514264747</v>
      </c>
      <c r="AN100" s="51">
        <f t="shared" si="56"/>
        <v>1.2741089514264747</v>
      </c>
      <c r="AO100" s="51">
        <f t="shared" si="56"/>
        <v>1.2741089514264747</v>
      </c>
      <c r="AP100" s="51">
        <f t="shared" si="56"/>
        <v>1.2741089514264747</v>
      </c>
      <c r="AQ100" s="51">
        <f t="shared" si="56"/>
        <v>1.2741089514264747</v>
      </c>
      <c r="AR100" s="51">
        <f t="shared" si="56"/>
        <v>1.2741089514264747</v>
      </c>
      <c r="AS100" s="51">
        <f t="shared" si="56"/>
        <v>1.2741089514264747</v>
      </c>
      <c r="AT100" s="51">
        <f t="shared" si="56"/>
        <v>1.2741089514264747</v>
      </c>
      <c r="AU100" s="51">
        <f t="shared" si="56"/>
        <v>1.2741089514264747</v>
      </c>
      <c r="AV100" s="51">
        <f t="shared" si="56"/>
        <v>1.2741089514264747</v>
      </c>
      <c r="AW100" s="51">
        <f t="shared" si="56"/>
        <v>1.2741089514264747</v>
      </c>
      <c r="AX100" s="51">
        <f t="shared" si="56"/>
        <v>1.2741089514264747</v>
      </c>
      <c r="AY100" s="51">
        <f t="shared" si="56"/>
        <v>1.2741089514264747</v>
      </c>
      <c r="AZ100" s="51">
        <f t="shared" si="56"/>
        <v>1.2741089514264747</v>
      </c>
      <c r="BA100" s="51">
        <f t="shared" si="56"/>
        <v>1.2741089514264747</v>
      </c>
      <c r="BB100" s="51">
        <f t="shared" si="56"/>
        <v>1.2741089514264747</v>
      </c>
      <c r="BC100" s="51">
        <f t="shared" si="56"/>
        <v>1.2741089514264747</v>
      </c>
      <c r="BD100" s="51">
        <f t="shared" si="56"/>
        <v>1.2741089514264747</v>
      </c>
      <c r="BE100" s="51">
        <f t="shared" si="56"/>
        <v>1.2741089514264747</v>
      </c>
      <c r="BF100" s="51">
        <f t="shared" si="56"/>
        <v>1.2741089514264747</v>
      </c>
      <c r="BG100" s="51">
        <f t="shared" si="56"/>
        <v>1.2741089514264747</v>
      </c>
      <c r="BH100" s="51">
        <f t="shared" si="56"/>
        <v>1.2741089514264747</v>
      </c>
      <c r="BI100" s="51">
        <f t="shared" si="56"/>
        <v>1.2741089514264747</v>
      </c>
      <c r="BJ100" s="51">
        <f t="shared" si="56"/>
        <v>1.2741089514264747</v>
      </c>
      <c r="BK100" s="51">
        <f t="shared" si="56"/>
        <v>1.2741089514264747</v>
      </c>
      <c r="BL100" s="51">
        <f t="shared" si="56"/>
        <v>1.2741089514264747</v>
      </c>
      <c r="BM100" s="51">
        <f t="shared" si="56"/>
        <v>1.2741089514264747</v>
      </c>
      <c r="BN100" s="51">
        <f t="shared" si="56"/>
        <v>1.2741089514264747</v>
      </c>
      <c r="BO100" s="51">
        <f t="shared" si="56"/>
        <v>1.2741089514264747</v>
      </c>
      <c r="BP100" s="51">
        <f t="shared" si="56"/>
        <v>1.2741089514264747</v>
      </c>
      <c r="BQ100" s="51">
        <f t="shared" si="56"/>
        <v>1.2741089514264747</v>
      </c>
      <c r="BR100" s="51">
        <f t="shared" si="56"/>
        <v>1.2741089514264747</v>
      </c>
      <c r="BS100" s="51">
        <f t="shared" si="56"/>
        <v>1.2741089514264747</v>
      </c>
      <c r="BT100" s="51">
        <f t="shared" si="57" ref="BT100:CK100">IF(BT3="","",BT3/$G3)</f>
        <v>1.2741089514264747</v>
      </c>
      <c r="BU100" s="51">
        <f t="shared" si="57"/>
        <v>1.2741089514264747</v>
      </c>
      <c r="BV100" s="51">
        <f t="shared" si="57"/>
        <v>1.2741089514264747</v>
      </c>
      <c r="BW100" s="51">
        <f t="shared" si="57"/>
        <v>1.2741089514264747</v>
      </c>
      <c r="BX100" s="51">
        <f t="shared" si="57"/>
        <v>1.2741089514264747</v>
      </c>
      <c r="BY100" s="51">
        <f t="shared" si="57"/>
        <v>1.2741089514264747</v>
      </c>
      <c r="BZ100" s="51">
        <f t="shared" si="57"/>
        <v>1.2741089514264747</v>
      </c>
      <c r="CA100" s="51">
        <f t="shared" si="57"/>
        <v>1.2741089514264747</v>
      </c>
      <c r="CB100" s="51">
        <f t="shared" si="57"/>
        <v>1.2741089514264747</v>
      </c>
      <c r="CC100" s="51">
        <f t="shared" si="57"/>
        <v>1.2741089514264747</v>
      </c>
      <c r="CD100" s="51">
        <f t="shared" si="57"/>
        <v>1.2741089514264747</v>
      </c>
      <c r="CE100" s="51">
        <f t="shared" si="57"/>
        <v>1.2741089514264747</v>
      </c>
      <c r="CF100" s="51">
        <f t="shared" si="57"/>
        <v>1.2741089514264747</v>
      </c>
      <c r="CG100" s="51">
        <f t="shared" si="57"/>
        <v>1.2741089514264747</v>
      </c>
      <c r="CH100" s="51">
        <f t="shared" si="57"/>
        <v>1.2741089514264747</v>
      </c>
      <c r="CI100" s="51">
        <f t="shared" si="57"/>
        <v>1.2741089514264747</v>
      </c>
      <c r="CJ100" s="51">
        <f t="shared" si="57"/>
        <v>1.2741089514264747</v>
      </c>
      <c r="CK100" s="51">
        <f t="shared" si="57"/>
        <v>1.2741089514264747</v>
      </c>
    </row>
    <row r="101" spans="6:89" ht="15">
      <c r="F101" t="s">
        <v>17</v>
      </c>
      <c r="G101" s="51">
        <f t="shared" si="58" ref="G101:BR101">IF(G4="","",G4/$G4)</f>
        <v>1</v>
      </c>
      <c r="H101" s="51">
        <f t="shared" si="58"/>
        <v>1</v>
      </c>
      <c r="I101" s="51">
        <f t="shared" si="58"/>
        <v>1</v>
      </c>
      <c r="J101" s="51">
        <f t="shared" si="58"/>
        <v>1</v>
      </c>
      <c r="K101" s="51">
        <f t="shared" si="58"/>
        <v>1.03</v>
      </c>
      <c r="L101" s="51">
        <f t="shared" si="58"/>
        <v>1.1216977256826028</v>
      </c>
      <c r="M101" s="51">
        <f t="shared" si="58"/>
        <v>1.1284907100630299</v>
      </c>
      <c r="N101" s="51">
        <f t="shared" si="58"/>
        <v>1.1354514462519469</v>
      </c>
      <c r="O101" s="51">
        <f t="shared" si="58"/>
        <v>1.1425840792235855</v>
      </c>
      <c r="P101" s="51">
        <f t="shared" si="58"/>
        <v>1.149892856183341</v>
      </c>
      <c r="Q101" s="51">
        <f t="shared" si="58"/>
        <v>1.1573821289407351</v>
      </c>
      <c r="R101" s="51">
        <f t="shared" si="58"/>
        <v>1.1650563566891705</v>
      </c>
      <c r="S101" s="51">
        <f t="shared" si="58"/>
        <v>1.1729201088614278</v>
      </c>
      <c r="T101" s="51">
        <f t="shared" si="58"/>
        <v>1.1809746303054511</v>
      </c>
      <c r="U101" s="51">
        <f t="shared" si="58"/>
        <v>1.1892285747385933</v>
      </c>
      <c r="V101" s="51">
        <f t="shared" si="58"/>
        <v>1.1976869077314742</v>
      </c>
      <c r="W101" s="51">
        <f t="shared" si="58"/>
        <v>1.2063547206067569</v>
      </c>
      <c r="X101" s="51">
        <f t="shared" si="58"/>
        <v>1.2152372332855248</v>
      </c>
      <c r="Y101" s="51">
        <f t="shared" si="58"/>
        <v>1.2243397983038253</v>
      </c>
      <c r="Z101" s="51">
        <f t="shared" si="58"/>
        <v>1.2336679043746686</v>
      </c>
      <c r="AA101" s="51">
        <f t="shared" si="58"/>
        <v>1.2432271801241388</v>
      </c>
      <c r="AB101" s="51">
        <f t="shared" si="58"/>
        <v>1.2530233978324072</v>
      </c>
      <c r="AC101" s="51">
        <f t="shared" si="58"/>
        <v>1.2630624777946864</v>
      </c>
      <c r="AD101" s="51">
        <f t="shared" si="58"/>
        <v>1.2733504924700743</v>
      </c>
      <c r="AE101" s="51">
        <f t="shared" si="58"/>
        <v>1.2838936704841735</v>
      </c>
      <c r="AF101" s="51">
        <f t="shared" si="58"/>
        <v>1.2946984016817353</v>
      </c>
      <c r="AG101" s="51">
        <f t="shared" si="58"/>
        <v>1.3057712414431379</v>
      </c>
      <c r="AH101" s="51">
        <f t="shared" si="58"/>
        <v>1.3171189156696377</v>
      </c>
      <c r="AI101" s="51">
        <f t="shared" si="58"/>
        <v>1.3287483259396959</v>
      </c>
      <c r="AJ101" s="51">
        <f t="shared" si="58"/>
        <v>1.3406665543786485</v>
      </c>
      <c r="AK101" s="51">
        <f t="shared" si="58"/>
        <v>1.3528808697909245</v>
      </c>
      <c r="AL101" s="51">
        <f t="shared" si="58"/>
        <v>1.3653987328115564</v>
      </c>
      <c r="AM101" s="51">
        <f t="shared" si="58"/>
        <v>1.3782278020754324</v>
      </c>
      <c r="AN101" s="51">
        <f t="shared" si="58"/>
        <v>1.3782278020754324</v>
      </c>
      <c r="AO101" s="51">
        <f t="shared" si="58"/>
        <v>1.3782278020754324</v>
      </c>
      <c r="AP101" s="51">
        <f t="shared" si="58"/>
        <v>1.3782278020754324</v>
      </c>
      <c r="AQ101" s="51">
        <f t="shared" si="58"/>
        <v>1.3782278020754324</v>
      </c>
      <c r="AR101" s="51">
        <f t="shared" si="58"/>
        <v>1.3782278020754324</v>
      </c>
      <c r="AS101" s="51">
        <f t="shared" si="58"/>
        <v>1.3782278020754324</v>
      </c>
      <c r="AT101" s="51">
        <f t="shared" si="58"/>
        <v>1.3782278020754324</v>
      </c>
      <c r="AU101" s="51">
        <f t="shared" si="58"/>
        <v>1.3782278020754324</v>
      </c>
      <c r="AV101" s="51">
        <f t="shared" si="58"/>
        <v>1.3782278020754324</v>
      </c>
      <c r="AW101" s="51">
        <f t="shared" si="58"/>
        <v>1.3782278020754324</v>
      </c>
      <c r="AX101" s="51">
        <f t="shared" si="58"/>
        <v>1.3782278020754324</v>
      </c>
      <c r="AY101" s="51">
        <f t="shared" si="58"/>
        <v>1.3782278020754324</v>
      </c>
      <c r="AZ101" s="51">
        <f t="shared" si="58"/>
        <v>1.3782278020754324</v>
      </c>
      <c r="BA101" s="51">
        <f t="shared" si="58"/>
        <v>1.3782278020754324</v>
      </c>
      <c r="BB101" s="51">
        <f t="shared" si="58"/>
        <v>1.3782278020754324</v>
      </c>
      <c r="BC101" s="51">
        <f t="shared" si="58"/>
        <v>1.3782278020754324</v>
      </c>
      <c r="BD101" s="51">
        <f t="shared" si="58"/>
        <v>1.3782278020754324</v>
      </c>
      <c r="BE101" s="51">
        <f t="shared" si="58"/>
        <v>1.3782278020754324</v>
      </c>
      <c r="BF101" s="51">
        <f t="shared" si="58"/>
        <v>1.3782278020754324</v>
      </c>
      <c r="BG101" s="51">
        <f t="shared" si="58"/>
        <v>1.3782278020754324</v>
      </c>
      <c r="BH101" s="51">
        <f t="shared" si="58"/>
        <v>1.3782278020754324</v>
      </c>
      <c r="BI101" s="51">
        <f t="shared" si="58"/>
        <v>1.3782278020754324</v>
      </c>
      <c r="BJ101" s="51">
        <f t="shared" si="58"/>
        <v>1.3782278020754324</v>
      </c>
      <c r="BK101" s="51">
        <f t="shared" si="58"/>
        <v>1.3782278020754324</v>
      </c>
      <c r="BL101" s="51">
        <f t="shared" si="58"/>
        <v>1.3782278020754324</v>
      </c>
      <c r="BM101" s="51">
        <f t="shared" si="58"/>
        <v>1.3782278020754324</v>
      </c>
      <c r="BN101" s="51">
        <f t="shared" si="58"/>
        <v>1.3782278020754324</v>
      </c>
      <c r="BO101" s="51">
        <f t="shared" si="58"/>
        <v>1.3782278020754324</v>
      </c>
      <c r="BP101" s="51">
        <f t="shared" si="58"/>
        <v>1.3782278020754324</v>
      </c>
      <c r="BQ101" s="51">
        <f t="shared" si="58"/>
        <v>1.3782278020754324</v>
      </c>
      <c r="BR101" s="51">
        <f t="shared" si="58"/>
        <v>1.3782278020754324</v>
      </c>
      <c r="BS101" s="51">
        <f t="shared" si="59" ref="BS101:CK101">IF(BS4="","",BS4/$G4)</f>
        <v>1.3782278020754324</v>
      </c>
      <c r="BT101" s="51">
        <f t="shared" si="59"/>
        <v>1.3782278020754324</v>
      </c>
      <c r="BU101" s="51">
        <f t="shared" si="59"/>
        <v>1.3782278020754324</v>
      </c>
      <c r="BV101" s="51">
        <f t="shared" si="59"/>
        <v>1.3782278020754324</v>
      </c>
      <c r="BW101" s="51">
        <f t="shared" si="59"/>
        <v>1.3782278020754324</v>
      </c>
      <c r="BX101" s="51">
        <f t="shared" si="59"/>
        <v>1.3782278020754324</v>
      </c>
      <c r="BY101" s="51">
        <f t="shared" si="59"/>
        <v>1.3782278020754324</v>
      </c>
      <c r="BZ101" s="51">
        <f t="shared" si="59"/>
        <v>1.3782278020754324</v>
      </c>
      <c r="CA101" s="51">
        <f t="shared" si="59"/>
        <v>1.3782278020754324</v>
      </c>
      <c r="CB101" s="51">
        <f t="shared" si="59"/>
        <v>1.3782278020754324</v>
      </c>
      <c r="CC101" s="51">
        <f t="shared" si="59"/>
        <v>1.3782278020754324</v>
      </c>
      <c r="CD101" s="51">
        <f t="shared" si="59"/>
        <v>1.3782278020754324</v>
      </c>
      <c r="CE101" s="51">
        <f t="shared" si="59"/>
        <v>1.3782278020754324</v>
      </c>
      <c r="CF101" s="51">
        <f t="shared" si="59"/>
        <v>1.3782278020754324</v>
      </c>
      <c r="CG101" s="51">
        <f t="shared" si="59"/>
        <v>1.3782278020754324</v>
      </c>
      <c r="CH101" s="51">
        <f t="shared" si="59"/>
        <v>1.3782278020754324</v>
      </c>
      <c r="CI101" s="51">
        <f t="shared" si="59"/>
        <v>1.3782278020754324</v>
      </c>
      <c r="CJ101" s="51">
        <f t="shared" si="59"/>
        <v>1.3782278020754324</v>
      </c>
      <c r="CK101" s="51">
        <f t="shared" si="59"/>
        <v>1.3782278020754324</v>
      </c>
    </row>
    <row r="102" spans="6:89" ht="15">
      <c r="F102" t="s">
        <v>212</v>
      </c>
      <c r="G102" s="51">
        <f t="shared" si="60" ref="G102:BR102">IF(G5="","",G5/$G5)</f>
        <v>1</v>
      </c>
      <c r="H102" s="51">
        <f t="shared" si="60"/>
        <v>1</v>
      </c>
      <c r="I102" s="51">
        <f t="shared" si="60"/>
        <v>1</v>
      </c>
      <c r="J102" s="51">
        <f t="shared" si="60"/>
        <v>1</v>
      </c>
      <c r="K102" s="51">
        <f t="shared" si="60"/>
        <v>1.03</v>
      </c>
      <c r="L102" s="51">
        <f t="shared" si="60"/>
        <v>1.205587668195879</v>
      </c>
      <c r="M102" s="51">
        <f t="shared" si="60"/>
        <v>1.2299515368722238</v>
      </c>
      <c r="N102" s="51">
        <f t="shared" si="60"/>
        <v>1.253429645974395</v>
      </c>
      <c r="O102" s="51">
        <f t="shared" si="60"/>
        <v>1.2761247117335701</v>
      </c>
      <c r="P102" s="51">
        <f t="shared" si="60"/>
        <v>1.298072352362637</v>
      </c>
      <c r="Q102" s="51">
        <f t="shared" si="60"/>
        <v>1.3194233855655246</v>
      </c>
      <c r="R102" s="51">
        <f t="shared" si="60"/>
        <v>1.3403293082723822</v>
      </c>
      <c r="S102" s="51">
        <f t="shared" si="60"/>
        <v>1.3607830955938791</v>
      </c>
      <c r="T102" s="51">
        <f t="shared" si="60"/>
        <v>1.3808674840838635</v>
      </c>
      <c r="U102" s="51">
        <f t="shared" si="60"/>
        <v>1.4005723086523931</v>
      </c>
      <c r="V102" s="51">
        <f t="shared" si="60"/>
        <v>1.4199541123550374</v>
      </c>
      <c r="W102" s="51">
        <f t="shared" si="60"/>
        <v>1.4390452512638487</v>
      </c>
      <c r="X102" s="51">
        <f t="shared" si="60"/>
        <v>1.4578111487964691</v>
      </c>
      <c r="Y102" s="51">
        <f t="shared" si="60"/>
        <v>1.4762418640517394</v>
      </c>
      <c r="Z102" s="51">
        <f t="shared" si="60"/>
        <v>1.494325444570042</v>
      </c>
      <c r="AA102" s="51">
        <f t="shared" si="60"/>
        <v>1.5120594330691173</v>
      </c>
      <c r="AB102" s="51">
        <f t="shared" si="60"/>
        <v>1.5294094254688082</v>
      </c>
      <c r="AC102" s="51">
        <f t="shared" si="60"/>
        <v>1.5463625812630581</v>
      </c>
      <c r="AD102" s="51">
        <f t="shared" si="60"/>
        <v>1.5629205737494565</v>
      </c>
      <c r="AE102" s="51">
        <f t="shared" si="60"/>
        <v>1.5790653167852904</v>
      </c>
      <c r="AF102" s="51">
        <f t="shared" si="60"/>
        <v>1.5947705160417782</v>
      </c>
      <c r="AG102" s="51">
        <f t="shared" si="60"/>
        <v>1.6099703109084647</v>
      </c>
      <c r="AH102" s="51">
        <f t="shared" si="60"/>
        <v>1.6246595570404889</v>
      </c>
      <c r="AI102" s="51">
        <f t="shared" si="60"/>
        <v>1.6388441890627481</v>
      </c>
      <c r="AJ102" s="51">
        <f t="shared" si="60"/>
        <v>1.6525066008797515</v>
      </c>
      <c r="AK102" s="51">
        <f t="shared" si="60"/>
        <v>1.6656415680968284</v>
      </c>
      <c r="AL102" s="51">
        <f t="shared" si="60"/>
        <v>1.678208792310502</v>
      </c>
      <c r="AM102" s="51">
        <f t="shared" si="60"/>
        <v>1.6902222160631175</v>
      </c>
      <c r="AN102" s="51">
        <f t="shared" si="60"/>
        <v>1.6902222160631175</v>
      </c>
      <c r="AO102" s="51">
        <f t="shared" si="60"/>
        <v>1.6902222160631175</v>
      </c>
      <c r="AP102" s="51">
        <f t="shared" si="60"/>
        <v>1.6902222160631175</v>
      </c>
      <c r="AQ102" s="51">
        <f t="shared" si="60"/>
        <v>1.6902222160631175</v>
      </c>
      <c r="AR102" s="51">
        <f t="shared" si="60"/>
        <v>1.6902222160631175</v>
      </c>
      <c r="AS102" s="51">
        <f t="shared" si="60"/>
        <v>1.6902222160631175</v>
      </c>
      <c r="AT102" s="51">
        <f t="shared" si="60"/>
        <v>1.6902222160631175</v>
      </c>
      <c r="AU102" s="51">
        <f t="shared" si="60"/>
        <v>1.6902222160631175</v>
      </c>
      <c r="AV102" s="51">
        <f t="shared" si="60"/>
        <v>1.6902222160631175</v>
      </c>
      <c r="AW102" s="51">
        <f t="shared" si="60"/>
        <v>1.6902222160631175</v>
      </c>
      <c r="AX102" s="51">
        <f t="shared" si="60"/>
        <v>1.6902222160631175</v>
      </c>
      <c r="AY102" s="51">
        <f t="shared" si="60"/>
        <v>1.6902222160631175</v>
      </c>
      <c r="AZ102" s="51">
        <f t="shared" si="60"/>
        <v>1.6902222160631175</v>
      </c>
      <c r="BA102" s="51">
        <f t="shared" si="60"/>
        <v>1.6902222160631175</v>
      </c>
      <c r="BB102" s="51">
        <f t="shared" si="60"/>
        <v>1.6902222160631175</v>
      </c>
      <c r="BC102" s="51">
        <f t="shared" si="60"/>
        <v>1.6902222160631175</v>
      </c>
      <c r="BD102" s="51">
        <f t="shared" si="60"/>
        <v>1.6902222160631175</v>
      </c>
      <c r="BE102" s="51">
        <f t="shared" si="60"/>
        <v>1.6902222160631175</v>
      </c>
      <c r="BF102" s="51">
        <f t="shared" si="60"/>
        <v>1.6902222160631175</v>
      </c>
      <c r="BG102" s="51">
        <f t="shared" si="60"/>
        <v>1.6902222160631175</v>
      </c>
      <c r="BH102" s="51">
        <f t="shared" si="60"/>
        <v>1.6902222160631175</v>
      </c>
      <c r="BI102" s="51">
        <f t="shared" si="60"/>
        <v>1.6902222160631175</v>
      </c>
      <c r="BJ102" s="51">
        <f t="shared" si="60"/>
        <v>1.6902222160631175</v>
      </c>
      <c r="BK102" s="51">
        <f t="shared" si="60"/>
        <v>1.6902222160631175</v>
      </c>
      <c r="BL102" s="51">
        <f t="shared" si="60"/>
        <v>1.6902222160631175</v>
      </c>
      <c r="BM102" s="51">
        <f t="shared" si="60"/>
        <v>1.6902222160631175</v>
      </c>
      <c r="BN102" s="51">
        <f t="shared" si="60"/>
        <v>1.6902222160631175</v>
      </c>
      <c r="BO102" s="51">
        <f t="shared" si="60"/>
        <v>1.6902222160631175</v>
      </c>
      <c r="BP102" s="51">
        <f t="shared" si="60"/>
        <v>1.6902222160631175</v>
      </c>
      <c r="BQ102" s="51">
        <f t="shared" si="60"/>
        <v>1.6902222160631175</v>
      </c>
      <c r="BR102" s="51">
        <f t="shared" si="60"/>
        <v>1.6902222160631175</v>
      </c>
      <c r="BS102" s="51">
        <f t="shared" si="61" ref="BS102:CK102">IF(BS5="","",BS5/$G5)</f>
        <v>1.6902222160631175</v>
      </c>
      <c r="BT102" s="51">
        <f t="shared" si="61"/>
        <v>1.6902222160631175</v>
      </c>
      <c r="BU102" s="51">
        <f t="shared" si="61"/>
        <v>1.6902222160631175</v>
      </c>
      <c r="BV102" s="51">
        <f t="shared" si="61"/>
        <v>1.6902222160631175</v>
      </c>
      <c r="BW102" s="51">
        <f t="shared" si="61"/>
        <v>1.6902222160631175</v>
      </c>
      <c r="BX102" s="51">
        <f t="shared" si="61"/>
        <v>1.6902222160631175</v>
      </c>
      <c r="BY102" s="51">
        <f t="shared" si="61"/>
        <v>1.6902222160631175</v>
      </c>
      <c r="BZ102" s="51">
        <f t="shared" si="61"/>
        <v>1.6902222160631175</v>
      </c>
      <c r="CA102" s="51">
        <f t="shared" si="61"/>
        <v>1.6902222160631175</v>
      </c>
      <c r="CB102" s="51">
        <f t="shared" si="61"/>
        <v>1.6902222160631175</v>
      </c>
      <c r="CC102" s="51">
        <f t="shared" si="61"/>
        <v>1.6902222160631175</v>
      </c>
      <c r="CD102" s="51">
        <f t="shared" si="61"/>
        <v>1.6902222160631175</v>
      </c>
      <c r="CE102" s="51">
        <f t="shared" si="61"/>
        <v>1.6902222160631175</v>
      </c>
      <c r="CF102" s="51">
        <f t="shared" si="61"/>
        <v>1.6902222160631175</v>
      </c>
      <c r="CG102" s="51">
        <f t="shared" si="61"/>
        <v>1.6902222160631175</v>
      </c>
      <c r="CH102" s="51">
        <f t="shared" si="61"/>
        <v>1.6902222160631175</v>
      </c>
      <c r="CI102" s="51">
        <f t="shared" si="61"/>
        <v>1.6902222160631175</v>
      </c>
      <c r="CJ102" s="51">
        <f t="shared" si="61"/>
        <v>1.6902222160631175</v>
      </c>
      <c r="CK102" s="51">
        <f t="shared" si="61"/>
        <v>1.6902222160631175</v>
      </c>
    </row>
    <row r="103" spans="6:89" ht="15">
      <c r="F103" t="s">
        <v>213</v>
      </c>
      <c r="G103" s="51">
        <f t="shared" si="62" ref="G103:BR103">IF(G6="","",G6/$G6)</f>
        <v>1</v>
      </c>
      <c r="H103" s="51">
        <f t="shared" si="62"/>
        <v>1</v>
      </c>
      <c r="I103" s="51">
        <f t="shared" si="62"/>
        <v>1</v>
      </c>
      <c r="J103" s="51">
        <f t="shared" si="62"/>
        <v>1</v>
      </c>
      <c r="K103" s="51">
        <f t="shared" si="62"/>
        <v>1.03</v>
      </c>
      <c r="L103" s="51">
        <f t="shared" si="62"/>
        <v>1.0005970782066336</v>
      </c>
      <c r="M103" s="51">
        <f t="shared" si="62"/>
        <v>1.0401763110023001</v>
      </c>
      <c r="N103" s="51">
        <f t="shared" si="62"/>
        <v>1.0813211246924275</v>
      </c>
      <c r="O103" s="51">
        <f t="shared" si="62"/>
        <v>1.124093446792128</v>
      </c>
      <c r="P103" s="51">
        <f t="shared" si="62"/>
        <v>1.1242617583436256</v>
      </c>
      <c r="Q103" s="51">
        <f t="shared" si="62"/>
        <v>1.1244300950965673</v>
      </c>
      <c r="R103" s="51">
        <f t="shared" si="62"/>
        <v>1.1245984570547269</v>
      </c>
      <c r="S103" s="51">
        <f t="shared" si="62"/>
        <v>1.1247668442218783</v>
      </c>
      <c r="T103" s="51">
        <f t="shared" si="62"/>
        <v>1.1249352566017958</v>
      </c>
      <c r="U103" s="51">
        <f t="shared" si="62"/>
        <v>1.1348932613815228</v>
      </c>
      <c r="V103" s="51">
        <f t="shared" si="62"/>
        <v>1.1449394151090324</v>
      </c>
      <c r="W103" s="51">
        <f t="shared" si="62"/>
        <v>1.1550744980849137</v>
      </c>
      <c r="X103" s="51">
        <f t="shared" si="62"/>
        <v>1.1652992975170304</v>
      </c>
      <c r="Y103" s="51">
        <f t="shared" si="62"/>
        <v>1.1756146075816656</v>
      </c>
      <c r="Z103" s="51">
        <f t="shared" si="62"/>
        <v>1.1835001070910458</v>
      </c>
      <c r="AA103" s="51">
        <f t="shared" si="62"/>
        <v>1.1914384990212172</v>
      </c>
      <c r="AB103" s="51">
        <f t="shared" si="62"/>
        <v>1.1994301381509958</v>
      </c>
      <c r="AC103" s="51">
        <f t="shared" si="62"/>
        <v>1.2074753816388948</v>
      </c>
      <c r="AD103" s="51">
        <f t="shared" si="62"/>
        <v>1.2155745890390897</v>
      </c>
      <c r="AE103" s="51">
        <f t="shared" si="62"/>
        <v>1.2219347877857436</v>
      </c>
      <c r="AF103" s="51">
        <f t="shared" si="62"/>
        <v>1.2283282647273037</v>
      </c>
      <c r="AG103" s="51">
        <f t="shared" si="62"/>
        <v>1.2347551939838406</v>
      </c>
      <c r="AH103" s="51">
        <f t="shared" si="62"/>
        <v>1.2412157505864665</v>
      </c>
      <c r="AI103" s="51">
        <f t="shared" si="62"/>
        <v>1.2477101104821005</v>
      </c>
      <c r="AJ103" s="51">
        <f t="shared" si="62"/>
        <v>1.2542580944008723</v>
      </c>
      <c r="AK103" s="51">
        <f t="shared" si="62"/>
        <v>1.260840442145857</v>
      </c>
      <c r="AL103" s="51">
        <f t="shared" si="62"/>
        <v>1.2674573340584487</v>
      </c>
      <c r="AM103" s="51">
        <f t="shared" si="62"/>
        <v>1.2741089514264747</v>
      </c>
      <c r="AN103" s="51">
        <f t="shared" si="62"/>
        <v>1.2741089514264747</v>
      </c>
      <c r="AO103" s="51">
        <f t="shared" si="62"/>
        <v>1.2741089514264747</v>
      </c>
      <c r="AP103" s="51">
        <f t="shared" si="62"/>
        <v>1.2741089514264747</v>
      </c>
      <c r="AQ103" s="51">
        <f t="shared" si="62"/>
        <v>1.2741089514264747</v>
      </c>
      <c r="AR103" s="51">
        <f t="shared" si="62"/>
        <v>1.2741089514264747</v>
      </c>
      <c r="AS103" s="51">
        <f t="shared" si="62"/>
        <v>1.2741089514264747</v>
      </c>
      <c r="AT103" s="51">
        <f t="shared" si="62"/>
        <v>1.2741089514264747</v>
      </c>
      <c r="AU103" s="51">
        <f t="shared" si="62"/>
        <v>1.2741089514264747</v>
      </c>
      <c r="AV103" s="51">
        <f t="shared" si="62"/>
        <v>1.2741089514264747</v>
      </c>
      <c r="AW103" s="51">
        <f t="shared" si="62"/>
        <v>1.2741089514264747</v>
      </c>
      <c r="AX103" s="51">
        <f t="shared" si="62"/>
        <v>1.2741089514264747</v>
      </c>
      <c r="AY103" s="51">
        <f t="shared" si="62"/>
        <v>1.2741089514264747</v>
      </c>
      <c r="AZ103" s="51">
        <f t="shared" si="62"/>
        <v>1.2741089514264747</v>
      </c>
      <c r="BA103" s="51">
        <f t="shared" si="62"/>
        <v>1.2741089514264747</v>
      </c>
      <c r="BB103" s="51">
        <f t="shared" si="62"/>
        <v>1.2741089514264747</v>
      </c>
      <c r="BC103" s="51">
        <f t="shared" si="62"/>
        <v>1.2741089514264747</v>
      </c>
      <c r="BD103" s="51">
        <f t="shared" si="62"/>
        <v>1.2741089514264747</v>
      </c>
      <c r="BE103" s="51">
        <f t="shared" si="62"/>
        <v>1.2741089514264747</v>
      </c>
      <c r="BF103" s="51">
        <f t="shared" si="62"/>
        <v>1.2741089514264747</v>
      </c>
      <c r="BG103" s="51">
        <f t="shared" si="62"/>
        <v>1.2741089514264747</v>
      </c>
      <c r="BH103" s="51">
        <f t="shared" si="62"/>
        <v>1.2741089514264747</v>
      </c>
      <c r="BI103" s="51">
        <f t="shared" si="62"/>
        <v>1.2741089514264747</v>
      </c>
      <c r="BJ103" s="51">
        <f t="shared" si="62"/>
        <v>1.2741089514264747</v>
      </c>
      <c r="BK103" s="51">
        <f t="shared" si="62"/>
        <v>1.2741089514264747</v>
      </c>
      <c r="BL103" s="51">
        <f t="shared" si="62"/>
        <v>1.2741089514264747</v>
      </c>
      <c r="BM103" s="51">
        <f t="shared" si="62"/>
        <v>1.2741089514264747</v>
      </c>
      <c r="BN103" s="51">
        <f t="shared" si="62"/>
        <v>1.2741089514264747</v>
      </c>
      <c r="BO103" s="51">
        <f t="shared" si="62"/>
        <v>1.2741089514264747</v>
      </c>
      <c r="BP103" s="51">
        <f t="shared" si="62"/>
        <v>1.2741089514264747</v>
      </c>
      <c r="BQ103" s="51">
        <f t="shared" si="62"/>
        <v>1.2741089514264747</v>
      </c>
      <c r="BR103" s="51">
        <f t="shared" si="62"/>
        <v>1.2741089514264747</v>
      </c>
      <c r="BS103" s="51">
        <f t="shared" si="63" ref="BS103:CK103">IF(BS6="","",BS6/$G6)</f>
        <v>1.2741089514264747</v>
      </c>
      <c r="BT103" s="51">
        <f t="shared" si="63"/>
        <v>1.2741089514264747</v>
      </c>
      <c r="BU103" s="51">
        <f t="shared" si="63"/>
        <v>1.2741089514264747</v>
      </c>
      <c r="BV103" s="51">
        <f t="shared" si="63"/>
        <v>1.2741089514264747</v>
      </c>
      <c r="BW103" s="51">
        <f t="shared" si="63"/>
        <v>1.2741089514264747</v>
      </c>
      <c r="BX103" s="51">
        <f t="shared" si="63"/>
        <v>1.2741089514264747</v>
      </c>
      <c r="BY103" s="51">
        <f t="shared" si="63"/>
        <v>1.2741089514264747</v>
      </c>
      <c r="BZ103" s="51">
        <f t="shared" si="63"/>
        <v>1.2741089514264747</v>
      </c>
      <c r="CA103" s="51">
        <f t="shared" si="63"/>
        <v>1.2741089514264747</v>
      </c>
      <c r="CB103" s="51">
        <f t="shared" si="63"/>
        <v>1.2741089514264747</v>
      </c>
      <c r="CC103" s="51">
        <f t="shared" si="63"/>
        <v>1.2741089514264747</v>
      </c>
      <c r="CD103" s="51">
        <f t="shared" si="63"/>
        <v>1.2741089514264747</v>
      </c>
      <c r="CE103" s="51">
        <f t="shared" si="63"/>
        <v>1.2741089514264747</v>
      </c>
      <c r="CF103" s="51">
        <f t="shared" si="63"/>
        <v>1.2741089514264747</v>
      </c>
      <c r="CG103" s="51">
        <f t="shared" si="63"/>
        <v>1.2741089514264747</v>
      </c>
      <c r="CH103" s="51">
        <f t="shared" si="63"/>
        <v>1.2741089514264747</v>
      </c>
      <c r="CI103" s="51">
        <f t="shared" si="63"/>
        <v>1.2741089514264747</v>
      </c>
      <c r="CJ103" s="51">
        <f t="shared" si="63"/>
        <v>1.2741089514264747</v>
      </c>
      <c r="CK103" s="51">
        <f t="shared" si="63"/>
        <v>1.2741089514264747</v>
      </c>
    </row>
    <row r="104" spans="6:89" ht="15">
      <c r="F104" t="s">
        <v>23</v>
      </c>
      <c r="G104" s="51">
        <f t="shared" si="64" ref="G104:BR104">IF(G7="","",G7/$G7)</f>
        <v>1</v>
      </c>
      <c r="H104" s="51">
        <f t="shared" si="64"/>
        <v>1</v>
      </c>
      <c r="I104" s="51">
        <f t="shared" si="64"/>
        <v>1</v>
      </c>
      <c r="J104" s="51">
        <f t="shared" si="64"/>
        <v>1</v>
      </c>
      <c r="K104" s="51">
        <f t="shared" si="64"/>
        <v>1.03</v>
      </c>
      <c r="L104" s="51">
        <f t="shared" si="64"/>
        <v>0.89518494664176806</v>
      </c>
      <c r="M104" s="51">
        <f t="shared" si="64"/>
        <v>0.89974629467751377</v>
      </c>
      <c r="N104" s="51">
        <f t="shared" si="64"/>
        <v>0.9044227334824857</v>
      </c>
      <c r="O104" s="51">
        <f t="shared" si="64"/>
        <v>0.90921726349866905</v>
      </c>
      <c r="P104" s="51">
        <f t="shared" si="64"/>
        <v>0.91413296968773983</v>
      </c>
      <c r="Q104" s="51">
        <f t="shared" si="64"/>
        <v>0.91917302382558375</v>
      </c>
      <c r="R104" s="51">
        <f t="shared" si="64"/>
        <v>0.92434068923276946</v>
      </c>
      <c r="S104" s="51">
        <f t="shared" si="64"/>
        <v>0.92963932453736908</v>
      </c>
      <c r="T104" s="51">
        <f t="shared" si="64"/>
        <v>0.93512516656154787</v>
      </c>
      <c r="U104" s="51">
        <f t="shared" si="64"/>
        <v>0.94074731810134837</v>
      </c>
      <c r="V104" s="51">
        <f t="shared" si="64"/>
        <v>0.94650929677958551</v>
      </c>
      <c r="W104" s="51">
        <f t="shared" si="64"/>
        <v>0.95241472271396777</v>
      </c>
      <c r="X104" s="51">
        <f t="shared" si="64"/>
        <v>0.95846732233746845</v>
      </c>
      <c r="Y104" s="51">
        <f t="shared" si="64"/>
        <v>0.96467093278439764</v>
      </c>
      <c r="Z104" s="51">
        <f t="shared" si="64"/>
        <v>0.97102950753815043</v>
      </c>
      <c r="AA104" s="51">
        <f t="shared" si="64"/>
        <v>0.97754712063788285</v>
      </c>
      <c r="AB104" s="51">
        <f t="shared" si="64"/>
        <v>0.98422797313019483</v>
      </c>
      <c r="AC104" s="51">
        <f t="shared" si="64"/>
        <v>0.9910763980454862</v>
      </c>
      <c r="AD104" s="51">
        <f t="shared" si="64"/>
        <v>0.99809686795564023</v>
      </c>
      <c r="AE104" s="51">
        <f t="shared" si="64"/>
        <v>1.0052940018531011</v>
      </c>
      <c r="AF104" s="51">
        <f t="shared" si="64"/>
        <v>1.0126725719365659</v>
      </c>
      <c r="AG104" s="51">
        <f t="shared" si="64"/>
        <v>1.0202375132149522</v>
      </c>
      <c r="AH104" s="51">
        <f t="shared" si="64"/>
        <v>1.0279939318999656</v>
      </c>
      <c r="AI104" s="51">
        <f t="shared" si="64"/>
        <v>1.0359471149638824</v>
      </c>
      <c r="AJ104" s="51">
        <f t="shared" si="64"/>
        <v>1.0441025420044654</v>
      </c>
      <c r="AK104" s="51">
        <f t="shared" si="64"/>
        <v>1.0524658961758644</v>
      </c>
      <c r="AL104" s="51">
        <f t="shared" si="64"/>
        <v>1.0610430776903106</v>
      </c>
      <c r="AM104" s="51">
        <f t="shared" si="64"/>
        <v>1.0698402177415325</v>
      </c>
      <c r="AN104" s="51">
        <f t="shared" si="64"/>
        <v>1.0698402177415325</v>
      </c>
      <c r="AO104" s="51">
        <f t="shared" si="64"/>
        <v>1.0698402177415325</v>
      </c>
      <c r="AP104" s="51">
        <f t="shared" si="64"/>
        <v>1.0698402177415325</v>
      </c>
      <c r="AQ104" s="51">
        <f t="shared" si="64"/>
        <v>1.0698402177415325</v>
      </c>
      <c r="AR104" s="51">
        <f t="shared" si="64"/>
        <v>1.0698402177415325</v>
      </c>
      <c r="AS104" s="51">
        <f t="shared" si="64"/>
        <v>1.0698402177415325</v>
      </c>
      <c r="AT104" s="51">
        <f t="shared" si="64"/>
        <v>1.0698402177415325</v>
      </c>
      <c r="AU104" s="51">
        <f t="shared" si="64"/>
        <v>1.0698402177415325</v>
      </c>
      <c r="AV104" s="51">
        <f t="shared" si="64"/>
        <v>1.0698402177415325</v>
      </c>
      <c r="AW104" s="51">
        <f t="shared" si="64"/>
        <v>1.0698402177415325</v>
      </c>
      <c r="AX104" s="51">
        <f t="shared" si="64"/>
        <v>1.0698402177415325</v>
      </c>
      <c r="AY104" s="51">
        <f t="shared" si="64"/>
        <v>1.0698402177415325</v>
      </c>
      <c r="AZ104" s="51">
        <f t="shared" si="64"/>
        <v>1.0698402177415325</v>
      </c>
      <c r="BA104" s="51">
        <f t="shared" si="64"/>
        <v>1.0698402177415325</v>
      </c>
      <c r="BB104" s="51">
        <f t="shared" si="64"/>
        <v>1.0698402177415325</v>
      </c>
      <c r="BC104" s="51">
        <f t="shared" si="64"/>
        <v>1.0698402177415325</v>
      </c>
      <c r="BD104" s="51">
        <f t="shared" si="64"/>
        <v>1.0698402177415325</v>
      </c>
      <c r="BE104" s="51">
        <f t="shared" si="64"/>
        <v>1.0698402177415325</v>
      </c>
      <c r="BF104" s="51">
        <f t="shared" si="64"/>
        <v>1.0698402177415325</v>
      </c>
      <c r="BG104" s="51">
        <f t="shared" si="64"/>
        <v>1.0698402177415325</v>
      </c>
      <c r="BH104" s="51">
        <f t="shared" si="64"/>
        <v>1.0698402177415325</v>
      </c>
      <c r="BI104" s="51">
        <f t="shared" si="64"/>
        <v>1.0698402177415325</v>
      </c>
      <c r="BJ104" s="51">
        <f t="shared" si="64"/>
        <v>1.0698402177415325</v>
      </c>
      <c r="BK104" s="51">
        <f t="shared" si="64"/>
        <v>1.0698402177415325</v>
      </c>
      <c r="BL104" s="51">
        <f t="shared" si="64"/>
        <v>1.0698402177415325</v>
      </c>
      <c r="BM104" s="51">
        <f t="shared" si="64"/>
        <v>1.0698402177415325</v>
      </c>
      <c r="BN104" s="51">
        <f t="shared" si="64"/>
        <v>1.0698402177415325</v>
      </c>
      <c r="BO104" s="51">
        <f t="shared" si="64"/>
        <v>1.0698402177415325</v>
      </c>
      <c r="BP104" s="51">
        <f t="shared" si="64"/>
        <v>1.0698402177415325</v>
      </c>
      <c r="BQ104" s="51">
        <f t="shared" si="64"/>
        <v>1.0698402177415325</v>
      </c>
      <c r="BR104" s="51">
        <f t="shared" si="64"/>
        <v>1.0698402177415325</v>
      </c>
      <c r="BS104" s="51">
        <f t="shared" si="65" ref="BS104:CK104">IF(BS7="","",BS7/$G7)</f>
        <v>1.0698402177415325</v>
      </c>
      <c r="BT104" s="51">
        <f t="shared" si="65"/>
        <v>1.0698402177415325</v>
      </c>
      <c r="BU104" s="51">
        <f t="shared" si="65"/>
        <v>1.0698402177415325</v>
      </c>
      <c r="BV104" s="51">
        <f t="shared" si="65"/>
        <v>1.0698402177415325</v>
      </c>
      <c r="BW104" s="51">
        <f t="shared" si="65"/>
        <v>1.0698402177415325</v>
      </c>
      <c r="BX104" s="51">
        <f t="shared" si="65"/>
        <v>1.0698402177415325</v>
      </c>
      <c r="BY104" s="51">
        <f t="shared" si="65"/>
        <v>1.0698402177415325</v>
      </c>
      <c r="BZ104" s="51">
        <f t="shared" si="65"/>
        <v>1.0698402177415325</v>
      </c>
      <c r="CA104" s="51">
        <f t="shared" si="65"/>
        <v>1.0698402177415325</v>
      </c>
      <c r="CB104" s="51">
        <f t="shared" si="65"/>
        <v>1.0698402177415325</v>
      </c>
      <c r="CC104" s="51">
        <f t="shared" si="65"/>
        <v>1.0698402177415325</v>
      </c>
      <c r="CD104" s="51">
        <f t="shared" si="65"/>
        <v>1.0698402177415325</v>
      </c>
      <c r="CE104" s="51">
        <f t="shared" si="65"/>
        <v>1.0698402177415325</v>
      </c>
      <c r="CF104" s="51">
        <f t="shared" si="65"/>
        <v>1.0698402177415325</v>
      </c>
      <c r="CG104" s="51">
        <f t="shared" si="65"/>
        <v>1.0698402177415325</v>
      </c>
      <c r="CH104" s="51">
        <f t="shared" si="65"/>
        <v>1.0698402177415325</v>
      </c>
      <c r="CI104" s="51">
        <f t="shared" si="65"/>
        <v>1.0698402177415325</v>
      </c>
      <c r="CJ104" s="51">
        <f t="shared" si="65"/>
        <v>1.0698402177415325</v>
      </c>
      <c r="CK104" s="51">
        <f t="shared" si="65"/>
        <v>1.0698402177415325</v>
      </c>
    </row>
    <row r="105" spans="6:89" ht="15">
      <c r="F105" t="s">
        <v>31</v>
      </c>
      <c r="G105" s="51">
        <f t="shared" si="66" ref="G105:BR105">IF(G8="","",G8/$G8)</f>
        <v>1</v>
      </c>
      <c r="H105" s="51">
        <f t="shared" si="66"/>
        <v>1</v>
      </c>
      <c r="I105" s="51">
        <f t="shared" si="66"/>
        <v>1</v>
      </c>
      <c r="J105" s="51">
        <f t="shared" si="66"/>
        <v>1</v>
      </c>
      <c r="K105" s="51">
        <f t="shared" si="66"/>
        <v>1.03</v>
      </c>
      <c r="L105" s="51">
        <f t="shared" si="66"/>
        <v>1.0195149867229136</v>
      </c>
      <c r="M105" s="51">
        <f t="shared" si="66"/>
        <v>1.0392671840991035</v>
      </c>
      <c r="N105" s="51">
        <f t="shared" si="66"/>
        <v>1.0580451868174945</v>
      </c>
      <c r="O105" s="51">
        <f t="shared" si="66"/>
        <v>1.0759373477923879</v>
      </c>
      <c r="P105" s="51">
        <f t="shared" si="66"/>
        <v>1.092939449357091</v>
      </c>
      <c r="Q105" s="51">
        <f t="shared" si="66"/>
        <v>1.109230614616544</v>
      </c>
      <c r="R105" s="51">
        <f t="shared" si="66"/>
        <v>1.1250067014412972</v>
      </c>
      <c r="S105" s="51">
        <f t="shared" si="66"/>
        <v>1.1402233293512973</v>
      </c>
      <c r="T105" s="51">
        <f t="shared" si="66"/>
        <v>1.1549783774322975</v>
      </c>
      <c r="U105" s="51">
        <f t="shared" si="66"/>
        <v>1.1692301450699858</v>
      </c>
      <c r="V105" s="51">
        <f t="shared" si="66"/>
        <v>1.1830448755707537</v>
      </c>
      <c r="W105" s="51">
        <f t="shared" si="66"/>
        <v>1.1964525674152329</v>
      </c>
      <c r="X105" s="51">
        <f t="shared" si="66"/>
        <v>1.2093686876853367</v>
      </c>
      <c r="Y105" s="51">
        <f t="shared" si="66"/>
        <v>1.2217478192733058</v>
      </c>
      <c r="Z105" s="51">
        <f t="shared" si="66"/>
        <v>1.2335390237969497</v>
      </c>
      <c r="AA105" s="51">
        <f t="shared" si="66"/>
        <v>1.2447067020395173</v>
      </c>
      <c r="AB105" s="51">
        <f t="shared" si="66"/>
        <v>1.2551545455848507</v>
      </c>
      <c r="AC105" s="51">
        <f t="shared" si="66"/>
        <v>1.2648222787014027</v>
      </c>
      <c r="AD105" s="51">
        <f t="shared" si="66"/>
        <v>1.2736755076670438</v>
      </c>
      <c r="AE105" s="51">
        <f t="shared" si="66"/>
        <v>1.281640694516504</v>
      </c>
      <c r="AF105" s="51">
        <f t="shared" si="66"/>
        <v>1.2886246260341234</v>
      </c>
      <c r="AG105" s="51">
        <f t="shared" si="66"/>
        <v>1.2944509898798497</v>
      </c>
      <c r="AH105" s="51">
        <f t="shared" si="66"/>
        <v>1.2990606618713652</v>
      </c>
      <c r="AI105" s="51">
        <f t="shared" si="66"/>
        <v>1.3024149571655343</v>
      </c>
      <c r="AJ105" s="51">
        <f t="shared" si="66"/>
        <v>1.3044273813733633</v>
      </c>
      <c r="AK105" s="51">
        <f t="shared" si="66"/>
        <v>1.3050333279637685</v>
      </c>
      <c r="AL105" s="51">
        <f t="shared" si="66"/>
        <v>1.3040953070804255</v>
      </c>
      <c r="AM105" s="51">
        <f t="shared" si="66"/>
        <v>1.3015875158493084</v>
      </c>
      <c r="AN105" s="51">
        <f t="shared" si="66"/>
        <v>1.3015875158493084</v>
      </c>
      <c r="AO105" s="51">
        <f t="shared" si="66"/>
        <v>1.3015875158493084</v>
      </c>
      <c r="AP105" s="51">
        <f t="shared" si="66"/>
        <v>1.3015875158493084</v>
      </c>
      <c r="AQ105" s="51">
        <f t="shared" si="66"/>
        <v>1.3015875158493084</v>
      </c>
      <c r="AR105" s="51">
        <f t="shared" si="66"/>
        <v>1.3015875158493084</v>
      </c>
      <c r="AS105" s="51">
        <f t="shared" si="66"/>
        <v>1.3015875158493084</v>
      </c>
      <c r="AT105" s="51">
        <f t="shared" si="66"/>
        <v>1.3015875158493084</v>
      </c>
      <c r="AU105" s="51">
        <f t="shared" si="66"/>
        <v>1.3015875158493084</v>
      </c>
      <c r="AV105" s="51">
        <f t="shared" si="66"/>
        <v>1.3015875158493084</v>
      </c>
      <c r="AW105" s="51">
        <f t="shared" si="66"/>
        <v>1.3015875158493084</v>
      </c>
      <c r="AX105" s="51">
        <f t="shared" si="66"/>
        <v>1.3015875158493084</v>
      </c>
      <c r="AY105" s="51">
        <f t="shared" si="66"/>
        <v>1.3015875158493084</v>
      </c>
      <c r="AZ105" s="51">
        <f t="shared" si="66"/>
        <v>1.3015875158493084</v>
      </c>
      <c r="BA105" s="51">
        <f t="shared" si="66"/>
        <v>1.3015875158493084</v>
      </c>
      <c r="BB105" s="51">
        <f t="shared" si="66"/>
        <v>1.3015875158493084</v>
      </c>
      <c r="BC105" s="51">
        <f t="shared" si="66"/>
        <v>1.3015875158493084</v>
      </c>
      <c r="BD105" s="51">
        <f t="shared" si="66"/>
        <v>1.3015875158493084</v>
      </c>
      <c r="BE105" s="51">
        <f t="shared" si="66"/>
        <v>1.3015875158493084</v>
      </c>
      <c r="BF105" s="51">
        <f t="shared" si="66"/>
        <v>1.3015875158493084</v>
      </c>
      <c r="BG105" s="51">
        <f t="shared" si="66"/>
        <v>1.3015875158493084</v>
      </c>
      <c r="BH105" s="51">
        <f t="shared" si="66"/>
        <v>1.3015875158493084</v>
      </c>
      <c r="BI105" s="51">
        <f t="shared" si="66"/>
        <v>1.3015875158493084</v>
      </c>
      <c r="BJ105" s="51">
        <f t="shared" si="66"/>
        <v>1.3015875158493084</v>
      </c>
      <c r="BK105" s="51">
        <f t="shared" si="66"/>
        <v>1.3015875158493084</v>
      </c>
      <c r="BL105" s="51">
        <f t="shared" si="66"/>
        <v>1.3015875158493084</v>
      </c>
      <c r="BM105" s="51">
        <f t="shared" si="66"/>
        <v>1.3015875158493084</v>
      </c>
      <c r="BN105" s="51">
        <f t="shared" si="66"/>
        <v>1.3015875158493084</v>
      </c>
      <c r="BO105" s="51">
        <f t="shared" si="66"/>
        <v>1.3015875158493084</v>
      </c>
      <c r="BP105" s="51">
        <f t="shared" si="66"/>
        <v>1.3015875158493084</v>
      </c>
      <c r="BQ105" s="51">
        <f t="shared" si="66"/>
        <v>1.3015875158493084</v>
      </c>
      <c r="BR105" s="51">
        <f t="shared" si="66"/>
        <v>1.3015875158493084</v>
      </c>
      <c r="BS105" s="51">
        <f t="shared" si="67" ref="BS105:CK105">IF(BS8="","",BS8/$G8)</f>
        <v>1.3015875158493084</v>
      </c>
      <c r="BT105" s="51">
        <f t="shared" si="67"/>
        <v>1.3015875158493084</v>
      </c>
      <c r="BU105" s="51">
        <f t="shared" si="67"/>
        <v>1.3015875158493084</v>
      </c>
      <c r="BV105" s="51">
        <f t="shared" si="67"/>
        <v>1.3015875158493084</v>
      </c>
      <c r="BW105" s="51">
        <f t="shared" si="67"/>
        <v>1.3015875158493084</v>
      </c>
      <c r="BX105" s="51">
        <f t="shared" si="67"/>
        <v>1.3015875158493084</v>
      </c>
      <c r="BY105" s="51">
        <f t="shared" si="67"/>
        <v>1.3015875158493084</v>
      </c>
      <c r="BZ105" s="51">
        <f t="shared" si="67"/>
        <v>1.3015875158493084</v>
      </c>
      <c r="CA105" s="51">
        <f t="shared" si="67"/>
        <v>1.3015875158493084</v>
      </c>
      <c r="CB105" s="51">
        <f t="shared" si="67"/>
        <v>1.3015875158493084</v>
      </c>
      <c r="CC105" s="51">
        <f t="shared" si="67"/>
        <v>1.3015875158493084</v>
      </c>
      <c r="CD105" s="51">
        <f t="shared" si="67"/>
        <v>1.3015875158493084</v>
      </c>
      <c r="CE105" s="51">
        <f t="shared" si="67"/>
        <v>1.3015875158493084</v>
      </c>
      <c r="CF105" s="51">
        <f t="shared" si="67"/>
        <v>1.3015875158493084</v>
      </c>
      <c r="CG105" s="51">
        <f t="shared" si="67"/>
        <v>1.3015875158493084</v>
      </c>
      <c r="CH105" s="51">
        <f t="shared" si="67"/>
        <v>1.3015875158493084</v>
      </c>
      <c r="CI105" s="51">
        <f t="shared" si="67"/>
        <v>1.3015875158493084</v>
      </c>
      <c r="CJ105" s="51">
        <f t="shared" si="67"/>
        <v>1.3015875158493084</v>
      </c>
      <c r="CK105" s="51">
        <f t="shared" si="67"/>
        <v>1.3015875158493084</v>
      </c>
    </row>
    <row r="106" spans="6:89" ht="15">
      <c r="F106" t="s">
        <v>21</v>
      </c>
      <c r="G106" s="51">
        <f t="shared" si="68" ref="G106:BR106">IF(G9="","",G9/$G9)</f>
        <v>1</v>
      </c>
      <c r="H106" s="51">
        <f t="shared" si="68"/>
        <v>1</v>
      </c>
      <c r="I106" s="51">
        <f t="shared" si="68"/>
        <v>1</v>
      </c>
      <c r="J106" s="51">
        <f t="shared" si="68"/>
        <v>1</v>
      </c>
      <c r="K106" s="51">
        <f t="shared" si="68"/>
        <v>1.03</v>
      </c>
      <c r="L106" s="51">
        <f t="shared" si="68"/>
        <v>1.0005970782066338</v>
      </c>
      <c r="M106" s="51">
        <f t="shared" si="68"/>
        <v>1.0401763110023003</v>
      </c>
      <c r="N106" s="51">
        <f t="shared" si="68"/>
        <v>1.0813211246924275</v>
      </c>
      <c r="O106" s="51">
        <f t="shared" si="68"/>
        <v>1.124093446792128</v>
      </c>
      <c r="P106" s="51">
        <f t="shared" si="68"/>
        <v>1.1242617583436258</v>
      </c>
      <c r="Q106" s="51">
        <f t="shared" si="68"/>
        <v>1.1244300950965673</v>
      </c>
      <c r="R106" s="51">
        <f t="shared" si="68"/>
        <v>1.1245984570547272</v>
      </c>
      <c r="S106" s="51">
        <f t="shared" si="68"/>
        <v>1.1247668442218781</v>
      </c>
      <c r="T106" s="51">
        <f t="shared" si="68"/>
        <v>1.1249352566017956</v>
      </c>
      <c r="U106" s="51">
        <f t="shared" si="68"/>
        <v>1.1348932613815228</v>
      </c>
      <c r="V106" s="51">
        <f t="shared" si="68"/>
        <v>1.1449394151090324</v>
      </c>
      <c r="W106" s="51">
        <f t="shared" si="68"/>
        <v>1.1550744980849135</v>
      </c>
      <c r="X106" s="51">
        <f t="shared" si="68"/>
        <v>1.1652992975170304</v>
      </c>
      <c r="Y106" s="51">
        <f t="shared" si="68"/>
        <v>1.1756146075816654</v>
      </c>
      <c r="Z106" s="51">
        <f t="shared" si="68"/>
        <v>1.1835001070910456</v>
      </c>
      <c r="AA106" s="51">
        <f t="shared" si="68"/>
        <v>1.1914384990212172</v>
      </c>
      <c r="AB106" s="51">
        <f t="shared" si="68"/>
        <v>1.1994301381509958</v>
      </c>
      <c r="AC106" s="51">
        <f t="shared" si="68"/>
        <v>1.2074753816388948</v>
      </c>
      <c r="AD106" s="51">
        <f t="shared" si="68"/>
        <v>1.2155745890390897</v>
      </c>
      <c r="AE106" s="51">
        <f t="shared" si="68"/>
        <v>1.2219347877857436</v>
      </c>
      <c r="AF106" s="51">
        <f t="shared" si="68"/>
        <v>1.2283282647273037</v>
      </c>
      <c r="AG106" s="51">
        <f t="shared" si="68"/>
        <v>1.2347551939838406</v>
      </c>
      <c r="AH106" s="51">
        <f t="shared" si="68"/>
        <v>1.2412157505864663</v>
      </c>
      <c r="AI106" s="51">
        <f t="shared" si="68"/>
        <v>1.2477101104821005</v>
      </c>
      <c r="AJ106" s="51">
        <f t="shared" si="68"/>
        <v>1.2542580944008721</v>
      </c>
      <c r="AK106" s="51">
        <f t="shared" si="68"/>
        <v>1.260840442145857</v>
      </c>
      <c r="AL106" s="51">
        <f t="shared" si="68"/>
        <v>1.2674573340584487</v>
      </c>
      <c r="AM106" s="51">
        <f t="shared" si="68"/>
        <v>1.2741089514264747</v>
      </c>
      <c r="AN106" s="51">
        <f t="shared" si="68"/>
        <v>1.2741089514264747</v>
      </c>
      <c r="AO106" s="51">
        <f t="shared" si="68"/>
        <v>1.2741089514264747</v>
      </c>
      <c r="AP106" s="51">
        <f t="shared" si="68"/>
        <v>1.2741089514264747</v>
      </c>
      <c r="AQ106" s="51">
        <f t="shared" si="68"/>
        <v>1.2741089514264747</v>
      </c>
      <c r="AR106" s="51">
        <f t="shared" si="68"/>
        <v>1.2741089514264747</v>
      </c>
      <c r="AS106" s="51">
        <f t="shared" si="68"/>
        <v>1.2741089514264747</v>
      </c>
      <c r="AT106" s="51">
        <f t="shared" si="68"/>
        <v>1.2741089514264747</v>
      </c>
      <c r="AU106" s="51">
        <f t="shared" si="68"/>
        <v>1.2741089514264747</v>
      </c>
      <c r="AV106" s="51">
        <f t="shared" si="68"/>
        <v>1.2741089514264747</v>
      </c>
      <c r="AW106" s="51">
        <f t="shared" si="68"/>
        <v>1.2741089514264747</v>
      </c>
      <c r="AX106" s="51">
        <f t="shared" si="68"/>
        <v>1.2741089514264747</v>
      </c>
      <c r="AY106" s="51">
        <f t="shared" si="68"/>
        <v>1.2741089514264747</v>
      </c>
      <c r="AZ106" s="51">
        <f t="shared" si="68"/>
        <v>1.2741089514264747</v>
      </c>
      <c r="BA106" s="51">
        <f t="shared" si="68"/>
        <v>1.2741089514264747</v>
      </c>
      <c r="BB106" s="51">
        <f t="shared" si="68"/>
        <v>1.2741089514264747</v>
      </c>
      <c r="BC106" s="51">
        <f t="shared" si="68"/>
        <v>1.2741089514264747</v>
      </c>
      <c r="BD106" s="51">
        <f t="shared" si="68"/>
        <v>1.2741089514264747</v>
      </c>
      <c r="BE106" s="51">
        <f t="shared" si="68"/>
        <v>1.2741089514264747</v>
      </c>
      <c r="BF106" s="51">
        <f t="shared" si="68"/>
        <v>1.2741089514264747</v>
      </c>
      <c r="BG106" s="51">
        <f t="shared" si="68"/>
        <v>1.2741089514264747</v>
      </c>
      <c r="BH106" s="51">
        <f t="shared" si="68"/>
        <v>1.2741089514264747</v>
      </c>
      <c r="BI106" s="51">
        <f t="shared" si="68"/>
        <v>1.2741089514264747</v>
      </c>
      <c r="BJ106" s="51">
        <f t="shared" si="68"/>
        <v>1.2741089514264747</v>
      </c>
      <c r="BK106" s="51">
        <f t="shared" si="68"/>
        <v>1.2741089514264747</v>
      </c>
      <c r="BL106" s="51">
        <f t="shared" si="68"/>
        <v>1.2741089514264747</v>
      </c>
      <c r="BM106" s="51">
        <f t="shared" si="68"/>
        <v>1.2741089514264747</v>
      </c>
      <c r="BN106" s="51">
        <f t="shared" si="68"/>
        <v>1.2741089514264747</v>
      </c>
      <c r="BO106" s="51">
        <f t="shared" si="68"/>
        <v>1.2741089514264747</v>
      </c>
      <c r="BP106" s="51">
        <f t="shared" si="68"/>
        <v>1.2741089514264747</v>
      </c>
      <c r="BQ106" s="51">
        <f t="shared" si="68"/>
        <v>1.2741089514264747</v>
      </c>
      <c r="BR106" s="51">
        <f t="shared" si="68"/>
        <v>1.2741089514264747</v>
      </c>
      <c r="BS106" s="51">
        <f t="shared" si="69" ref="BS106:CK106">IF(BS9="","",BS9/$G9)</f>
        <v>1.2741089514264747</v>
      </c>
      <c r="BT106" s="51">
        <f t="shared" si="69"/>
        <v>1.2741089514264747</v>
      </c>
      <c r="BU106" s="51">
        <f t="shared" si="69"/>
        <v>1.2741089514264747</v>
      </c>
      <c r="BV106" s="51">
        <f t="shared" si="69"/>
        <v>1.2741089514264747</v>
      </c>
      <c r="BW106" s="51">
        <f t="shared" si="69"/>
        <v>1.2741089514264747</v>
      </c>
      <c r="BX106" s="51">
        <f t="shared" si="69"/>
        <v>1.2741089514264747</v>
      </c>
      <c r="BY106" s="51">
        <f t="shared" si="69"/>
        <v>1.2741089514264747</v>
      </c>
      <c r="BZ106" s="51">
        <f t="shared" si="69"/>
        <v>1.2741089514264747</v>
      </c>
      <c r="CA106" s="51">
        <f t="shared" si="69"/>
        <v>1.2741089514264747</v>
      </c>
      <c r="CB106" s="51">
        <f t="shared" si="69"/>
        <v>1.2741089514264747</v>
      </c>
      <c r="CC106" s="51">
        <f t="shared" si="69"/>
        <v>1.2741089514264747</v>
      </c>
      <c r="CD106" s="51">
        <f t="shared" si="69"/>
        <v>1.2741089514264747</v>
      </c>
      <c r="CE106" s="51">
        <f t="shared" si="69"/>
        <v>1.2741089514264747</v>
      </c>
      <c r="CF106" s="51">
        <f t="shared" si="69"/>
        <v>1.2741089514264747</v>
      </c>
      <c r="CG106" s="51">
        <f t="shared" si="69"/>
        <v>1.2741089514264747</v>
      </c>
      <c r="CH106" s="51">
        <f t="shared" si="69"/>
        <v>1.2741089514264747</v>
      </c>
      <c r="CI106" s="51">
        <f t="shared" si="69"/>
        <v>1.2741089514264747</v>
      </c>
      <c r="CJ106" s="51">
        <f t="shared" si="69"/>
        <v>1.2741089514264747</v>
      </c>
      <c r="CK106" s="51">
        <f t="shared" si="69"/>
        <v>1.2741089514264747</v>
      </c>
    </row>
    <row r="107" spans="6:89" ht="15">
      <c r="F107" t="s">
        <v>13</v>
      </c>
      <c r="G107" s="51">
        <f t="shared" si="70" ref="G107:BR107">IF(G10="","",G10/$G10)</f>
        <v>1</v>
      </c>
      <c r="H107" s="51">
        <f t="shared" si="70"/>
        <v>1</v>
      </c>
      <c r="I107" s="51">
        <f t="shared" si="70"/>
        <v>1</v>
      </c>
      <c r="J107" s="51">
        <f t="shared" si="70"/>
        <v>1</v>
      </c>
      <c r="K107" s="51">
        <f t="shared" si="70"/>
        <v>1.03</v>
      </c>
      <c r="L107" s="51">
        <f t="shared" si="70"/>
        <v>0.8460744506701896</v>
      </c>
      <c r="M107" s="51">
        <f t="shared" si="70"/>
        <v>0.85291463236645504</v>
      </c>
      <c r="N107" s="51">
        <f t="shared" si="70"/>
        <v>0.85992333882432703</v>
      </c>
      <c r="O107" s="51">
        <f t="shared" si="70"/>
        <v>0.86710488970621713</v>
      </c>
      <c r="P107" s="51">
        <f t="shared" si="70"/>
        <v>0.87446360919081179</v>
      </c>
      <c r="Q107" s="51">
        <f t="shared" si="70"/>
        <v>0.88200404044732539</v>
      </c>
      <c r="R107" s="51">
        <f t="shared" si="70"/>
        <v>0.88973039163935241</v>
      </c>
      <c r="S107" s="51">
        <f t="shared" si="70"/>
        <v>0.89764761986420061</v>
      </c>
      <c r="T107" s="51">
        <f t="shared" si="70"/>
        <v>0.9057602251011112</v>
      </c>
      <c r="U107" s="51">
        <f t="shared" si="70"/>
        <v>0.91407321594012303</v>
      </c>
      <c r="V107" s="51">
        <f t="shared" si="70"/>
        <v>0.9225916657823795</v>
      </c>
      <c r="W107" s="51">
        <f t="shared" si="70"/>
        <v>0.93132081005322809</v>
      </c>
      <c r="X107" s="51">
        <f t="shared" si="70"/>
        <v>0.94026572563152833</v>
      </c>
      <c r="Y107" s="51">
        <f t="shared" si="70"/>
        <v>0.94943184483100185</v>
      </c>
      <c r="Z107" s="51">
        <f t="shared" si="70"/>
        <v>0.9588248352397658</v>
      </c>
      <c r="AA107" s="51">
        <f t="shared" si="70"/>
        <v>0.96845028324404081</v>
      </c>
      <c r="AB107" s="51">
        <f t="shared" si="70"/>
        <v>0.97831399244089801</v>
      </c>
      <c r="AC107" s="51">
        <f t="shared" si="70"/>
        <v>0.98842197017241507</v>
      </c>
      <c r="AD107" s="51">
        <f t="shared" si="70"/>
        <v>0.99878031598763095</v>
      </c>
      <c r="AE107" s="51">
        <f t="shared" si="70"/>
        <v>1.0093953104611659</v>
      </c>
      <c r="AF107" s="51">
        <f t="shared" si="70"/>
        <v>1.020273402738372</v>
      </c>
      <c r="AG107" s="51">
        <f t="shared" si="70"/>
        <v>1.0314211984250543</v>
      </c>
      <c r="AH107" s="51">
        <f t="shared" si="70"/>
        <v>1.0428453524658381</v>
      </c>
      <c r="AI107" s="51">
        <f t="shared" si="70"/>
        <v>1.0545529398554954</v>
      </c>
      <c r="AJ107" s="51">
        <f t="shared" si="70"/>
        <v>1.0665509639926971</v>
      </c>
      <c r="AK107" s="51">
        <f t="shared" si="70"/>
        <v>1.0788469120287201</v>
      </c>
      <c r="AL107" s="51">
        <f t="shared" si="70"/>
        <v>1.0914480830960023</v>
      </c>
      <c r="AM107" s="51">
        <f t="shared" si="70"/>
        <v>1.1043623223536829</v>
      </c>
      <c r="AN107" s="51">
        <f t="shared" si="70"/>
        <v>1.1043623223536829</v>
      </c>
      <c r="AO107" s="51">
        <f t="shared" si="70"/>
        <v>1.1043623223536829</v>
      </c>
      <c r="AP107" s="51">
        <f t="shared" si="70"/>
        <v>1.1043623223536829</v>
      </c>
      <c r="AQ107" s="51">
        <f t="shared" si="70"/>
        <v>1.1043623223536829</v>
      </c>
      <c r="AR107" s="51">
        <f t="shared" si="70"/>
        <v>1.1043623223536829</v>
      </c>
      <c r="AS107" s="51">
        <f t="shared" si="70"/>
        <v>1.1043623223536829</v>
      </c>
      <c r="AT107" s="51">
        <f t="shared" si="70"/>
        <v>1.1043623223536829</v>
      </c>
      <c r="AU107" s="51">
        <f t="shared" si="70"/>
        <v>1.1043623223536829</v>
      </c>
      <c r="AV107" s="51">
        <f t="shared" si="70"/>
        <v>1.1043623223536829</v>
      </c>
      <c r="AW107" s="51">
        <f t="shared" si="70"/>
        <v>1.1043623223536829</v>
      </c>
      <c r="AX107" s="51">
        <f t="shared" si="70"/>
        <v>1.1043623223536829</v>
      </c>
      <c r="AY107" s="51">
        <f t="shared" si="70"/>
        <v>1.1043623223536829</v>
      </c>
      <c r="AZ107" s="51">
        <f t="shared" si="70"/>
        <v>1.1043623223536829</v>
      </c>
      <c r="BA107" s="51">
        <f t="shared" si="70"/>
        <v>1.1043623223536829</v>
      </c>
      <c r="BB107" s="51">
        <f t="shared" si="70"/>
        <v>1.1043623223536829</v>
      </c>
      <c r="BC107" s="51">
        <f t="shared" si="70"/>
        <v>1.1043623223536829</v>
      </c>
      <c r="BD107" s="51">
        <f t="shared" si="70"/>
        <v>1.1043623223536829</v>
      </c>
      <c r="BE107" s="51">
        <f t="shared" si="70"/>
        <v>1.1043623223536829</v>
      </c>
      <c r="BF107" s="51">
        <f t="shared" si="70"/>
        <v>1.1043623223536829</v>
      </c>
      <c r="BG107" s="51">
        <f t="shared" si="70"/>
        <v>1.1043623223536829</v>
      </c>
      <c r="BH107" s="51">
        <f t="shared" si="70"/>
        <v>1.1043623223536829</v>
      </c>
      <c r="BI107" s="51">
        <f t="shared" si="70"/>
        <v>1.1043623223536829</v>
      </c>
      <c r="BJ107" s="51">
        <f t="shared" si="70"/>
        <v>1.1043623223536829</v>
      </c>
      <c r="BK107" s="51">
        <f t="shared" si="70"/>
        <v>1.1043623223536829</v>
      </c>
      <c r="BL107" s="51">
        <f t="shared" si="70"/>
        <v>1.1043623223536829</v>
      </c>
      <c r="BM107" s="51">
        <f t="shared" si="70"/>
        <v>1.1043623223536829</v>
      </c>
      <c r="BN107" s="51">
        <f t="shared" si="70"/>
        <v>1.1043623223536829</v>
      </c>
      <c r="BO107" s="51">
        <f t="shared" si="70"/>
        <v>1.1043623223536829</v>
      </c>
      <c r="BP107" s="51">
        <f t="shared" si="70"/>
        <v>1.1043623223536829</v>
      </c>
      <c r="BQ107" s="51">
        <f t="shared" si="70"/>
        <v>1.1043623223536829</v>
      </c>
      <c r="BR107" s="51">
        <f t="shared" si="70"/>
        <v>1.1043623223536829</v>
      </c>
      <c r="BS107" s="51">
        <f t="shared" si="71" ref="BS107:CK107">IF(BS10="","",BS10/$G10)</f>
        <v>1.1043623223536829</v>
      </c>
      <c r="BT107" s="51">
        <f t="shared" si="71"/>
        <v>1.1043623223536829</v>
      </c>
      <c r="BU107" s="51">
        <f t="shared" si="71"/>
        <v>1.1043623223536829</v>
      </c>
      <c r="BV107" s="51">
        <f t="shared" si="71"/>
        <v>1.1043623223536829</v>
      </c>
      <c r="BW107" s="51">
        <f t="shared" si="71"/>
        <v>1.1043623223536829</v>
      </c>
      <c r="BX107" s="51">
        <f t="shared" si="71"/>
        <v>1.1043623223536829</v>
      </c>
      <c r="BY107" s="51">
        <f t="shared" si="71"/>
        <v>1.1043623223536829</v>
      </c>
      <c r="BZ107" s="51">
        <f t="shared" si="71"/>
        <v>1.1043623223536829</v>
      </c>
      <c r="CA107" s="51">
        <f t="shared" si="71"/>
        <v>1.1043623223536829</v>
      </c>
      <c r="CB107" s="51">
        <f t="shared" si="71"/>
        <v>1.1043623223536829</v>
      </c>
      <c r="CC107" s="51">
        <f t="shared" si="71"/>
        <v>1.1043623223536829</v>
      </c>
      <c r="CD107" s="51">
        <f t="shared" si="71"/>
        <v>1.1043623223536829</v>
      </c>
      <c r="CE107" s="51">
        <f t="shared" si="71"/>
        <v>1.1043623223536829</v>
      </c>
      <c r="CF107" s="51">
        <f t="shared" si="71"/>
        <v>1.1043623223536829</v>
      </c>
      <c r="CG107" s="51">
        <f t="shared" si="71"/>
        <v>1.1043623223536829</v>
      </c>
      <c r="CH107" s="51">
        <f t="shared" si="71"/>
        <v>1.1043623223536829</v>
      </c>
      <c r="CI107" s="51">
        <f t="shared" si="71"/>
        <v>1.1043623223536829</v>
      </c>
      <c r="CJ107" s="51">
        <f t="shared" si="71"/>
        <v>1.1043623223536829</v>
      </c>
      <c r="CK107" s="51">
        <f t="shared" si="71"/>
        <v>1.1043623223536829</v>
      </c>
    </row>
    <row r="108" spans="6:89" ht="15">
      <c r="F108" s="89" t="s">
        <v>209</v>
      </c>
      <c r="G108" s="51">
        <f t="shared" si="72" ref="G108:BR108">IF(G11="","",G11/$G11)</f>
        <v>1</v>
      </c>
      <c r="H108" s="51">
        <f t="shared" si="72"/>
        <v>1</v>
      </c>
      <c r="I108" s="51">
        <f t="shared" si="72"/>
        <v>1</v>
      </c>
      <c r="J108" s="51">
        <f t="shared" si="72"/>
        <v>1</v>
      </c>
      <c r="K108" s="51">
        <f t="shared" si="72"/>
        <v>1.03</v>
      </c>
      <c r="L108" s="51">
        <f t="shared" si="72"/>
        <v>1.0195149867229134</v>
      </c>
      <c r="M108" s="51">
        <f t="shared" si="72"/>
        <v>1.0392671840991035</v>
      </c>
      <c r="N108" s="51">
        <f t="shared" si="72"/>
        <v>1.0580451868174945</v>
      </c>
      <c r="O108" s="51">
        <f t="shared" si="72"/>
        <v>1.0759373477923879</v>
      </c>
      <c r="P108" s="51">
        <f t="shared" si="72"/>
        <v>1.092939449357091</v>
      </c>
      <c r="Q108" s="51">
        <f t="shared" si="72"/>
        <v>1.1092306146165438</v>
      </c>
      <c r="R108" s="51">
        <f t="shared" si="72"/>
        <v>1.1250067014412972</v>
      </c>
      <c r="S108" s="51">
        <f t="shared" si="72"/>
        <v>1.1402233293512973</v>
      </c>
      <c r="T108" s="51">
        <f t="shared" si="72"/>
        <v>1.1549783774322973</v>
      </c>
      <c r="U108" s="51">
        <f t="shared" si="72"/>
        <v>1.1692301450699858</v>
      </c>
      <c r="V108" s="51">
        <f t="shared" si="72"/>
        <v>1.1830448755707537</v>
      </c>
      <c r="W108" s="51">
        <f t="shared" si="72"/>
        <v>1.1964525674152326</v>
      </c>
      <c r="X108" s="51">
        <f t="shared" si="72"/>
        <v>1.2093686876853367</v>
      </c>
      <c r="Y108" s="51">
        <f t="shared" si="72"/>
        <v>1.2217478192733058</v>
      </c>
      <c r="Z108" s="51">
        <f t="shared" si="72"/>
        <v>1.2335390237969499</v>
      </c>
      <c r="AA108" s="51">
        <f t="shared" si="72"/>
        <v>1.2447067020395173</v>
      </c>
      <c r="AB108" s="51">
        <f t="shared" si="72"/>
        <v>1.2551545455848507</v>
      </c>
      <c r="AC108" s="51">
        <f t="shared" si="72"/>
        <v>1.2648222787014027</v>
      </c>
      <c r="AD108" s="51">
        <f t="shared" si="72"/>
        <v>1.2736755076670436</v>
      </c>
      <c r="AE108" s="51">
        <f t="shared" si="72"/>
        <v>1.2816406945165042</v>
      </c>
      <c r="AF108" s="51">
        <f t="shared" si="72"/>
        <v>1.2886246260341236</v>
      </c>
      <c r="AG108" s="51">
        <f t="shared" si="72"/>
        <v>1.2944509898798497</v>
      </c>
      <c r="AH108" s="51">
        <f t="shared" si="72"/>
        <v>1.2990606618713652</v>
      </c>
      <c r="AI108" s="51">
        <f t="shared" si="72"/>
        <v>1.3024149571655343</v>
      </c>
      <c r="AJ108" s="51">
        <f t="shared" si="72"/>
        <v>1.3044273813733631</v>
      </c>
      <c r="AK108" s="51">
        <f t="shared" si="72"/>
        <v>1.3050333279637685</v>
      </c>
      <c r="AL108" s="51">
        <f t="shared" si="72"/>
        <v>1.3040953070804253</v>
      </c>
      <c r="AM108" s="51">
        <f t="shared" si="72"/>
        <v>1.3015875158493087</v>
      </c>
      <c r="AN108" s="51">
        <f t="shared" si="72"/>
        <v>1.3015875158493087</v>
      </c>
      <c r="AO108" s="51">
        <f t="shared" si="72"/>
        <v>1.3015875158493087</v>
      </c>
      <c r="AP108" s="51">
        <f t="shared" si="72"/>
        <v>1.3015875158493087</v>
      </c>
      <c r="AQ108" s="51">
        <f t="shared" si="72"/>
        <v>1.3015875158493087</v>
      </c>
      <c r="AR108" s="51">
        <f t="shared" si="72"/>
        <v>1.3015875158493087</v>
      </c>
      <c r="AS108" s="51">
        <f t="shared" si="72"/>
        <v>1.3015875158493087</v>
      </c>
      <c r="AT108" s="51">
        <f t="shared" si="72"/>
        <v>1.3015875158493087</v>
      </c>
      <c r="AU108" s="51">
        <f t="shared" si="72"/>
        <v>1.3015875158493087</v>
      </c>
      <c r="AV108" s="51">
        <f t="shared" si="72"/>
        <v>1.3015875158493087</v>
      </c>
      <c r="AW108" s="51">
        <f t="shared" si="72"/>
        <v>1.3015875158493087</v>
      </c>
      <c r="AX108" s="51">
        <f t="shared" si="72"/>
        <v>1.3015875158493087</v>
      </c>
      <c r="AY108" s="51">
        <f t="shared" si="72"/>
        <v>1.3015875158493087</v>
      </c>
      <c r="AZ108" s="51">
        <f t="shared" si="72"/>
        <v>1.3015875158493087</v>
      </c>
      <c r="BA108" s="51">
        <f t="shared" si="72"/>
        <v>1.3015875158493087</v>
      </c>
      <c r="BB108" s="51">
        <f t="shared" si="72"/>
        <v>1.3015875158493087</v>
      </c>
      <c r="BC108" s="51">
        <f t="shared" si="72"/>
        <v>1.3015875158493087</v>
      </c>
      <c r="BD108" s="51">
        <f t="shared" si="72"/>
        <v>1.3015875158493087</v>
      </c>
      <c r="BE108" s="51">
        <f t="shared" si="72"/>
        <v>1.3015875158493087</v>
      </c>
      <c r="BF108" s="51">
        <f t="shared" si="72"/>
        <v>1.3015875158493087</v>
      </c>
      <c r="BG108" s="51">
        <f t="shared" si="72"/>
        <v>1.3015875158493087</v>
      </c>
      <c r="BH108" s="51">
        <f t="shared" si="72"/>
        <v>1.3015875158493087</v>
      </c>
      <c r="BI108" s="51">
        <f t="shared" si="72"/>
        <v>1.3015875158493087</v>
      </c>
      <c r="BJ108" s="51">
        <f t="shared" si="72"/>
        <v>1.3015875158493087</v>
      </c>
      <c r="BK108" s="51">
        <f t="shared" si="72"/>
        <v>1.3015875158493087</v>
      </c>
      <c r="BL108" s="51">
        <f t="shared" si="72"/>
        <v>1.3015875158493087</v>
      </c>
      <c r="BM108" s="51">
        <f t="shared" si="72"/>
        <v>1.3015875158493087</v>
      </c>
      <c r="BN108" s="51">
        <f t="shared" si="72"/>
        <v>1.3015875158493087</v>
      </c>
      <c r="BO108" s="51">
        <f t="shared" si="72"/>
        <v>1.3015875158493087</v>
      </c>
      <c r="BP108" s="51">
        <f t="shared" si="72"/>
        <v>1.3015875158493087</v>
      </c>
      <c r="BQ108" s="51">
        <f t="shared" si="72"/>
        <v>1.3015875158493087</v>
      </c>
      <c r="BR108" s="51">
        <f t="shared" si="72"/>
        <v>1.3015875158493087</v>
      </c>
      <c r="BS108" s="51">
        <f t="shared" si="73" ref="BS108:CK108">IF(BS11="","",BS11/$G11)</f>
        <v>1.3015875158493087</v>
      </c>
      <c r="BT108" s="51">
        <f t="shared" si="73"/>
        <v>1.3015875158493087</v>
      </c>
      <c r="BU108" s="51">
        <f t="shared" si="73"/>
        <v>1.3015875158493087</v>
      </c>
      <c r="BV108" s="51">
        <f t="shared" si="73"/>
        <v>1.3015875158493087</v>
      </c>
      <c r="BW108" s="51">
        <f t="shared" si="73"/>
        <v>1.3015875158493087</v>
      </c>
      <c r="BX108" s="51">
        <f t="shared" si="73"/>
        <v>1.3015875158493087</v>
      </c>
      <c r="BY108" s="51">
        <f t="shared" si="73"/>
        <v>1.3015875158493087</v>
      </c>
      <c r="BZ108" s="51">
        <f t="shared" si="73"/>
        <v>1.3015875158493087</v>
      </c>
      <c r="CA108" s="51">
        <f t="shared" si="73"/>
        <v>1.3015875158493087</v>
      </c>
      <c r="CB108" s="51">
        <f t="shared" si="73"/>
        <v>1.3015875158493087</v>
      </c>
      <c r="CC108" s="51">
        <f t="shared" si="73"/>
        <v>1.3015875158493087</v>
      </c>
      <c r="CD108" s="51">
        <f t="shared" si="73"/>
        <v>1.3015875158493087</v>
      </c>
      <c r="CE108" s="51">
        <f t="shared" si="73"/>
        <v>1.3015875158493087</v>
      </c>
      <c r="CF108" s="51">
        <f t="shared" si="73"/>
        <v>1.3015875158493087</v>
      </c>
      <c r="CG108" s="51">
        <f t="shared" si="73"/>
        <v>1.3015875158493087</v>
      </c>
      <c r="CH108" s="51">
        <f t="shared" si="73"/>
        <v>1.3015875158493087</v>
      </c>
      <c r="CI108" s="51">
        <f t="shared" si="73"/>
        <v>1.3015875158493087</v>
      </c>
      <c r="CJ108" s="51">
        <f t="shared" si="73"/>
        <v>1.3015875158493087</v>
      </c>
      <c r="CK108" s="51">
        <f t="shared" si="73"/>
        <v>1.3015875158493087</v>
      </c>
    </row>
    <row r="109" spans="6:89" ht="15">
      <c r="F109" s="89" t="s">
        <v>210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</row>
    <row r="110" spans="6:89" ht="15">
      <c r="F110" t="s">
        <v>27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</row>
    <row r="111" spans="6:89" ht="15">
      <c r="F111" t="s">
        <v>29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</row>
    <row r="112" spans="6:89" ht="15">
      <c r="F112" t="s">
        <v>31</v>
      </c>
      <c r="G112" s="51">
        <f t="shared" si="74" ref="G112:BR112">IF(G15="","",G15/$G15)</f>
        <v>1</v>
      </c>
      <c r="H112" s="51">
        <f t="shared" si="74"/>
        <v>1</v>
      </c>
      <c r="I112" s="51">
        <f t="shared" si="74"/>
        <v>1</v>
      </c>
      <c r="J112" s="51">
        <f t="shared" si="74"/>
        <v>1</v>
      </c>
      <c r="K112" s="51">
        <f t="shared" si="74"/>
        <v>1</v>
      </c>
      <c r="L112" s="51">
        <f t="shared" si="74"/>
        <v>1</v>
      </c>
      <c r="M112" s="51">
        <f t="shared" si="74"/>
        <v>1</v>
      </c>
      <c r="N112" s="51">
        <f t="shared" si="74"/>
        <v>1</v>
      </c>
      <c r="O112" s="51">
        <f t="shared" si="74"/>
        <v>1</v>
      </c>
      <c r="P112" s="51">
        <f t="shared" si="74"/>
        <v>1</v>
      </c>
      <c r="Q112" s="51">
        <f t="shared" si="74"/>
        <v>1</v>
      </c>
      <c r="R112" s="51">
        <f t="shared" si="74"/>
        <v>1</v>
      </c>
      <c r="S112" s="51">
        <f t="shared" si="74"/>
        <v>1</v>
      </c>
      <c r="T112" s="51">
        <f t="shared" si="74"/>
        <v>1</v>
      </c>
      <c r="U112" s="51">
        <f t="shared" si="74"/>
        <v>1</v>
      </c>
      <c r="V112" s="51">
        <f t="shared" si="74"/>
        <v>1</v>
      </c>
      <c r="W112" s="51">
        <f t="shared" si="74"/>
        <v>1</v>
      </c>
      <c r="X112" s="51">
        <f t="shared" si="74"/>
        <v>1</v>
      </c>
      <c r="Y112" s="51">
        <f t="shared" si="74"/>
        <v>1</v>
      </c>
      <c r="Z112" s="51">
        <f t="shared" si="74"/>
        <v>1</v>
      </c>
      <c r="AA112" s="51">
        <f t="shared" si="74"/>
        <v>1</v>
      </c>
      <c r="AB112" s="51">
        <f t="shared" si="74"/>
        <v>1</v>
      </c>
      <c r="AC112" s="51">
        <f t="shared" si="74"/>
        <v>1</v>
      </c>
      <c r="AD112" s="51">
        <f t="shared" si="74"/>
        <v>1</v>
      </c>
      <c r="AE112" s="51">
        <f t="shared" si="74"/>
        <v>1</v>
      </c>
      <c r="AF112" s="51">
        <f t="shared" si="74"/>
        <v>1</v>
      </c>
      <c r="AG112" s="51">
        <f t="shared" si="74"/>
        <v>1</v>
      </c>
      <c r="AH112" s="51">
        <f t="shared" si="74"/>
        <v>1</v>
      </c>
      <c r="AI112" s="51">
        <f t="shared" si="74"/>
        <v>1</v>
      </c>
      <c r="AJ112" s="51">
        <f t="shared" si="74"/>
        <v>1</v>
      </c>
      <c r="AK112" s="51">
        <f t="shared" si="74"/>
        <v>1</v>
      </c>
      <c r="AL112" s="51">
        <f t="shared" si="74"/>
        <v>1</v>
      </c>
      <c r="AM112" s="51">
        <f t="shared" si="74"/>
        <v>1</v>
      </c>
      <c r="AN112" s="51">
        <f t="shared" si="74"/>
        <v>1</v>
      </c>
      <c r="AO112" s="51">
        <f t="shared" si="74"/>
        <v>1</v>
      </c>
      <c r="AP112" s="51">
        <f t="shared" si="74"/>
        <v>1</v>
      </c>
      <c r="AQ112" s="51">
        <f t="shared" si="74"/>
        <v>1</v>
      </c>
      <c r="AR112" s="51">
        <f t="shared" si="74"/>
        <v>1</v>
      </c>
      <c r="AS112" s="51">
        <f t="shared" si="74"/>
        <v>1</v>
      </c>
      <c r="AT112" s="51">
        <f t="shared" si="74"/>
        <v>1</v>
      </c>
      <c r="AU112" s="51">
        <f t="shared" si="74"/>
        <v>1</v>
      </c>
      <c r="AV112" s="51">
        <f t="shared" si="74"/>
        <v>1</v>
      </c>
      <c r="AW112" s="51">
        <f t="shared" si="74"/>
        <v>1</v>
      </c>
      <c r="AX112" s="51">
        <f t="shared" si="74"/>
        <v>1</v>
      </c>
      <c r="AY112" s="51">
        <f t="shared" si="74"/>
        <v>1</v>
      </c>
      <c r="AZ112" s="51">
        <f t="shared" si="74"/>
        <v>1</v>
      </c>
      <c r="BA112" s="51">
        <f t="shared" si="74"/>
        <v>1</v>
      </c>
      <c r="BB112" s="51">
        <f t="shared" si="74"/>
        <v>1</v>
      </c>
      <c r="BC112" s="51">
        <f t="shared" si="74"/>
        <v>1</v>
      </c>
      <c r="BD112" s="51">
        <f t="shared" si="74"/>
        <v>1</v>
      </c>
      <c r="BE112" s="51">
        <f t="shared" si="74"/>
        <v>1</v>
      </c>
      <c r="BF112" s="51">
        <f t="shared" si="74"/>
        <v>1</v>
      </c>
      <c r="BG112" s="51">
        <f t="shared" si="74"/>
        <v>1</v>
      </c>
      <c r="BH112" s="51">
        <f t="shared" si="74"/>
        <v>1</v>
      </c>
      <c r="BI112" s="51">
        <f t="shared" si="74"/>
        <v>1</v>
      </c>
      <c r="BJ112" s="51">
        <f t="shared" si="74"/>
        <v>1</v>
      </c>
      <c r="BK112" s="51">
        <f t="shared" si="74"/>
        <v>1</v>
      </c>
      <c r="BL112" s="51">
        <f t="shared" si="74"/>
        <v>1</v>
      </c>
      <c r="BM112" s="51">
        <f t="shared" si="74"/>
        <v>1</v>
      </c>
      <c r="BN112" s="51">
        <f t="shared" si="74"/>
        <v>1</v>
      </c>
      <c r="BO112" s="51">
        <f t="shared" si="74"/>
        <v>1</v>
      </c>
      <c r="BP112" s="51">
        <f t="shared" si="74"/>
        <v>1</v>
      </c>
      <c r="BQ112" s="51">
        <f t="shared" si="74"/>
        <v>1</v>
      </c>
      <c r="BR112" s="51">
        <f t="shared" si="74"/>
        <v>1</v>
      </c>
      <c r="BS112" s="51">
        <f t="shared" si="75" ref="BS112:CK112">IF(BS15="","",BS15/$G15)</f>
        <v>1</v>
      </c>
      <c r="BT112" s="51">
        <f t="shared" si="75"/>
        <v>1</v>
      </c>
      <c r="BU112" s="51">
        <f t="shared" si="75"/>
        <v>1</v>
      </c>
      <c r="BV112" s="51">
        <f t="shared" si="75"/>
        <v>1</v>
      </c>
      <c r="BW112" s="51">
        <f t="shared" si="75"/>
        <v>1</v>
      </c>
      <c r="BX112" s="51">
        <f t="shared" si="75"/>
        <v>1</v>
      </c>
      <c r="BY112" s="51">
        <f t="shared" si="75"/>
        <v>1</v>
      </c>
      <c r="BZ112" s="51">
        <f t="shared" si="75"/>
        <v>1</v>
      </c>
      <c r="CA112" s="51">
        <f t="shared" si="75"/>
        <v>1</v>
      </c>
      <c r="CB112" s="51">
        <f t="shared" si="75"/>
        <v>1</v>
      </c>
      <c r="CC112" s="51">
        <f t="shared" si="75"/>
        <v>1</v>
      </c>
      <c r="CD112" s="51">
        <f t="shared" si="75"/>
        <v>1</v>
      </c>
      <c r="CE112" s="51">
        <f t="shared" si="75"/>
        <v>1</v>
      </c>
      <c r="CF112" s="51">
        <f t="shared" si="75"/>
        <v>1</v>
      </c>
      <c r="CG112" s="51">
        <f t="shared" si="75"/>
        <v>1</v>
      </c>
      <c r="CH112" s="51">
        <f t="shared" si="75"/>
        <v>1</v>
      </c>
      <c r="CI112" s="51">
        <f t="shared" si="75"/>
        <v>1</v>
      </c>
      <c r="CJ112" s="51">
        <f t="shared" si="75"/>
        <v>1</v>
      </c>
      <c r="CK112" s="51">
        <f t="shared" si="75"/>
        <v>1</v>
      </c>
    </row>
    <row r="113" spans="6:89" ht="15">
      <c r="F113" t="s">
        <v>33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</row>
    <row r="114" spans="6:89" ht="15">
      <c r="F114" t="s">
        <v>35</v>
      </c>
      <c r="G114" s="51">
        <f t="shared" si="76" ref="G114:BR114">IF(G17="","",G17/$G17)</f>
        <v>1</v>
      </c>
      <c r="H114" s="51">
        <f t="shared" si="76"/>
        <v>1.021972033474984</v>
      </c>
      <c r="I114" s="51">
        <f t="shared" si="76"/>
        <v>0.73927431635075913</v>
      </c>
      <c r="J114" s="51">
        <f t="shared" si="76"/>
        <v>0.93239851083296788</v>
      </c>
      <c r="K114" s="51">
        <f t="shared" si="76"/>
        <v>0.96566345454649427</v>
      </c>
      <c r="L114" s="51">
        <f t="shared" si="76"/>
        <v>0.96918103951971146</v>
      </c>
      <c r="M114" s="51">
        <f t="shared" si="76"/>
        <v>0.98129580251370785</v>
      </c>
      <c r="N114" s="51">
        <f t="shared" si="76"/>
        <v>0.99356200004512918</v>
      </c>
      <c r="O114" s="51">
        <f t="shared" si="76"/>
        <v>1.0059815250456932</v>
      </c>
      <c r="P114" s="51">
        <f t="shared" si="76"/>
        <v>1.0185562941087645</v>
      </c>
      <c r="Q114" s="51">
        <f t="shared" si="76"/>
        <v>1.031288247785124</v>
      </c>
      <c r="R114" s="51">
        <f t="shared" si="76"/>
        <v>1.044179350882438</v>
      </c>
      <c r="S114" s="51">
        <f t="shared" si="76"/>
        <v>1.0572315927684683</v>
      </c>
      <c r="T114" s="51">
        <f t="shared" si="76"/>
        <v>1.070446987678074</v>
      </c>
      <c r="U114" s="51">
        <f t="shared" si="76"/>
        <v>1.08382757502405</v>
      </c>
      <c r="V114" s="51">
        <f t="shared" si="76"/>
        <v>1.0973754197118506</v>
      </c>
      <c r="W114" s="51">
        <f t="shared" si="76"/>
        <v>1.1110926124582485</v>
      </c>
      <c r="X114" s="51">
        <f t="shared" si="76"/>
        <v>1.1249812701139768</v>
      </c>
      <c r="Y114" s="51">
        <f t="shared" si="76"/>
        <v>1.1390435359904014</v>
      </c>
      <c r="Z114" s="51">
        <f t="shared" si="76"/>
        <v>1.1532815801902812</v>
      </c>
      <c r="AA114" s="51">
        <f t="shared" si="76"/>
        <v>1.1676975999426595</v>
      </c>
      <c r="AB114" s="51">
        <f t="shared" si="76"/>
        <v>1.1822938199419428</v>
      </c>
      <c r="AC114" s="51">
        <f t="shared" si="76"/>
        <v>1.1970724926912171</v>
      </c>
      <c r="AD114" s="51">
        <f t="shared" si="76"/>
        <v>1.2120358988498572</v>
      </c>
      <c r="AE114" s="51">
        <f t="shared" si="76"/>
        <v>1.2271863475854803</v>
      </c>
      <c r="AF114" s="51">
        <f t="shared" si="76"/>
        <v>1.2425261769302987</v>
      </c>
      <c r="AG114" s="51">
        <f t="shared" si="76"/>
        <v>1.2580577541419273</v>
      </c>
      <c r="AH114" s="51">
        <f t="shared" si="76"/>
        <v>1.2737834760687015</v>
      </c>
      <c r="AI114" s="51">
        <f t="shared" si="76"/>
        <v>1.2897057695195602</v>
      </c>
      <c r="AJ114" s="51">
        <f t="shared" si="76"/>
        <v>1.3058270916385546</v>
      </c>
      <c r="AK114" s="51">
        <f t="shared" si="76"/>
        <v>1.3221499302840365</v>
      </c>
      <c r="AL114" s="51">
        <f t="shared" si="76"/>
        <v>1.3386768044125867</v>
      </c>
      <c r="AM114" s="51">
        <f t="shared" si="76"/>
        <v>1.3554102644677442</v>
      </c>
      <c r="AN114" s="51" t="str">
        <f t="shared" si="76"/>
        <v/>
      </c>
      <c r="AO114" s="51" t="str">
        <f t="shared" si="76"/>
        <v/>
      </c>
      <c r="AP114" s="51" t="str">
        <f t="shared" si="76"/>
        <v/>
      </c>
      <c r="AQ114" s="51" t="str">
        <f t="shared" si="76"/>
        <v/>
      </c>
      <c r="AR114" s="51">
        <f t="shared" si="76"/>
        <v>1.4913483128508576</v>
      </c>
      <c r="AS114" s="51" t="str">
        <f t="shared" si="76"/>
        <v/>
      </c>
      <c r="AT114" s="51" t="str">
        <f t="shared" si="76"/>
        <v/>
      </c>
      <c r="AU114" s="51" t="str">
        <f t="shared" si="76"/>
        <v/>
      </c>
      <c r="AV114" s="51" t="str">
        <f t="shared" si="76"/>
        <v/>
      </c>
      <c r="AW114" s="51">
        <f t="shared" si="76"/>
        <v>1.5315634538922362</v>
      </c>
      <c r="AX114" s="51" t="str">
        <f t="shared" si="76"/>
        <v/>
      </c>
      <c r="AY114" s="51" t="str">
        <f t="shared" si="76"/>
        <v/>
      </c>
      <c r="AZ114" s="51" t="str">
        <f t="shared" si="76"/>
        <v/>
      </c>
      <c r="BA114" s="51" t="str">
        <f t="shared" si="76"/>
        <v/>
      </c>
      <c r="BB114" s="51">
        <f t="shared" si="76"/>
        <v>1.554897710985425</v>
      </c>
      <c r="BC114" s="51" t="str">
        <f t="shared" si="76"/>
        <v/>
      </c>
      <c r="BD114" s="51" t="str">
        <f t="shared" si="76"/>
        <v/>
      </c>
      <c r="BE114" s="51" t="str">
        <f t="shared" si="76"/>
        <v/>
      </c>
      <c r="BF114" s="51" t="str">
        <f t="shared" si="76"/>
        <v/>
      </c>
      <c r="BG114" s="51">
        <f t="shared" si="76"/>
        <v>1.5799422315427705</v>
      </c>
      <c r="BH114" s="51" t="str">
        <f t="shared" si="76"/>
        <v/>
      </c>
      <c r="BI114" s="51" t="str">
        <f t="shared" si="76"/>
        <v/>
      </c>
      <c r="BJ114" s="51" t="str">
        <f t="shared" si="76"/>
        <v/>
      </c>
      <c r="BK114" s="51" t="str">
        <f t="shared" si="76"/>
        <v/>
      </c>
      <c r="BL114" s="51">
        <f t="shared" si="76"/>
        <v>1.6089077166870138</v>
      </c>
      <c r="BM114" s="51" t="str">
        <f t="shared" si="76"/>
        <v/>
      </c>
      <c r="BN114" s="51" t="str">
        <f t="shared" si="76"/>
        <v/>
      </c>
      <c r="BO114" s="51" t="str">
        <f t="shared" si="76"/>
        <v/>
      </c>
      <c r="BP114" s="51" t="str">
        <f t="shared" si="76"/>
        <v/>
      </c>
      <c r="BQ114" s="51">
        <f t="shared" si="76"/>
        <v>1.6429570344541662</v>
      </c>
      <c r="BR114" s="51" t="str">
        <f t="shared" si="76"/>
        <v/>
      </c>
      <c r="BS114" s="51" t="str">
        <f t="shared" si="77" ref="BS114:CK114">IF(BS17="","",BS17/$G17)</f>
        <v/>
      </c>
      <c r="BT114" s="51" t="str">
        <f t="shared" si="77"/>
        <v/>
      </c>
      <c r="BU114" s="51" t="str">
        <f t="shared" si="77"/>
        <v/>
      </c>
      <c r="BV114" s="51">
        <f t="shared" si="77"/>
        <v>1.6816801970276056</v>
      </c>
      <c r="BW114" s="51" t="str">
        <f t="shared" si="77"/>
        <v/>
      </c>
      <c r="BX114" s="51" t="str">
        <f t="shared" si="77"/>
        <v/>
      </c>
      <c r="BY114" s="51" t="str">
        <f t="shared" si="77"/>
        <v/>
      </c>
      <c r="BZ114" s="51" t="str">
        <f t="shared" si="77"/>
        <v/>
      </c>
      <c r="CA114" s="51">
        <f t="shared" si="77"/>
        <v>1.7229086565393272</v>
      </c>
      <c r="CB114" s="51" t="str">
        <f t="shared" si="77"/>
        <v/>
      </c>
      <c r="CC114" s="51" t="str">
        <f t="shared" si="77"/>
        <v/>
      </c>
      <c r="CD114" s="51" t="str">
        <f t="shared" si="77"/>
        <v/>
      </c>
      <c r="CE114" s="51" t="str">
        <f t="shared" si="77"/>
        <v/>
      </c>
      <c r="CF114" s="51">
        <f t="shared" si="77"/>
        <v>1.7641613585587648</v>
      </c>
      <c r="CG114" s="51" t="str">
        <f t="shared" si="77"/>
        <v/>
      </c>
      <c r="CH114" s="51" t="str">
        <f t="shared" si="77"/>
        <v/>
      </c>
      <c r="CI114" s="51" t="str">
        <f t="shared" si="77"/>
        <v/>
      </c>
      <c r="CJ114" s="51" t="str">
        <f t="shared" si="77"/>
        <v/>
      </c>
      <c r="CK114" s="51">
        <f t="shared" si="77"/>
        <v>1.8054719440104328</v>
      </c>
    </row>
    <row r="115" spans="6:89" ht="15">
      <c r="F115" t="s">
        <v>37</v>
      </c>
      <c r="G115" s="51">
        <f t="shared" si="78" ref="G115:BR115">IF(G18="","",G18/$G18)</f>
        <v>1</v>
      </c>
      <c r="H115" s="51">
        <f t="shared" si="78"/>
        <v>1.0226414888665605</v>
      </c>
      <c r="I115" s="51">
        <f t="shared" si="78"/>
        <v>0.73975858737719591</v>
      </c>
      <c r="J115" s="51">
        <f t="shared" si="78"/>
        <v>0.88577858529131948</v>
      </c>
      <c r="K115" s="51">
        <f t="shared" si="78"/>
        <v>0.96566345454649427</v>
      </c>
      <c r="L115" s="51">
        <f t="shared" si="78"/>
        <v>0.96918103951971146</v>
      </c>
      <c r="M115" s="51">
        <f t="shared" si="78"/>
        <v>0.98371875511250706</v>
      </c>
      <c r="N115" s="51">
        <f t="shared" si="78"/>
        <v>0.99847453643919459</v>
      </c>
      <c r="O115" s="51">
        <f t="shared" si="78"/>
        <v>1.0134516544857823</v>
      </c>
      <c r="P115" s="51">
        <f t="shared" si="78"/>
        <v>1.0286534293030689</v>
      </c>
      <c r="Q115" s="51">
        <f t="shared" si="78"/>
        <v>1.0440832307426151</v>
      </c>
      <c r="R115" s="51">
        <f t="shared" si="78"/>
        <v>1.0597444792037543</v>
      </c>
      <c r="S115" s="51">
        <f t="shared" si="78"/>
        <v>1.0756406463918105</v>
      </c>
      <c r="T115" s="51">
        <f t="shared" si="78"/>
        <v>1.0917752560876874</v>
      </c>
      <c r="U115" s="51">
        <f t="shared" si="78"/>
        <v>1.1081518849290026</v>
      </c>
      <c r="V115" s="51">
        <f t="shared" si="78"/>
        <v>1.1247741632029375</v>
      </c>
      <c r="W115" s="51">
        <f t="shared" si="78"/>
        <v>1.1416457756509815</v>
      </c>
      <c r="X115" s="51">
        <f t="shared" si="78"/>
        <v>1.1587704622857462</v>
      </c>
      <c r="Y115" s="51">
        <f t="shared" si="78"/>
        <v>1.1761520192200323</v>
      </c>
      <c r="Z115" s="51">
        <f t="shared" si="78"/>
        <v>1.1937942995083326</v>
      </c>
      <c r="AA115" s="51">
        <f t="shared" si="78"/>
        <v>1.2117012140009575</v>
      </c>
      <c r="AB115" s="51">
        <f t="shared" si="78"/>
        <v>1.2298767322109716</v>
      </c>
      <c r="AC115" s="51">
        <f t="shared" si="78"/>
        <v>1.2483248831941363</v>
      </c>
      <c r="AD115" s="51">
        <f t="shared" si="78"/>
        <v>1.2670497564420482</v>
      </c>
      <c r="AE115" s="51">
        <f t="shared" si="78"/>
        <v>1.2860555027886789</v>
      </c>
      <c r="AF115" s="51">
        <f t="shared" si="78"/>
        <v>1.305346335330509</v>
      </c>
      <c r="AG115" s="51">
        <f t="shared" si="78"/>
        <v>1.3249265303604663</v>
      </c>
      <c r="AH115" s="51">
        <f t="shared" si="78"/>
        <v>1.3448004283158732</v>
      </c>
      <c r="AI115" s="51">
        <f t="shared" si="78"/>
        <v>1.3649724347406111</v>
      </c>
      <c r="AJ115" s="51">
        <f t="shared" si="78"/>
        <v>1.38544702126172</v>
      </c>
      <c r="AK115" s="51">
        <f t="shared" si="78"/>
        <v>1.4062287265806457</v>
      </c>
      <c r="AL115" s="51">
        <f t="shared" si="78"/>
        <v>1.4273221574793553</v>
      </c>
      <c r="AM115" s="51">
        <f t="shared" si="78"/>
        <v>1.4487319898415454</v>
      </c>
      <c r="AN115" s="51" t="str">
        <f t="shared" si="78"/>
        <v/>
      </c>
      <c r="AO115" s="51" t="str">
        <f t="shared" si="78"/>
        <v/>
      </c>
      <c r="AP115" s="51" t="str">
        <f t="shared" si="78"/>
        <v/>
      </c>
      <c r="AQ115" s="51" t="str">
        <f t="shared" si="78"/>
        <v/>
      </c>
      <c r="AR115" s="51">
        <f t="shared" si="78"/>
        <v>1.4923252390129595</v>
      </c>
      <c r="AS115" s="51" t="str">
        <f t="shared" si="78"/>
        <v/>
      </c>
      <c r="AT115" s="51" t="str">
        <f t="shared" si="78"/>
        <v/>
      </c>
      <c r="AU115" s="51" t="str">
        <f t="shared" si="78"/>
        <v/>
      </c>
      <c r="AV115" s="51" t="str">
        <f t="shared" si="78"/>
        <v/>
      </c>
      <c r="AW115" s="51">
        <f t="shared" si="78"/>
        <v>1.5325667234799862</v>
      </c>
      <c r="AX115" s="51" t="str">
        <f t="shared" si="78"/>
        <v/>
      </c>
      <c r="AY115" s="51" t="str">
        <f t="shared" si="78"/>
        <v/>
      </c>
      <c r="AZ115" s="51" t="str">
        <f t="shared" si="78"/>
        <v/>
      </c>
      <c r="BA115" s="51" t="str">
        <f t="shared" si="78"/>
        <v/>
      </c>
      <c r="BB115" s="51">
        <f t="shared" si="78"/>
        <v>1.5559162659669563</v>
      </c>
      <c r="BC115" s="51" t="str">
        <f t="shared" si="78"/>
        <v/>
      </c>
      <c r="BD115" s="51" t="str">
        <f t="shared" si="78"/>
        <v/>
      </c>
      <c r="BE115" s="51" t="str">
        <f t="shared" si="78"/>
        <v/>
      </c>
      <c r="BF115" s="51" t="str">
        <f t="shared" si="78"/>
        <v/>
      </c>
      <c r="BG115" s="51">
        <f t="shared" si="78"/>
        <v>1.5809771922473264</v>
      </c>
      <c r="BH115" s="51" t="str">
        <f t="shared" si="78"/>
        <v/>
      </c>
      <c r="BI115" s="51" t="str">
        <f t="shared" si="78"/>
        <v/>
      </c>
      <c r="BJ115" s="51" t="str">
        <f t="shared" si="78"/>
        <v/>
      </c>
      <c r="BK115" s="51" t="str">
        <f t="shared" si="78"/>
        <v/>
      </c>
      <c r="BL115" s="51">
        <f t="shared" si="78"/>
        <v>1.6099616515909521</v>
      </c>
      <c r="BM115" s="51" t="str">
        <f t="shared" si="78"/>
        <v/>
      </c>
      <c r="BN115" s="51" t="str">
        <f t="shared" si="78"/>
        <v/>
      </c>
      <c r="BO115" s="51" t="str">
        <f t="shared" si="78"/>
        <v/>
      </c>
      <c r="BP115" s="51" t="str">
        <f t="shared" si="78"/>
        <v/>
      </c>
      <c r="BQ115" s="51">
        <f t="shared" si="78"/>
        <v>1.644033273784939</v>
      </c>
      <c r="BR115" s="51" t="str">
        <f t="shared" si="78"/>
        <v/>
      </c>
      <c r="BS115" s="51" t="str">
        <f t="shared" si="79" ref="BS115:CK115">IF(BS18="","",BS18/$G18)</f>
        <v/>
      </c>
      <c r="BT115" s="51" t="str">
        <f t="shared" si="79"/>
        <v/>
      </c>
      <c r="BU115" s="51" t="str">
        <f t="shared" si="79"/>
        <v/>
      </c>
      <c r="BV115" s="51">
        <f t="shared" si="79"/>
        <v>1.6827818024450754</v>
      </c>
      <c r="BW115" s="51" t="str">
        <f t="shared" si="79"/>
        <v/>
      </c>
      <c r="BX115" s="51" t="str">
        <f t="shared" si="79"/>
        <v/>
      </c>
      <c r="BY115" s="51" t="str">
        <f t="shared" si="79"/>
        <v/>
      </c>
      <c r="BZ115" s="51" t="str">
        <f t="shared" si="79"/>
        <v/>
      </c>
      <c r="CA115" s="51">
        <f t="shared" si="79"/>
        <v>1.7240372691692467</v>
      </c>
      <c r="CB115" s="51" t="str">
        <f t="shared" si="79"/>
        <v/>
      </c>
      <c r="CC115" s="51" t="str">
        <f t="shared" si="79"/>
        <v/>
      </c>
      <c r="CD115" s="51" t="str">
        <f t="shared" si="79"/>
        <v/>
      </c>
      <c r="CE115" s="51" t="str">
        <f t="shared" si="79"/>
        <v/>
      </c>
      <c r="CF115" s="51">
        <f t="shared" si="79"/>
        <v>1.7653169942814857</v>
      </c>
      <c r="CG115" s="51" t="str">
        <f t="shared" si="79"/>
        <v/>
      </c>
      <c r="CH115" s="51" t="str">
        <f t="shared" si="79"/>
        <v/>
      </c>
      <c r="CI115" s="51" t="str">
        <f t="shared" si="79"/>
        <v/>
      </c>
      <c r="CJ115" s="51" t="str">
        <f t="shared" si="79"/>
        <v/>
      </c>
      <c r="CK115" s="51">
        <f t="shared" si="79"/>
        <v>1.8066546407432189</v>
      </c>
    </row>
    <row r="116" spans="6:89" ht="15">
      <c r="F116" t="s">
        <v>39</v>
      </c>
      <c r="G116" s="51">
        <f t="shared" si="80" ref="G116:BR116">IF(G19="","",G19/$G19)</f>
        <v>1</v>
      </c>
      <c r="H116" s="51">
        <f t="shared" si="80"/>
        <v>0.91292897354634672</v>
      </c>
      <c r="I116" s="51">
        <f t="shared" si="80"/>
        <v>0.66039472778980368</v>
      </c>
      <c r="J116" s="51">
        <f t="shared" si="80"/>
        <v>0.67082489869178141</v>
      </c>
      <c r="K116" s="51">
        <f t="shared" si="80"/>
        <v>0.6947577474011587</v>
      </c>
      <c r="L116" s="51">
        <f t="shared" si="80"/>
        <v>0.6972885146169816</v>
      </c>
      <c r="M116" s="51">
        <f t="shared" si="80"/>
        <v>0.714720727482406</v>
      </c>
      <c r="N116" s="51">
        <f t="shared" si="80"/>
        <v>0.73258874566946619</v>
      </c>
      <c r="O116" s="51">
        <f t="shared" si="80"/>
        <v>0.75090346431120281</v>
      </c>
      <c r="P116" s="51">
        <f t="shared" si="80"/>
        <v>0.76967605091898283</v>
      </c>
      <c r="Q116" s="51">
        <f t="shared" si="80"/>
        <v>0.78891795219195726</v>
      </c>
      <c r="R116" s="51">
        <f t="shared" si="80"/>
        <v>0.80864090099675612</v>
      </c>
      <c r="S116" s="51">
        <f t="shared" si="80"/>
        <v>0.82885692352167484</v>
      </c>
      <c r="T116" s="51">
        <f t="shared" si="80"/>
        <v>0.84957834660971665</v>
      </c>
      <c r="U116" s="51">
        <f t="shared" si="80"/>
        <v>0.87081780527495944</v>
      </c>
      <c r="V116" s="51">
        <f t="shared" si="80"/>
        <v>0.89258825040683343</v>
      </c>
      <c r="W116" s="51">
        <f t="shared" si="80"/>
        <v>0.91490295666700416</v>
      </c>
      <c r="X116" s="51">
        <f t="shared" si="80"/>
        <v>0.93777553058367913</v>
      </c>
      <c r="Y116" s="51">
        <f t="shared" si="80"/>
        <v>0.96121991884827096</v>
      </c>
      <c r="Z116" s="51">
        <f t="shared" si="80"/>
        <v>0.98525041681947767</v>
      </c>
      <c r="AA116" s="51">
        <f t="shared" si="80"/>
        <v>1.0098816772399646</v>
      </c>
      <c r="AB116" s="51">
        <f t="shared" si="80"/>
        <v>1.0351287191709637</v>
      </c>
      <c r="AC116" s="51">
        <f t="shared" si="80"/>
        <v>1.0610069371502375</v>
      </c>
      <c r="AD116" s="51">
        <f t="shared" si="80"/>
        <v>1.0875321105789935</v>
      </c>
      <c r="AE116" s="51">
        <f t="shared" si="80"/>
        <v>1.1147204133434681</v>
      </c>
      <c r="AF116" s="51">
        <f t="shared" si="80"/>
        <v>1.1425884236770547</v>
      </c>
      <c r="AG116" s="51">
        <f t="shared" si="80"/>
        <v>1.1711531342689809</v>
      </c>
      <c r="AH116" s="51">
        <f t="shared" si="80"/>
        <v>1.2004319626257054</v>
      </c>
      <c r="AI116" s="51">
        <f t="shared" si="80"/>
        <v>1.230442761691348</v>
      </c>
      <c r="AJ116" s="51">
        <f t="shared" si="80"/>
        <v>1.2612038307336315</v>
      </c>
      <c r="AK116" s="51">
        <f t="shared" si="80"/>
        <v>1.2927339265019724</v>
      </c>
      <c r="AL116" s="51">
        <f t="shared" si="80"/>
        <v>1.3250522746645217</v>
      </c>
      <c r="AM116" s="51">
        <f t="shared" si="80"/>
        <v>1.3581785815311345</v>
      </c>
      <c r="AN116" s="51" t="str">
        <f t="shared" si="80"/>
        <v/>
      </c>
      <c r="AO116" s="51" t="str">
        <f t="shared" si="80"/>
        <v/>
      </c>
      <c r="AP116" s="51" t="str">
        <f t="shared" si="80"/>
        <v/>
      </c>
      <c r="AQ116" s="51" t="str">
        <f t="shared" si="80"/>
        <v/>
      </c>
      <c r="AR116" s="51">
        <f t="shared" si="80"/>
        <v>1.4802482518605418</v>
      </c>
      <c r="AS116" s="51" t="str">
        <f t="shared" si="80"/>
        <v/>
      </c>
      <c r="AT116" s="51" t="str">
        <f t="shared" si="80"/>
        <v/>
      </c>
      <c r="AU116" s="51" t="str">
        <f t="shared" si="80"/>
        <v/>
      </c>
      <c r="AV116" s="51" t="str">
        <f t="shared" si="80"/>
        <v/>
      </c>
      <c r="AW116" s="51">
        <f t="shared" si="80"/>
        <v>1.5201640728071812</v>
      </c>
      <c r="AX116" s="51" t="str">
        <f t="shared" si="80"/>
        <v/>
      </c>
      <c r="AY116" s="51" t="str">
        <f t="shared" si="80"/>
        <v/>
      </c>
      <c r="AZ116" s="51" t="str">
        <f t="shared" si="80"/>
        <v/>
      </c>
      <c r="BA116" s="51" t="str">
        <f t="shared" si="80"/>
        <v/>
      </c>
      <c r="BB116" s="51">
        <f t="shared" si="80"/>
        <v>1.5433246537211258</v>
      </c>
      <c r="BC116" s="51" t="str">
        <f t="shared" si="80"/>
        <v/>
      </c>
      <c r="BD116" s="51" t="str">
        <f t="shared" si="80"/>
        <v/>
      </c>
      <c r="BE116" s="51" t="str">
        <f t="shared" si="80"/>
        <v/>
      </c>
      <c r="BF116" s="51" t="str">
        <f t="shared" si="80"/>
        <v/>
      </c>
      <c r="BG116" s="51">
        <f t="shared" si="80"/>
        <v>1.5681827686592991</v>
      </c>
      <c r="BH116" s="51" t="str">
        <f t="shared" si="80"/>
        <v/>
      </c>
      <c r="BI116" s="51" t="str">
        <f t="shared" si="80"/>
        <v/>
      </c>
      <c r="BJ116" s="51" t="str">
        <f t="shared" si="80"/>
        <v/>
      </c>
      <c r="BK116" s="51" t="str">
        <f t="shared" si="80"/>
        <v/>
      </c>
      <c r="BL116" s="51">
        <f t="shared" si="80"/>
        <v>1.5969326645619504</v>
      </c>
      <c r="BM116" s="51" t="str">
        <f t="shared" si="80"/>
        <v/>
      </c>
      <c r="BN116" s="51" t="str">
        <f t="shared" si="80"/>
        <v/>
      </c>
      <c r="BO116" s="51" t="str">
        <f t="shared" si="80"/>
        <v/>
      </c>
      <c r="BP116" s="51" t="str">
        <f t="shared" si="80"/>
        <v/>
      </c>
      <c r="BQ116" s="51">
        <f t="shared" si="80"/>
        <v>1.6307285542730026</v>
      </c>
      <c r="BR116" s="51" t="str">
        <f t="shared" si="80"/>
        <v/>
      </c>
      <c r="BS116" s="51" t="str">
        <f t="shared" si="81" ref="BS116:CK116">IF(BS19="","",BS19/$G19)</f>
        <v/>
      </c>
      <c r="BT116" s="51" t="str">
        <f t="shared" si="81"/>
        <v/>
      </c>
      <c r="BU116" s="51" t="str">
        <f t="shared" si="81"/>
        <v/>
      </c>
      <c r="BV116" s="51">
        <f t="shared" si="81"/>
        <v>1.66916350150292</v>
      </c>
      <c r="BW116" s="51" t="str">
        <f t="shared" si="81"/>
        <v/>
      </c>
      <c r="BX116" s="51" t="str">
        <f t="shared" si="81"/>
        <v/>
      </c>
      <c r="BY116" s="51" t="str">
        <f t="shared" si="81"/>
        <v/>
      </c>
      <c r="BZ116" s="51" t="str">
        <f t="shared" si="81"/>
        <v/>
      </c>
      <c r="CA116" s="51">
        <f t="shared" si="81"/>
        <v>1.710085098820763</v>
      </c>
      <c r="CB116" s="51" t="str">
        <f t="shared" si="81"/>
        <v/>
      </c>
      <c r="CC116" s="51" t="str">
        <f t="shared" si="81"/>
        <v/>
      </c>
      <c r="CD116" s="51" t="str">
        <f t="shared" si="81"/>
        <v/>
      </c>
      <c r="CE116" s="51" t="str">
        <f t="shared" si="81"/>
        <v/>
      </c>
      <c r="CF116" s="51">
        <f t="shared" si="81"/>
        <v>1.7510307582100637</v>
      </c>
      <c r="CG116" s="51" t="str">
        <f t="shared" si="81"/>
        <v/>
      </c>
      <c r="CH116" s="51" t="str">
        <f t="shared" si="81"/>
        <v/>
      </c>
      <c r="CI116" s="51" t="str">
        <f t="shared" si="81"/>
        <v/>
      </c>
      <c r="CJ116" s="51" t="str">
        <f t="shared" si="81"/>
        <v/>
      </c>
      <c r="CK116" s="51">
        <f t="shared" si="81"/>
        <v>1.7920338702069336</v>
      </c>
    </row>
    <row r="117" spans="6:89" ht="15">
      <c r="F117" t="s">
        <v>41</v>
      </c>
      <c r="G117" s="51">
        <f t="shared" si="82" ref="G117:BR117">IF(G20="","",G20/$G20)</f>
        <v>1</v>
      </c>
      <c r="H117" s="51">
        <f t="shared" si="82"/>
        <v>0.99402098052705179</v>
      </c>
      <c r="I117" s="51">
        <f t="shared" si="82"/>
        <v>0.96688736400372588</v>
      </c>
      <c r="J117" s="51">
        <f t="shared" si="82"/>
        <v>0.99775372150538122</v>
      </c>
      <c r="K117" s="51">
        <f t="shared" si="82"/>
        <v>1.0164070085956751</v>
      </c>
      <c r="L117" s="51">
        <f t="shared" si="82"/>
        <v>1.1430265542330544</v>
      </c>
      <c r="M117" s="51">
        <f t="shared" si="82"/>
        <v>1.3094004193491986</v>
      </c>
      <c r="N117" s="51">
        <f t="shared" si="82"/>
        <v>1.3499918323490234</v>
      </c>
      <c r="O117" s="51">
        <f t="shared" si="82"/>
        <v>1.376991668996004</v>
      </c>
      <c r="P117" s="51">
        <f t="shared" si="82"/>
        <v>1.4045315023759239</v>
      </c>
      <c r="Q117" s="51">
        <f t="shared" si="82"/>
        <v>1.4326221324234425</v>
      </c>
      <c r="R117" s="51">
        <f t="shared" si="82"/>
        <v>1.4612745750719114</v>
      </c>
      <c r="S117" s="51">
        <f t="shared" si="82"/>
        <v>1.4905000665733497</v>
      </c>
      <c r="T117" s="51">
        <f t="shared" si="82"/>
        <v>1.5247815681045367</v>
      </c>
      <c r="U117" s="51">
        <f t="shared" si="82"/>
        <v>1.5598515441709411</v>
      </c>
      <c r="V117" s="51">
        <f t="shared" si="82"/>
        <v>1.5957281296868726</v>
      </c>
      <c r="W117" s="51">
        <f t="shared" si="82"/>
        <v>1.6324298766696705</v>
      </c>
      <c r="X117" s="51">
        <f t="shared" si="82"/>
        <v>1.6699757638330728</v>
      </c>
      <c r="Y117" s="51">
        <f t="shared" si="82"/>
        <v>1.7083852064012335</v>
      </c>
      <c r="Z117" s="51">
        <f t="shared" si="82"/>
        <v>1.7476780661484619</v>
      </c>
      <c r="AA117" s="51">
        <f t="shared" si="82"/>
        <v>1.787874661669876</v>
      </c>
      <c r="AB117" s="51">
        <f t="shared" si="82"/>
        <v>1.8289957788882831</v>
      </c>
      <c r="AC117" s="51">
        <f t="shared" si="82"/>
        <v>1.8710626818027132</v>
      </c>
      <c r="AD117" s="51">
        <f t="shared" si="82"/>
        <v>1.9140971234841757</v>
      </c>
      <c r="AE117" s="51">
        <f t="shared" si="82"/>
        <v>1.9581213573243113</v>
      </c>
      <c r="AF117" s="51">
        <f t="shared" si="82"/>
        <v>2.0031581485427701</v>
      </c>
      <c r="AG117" s="51">
        <f t="shared" si="82"/>
        <v>2.0492307859592533</v>
      </c>
      <c r="AH117" s="51">
        <f t="shared" si="82"/>
        <v>2.0963630940363163</v>
      </c>
      <c r="AI117" s="51">
        <f t="shared" si="82"/>
        <v>2.1445794451991511</v>
      </c>
      <c r="AJ117" s="51">
        <f t="shared" si="82"/>
        <v>2.1939047724387315</v>
      </c>
      <c r="AK117" s="51">
        <f t="shared" si="82"/>
        <v>2.2443645822048222</v>
      </c>
      <c r="AL117" s="51">
        <f t="shared" si="82"/>
        <v>2.2959849675955328</v>
      </c>
      <c r="AM117" s="51">
        <f t="shared" si="82"/>
        <v>2.34879262185023</v>
      </c>
      <c r="AN117" s="51">
        <f t="shared" si="82"/>
        <v>2.402814852152785</v>
      </c>
      <c r="AO117" s="51">
        <f t="shared" si="82"/>
        <v>2.458079593752299</v>
      </c>
      <c r="AP117" s="51">
        <f t="shared" si="82"/>
        <v>2.5146154244086016</v>
      </c>
      <c r="AQ117" s="51">
        <f t="shared" si="82"/>
        <v>2.5724515791699991</v>
      </c>
      <c r="AR117" s="51">
        <f t="shared" si="82"/>
        <v>2.6316179654909084</v>
      </c>
      <c r="AS117" s="51">
        <f t="shared" si="82"/>
        <v>2.6921451786971997</v>
      </c>
      <c r="AT117" s="51">
        <f t="shared" si="82"/>
        <v>2.7540645178072349</v>
      </c>
      <c r="AU117" s="51">
        <f t="shared" si="82"/>
        <v>2.8174080017168013</v>
      </c>
      <c r="AV117" s="51">
        <f t="shared" si="82"/>
        <v>2.8822083857562872</v>
      </c>
      <c r="AW117" s="51">
        <f t="shared" si="82"/>
        <v>2.9484991786286816</v>
      </c>
      <c r="AX117" s="51">
        <f t="shared" si="82"/>
        <v>3.0163146597371409</v>
      </c>
      <c r="AY117" s="51">
        <f t="shared" si="82"/>
        <v>3.0856898969110946</v>
      </c>
      <c r="AZ117" s="51">
        <f t="shared" si="82"/>
        <v>3.1566607645400495</v>
      </c>
      <c r="BA117" s="51">
        <f t="shared" si="82"/>
        <v>3.2292639621244703</v>
      </c>
      <c r="BB117" s="51">
        <f t="shared" si="82"/>
        <v>3.3035370332533329</v>
      </c>
      <c r="BC117" s="51">
        <f t="shared" si="82"/>
        <v>3.3795183850181596</v>
      </c>
      <c r="BD117" s="51">
        <f t="shared" si="82"/>
        <v>3.4572473078735766</v>
      </c>
      <c r="BE117" s="51">
        <f t="shared" si="82"/>
        <v>3.5367639959546686</v>
      </c>
      <c r="BF117" s="51">
        <f t="shared" si="82"/>
        <v>3.6181095678616249</v>
      </c>
      <c r="BG117" s="51">
        <f t="shared" si="82"/>
        <v>3.7013260879224426</v>
      </c>
      <c r="BH117" s="51">
        <f t="shared" si="82"/>
        <v>3.7864565879446581</v>
      </c>
      <c r="BI117" s="51">
        <f t="shared" si="82"/>
        <v>3.8735450894673851</v>
      </c>
      <c r="BJ117" s="51">
        <f t="shared" si="82"/>
        <v>3.9626366265251338</v>
      </c>
      <c r="BK117" s="51">
        <f t="shared" si="82"/>
        <v>4.0537772689352121</v>
      </c>
      <c r="BL117" s="51">
        <f t="shared" si="82"/>
        <v>4.1470141461207213</v>
      </c>
      <c r="BM117" s="51">
        <f t="shared" si="82"/>
        <v>4.2423954714814975</v>
      </c>
      <c r="BN117" s="51">
        <f t="shared" si="82"/>
        <v>4.3399705673255715</v>
      </c>
      <c r="BO117" s="51">
        <f t="shared" si="82"/>
        <v>4.4397898903740591</v>
      </c>
      <c r="BP117" s="51">
        <f t="shared" si="82"/>
        <v>4.5419050578526621</v>
      </c>
      <c r="BQ117" s="51">
        <f t="shared" si="82"/>
        <v>4.6463688741832723</v>
      </c>
      <c r="BR117" s="51">
        <f t="shared" si="82"/>
        <v>4.753235358289488</v>
      </c>
      <c r="BS117" s="51">
        <f t="shared" si="83" ref="BS117:CK117">IF(BS20="","",BS20/$G20)</f>
        <v>4.8625597715301447</v>
      </c>
      <c r="BT117" s="51">
        <f t="shared" si="83"/>
        <v>4.974398646275338</v>
      </c>
      <c r="BU117" s="51">
        <f t="shared" si="83"/>
        <v>5.0888098151396708</v>
      </c>
      <c r="BV117" s="51">
        <f t="shared" si="83"/>
        <v>5.2058524408878828</v>
      </c>
      <c r="BW117" s="51">
        <f t="shared" si="83"/>
        <v>5.3255870470283035</v>
      </c>
      <c r="BX117" s="51">
        <f t="shared" si="83"/>
        <v>5.4480755491099542</v>
      </c>
      <c r="BY117" s="51">
        <f t="shared" si="83"/>
        <v>5.5733812867394823</v>
      </c>
      <c r="BZ117" s="51">
        <f t="shared" si="83"/>
        <v>5.7015690563344901</v>
      </c>
      <c r="CA117" s="51">
        <f t="shared" si="83"/>
        <v>5.8327051446301823</v>
      </c>
      <c r="CB117" s="51">
        <f t="shared" si="83"/>
        <v>5.9668573629566772</v>
      </c>
      <c r="CC117" s="51">
        <f t="shared" si="83"/>
        <v>6.1040950823046796</v>
      </c>
      <c r="CD117" s="51">
        <f t="shared" si="83"/>
        <v>6.244489269197687</v>
      </c>
      <c r="CE117" s="51">
        <f t="shared" si="83"/>
        <v>6.3881125223892328</v>
      </c>
      <c r="CF117" s="51">
        <f t="shared" si="83"/>
        <v>6.5350391104041856</v>
      </c>
      <c r="CG117" s="51">
        <f t="shared" si="83"/>
        <v>6.6853450099434815</v>
      </c>
      <c r="CH117" s="51">
        <f t="shared" si="83"/>
        <v>6.8391079451721799</v>
      </c>
      <c r="CI117" s="51">
        <f t="shared" si="83"/>
        <v>6.9964074279111399</v>
      </c>
      <c r="CJ117" s="51">
        <f t="shared" si="83"/>
        <v>7.1573247987530948</v>
      </c>
      <c r="CK117" s="51">
        <f t="shared" si="83"/>
        <v>7.3219432691244153</v>
      </c>
    </row>
    <row r="118" spans="6:89" ht="15">
      <c r="F118" t="s">
        <v>43</v>
      </c>
      <c r="G118" s="51">
        <f t="shared" si="84" ref="G118:BR118">IF(G21="","",G21/$G21)</f>
        <v>1</v>
      </c>
      <c r="H118" s="51">
        <f t="shared" si="84"/>
        <v>1.3328647957936823</v>
      </c>
      <c r="I118" s="51">
        <f t="shared" si="84"/>
        <v>0.43713886530894325</v>
      </c>
      <c r="J118" s="51">
        <f t="shared" si="84"/>
        <v>1.1173887294999323</v>
      </c>
      <c r="K118" s="51">
        <f t="shared" si="84"/>
        <v>0.99621920260959751</v>
      </c>
      <c r="L118" s="51">
        <f t="shared" si="84"/>
        <v>0.87504967571926262</v>
      </c>
      <c r="M118" s="51">
        <f t="shared" si="84"/>
        <v>0.75388014882892784</v>
      </c>
      <c r="N118" s="51">
        <f t="shared" si="84"/>
        <v>0.63271062193859307</v>
      </c>
      <c r="O118" s="51">
        <f t="shared" si="84"/>
        <v>0.51154109504825829</v>
      </c>
      <c r="P118" s="51">
        <f t="shared" si="84"/>
        <v>0.39037156815792351</v>
      </c>
      <c r="Q118" s="51">
        <f t="shared" si="84"/>
        <v>0.26920204126758873</v>
      </c>
      <c r="R118" s="51">
        <f t="shared" si="84"/>
        <v>0.14803251437725398</v>
      </c>
      <c r="S118" s="51">
        <f t="shared" si="84"/>
        <v>0</v>
      </c>
      <c r="T118" s="51" t="str">
        <f t="shared" si="84"/>
        <v/>
      </c>
      <c r="U118" s="51" t="str">
        <f t="shared" si="84"/>
        <v/>
      </c>
      <c r="V118" s="51" t="str">
        <f t="shared" si="84"/>
        <v/>
      </c>
      <c r="W118" s="51" t="str">
        <f t="shared" si="84"/>
        <v/>
      </c>
      <c r="X118" s="51">
        <f t="shared" si="84"/>
        <v>0</v>
      </c>
      <c r="Y118" s="51" t="str">
        <f t="shared" si="84"/>
        <v/>
      </c>
      <c r="Z118" s="51" t="str">
        <f t="shared" si="84"/>
        <v/>
      </c>
      <c r="AA118" s="51" t="str">
        <f t="shared" si="84"/>
        <v/>
      </c>
      <c r="AB118" s="51" t="str">
        <f t="shared" si="84"/>
        <v/>
      </c>
      <c r="AC118" s="51">
        <f t="shared" si="84"/>
        <v>0</v>
      </c>
      <c r="AD118" s="51" t="str">
        <f t="shared" si="84"/>
        <v/>
      </c>
      <c r="AE118" s="51" t="str">
        <f t="shared" si="84"/>
        <v/>
      </c>
      <c r="AF118" s="51" t="str">
        <f t="shared" si="84"/>
        <v/>
      </c>
      <c r="AG118" s="51" t="str">
        <f t="shared" si="84"/>
        <v/>
      </c>
      <c r="AH118" s="51">
        <f t="shared" si="84"/>
        <v>0</v>
      </c>
      <c r="AI118" s="51" t="str">
        <f t="shared" si="84"/>
        <v/>
      </c>
      <c r="AJ118" s="51" t="str">
        <f t="shared" si="84"/>
        <v/>
      </c>
      <c r="AK118" s="51" t="str">
        <f t="shared" si="84"/>
        <v/>
      </c>
      <c r="AL118" s="51" t="str">
        <f t="shared" si="84"/>
        <v/>
      </c>
      <c r="AM118" s="51">
        <f t="shared" si="84"/>
        <v>0</v>
      </c>
      <c r="AN118" s="51" t="str">
        <f t="shared" si="84"/>
        <v/>
      </c>
      <c r="AO118" s="51" t="str">
        <f t="shared" si="84"/>
        <v/>
      </c>
      <c r="AP118" s="51" t="str">
        <f t="shared" si="84"/>
        <v/>
      </c>
      <c r="AQ118" s="51" t="str">
        <f t="shared" si="84"/>
        <v/>
      </c>
      <c r="AR118" s="51">
        <f t="shared" si="84"/>
        <v>0</v>
      </c>
      <c r="AS118" s="51" t="str">
        <f t="shared" si="84"/>
        <v/>
      </c>
      <c r="AT118" s="51" t="str">
        <f t="shared" si="84"/>
        <v/>
      </c>
      <c r="AU118" s="51" t="str">
        <f t="shared" si="84"/>
        <v/>
      </c>
      <c r="AV118" s="51" t="str">
        <f t="shared" si="84"/>
        <v/>
      </c>
      <c r="AW118" s="51">
        <f t="shared" si="84"/>
        <v>0</v>
      </c>
      <c r="AX118" s="51" t="str">
        <f t="shared" si="84"/>
        <v/>
      </c>
      <c r="AY118" s="51" t="str">
        <f t="shared" si="84"/>
        <v/>
      </c>
      <c r="AZ118" s="51" t="str">
        <f t="shared" si="84"/>
        <v/>
      </c>
      <c r="BA118" s="51" t="str">
        <f t="shared" si="84"/>
        <v/>
      </c>
      <c r="BB118" s="51">
        <f t="shared" si="84"/>
        <v>0</v>
      </c>
      <c r="BC118" s="51" t="str">
        <f t="shared" si="84"/>
        <v/>
      </c>
      <c r="BD118" s="51" t="str">
        <f t="shared" si="84"/>
        <v/>
      </c>
      <c r="BE118" s="51" t="str">
        <f t="shared" si="84"/>
        <v/>
      </c>
      <c r="BF118" s="51" t="str">
        <f t="shared" si="84"/>
        <v/>
      </c>
      <c r="BG118" s="51">
        <f t="shared" si="84"/>
        <v>0</v>
      </c>
      <c r="BH118" s="51" t="str">
        <f t="shared" si="84"/>
        <v/>
      </c>
      <c r="BI118" s="51" t="str">
        <f t="shared" si="84"/>
        <v/>
      </c>
      <c r="BJ118" s="51" t="str">
        <f t="shared" si="84"/>
        <v/>
      </c>
      <c r="BK118" s="51" t="str">
        <f t="shared" si="84"/>
        <v/>
      </c>
      <c r="BL118" s="51">
        <f t="shared" si="84"/>
        <v>0</v>
      </c>
      <c r="BM118" s="51" t="str">
        <f t="shared" si="84"/>
        <v/>
      </c>
      <c r="BN118" s="51" t="str">
        <f t="shared" si="84"/>
        <v/>
      </c>
      <c r="BO118" s="51" t="str">
        <f t="shared" si="84"/>
        <v/>
      </c>
      <c r="BP118" s="51" t="str">
        <f t="shared" si="84"/>
        <v/>
      </c>
      <c r="BQ118" s="51">
        <f t="shared" si="84"/>
        <v>0</v>
      </c>
      <c r="BR118" s="51" t="str">
        <f t="shared" si="84"/>
        <v/>
      </c>
      <c r="BS118" s="51" t="str">
        <f t="shared" si="85" ref="BS118:CK118">IF(BS21="","",BS21/$G21)</f>
        <v/>
      </c>
      <c r="BT118" s="51" t="str">
        <f t="shared" si="85"/>
        <v/>
      </c>
      <c r="BU118" s="51" t="str">
        <f t="shared" si="85"/>
        <v/>
      </c>
      <c r="BV118" s="51">
        <f t="shared" si="85"/>
        <v>0</v>
      </c>
      <c r="BW118" s="51" t="str">
        <f t="shared" si="85"/>
        <v/>
      </c>
      <c r="BX118" s="51" t="str">
        <f t="shared" si="85"/>
        <v/>
      </c>
      <c r="BY118" s="51" t="str">
        <f t="shared" si="85"/>
        <v/>
      </c>
      <c r="BZ118" s="51" t="str">
        <f t="shared" si="85"/>
        <v/>
      </c>
      <c r="CA118" s="51">
        <f t="shared" si="85"/>
        <v>0</v>
      </c>
      <c r="CB118" s="51" t="str">
        <f t="shared" si="85"/>
        <v/>
      </c>
      <c r="CC118" s="51" t="str">
        <f t="shared" si="85"/>
        <v/>
      </c>
      <c r="CD118" s="51" t="str">
        <f t="shared" si="85"/>
        <v/>
      </c>
      <c r="CE118" s="51" t="str">
        <f t="shared" si="85"/>
        <v/>
      </c>
      <c r="CF118" s="51">
        <f t="shared" si="85"/>
        <v>0</v>
      </c>
      <c r="CG118" s="51" t="str">
        <f t="shared" si="85"/>
        <v/>
      </c>
      <c r="CH118" s="51" t="str">
        <f t="shared" si="85"/>
        <v/>
      </c>
      <c r="CI118" s="51" t="str">
        <f t="shared" si="85"/>
        <v/>
      </c>
      <c r="CJ118" s="51" t="str">
        <f t="shared" si="85"/>
        <v/>
      </c>
      <c r="CK118" s="51">
        <f t="shared" si="85"/>
        <v>0</v>
      </c>
    </row>
    <row r="119" spans="6:89" ht="15">
      <c r="F119" t="s">
        <v>45</v>
      </c>
      <c r="G119" s="51">
        <f t="shared" si="86" ref="G119:BR119">IF(G22="","",G22/$G22)</f>
        <v>1</v>
      </c>
      <c r="H119" s="51">
        <f t="shared" si="86"/>
        <v>1.0650419574670333</v>
      </c>
      <c r="I119" s="51">
        <f t="shared" si="86"/>
        <v>1.3024737242617932</v>
      </c>
      <c r="J119" s="51">
        <f t="shared" si="86"/>
        <v>1.4374192993014447</v>
      </c>
      <c r="K119" s="51">
        <f t="shared" si="86"/>
        <v>1.3267252167575585</v>
      </c>
      <c r="L119" s="51">
        <f t="shared" si="86"/>
        <v>1.3674513145613281</v>
      </c>
      <c r="M119" s="51">
        <f t="shared" si="86"/>
        <v>1.4105228497432003</v>
      </c>
      <c r="N119" s="51">
        <f t="shared" si="86"/>
        <v>1.4553128072879951</v>
      </c>
      <c r="O119" s="51">
        <f t="shared" si="86"/>
        <v>1.5014955149992557</v>
      </c>
      <c r="P119" s="51">
        <f t="shared" si="86"/>
        <v>1.5488020692285454</v>
      </c>
      <c r="Q119" s="51">
        <f t="shared" si="86"/>
        <v>1.5972807019001019</v>
      </c>
      <c r="R119" s="51">
        <f t="shared" si="86"/>
        <v>1.646966840002533</v>
      </c>
      <c r="S119" s="51">
        <f t="shared" si="86"/>
        <v>1.6977068243081552</v>
      </c>
      <c r="T119" s="51">
        <f t="shared" si="86"/>
        <v>1.7492808367551451</v>
      </c>
      <c r="U119" s="51">
        <f t="shared" si="86"/>
        <v>1.8017042432662729</v>
      </c>
      <c r="V119" s="51">
        <f t="shared" si="86"/>
        <v>1.8547836893133647</v>
      </c>
      <c r="W119" s="51">
        <f t="shared" si="86"/>
        <v>1.9083510034083531</v>
      </c>
      <c r="X119" s="51">
        <f t="shared" si="86"/>
        <v>1.9622956362735375</v>
      </c>
      <c r="Y119" s="51">
        <f t="shared" si="86"/>
        <v>2.0165889902193279</v>
      </c>
      <c r="Z119" s="51">
        <f t="shared" si="86"/>
        <v>2.0710266131066613</v>
      </c>
      <c r="AA119" s="51">
        <f t="shared" si="86"/>
        <v>2.1257156395637344</v>
      </c>
      <c r="AB119" s="51">
        <f t="shared" si="86"/>
        <v>2.1808046068439677</v>
      </c>
      <c r="AC119" s="51">
        <f t="shared" si="86"/>
        <v>2.2364582717859376</v>
      </c>
      <c r="AD119" s="51">
        <f t="shared" si="86"/>
        <v>2.2928452327089026</v>
      </c>
      <c r="AE119" s="51">
        <f t="shared" si="86"/>
        <v>2.350123843983619</v>
      </c>
      <c r="AF119" s="51">
        <f t="shared" si="86"/>
        <v>2.408437520889255</v>
      </c>
      <c r="AG119" s="51">
        <f t="shared" si="86"/>
        <v>2.467927544549037</v>
      </c>
      <c r="AH119" s="51">
        <f t="shared" si="86"/>
        <v>2.5287509888401596</v>
      </c>
      <c r="AI119" s="51">
        <f t="shared" si="86"/>
        <v>2.5911016351219716</v>
      </c>
      <c r="AJ119" s="51">
        <f t="shared" si="86"/>
        <v>2.6548706414415326</v>
      </c>
      <c r="AK119" s="51">
        <f t="shared" si="86"/>
        <v>2.7203213626418483</v>
      </c>
      <c r="AL119" s="51">
        <f t="shared" si="86"/>
        <v>2.787767092814911</v>
      </c>
      <c r="AM119" s="51">
        <f t="shared" si="86"/>
        <v>2.8575450285992603</v>
      </c>
      <c r="AN119" s="51">
        <f t="shared" si="86"/>
        <v>2.9299693177492219</v>
      </c>
      <c r="AO119" s="51">
        <f t="shared" si="86"/>
        <v>3.0052687417816397</v>
      </c>
      <c r="AP119" s="51">
        <f t="shared" si="86"/>
        <v>3.0836148868340536</v>
      </c>
      <c r="AQ119" s="51">
        <f t="shared" si="86"/>
        <v>3.1651545828351306</v>
      </c>
      <c r="AR119" s="51">
        <f t="shared" si="86"/>
        <v>3.2500295377393025</v>
      </c>
      <c r="AS119" s="51">
        <f t="shared" si="86"/>
        <v>3.3383596911104099</v>
      </c>
      <c r="AT119" s="51">
        <f t="shared" si="86"/>
        <v>3.4301642503518832</v>
      </c>
      <c r="AU119" s="51">
        <f t="shared" si="86"/>
        <v>3.5253753493048743</v>
      </c>
      <c r="AV119" s="51">
        <f t="shared" si="86"/>
        <v>3.6238743288990527</v>
      </c>
      <c r="AW119" s="51">
        <f t="shared" si="86"/>
        <v>3.7255489325320288</v>
      </c>
      <c r="AX119" s="51">
        <f t="shared" si="86"/>
        <v>3.5469737394153329</v>
      </c>
      <c r="AY119" s="51">
        <f t="shared" si="86"/>
        <v>3.6053181731241177</v>
      </c>
      <c r="AZ119" s="51">
        <f t="shared" si="86"/>
        <v>3.6636626068329021</v>
      </c>
      <c r="BA119" s="51">
        <f t="shared" si="86"/>
        <v>3.722007040541659</v>
      </c>
      <c r="BB119" s="51">
        <f t="shared" si="86"/>
        <v>3.7803514742504154</v>
      </c>
      <c r="BC119" s="51">
        <f t="shared" si="86"/>
        <v>3.8386959079591998</v>
      </c>
      <c r="BD119" s="51">
        <f t="shared" si="86"/>
        <v>3.8970403416679558</v>
      </c>
      <c r="BE119" s="51">
        <f t="shared" si="86"/>
        <v>3.9553847753767406</v>
      </c>
      <c r="BF119" s="51">
        <f t="shared" si="86"/>
        <v>4.0137292090855254</v>
      </c>
      <c r="BG119" s="51">
        <f t="shared" si="86"/>
        <v>4.0720736427942823</v>
      </c>
      <c r="BH119" s="51">
        <f t="shared" si="86"/>
        <v>4.1304180765030383</v>
      </c>
      <c r="BI119" s="51">
        <f t="shared" si="86"/>
        <v>4.1887625102118236</v>
      </c>
      <c r="BJ119" s="51">
        <f t="shared" si="86"/>
        <v>4.2471069439206071</v>
      </c>
      <c r="BK119" s="51">
        <f t="shared" si="86"/>
        <v>4.3054513776293639</v>
      </c>
      <c r="BL119" s="51">
        <f t="shared" si="86"/>
        <v>4.3637958113381483</v>
      </c>
      <c r="BM119" s="51">
        <f t="shared" si="86"/>
        <v>4.4221402450469336</v>
      </c>
      <c r="BN119" s="51">
        <f t="shared" si="86"/>
        <v>4.4804846787556896</v>
      </c>
      <c r="BO119" s="51">
        <f t="shared" si="86"/>
        <v>4.5388291124644455</v>
      </c>
      <c r="BP119" s="51">
        <f t="shared" si="86"/>
        <v>4.5971735461732308</v>
      </c>
      <c r="BQ119" s="51">
        <f t="shared" si="86"/>
        <v>4.6555179798819877</v>
      </c>
      <c r="BR119" s="51">
        <f t="shared" si="86"/>
        <v>4.7138624135907721</v>
      </c>
      <c r="BS119" s="51">
        <f t="shared" si="87" ref="BS119:CK119">IF(BS22="","",BS22/$G22)</f>
        <v>4.7722068472995556</v>
      </c>
      <c r="BT119" s="51">
        <f t="shared" si="87"/>
        <v>4.8305512810083124</v>
      </c>
      <c r="BU119" s="51">
        <f t="shared" si="87"/>
        <v>4.8888957147170684</v>
      </c>
      <c r="BV119" s="51">
        <f t="shared" si="87"/>
        <v>4.9472401484258537</v>
      </c>
      <c r="BW119" s="51">
        <f t="shared" si="87"/>
        <v>5.0055845821346381</v>
      </c>
      <c r="BX119" s="51">
        <f t="shared" si="87"/>
        <v>5.0639290158433949</v>
      </c>
      <c r="BY119" s="51">
        <f t="shared" si="87"/>
        <v>5.1222734495521793</v>
      </c>
      <c r="BZ119" s="51">
        <f t="shared" si="87"/>
        <v>5.1806178832609362</v>
      </c>
      <c r="CA119" s="51">
        <f t="shared" si="87"/>
        <v>5.2389623169697206</v>
      </c>
      <c r="CB119" s="51">
        <f t="shared" si="87"/>
        <v>5.2973067506784774</v>
      </c>
      <c r="CC119" s="51">
        <f t="shared" si="87"/>
        <v>5.3556511843872618</v>
      </c>
      <c r="CD119" s="51">
        <f t="shared" si="87"/>
        <v>5.4139956180960178</v>
      </c>
      <c r="CE119" s="51">
        <f t="shared" si="87"/>
        <v>5.4723400518048022</v>
      </c>
      <c r="CF119" s="51">
        <f t="shared" si="87"/>
        <v>5.5306844855135866</v>
      </c>
      <c r="CG119" s="51">
        <f t="shared" si="87"/>
        <v>5.5890289192223435</v>
      </c>
      <c r="CH119" s="51">
        <f t="shared" si="87"/>
        <v>5.6473733529310994</v>
      </c>
      <c r="CI119" s="51">
        <f t="shared" si="87"/>
        <v>5.7057177866398847</v>
      </c>
      <c r="CJ119" s="51">
        <f t="shared" si="87"/>
        <v>5.7640622203486691</v>
      </c>
      <c r="CK119" s="51">
        <f t="shared" si="87"/>
        <v>5.822406654057426</v>
      </c>
    </row>
    <row r="120" spans="6:89" ht="15">
      <c r="F120" t="s">
        <v>47</v>
      </c>
      <c r="G120" s="51">
        <f t="shared" si="88" ref="G120:BR120">IF(G23="","",G23/$G23)</f>
        <v>1</v>
      </c>
      <c r="H120" s="51">
        <f t="shared" si="88"/>
        <v>0.79961427760049597</v>
      </c>
      <c r="I120" s="51">
        <f t="shared" si="88"/>
        <v>1.0921204113235432</v>
      </c>
      <c r="J120" s="51">
        <f t="shared" si="88"/>
        <v>0.726337169437279</v>
      </c>
      <c r="K120" s="51">
        <f t="shared" si="88"/>
        <v>0.63180294895930966</v>
      </c>
      <c r="L120" s="51">
        <f t="shared" si="88"/>
        <v>0.5993804953874553</v>
      </c>
      <c r="M120" s="51">
        <f t="shared" si="88"/>
        <v>0.53203016986568674</v>
      </c>
      <c r="N120" s="51">
        <f t="shared" si="88"/>
        <v>0.41652868381196112</v>
      </c>
      <c r="O120" s="51">
        <f t="shared" si="88"/>
        <v>0.27107140343777042</v>
      </c>
      <c r="P120" s="51">
        <f t="shared" si="88"/>
        <v>0.14517905799260153</v>
      </c>
      <c r="Q120" s="51">
        <f t="shared" si="88"/>
        <v>0.066984555582558239</v>
      </c>
      <c r="R120" s="51">
        <f t="shared" si="88"/>
        <v>0.027943165862220742</v>
      </c>
      <c r="S120" s="51">
        <f t="shared" si="88"/>
        <v>0</v>
      </c>
      <c r="T120" s="51" t="str">
        <f t="shared" si="88"/>
        <v/>
      </c>
      <c r="U120" s="51" t="str">
        <f t="shared" si="88"/>
        <v/>
      </c>
      <c r="V120" s="51" t="str">
        <f t="shared" si="88"/>
        <v/>
      </c>
      <c r="W120" s="51" t="str">
        <f t="shared" si="88"/>
        <v/>
      </c>
      <c r="X120" s="51">
        <f t="shared" si="88"/>
        <v>0</v>
      </c>
      <c r="Y120" s="51" t="str">
        <f t="shared" si="88"/>
        <v/>
      </c>
      <c r="Z120" s="51" t="str">
        <f t="shared" si="88"/>
        <v/>
      </c>
      <c r="AA120" s="51" t="str">
        <f t="shared" si="88"/>
        <v/>
      </c>
      <c r="AB120" s="51" t="str">
        <f t="shared" si="88"/>
        <v/>
      </c>
      <c r="AC120" s="51">
        <f t="shared" si="88"/>
        <v>0</v>
      </c>
      <c r="AD120" s="51" t="str">
        <f t="shared" si="88"/>
        <v/>
      </c>
      <c r="AE120" s="51" t="str">
        <f t="shared" si="88"/>
        <v/>
      </c>
      <c r="AF120" s="51" t="str">
        <f t="shared" si="88"/>
        <v/>
      </c>
      <c r="AG120" s="51" t="str">
        <f t="shared" si="88"/>
        <v/>
      </c>
      <c r="AH120" s="51">
        <f t="shared" si="88"/>
        <v>0</v>
      </c>
      <c r="AI120" s="51" t="str">
        <f t="shared" si="88"/>
        <v/>
      </c>
      <c r="AJ120" s="51" t="str">
        <f t="shared" si="88"/>
        <v/>
      </c>
      <c r="AK120" s="51" t="str">
        <f t="shared" si="88"/>
        <v/>
      </c>
      <c r="AL120" s="51" t="str">
        <f t="shared" si="88"/>
        <v/>
      </c>
      <c r="AM120" s="51">
        <f t="shared" si="88"/>
        <v>0</v>
      </c>
      <c r="AN120" s="51" t="str">
        <f t="shared" si="88"/>
        <v/>
      </c>
      <c r="AO120" s="51" t="str">
        <f t="shared" si="88"/>
        <v/>
      </c>
      <c r="AP120" s="51" t="str">
        <f t="shared" si="88"/>
        <v/>
      </c>
      <c r="AQ120" s="51" t="str">
        <f t="shared" si="88"/>
        <v/>
      </c>
      <c r="AR120" s="51">
        <f t="shared" si="88"/>
        <v>0</v>
      </c>
      <c r="AS120" s="51" t="str">
        <f t="shared" si="88"/>
        <v/>
      </c>
      <c r="AT120" s="51" t="str">
        <f t="shared" si="88"/>
        <v/>
      </c>
      <c r="AU120" s="51" t="str">
        <f t="shared" si="88"/>
        <v/>
      </c>
      <c r="AV120" s="51" t="str">
        <f t="shared" si="88"/>
        <v/>
      </c>
      <c r="AW120" s="51">
        <f t="shared" si="88"/>
        <v>0</v>
      </c>
      <c r="AX120" s="51" t="str">
        <f t="shared" si="88"/>
        <v/>
      </c>
      <c r="AY120" s="51" t="str">
        <f t="shared" si="88"/>
        <v/>
      </c>
      <c r="AZ120" s="51" t="str">
        <f t="shared" si="88"/>
        <v/>
      </c>
      <c r="BA120" s="51" t="str">
        <f t="shared" si="88"/>
        <v/>
      </c>
      <c r="BB120" s="51">
        <f t="shared" si="88"/>
        <v>0</v>
      </c>
      <c r="BC120" s="51" t="str">
        <f t="shared" si="88"/>
        <v/>
      </c>
      <c r="BD120" s="51" t="str">
        <f t="shared" si="88"/>
        <v/>
      </c>
      <c r="BE120" s="51" t="str">
        <f t="shared" si="88"/>
        <v/>
      </c>
      <c r="BF120" s="51" t="str">
        <f t="shared" si="88"/>
        <v/>
      </c>
      <c r="BG120" s="51">
        <f t="shared" si="88"/>
        <v>0</v>
      </c>
      <c r="BH120" s="51" t="str">
        <f t="shared" si="88"/>
        <v/>
      </c>
      <c r="BI120" s="51" t="str">
        <f t="shared" si="88"/>
        <v/>
      </c>
      <c r="BJ120" s="51" t="str">
        <f t="shared" si="88"/>
        <v/>
      </c>
      <c r="BK120" s="51" t="str">
        <f t="shared" si="88"/>
        <v/>
      </c>
      <c r="BL120" s="51">
        <f t="shared" si="88"/>
        <v>0</v>
      </c>
      <c r="BM120" s="51" t="str">
        <f t="shared" si="88"/>
        <v/>
      </c>
      <c r="BN120" s="51" t="str">
        <f t="shared" si="88"/>
        <v/>
      </c>
      <c r="BO120" s="51" t="str">
        <f t="shared" si="88"/>
        <v/>
      </c>
      <c r="BP120" s="51" t="str">
        <f t="shared" si="88"/>
        <v/>
      </c>
      <c r="BQ120" s="51">
        <f t="shared" si="88"/>
        <v>0</v>
      </c>
      <c r="BR120" s="51" t="str">
        <f t="shared" si="88"/>
        <v/>
      </c>
      <c r="BS120" s="51" t="str">
        <f t="shared" si="89" ref="BS120:CK120">IF(BS23="","",BS23/$G23)</f>
        <v/>
      </c>
      <c r="BT120" s="51" t="str">
        <f t="shared" si="89"/>
        <v/>
      </c>
      <c r="BU120" s="51" t="str">
        <f t="shared" si="89"/>
        <v/>
      </c>
      <c r="BV120" s="51">
        <f t="shared" si="89"/>
        <v>0</v>
      </c>
      <c r="BW120" s="51" t="str">
        <f t="shared" si="89"/>
        <v/>
      </c>
      <c r="BX120" s="51" t="str">
        <f t="shared" si="89"/>
        <v/>
      </c>
      <c r="BY120" s="51" t="str">
        <f t="shared" si="89"/>
        <v/>
      </c>
      <c r="BZ120" s="51" t="str">
        <f t="shared" si="89"/>
        <v/>
      </c>
      <c r="CA120" s="51">
        <f t="shared" si="89"/>
        <v>0</v>
      </c>
      <c r="CB120" s="51" t="str">
        <f t="shared" si="89"/>
        <v/>
      </c>
      <c r="CC120" s="51" t="str">
        <f t="shared" si="89"/>
        <v/>
      </c>
      <c r="CD120" s="51" t="str">
        <f t="shared" si="89"/>
        <v/>
      </c>
      <c r="CE120" s="51" t="str">
        <f t="shared" si="89"/>
        <v/>
      </c>
      <c r="CF120" s="51">
        <f t="shared" si="89"/>
        <v>0</v>
      </c>
      <c r="CG120" s="51" t="str">
        <f t="shared" si="89"/>
        <v/>
      </c>
      <c r="CH120" s="51" t="str">
        <f t="shared" si="89"/>
        <v/>
      </c>
      <c r="CI120" s="51" t="str">
        <f t="shared" si="89"/>
        <v/>
      </c>
      <c r="CJ120" s="51" t="str">
        <f t="shared" si="89"/>
        <v/>
      </c>
      <c r="CK120" s="51">
        <f t="shared" si="89"/>
        <v>0</v>
      </c>
    </row>
    <row r="121" spans="6:89" ht="15">
      <c r="F121" t="s">
        <v>49</v>
      </c>
      <c r="G121" s="51">
        <f t="shared" si="90" ref="G121:BR121">IF(G24="","",G24/$G24)</f>
        <v>1</v>
      </c>
      <c r="H121" s="51">
        <f t="shared" si="90"/>
        <v>1.0745889095081476</v>
      </c>
      <c r="I121" s="51">
        <f t="shared" si="90"/>
        <v>0.47130661907360605</v>
      </c>
      <c r="J121" s="51">
        <f t="shared" si="90"/>
        <v>0.51420949768684188</v>
      </c>
      <c r="K121" s="51">
        <f t="shared" si="90"/>
        <v>0.98503939180116773</v>
      </c>
      <c r="L121" s="51">
        <f t="shared" si="90"/>
        <v>0.98503939180116773</v>
      </c>
      <c r="M121" s="51">
        <f t="shared" si="90"/>
        <v>0.98503939180116773</v>
      </c>
      <c r="N121" s="51">
        <f t="shared" si="90"/>
        <v>0.98503939180116773</v>
      </c>
      <c r="O121" s="51">
        <f t="shared" si="90"/>
        <v>0.98503939180116773</v>
      </c>
      <c r="P121" s="51">
        <f t="shared" si="90"/>
        <v>0.98503939180116773</v>
      </c>
      <c r="Q121" s="51">
        <f t="shared" si="90"/>
        <v>0.98503939180116773</v>
      </c>
      <c r="R121" s="51">
        <f t="shared" si="90"/>
        <v>0.98503939180116773</v>
      </c>
      <c r="S121" s="51">
        <f t="shared" si="90"/>
        <v>0.98503939180116773</v>
      </c>
      <c r="T121" s="51">
        <f t="shared" si="90"/>
        <v>0.98503939180116773</v>
      </c>
      <c r="U121" s="51">
        <f t="shared" si="90"/>
        <v>0.98503939180116773</v>
      </c>
      <c r="V121" s="51">
        <f t="shared" si="90"/>
        <v>0.98503939180116773</v>
      </c>
      <c r="W121" s="51">
        <f t="shared" si="90"/>
        <v>0.98503939180116773</v>
      </c>
      <c r="X121" s="51">
        <f t="shared" si="90"/>
        <v>0.98503939180116773</v>
      </c>
      <c r="Y121" s="51">
        <f t="shared" si="90"/>
        <v>0.98503939180116773</v>
      </c>
      <c r="Z121" s="51">
        <f t="shared" si="90"/>
        <v>0.98503939180116773</v>
      </c>
      <c r="AA121" s="51">
        <f t="shared" si="90"/>
        <v>0.98503939180116773</v>
      </c>
      <c r="AB121" s="51">
        <f t="shared" si="90"/>
        <v>0.98503939180116773</v>
      </c>
      <c r="AC121" s="51">
        <f t="shared" si="90"/>
        <v>0.98503939180116773</v>
      </c>
      <c r="AD121" s="51">
        <f t="shared" si="90"/>
        <v>0.98503939180116773</v>
      </c>
      <c r="AE121" s="51">
        <f t="shared" si="90"/>
        <v>0.98503939180116773</v>
      </c>
      <c r="AF121" s="51">
        <f t="shared" si="90"/>
        <v>0.98503939180116773</v>
      </c>
      <c r="AG121" s="51">
        <f t="shared" si="90"/>
        <v>0.98503939180116773</v>
      </c>
      <c r="AH121" s="51">
        <f t="shared" si="90"/>
        <v>0.98503939180116773</v>
      </c>
      <c r="AI121" s="51">
        <f t="shared" si="90"/>
        <v>0.98503939180116773</v>
      </c>
      <c r="AJ121" s="51">
        <f t="shared" si="90"/>
        <v>0.98503939180116773</v>
      </c>
      <c r="AK121" s="51">
        <f t="shared" si="90"/>
        <v>0.98503939180116773</v>
      </c>
      <c r="AL121" s="51">
        <f t="shared" si="90"/>
        <v>0.98503939180116773</v>
      </c>
      <c r="AM121" s="51">
        <f t="shared" si="90"/>
        <v>0.98503939180116773</v>
      </c>
      <c r="AN121" s="51">
        <f t="shared" si="90"/>
        <v>0.98503939180116773</v>
      </c>
      <c r="AO121" s="51">
        <f t="shared" si="90"/>
        <v>0.98503939180116773</v>
      </c>
      <c r="AP121" s="51">
        <f t="shared" si="90"/>
        <v>0.98503939180116773</v>
      </c>
      <c r="AQ121" s="51">
        <f t="shared" si="90"/>
        <v>0.98503939180116773</v>
      </c>
      <c r="AR121" s="51">
        <f t="shared" si="90"/>
        <v>0.98503939180116773</v>
      </c>
      <c r="AS121" s="51">
        <f t="shared" si="90"/>
        <v>0.98503939180116773</v>
      </c>
      <c r="AT121" s="51">
        <f t="shared" si="90"/>
        <v>0.98503939180116773</v>
      </c>
      <c r="AU121" s="51">
        <f t="shared" si="90"/>
        <v>0.98503939180116773</v>
      </c>
      <c r="AV121" s="51">
        <f t="shared" si="90"/>
        <v>0.98503939180116773</v>
      </c>
      <c r="AW121" s="51">
        <f t="shared" si="90"/>
        <v>0.98503939180116773</v>
      </c>
      <c r="AX121" s="51">
        <f t="shared" si="90"/>
        <v>0.98503939180116773</v>
      </c>
      <c r="AY121" s="51">
        <f t="shared" si="90"/>
        <v>0.98503939180116773</v>
      </c>
      <c r="AZ121" s="51">
        <f t="shared" si="90"/>
        <v>0.98503939180116773</v>
      </c>
      <c r="BA121" s="51">
        <f t="shared" si="90"/>
        <v>0.98503939180116773</v>
      </c>
      <c r="BB121" s="51">
        <f t="shared" si="90"/>
        <v>0.98503939180116773</v>
      </c>
      <c r="BC121" s="51">
        <f t="shared" si="90"/>
        <v>0.98503939180116773</v>
      </c>
      <c r="BD121" s="51">
        <f t="shared" si="90"/>
        <v>0.98503939180116773</v>
      </c>
      <c r="BE121" s="51">
        <f t="shared" si="90"/>
        <v>0.98503939180116773</v>
      </c>
      <c r="BF121" s="51">
        <f t="shared" si="90"/>
        <v>0.98503939180116773</v>
      </c>
      <c r="BG121" s="51">
        <f t="shared" si="90"/>
        <v>0.98503939180116773</v>
      </c>
      <c r="BH121" s="51">
        <f t="shared" si="90"/>
        <v>0.98503939180116773</v>
      </c>
      <c r="BI121" s="51">
        <f t="shared" si="90"/>
        <v>0.98503939180116773</v>
      </c>
      <c r="BJ121" s="51">
        <f t="shared" si="90"/>
        <v>0.98503939180116773</v>
      </c>
      <c r="BK121" s="51">
        <f t="shared" si="90"/>
        <v>0.98503939180116773</v>
      </c>
      <c r="BL121" s="51">
        <f t="shared" si="90"/>
        <v>0.98503939180116773</v>
      </c>
      <c r="BM121" s="51">
        <f t="shared" si="90"/>
        <v>0.98503939180116773</v>
      </c>
      <c r="BN121" s="51">
        <f t="shared" si="90"/>
        <v>0.98503939180116773</v>
      </c>
      <c r="BO121" s="51">
        <f t="shared" si="90"/>
        <v>0.98503939180116773</v>
      </c>
      <c r="BP121" s="51">
        <f t="shared" si="90"/>
        <v>0.98503939180116773</v>
      </c>
      <c r="BQ121" s="51">
        <f t="shared" si="90"/>
        <v>0.98503939180116773</v>
      </c>
      <c r="BR121" s="51">
        <f t="shared" si="90"/>
        <v>0.98503939180116773</v>
      </c>
      <c r="BS121" s="51">
        <f t="shared" si="91" ref="BS121:CK121">IF(BS24="","",BS24/$G24)</f>
        <v>0.98503939180116773</v>
      </c>
      <c r="BT121" s="51">
        <f t="shared" si="91"/>
        <v>0.98503939180116773</v>
      </c>
      <c r="BU121" s="51">
        <f t="shared" si="91"/>
        <v>0.98503939180116773</v>
      </c>
      <c r="BV121" s="51">
        <f t="shared" si="91"/>
        <v>0.98503939180116773</v>
      </c>
      <c r="BW121" s="51">
        <f t="shared" si="91"/>
        <v>0.98503939180116773</v>
      </c>
      <c r="BX121" s="51">
        <f t="shared" si="91"/>
        <v>0.98503939180116773</v>
      </c>
      <c r="BY121" s="51">
        <f t="shared" si="91"/>
        <v>0.98503939180116773</v>
      </c>
      <c r="BZ121" s="51">
        <f t="shared" si="91"/>
        <v>0.98503939180116773</v>
      </c>
      <c r="CA121" s="51">
        <f t="shared" si="91"/>
        <v>0.98503939180116773</v>
      </c>
      <c r="CB121" s="51">
        <f t="shared" si="91"/>
        <v>0.98503939180116773</v>
      </c>
      <c r="CC121" s="51">
        <f t="shared" si="91"/>
        <v>0.98503939180116773</v>
      </c>
      <c r="CD121" s="51">
        <f t="shared" si="91"/>
        <v>0.98503939180116773</v>
      </c>
      <c r="CE121" s="51">
        <f t="shared" si="91"/>
        <v>0.98503939180116773</v>
      </c>
      <c r="CF121" s="51">
        <f t="shared" si="91"/>
        <v>0.98503939180116773</v>
      </c>
      <c r="CG121" s="51">
        <f t="shared" si="91"/>
        <v>0.98503939180116773</v>
      </c>
      <c r="CH121" s="51">
        <f t="shared" si="91"/>
        <v>0.98503939180116773</v>
      </c>
      <c r="CI121" s="51">
        <f t="shared" si="91"/>
        <v>0.98503939180116773</v>
      </c>
      <c r="CJ121" s="51">
        <f t="shared" si="91"/>
        <v>0.98503939180116773</v>
      </c>
      <c r="CK121" s="51">
        <f t="shared" si="91"/>
        <v>0.98503939180116773</v>
      </c>
    </row>
    <row r="122" spans="6:89" ht="15">
      <c r="F122" t="s">
        <v>51</v>
      </c>
      <c r="G122" s="51">
        <f t="shared" si="92" ref="G122:BR122">IF(G25="","",G25/$G25)</f>
        <v>1</v>
      </c>
      <c r="H122" s="51">
        <f t="shared" si="92"/>
        <v>1.0113613806202701</v>
      </c>
      <c r="I122" s="51">
        <f t="shared" si="92"/>
        <v>0.36069353006187754</v>
      </c>
      <c r="J122" s="51">
        <f t="shared" si="92"/>
        <v>0.40409792144281698</v>
      </c>
      <c r="K122" s="51">
        <f t="shared" si="92"/>
        <v>1.0483818199343635</v>
      </c>
      <c r="L122" s="51">
        <f t="shared" si="92"/>
        <v>1.0629218721668541</v>
      </c>
      <c r="M122" s="51">
        <f t="shared" si="92"/>
        <v>1.0771710880739089</v>
      </c>
      <c r="N122" s="51">
        <f t="shared" si="92"/>
        <v>1.0911352855698102</v>
      </c>
      <c r="O122" s="51">
        <f t="shared" si="92"/>
        <v>1.1048201653142857</v>
      </c>
      <c r="P122" s="51">
        <f t="shared" si="92"/>
        <v>1.118231314410705</v>
      </c>
      <c r="Q122" s="51">
        <f t="shared" si="92"/>
        <v>1.1313742081464055</v>
      </c>
      <c r="R122" s="51">
        <f t="shared" si="92"/>
        <v>1.1442542123856447</v>
      </c>
      <c r="S122" s="51">
        <f t="shared" si="92"/>
        <v>1.156876585309925</v>
      </c>
      <c r="T122" s="51">
        <f t="shared" si="92"/>
        <v>1.169246480463568</v>
      </c>
      <c r="U122" s="51">
        <f t="shared" si="92"/>
        <v>1.1813689478414198</v>
      </c>
      <c r="V122" s="51">
        <f t="shared" si="92"/>
        <v>1.1932489367168806</v>
      </c>
      <c r="W122" s="51">
        <f t="shared" si="92"/>
        <v>1.2048912969471528</v>
      </c>
      <c r="X122" s="51">
        <f t="shared" si="92"/>
        <v>1.2163007820188114</v>
      </c>
      <c r="Y122" s="51">
        <f t="shared" si="92"/>
        <v>1.2274820497004291</v>
      </c>
      <c r="Z122" s="51">
        <f t="shared" si="92"/>
        <v>1.2384396650881475</v>
      </c>
      <c r="AA122" s="51">
        <f t="shared" si="92"/>
        <v>1.2491781019109225</v>
      </c>
      <c r="AB122" s="51">
        <f t="shared" si="92"/>
        <v>1.2597017438357714</v>
      </c>
      <c r="AC122" s="51">
        <f t="shared" si="92"/>
        <v>1.2700148877308854</v>
      </c>
      <c r="AD122" s="51">
        <f t="shared" si="92"/>
        <v>1.2801217436656291</v>
      </c>
      <c r="AE122" s="51">
        <f t="shared" si="92"/>
        <v>1.2900264381736559</v>
      </c>
      <c r="AF122" s="51">
        <f t="shared" si="92"/>
        <v>1.2997330151230708</v>
      </c>
      <c r="AG122" s="51">
        <f t="shared" si="92"/>
        <v>1.3092454368041337</v>
      </c>
      <c r="AH122" s="51">
        <f t="shared" si="92"/>
        <v>1.3185675871923761</v>
      </c>
      <c r="AI122" s="51">
        <f t="shared" si="92"/>
        <v>1.327703272166139</v>
      </c>
      <c r="AJ122" s="51">
        <f t="shared" si="92"/>
        <v>1.3366562212469024</v>
      </c>
      <c r="AK122" s="51">
        <f t="shared" si="92"/>
        <v>1.3454300897746931</v>
      </c>
      <c r="AL122" s="51">
        <f t="shared" si="92"/>
        <v>1.3540284597782495</v>
      </c>
      <c r="AM122" s="51">
        <f t="shared" si="92"/>
        <v>1.3624548417153473</v>
      </c>
      <c r="AN122" s="51">
        <f t="shared" si="92"/>
        <v>1.3707126755605064</v>
      </c>
      <c r="AO122" s="51">
        <f t="shared" si="92"/>
        <v>1.3788053329803978</v>
      </c>
      <c r="AP122" s="51">
        <f t="shared" si="92"/>
        <v>1.3867361175513859</v>
      </c>
      <c r="AQ122" s="51">
        <f t="shared" si="92"/>
        <v>1.3945082673700191</v>
      </c>
      <c r="AR122" s="51">
        <f t="shared" si="92"/>
        <v>1.4021249552705708</v>
      </c>
      <c r="AS122" s="51">
        <f t="shared" si="92"/>
        <v>1.409589291217989</v>
      </c>
      <c r="AT122" s="51">
        <f t="shared" si="92"/>
        <v>1.4169043225254381</v>
      </c>
      <c r="AU122" s="51">
        <f t="shared" si="92"/>
        <v>1.424073035377085</v>
      </c>
      <c r="AV122" s="51">
        <f t="shared" si="92"/>
        <v>1.4310983565684254</v>
      </c>
      <c r="AW122" s="51">
        <f t="shared" si="92"/>
        <v>1.4379831545939898</v>
      </c>
      <c r="AX122" s="51">
        <f t="shared" si="92"/>
        <v>1.4447302400824253</v>
      </c>
      <c r="AY122" s="51">
        <f t="shared" si="92"/>
        <v>1.4513423673192807</v>
      </c>
      <c r="AZ122" s="51">
        <f t="shared" si="92"/>
        <v>1.4578222364224169</v>
      </c>
      <c r="BA122" s="51">
        <f t="shared" si="92"/>
        <v>1.4641724922543016</v>
      </c>
      <c r="BB122" s="51">
        <f t="shared" si="92"/>
        <v>1.4703957276851243</v>
      </c>
      <c r="BC122" s="51">
        <f t="shared" si="92"/>
        <v>1.4764944833752527</v>
      </c>
      <c r="BD122" s="51">
        <f t="shared" si="92"/>
        <v>1.4824712492980223</v>
      </c>
      <c r="BE122" s="51">
        <f t="shared" si="92"/>
        <v>1.4883284653923579</v>
      </c>
      <c r="BF122" s="51">
        <f t="shared" si="92"/>
        <v>1.4940685230855582</v>
      </c>
      <c r="BG122" s="51">
        <f t="shared" si="92"/>
        <v>1.4996937657283809</v>
      </c>
      <c r="BH122" s="51">
        <f t="shared" si="92"/>
        <v>1.5052064899002857</v>
      </c>
      <c r="BI122" s="51">
        <f t="shared" si="92"/>
        <v>1.5106089464971397</v>
      </c>
      <c r="BJ122" s="51">
        <f t="shared" si="92"/>
        <v>1.5159033407312186</v>
      </c>
      <c r="BK122" s="51">
        <f t="shared" si="92"/>
        <v>1.5210918343066131</v>
      </c>
      <c r="BL122" s="51">
        <f t="shared" si="92"/>
        <v>1.5261765456367722</v>
      </c>
      <c r="BM122" s="51">
        <f t="shared" si="92"/>
        <v>1.5311595502795845</v>
      </c>
      <c r="BN122" s="51">
        <f t="shared" si="92"/>
        <v>1.5360428831127868</v>
      </c>
      <c r="BO122" s="51">
        <f t="shared" si="92"/>
        <v>1.54082853724626</v>
      </c>
      <c r="BP122" s="51">
        <f t="shared" si="92"/>
        <v>1.5455184668500603</v>
      </c>
      <c r="BQ122" s="51">
        <f t="shared" si="92"/>
        <v>1.5501145865017985</v>
      </c>
      <c r="BR122" s="51">
        <f t="shared" si="92"/>
        <v>1.5546187724918821</v>
      </c>
      <c r="BS122" s="51">
        <f t="shared" si="93" ref="BS122:CK122">IF(BS25="","",BS25/$G25)</f>
        <v>1.5590328641287636</v>
      </c>
      <c r="BT122" s="51">
        <f t="shared" si="93"/>
        <v>1.563358663303859</v>
      </c>
      <c r="BU122" s="51">
        <f t="shared" si="93"/>
        <v>1.5675979360143304</v>
      </c>
      <c r="BV122" s="51">
        <f t="shared" si="93"/>
        <v>1.5717524130157141</v>
      </c>
      <c r="BW122" s="51">
        <f t="shared" si="93"/>
        <v>1.5758237902569978</v>
      </c>
      <c r="BX122" s="51">
        <f t="shared" si="93"/>
        <v>1.5798137304034092</v>
      </c>
      <c r="BY122" s="51">
        <f t="shared" si="93"/>
        <v>1.5837238619662533</v>
      </c>
      <c r="BZ122" s="51">
        <f t="shared" si="93"/>
        <v>1.5875557814783186</v>
      </c>
      <c r="CA122" s="51">
        <f t="shared" si="93"/>
        <v>1.5913110534938797</v>
      </c>
      <c r="CB122" s="51">
        <f t="shared" si="93"/>
        <v>1.5949912108062372</v>
      </c>
      <c r="CC122" s="51">
        <f t="shared" si="93"/>
        <v>1.5985977561880456</v>
      </c>
      <c r="CD122" s="51">
        <f t="shared" si="93"/>
        <v>1.602132162173771</v>
      </c>
      <c r="CE122" s="51">
        <f t="shared" si="93"/>
        <v>1.605595871277234</v>
      </c>
      <c r="CF122" s="51">
        <f t="shared" si="93"/>
        <v>1.6089902977319352</v>
      </c>
      <c r="CG122" s="51">
        <f t="shared" si="93"/>
        <v>1.6123168277085971</v>
      </c>
      <c r="CH122" s="51">
        <f t="shared" si="93"/>
        <v>1.6155768188800828</v>
      </c>
      <c r="CI122" s="51">
        <f t="shared" si="93"/>
        <v>1.618771602379262</v>
      </c>
      <c r="CJ122" s="51">
        <f t="shared" si="93"/>
        <v>1.6219024825814732</v>
      </c>
      <c r="CK122" s="51">
        <f t="shared" si="93"/>
        <v>1.6249707377571443</v>
      </c>
    </row>
    <row r="123" spans="6:89" ht="15">
      <c r="F123" t="s">
        <v>53</v>
      </c>
      <c r="G123" s="51">
        <f t="shared" si="94" ref="G123:BR123">IF(G26="","",G26/$G26)</f>
        <v>1</v>
      </c>
      <c r="H123" s="51">
        <f t="shared" si="94"/>
        <v>1.0732405017925819</v>
      </c>
      <c r="I123" s="51">
        <f t="shared" si="94"/>
        <v>1.104782485554012</v>
      </c>
      <c r="J123" s="51">
        <f t="shared" si="94"/>
        <v>1.1827144104169633</v>
      </c>
      <c r="K123" s="51">
        <f t="shared" si="94"/>
        <v>1.2532946989053411</v>
      </c>
      <c r="L123" s="51">
        <f t="shared" si="94"/>
        <v>1.3182730165588845</v>
      </c>
      <c r="M123" s="51">
        <f t="shared" si="94"/>
        <v>1.3784238875620247</v>
      </c>
      <c r="N123" s="51">
        <f t="shared" si="94"/>
        <v>1.4339812681392778</v>
      </c>
      <c r="O123" s="51">
        <f t="shared" si="94"/>
        <v>1.4865869278941255</v>
      </c>
      <c r="P123" s="51">
        <f t="shared" si="94"/>
        <v>1.5364394052834038</v>
      </c>
      <c r="Q123" s="51">
        <f t="shared" si="94"/>
        <v>1.5849379877682683</v>
      </c>
      <c r="R123" s="51">
        <f t="shared" si="94"/>
        <v>1.6315840372811079</v>
      </c>
      <c r="S123" s="51">
        <f t="shared" si="94"/>
        <v>1.6763849624760112</v>
      </c>
      <c r="T123" s="51">
        <f t="shared" si="94"/>
        <v>1.7578141244560583</v>
      </c>
      <c r="U123" s="51">
        <f t="shared" si="94"/>
        <v>1.8183691498969798</v>
      </c>
      <c r="V123" s="51">
        <f t="shared" si="94"/>
        <v>1.8800152532339209</v>
      </c>
      <c r="W123" s="51">
        <f t="shared" si="94"/>
        <v>1.9424885899059903</v>
      </c>
      <c r="X123" s="51">
        <f t="shared" si="94"/>
        <v>2.0052962204132867</v>
      </c>
      <c r="Y123" s="51">
        <f t="shared" si="94"/>
        <v>2.0684017466737363</v>
      </c>
      <c r="Z123" s="51">
        <f t="shared" si="94"/>
        <v>2.1324156984746119</v>
      </c>
      <c r="AA123" s="51">
        <f t="shared" si="94"/>
        <v>2.1971910561693915</v>
      </c>
      <c r="AB123" s="51">
        <f t="shared" si="94"/>
        <v>2.261973837683922</v>
      </c>
      <c r="AC123" s="51">
        <f t="shared" si="94"/>
        <v>2.3266390869445801</v>
      </c>
      <c r="AD123" s="51">
        <f t="shared" si="94"/>
        <v>2.3433339412338223</v>
      </c>
      <c r="AE123" s="51">
        <f t="shared" si="94"/>
        <v>2.4290449114705637</v>
      </c>
      <c r="AF123" s="51">
        <f t="shared" si="94"/>
        <v>2.5029475114967088</v>
      </c>
      <c r="AG123" s="51">
        <f t="shared" si="94"/>
        <v>2.5691400651417737</v>
      </c>
      <c r="AH123" s="51">
        <f t="shared" si="94"/>
        <v>2.6355864938063864</v>
      </c>
      <c r="AI123" s="51">
        <f t="shared" si="94"/>
        <v>2.7022416864454013</v>
      </c>
      <c r="AJ123" s="51">
        <f t="shared" si="94"/>
        <v>2.7690173724453819</v>
      </c>
      <c r="AK123" s="51">
        <f t="shared" si="94"/>
        <v>2.8358430968036545</v>
      </c>
      <c r="AL123" s="51">
        <f t="shared" si="94"/>
        <v>2.9025786616178224</v>
      </c>
      <c r="AM123" s="51">
        <f t="shared" si="94"/>
        <v>2.9691807340954934</v>
      </c>
      <c r="AN123" s="51">
        <f t="shared" si="94"/>
        <v>3.0356172774907799</v>
      </c>
      <c r="AO123" s="51">
        <f t="shared" si="94"/>
        <v>3.1025615923556233</v>
      </c>
      <c r="AP123" s="51">
        <f t="shared" si="94"/>
        <v>3.1694734506933568</v>
      </c>
      <c r="AQ123" s="51">
        <f t="shared" si="94"/>
        <v>3.2363878896363953</v>
      </c>
      <c r="AR123" s="51">
        <f t="shared" si="94"/>
        <v>3.3033676187500576</v>
      </c>
      <c r="AS123" s="51">
        <f t="shared" si="94"/>
        <v>3.370436845327156</v>
      </c>
      <c r="AT123" s="51">
        <f t="shared" si="94"/>
        <v>3.437605916726449</v>
      </c>
      <c r="AU123" s="51">
        <f t="shared" si="94"/>
        <v>3.5049551003736972</v>
      </c>
      <c r="AV123" s="51">
        <f t="shared" si="94"/>
        <v>3.5725608005966722</v>
      </c>
      <c r="AW123" s="51">
        <f t="shared" si="94"/>
        <v>3.6405128378731724</v>
      </c>
      <c r="AX123" s="51">
        <f t="shared" si="94"/>
        <v>3.7088589976339192</v>
      </c>
      <c r="AY123" s="51">
        <f t="shared" si="94"/>
        <v>3.7776810576710633</v>
      </c>
      <c r="AZ123" s="51">
        <f t="shared" si="94"/>
        <v>3.8470457948609402</v>
      </c>
      <c r="BA123" s="51">
        <f t="shared" si="94"/>
        <v>3.9170332383340734</v>
      </c>
      <c r="BB123" s="51">
        <f t="shared" si="94"/>
        <v>3.9877173733540316</v>
      </c>
      <c r="BC123" s="51">
        <f t="shared" si="94"/>
        <v>4.0591772714045424</v>
      </c>
      <c r="BD123" s="51">
        <f t="shared" si="94"/>
        <v>4.1314844458203579</v>
      </c>
      <c r="BE123" s="51">
        <f t="shared" si="94"/>
        <v>4.204731393963943</v>
      </c>
      <c r="BF123" s="51">
        <f t="shared" si="94"/>
        <v>4.2790109138053491</v>
      </c>
      <c r="BG123" s="51">
        <f t="shared" si="94"/>
        <v>4.3544141353119938</v>
      </c>
      <c r="BH123" s="51">
        <f t="shared" si="94"/>
        <v>4.4310017782792013</v>
      </c>
      <c r="BI123" s="51">
        <f t="shared" si="94"/>
        <v>4.5088355018710304</v>
      </c>
      <c r="BJ123" s="51">
        <f t="shared" si="94"/>
        <v>4.5879851210894955</v>
      </c>
      <c r="BK123" s="51">
        <f t="shared" si="94"/>
        <v>4.6685179237839449</v>
      </c>
      <c r="BL123" s="51">
        <f t="shared" si="94"/>
        <v>4.7505077019286928</v>
      </c>
      <c r="BM123" s="51">
        <f t="shared" si="94"/>
        <v>4.8339627970053902</v>
      </c>
      <c r="BN123" s="51">
        <f t="shared" si="94"/>
        <v>4.9189125590617708</v>
      </c>
      <c r="BO123" s="51">
        <f t="shared" si="94"/>
        <v>5.0053874229354332</v>
      </c>
      <c r="BP123" s="51">
        <f t="shared" si="94"/>
        <v>5.0933928483270581</v>
      </c>
      <c r="BQ123" s="51">
        <f t="shared" si="94"/>
        <v>5.1829139090819547</v>
      </c>
      <c r="BR123" s="51">
        <f t="shared" si="94"/>
        <v>5.2739656049665022</v>
      </c>
      <c r="BS123" s="51">
        <f t="shared" si="95" ref="BS123:CK123">IF(BS26="","",BS26/$G26)</f>
        <v>5.3664958073357942</v>
      </c>
      <c r="BT123" s="51">
        <f t="shared" si="95"/>
        <v>5.4604433406279593</v>
      </c>
      <c r="BU123" s="51">
        <f t="shared" si="95"/>
        <v>5.5557133075518381</v>
      </c>
      <c r="BV123" s="51">
        <f t="shared" si="95"/>
        <v>5.6521889422706462</v>
      </c>
      <c r="BW123" s="51">
        <f t="shared" si="95"/>
        <v>5.7498477896991114</v>
      </c>
      <c r="BX123" s="51">
        <f t="shared" si="95"/>
        <v>5.8486462177661931</v>
      </c>
      <c r="BY123" s="51">
        <f t="shared" si="95"/>
        <v>5.9484467145891893</v>
      </c>
      <c r="BZ123" s="51">
        <f t="shared" si="95"/>
        <v>6.0490647064037919</v>
      </c>
      <c r="CA123" s="51">
        <f t="shared" si="95"/>
        <v>6.1504128537027105</v>
      </c>
      <c r="CB123" s="51">
        <f t="shared" si="95"/>
        <v>6.2523864825278324</v>
      </c>
      <c r="CC123" s="51">
        <f t="shared" si="95"/>
        <v>6.3549878013901768</v>
      </c>
      <c r="CD123" s="51">
        <f t="shared" si="95"/>
        <v>6.4582303571296897</v>
      </c>
      <c r="CE123" s="51">
        <f t="shared" si="95"/>
        <v>6.5621428735972547</v>
      </c>
      <c r="CF123" s="51">
        <f t="shared" si="95"/>
        <v>6.6667732755427096</v>
      </c>
      <c r="CG123" s="51">
        <f t="shared" si="95"/>
        <v>6.7721383977954188</v>
      </c>
      <c r="CH123" s="51">
        <f t="shared" si="95"/>
        <v>6.8782557533197597</v>
      </c>
      <c r="CI123" s="51">
        <f t="shared" si="95"/>
        <v>6.9851296687895008</v>
      </c>
      <c r="CJ123" s="51">
        <f t="shared" si="95"/>
        <v>7.0927437057124259</v>
      </c>
      <c r="CK123" s="51">
        <f t="shared" si="95"/>
        <v>7.2010809112220979</v>
      </c>
    </row>
    <row r="124" spans="6:89" ht="15">
      <c r="F124" t="s">
        <v>55</v>
      </c>
      <c r="G124" s="51">
        <f t="shared" si="96" ref="G124:BR124">IF(G27="","",G27/$G27)</f>
        <v>1</v>
      </c>
      <c r="H124" s="51">
        <f t="shared" si="96"/>
        <v>1.0223895855201035</v>
      </c>
      <c r="I124" s="51">
        <f t="shared" si="96"/>
        <v>1.0389909791963787</v>
      </c>
      <c r="J124" s="51">
        <f t="shared" si="96"/>
        <v>1.0509713994058973</v>
      </c>
      <c r="K124" s="51">
        <f t="shared" si="96"/>
        <v>1.0629991359314803</v>
      </c>
      <c r="L124" s="51">
        <f t="shared" si="96"/>
        <v>1.0753507167749627</v>
      </c>
      <c r="M124" s="51">
        <f t="shared" si="96"/>
        <v>1.0877616864057273</v>
      </c>
      <c r="N124" s="51">
        <f t="shared" si="96"/>
        <v>1.0997737352483465</v>
      </c>
      <c r="O124" s="51">
        <f t="shared" si="96"/>
        <v>1.1121588804427716</v>
      </c>
      <c r="P124" s="51">
        <f t="shared" si="96"/>
        <v>1.124656166023053</v>
      </c>
      <c r="Q124" s="51">
        <f t="shared" si="96"/>
        <v>1.1379632412503542</v>
      </c>
      <c r="R124" s="51">
        <f t="shared" si="96"/>
        <v>1.1514460020471124</v>
      </c>
      <c r="S124" s="51">
        <f t="shared" si="96"/>
        <v>1.1649095900879036</v>
      </c>
      <c r="T124" s="51">
        <f t="shared" si="96"/>
        <v>1.1751094931835262</v>
      </c>
      <c r="U124" s="51">
        <f t="shared" si="96"/>
        <v>1.1869868924122655</v>
      </c>
      <c r="V124" s="51">
        <f t="shared" si="96"/>
        <v>1.1988688436963517</v>
      </c>
      <c r="W124" s="51">
        <f t="shared" si="96"/>
        <v>1.2105852506346355</v>
      </c>
      <c r="X124" s="51">
        <f t="shared" si="96"/>
        <v>1.2218415508374028</v>
      </c>
      <c r="Y124" s="51">
        <f t="shared" si="96"/>
        <v>1.2326411637142807</v>
      </c>
      <c r="Z124" s="51">
        <f t="shared" si="96"/>
        <v>1.2433646843621973</v>
      </c>
      <c r="AA124" s="51">
        <f t="shared" si="96"/>
        <v>1.253928305958443</v>
      </c>
      <c r="AB124" s="51">
        <f t="shared" si="96"/>
        <v>1.2639160792628377</v>
      </c>
      <c r="AC124" s="51">
        <f t="shared" si="96"/>
        <v>1.2732906008667402</v>
      </c>
      <c r="AD124" s="51">
        <f t="shared" si="96"/>
        <v>1.276937314274585</v>
      </c>
      <c r="AE124" s="51">
        <f t="shared" si="96"/>
        <v>1.2805840276824296</v>
      </c>
      <c r="AF124" s="51">
        <f t="shared" si="96"/>
        <v>1.2893052227468764</v>
      </c>
      <c r="AG124" s="51">
        <f t="shared" si="96"/>
        <v>1.2977131254812257</v>
      </c>
      <c r="AH124" s="51">
        <f t="shared" si="96"/>
        <v>1.3057913397495942</v>
      </c>
      <c r="AI124" s="51">
        <f t="shared" si="96"/>
        <v>1.3135329552851791</v>
      </c>
      <c r="AJ124" s="51">
        <f t="shared" si="96"/>
        <v>1.3209111495170076</v>
      </c>
      <c r="AK124" s="51">
        <f t="shared" si="96"/>
        <v>1.3279095799369378</v>
      </c>
      <c r="AL124" s="51">
        <f t="shared" si="96"/>
        <v>1.3344812059040263</v>
      </c>
      <c r="AM124" s="51">
        <f t="shared" si="96"/>
        <v>1.3406262850108095</v>
      </c>
      <c r="AN124" s="51">
        <f t="shared" si="96"/>
        <v>1.3463502819447746</v>
      </c>
      <c r="AO124" s="51">
        <f t="shared" si="96"/>
        <v>1.3519658496477347</v>
      </c>
      <c r="AP124" s="51">
        <f t="shared" si="96"/>
        <v>1.3572445672853435</v>
      </c>
      <c r="AQ124" s="51">
        <f t="shared" si="96"/>
        <v>1.3622157922334783</v>
      </c>
      <c r="AR124" s="51">
        <f t="shared" si="96"/>
        <v>1.3669185093779752</v>
      </c>
      <c r="AS124" s="51">
        <f t="shared" si="96"/>
        <v>1.3713735764782193</v>
      </c>
      <c r="AT124" s="51">
        <f t="shared" si="96"/>
        <v>1.3755950484485018</v>
      </c>
      <c r="AU124" s="51">
        <f t="shared" si="96"/>
        <v>1.3796236933854702</v>
      </c>
      <c r="AV124" s="51">
        <f t="shared" si="96"/>
        <v>1.3834962486020359</v>
      </c>
      <c r="AW124" s="51">
        <f t="shared" si="96"/>
        <v>1.3872522921612171</v>
      </c>
      <c r="AX124" s="51">
        <f t="shared" si="96"/>
        <v>1.3909131905628473</v>
      </c>
      <c r="AY124" s="51">
        <f t="shared" si="96"/>
        <v>1.3945115571212077</v>
      </c>
      <c r="AZ124" s="51">
        <f t="shared" si="96"/>
        <v>1.3980725558373903</v>
      </c>
      <c r="BA124" s="51">
        <f t="shared" si="96"/>
        <v>1.4016245555141911</v>
      </c>
      <c r="BB124" s="51">
        <f t="shared" si="96"/>
        <v>1.4051920644327383</v>
      </c>
      <c r="BC124" s="51">
        <f t="shared" si="96"/>
        <v>1.4087998597431441</v>
      </c>
      <c r="BD124" s="51">
        <f t="shared" si="96"/>
        <v>1.4124686231926882</v>
      </c>
      <c r="BE124" s="51">
        <f t="shared" si="96"/>
        <v>1.4162248362023937</v>
      </c>
      <c r="BF124" s="51">
        <f t="shared" si="96"/>
        <v>1.4200934718338574</v>
      </c>
      <c r="BG124" s="51">
        <f t="shared" si="96"/>
        <v>1.4240974375199191</v>
      </c>
      <c r="BH124" s="51">
        <f t="shared" si="96"/>
        <v>1.4282484375656122</v>
      </c>
      <c r="BI124" s="51">
        <f t="shared" si="96"/>
        <v>1.4325577141878174</v>
      </c>
      <c r="BJ124" s="51">
        <f t="shared" si="96"/>
        <v>1.4370383295488875</v>
      </c>
      <c r="BK124" s="51">
        <f t="shared" si="96"/>
        <v>1.4417017280476891</v>
      </c>
      <c r="BL124" s="51">
        <f t="shared" si="96"/>
        <v>1.446560586977919</v>
      </c>
      <c r="BM124" s="51">
        <f t="shared" si="96"/>
        <v>1.4516071127767183</v>
      </c>
      <c r="BN124" s="51">
        <f t="shared" si="96"/>
        <v>1.4568400407489754</v>
      </c>
      <c r="BO124" s="51">
        <f t="shared" si="96"/>
        <v>1.4622583744570392</v>
      </c>
      <c r="BP124" s="51">
        <f t="shared" si="96"/>
        <v>1.4678538567118147</v>
      </c>
      <c r="BQ124" s="51">
        <f t="shared" si="96"/>
        <v>1.4736127605400573</v>
      </c>
      <c r="BR124" s="51">
        <f t="shared" si="96"/>
        <v>1.479530372471451</v>
      </c>
      <c r="BS124" s="51">
        <f t="shared" si="97" ref="BS124:CK124">IF(BS27="","",BS27/$G27)</f>
        <v>1.4855835387849066</v>
      </c>
      <c r="BT124" s="51">
        <f t="shared" si="97"/>
        <v>1.4917477453636576</v>
      </c>
      <c r="BU124" s="51">
        <f t="shared" si="97"/>
        <v>1.4979905699713083</v>
      </c>
      <c r="BV124" s="51">
        <f t="shared" si="97"/>
        <v>1.5042753665637065</v>
      </c>
      <c r="BW124" s="51">
        <f t="shared" si="97"/>
        <v>1.5105920834190849</v>
      </c>
      <c r="BX124" s="51">
        <f t="shared" si="97"/>
        <v>1.5169256392747215</v>
      </c>
      <c r="BY124" s="51">
        <f t="shared" si="97"/>
        <v>1.5232376321623462</v>
      </c>
      <c r="BZ124" s="51">
        <f t="shared" si="97"/>
        <v>1.5294796577667635</v>
      </c>
      <c r="CA124" s="51">
        <f t="shared" si="97"/>
        <v>1.5356299925423638</v>
      </c>
      <c r="CB124" s="51">
        <f t="shared" si="97"/>
        <v>1.5416637210697066</v>
      </c>
      <c r="CC124" s="51">
        <f t="shared" si="97"/>
        <v>1.5475831997470548</v>
      </c>
      <c r="CD124" s="51">
        <f t="shared" si="97"/>
        <v>1.5533934187610337</v>
      </c>
      <c r="CE124" s="51">
        <f t="shared" si="97"/>
        <v>1.5591027517747111</v>
      </c>
      <c r="CF124" s="51">
        <f t="shared" si="97"/>
        <v>1.5647236914181697</v>
      </c>
      <c r="CG124" s="51">
        <f t="shared" si="97"/>
        <v>1.5702609335841846</v>
      </c>
      <c r="CH124" s="51">
        <f t="shared" si="97"/>
        <v>1.5757191138878048</v>
      </c>
      <c r="CI124" s="51">
        <f t="shared" si="97"/>
        <v>1.5810996696310178</v>
      </c>
      <c r="CJ124" s="51">
        <f t="shared" si="97"/>
        <v>1.5863993311459379</v>
      </c>
      <c r="CK124" s="51">
        <f t="shared" si="97"/>
        <v>1.5916148745871597</v>
      </c>
    </row>
    <row r="125" spans="6:89" ht="15">
      <c r="F125" t="s">
        <v>57</v>
      </c>
      <c r="G125" s="51">
        <f t="shared" si="98" ref="G125:BR125">IF(G28="","",G28/$G28)</f>
        <v>1</v>
      </c>
      <c r="H125" s="51">
        <f t="shared" si="98"/>
        <v>1.0292707790368165</v>
      </c>
      <c r="I125" s="51">
        <f t="shared" si="98"/>
        <v>1.0447204717078731</v>
      </c>
      <c r="J125" s="51">
        <f t="shared" si="98"/>
        <v>1.0509314865758428</v>
      </c>
      <c r="K125" s="51">
        <f t="shared" si="98"/>
        <v>1.0578526315410937</v>
      </c>
      <c r="L125" s="51">
        <f t="shared" si="98"/>
        <v>1.0656316671280852</v>
      </c>
      <c r="M125" s="51">
        <f t="shared" si="98"/>
        <v>1.0739081810638476</v>
      </c>
      <c r="N125" s="51">
        <f t="shared" si="98"/>
        <v>1.0821567705004884</v>
      </c>
      <c r="O125" s="51">
        <f t="shared" si="98"/>
        <v>1.0910802395814874</v>
      </c>
      <c r="P125" s="51">
        <f t="shared" si="98"/>
        <v>1.1003735786669882</v>
      </c>
      <c r="Q125" s="51">
        <f t="shared" si="98"/>
        <v>1.1106794393699082</v>
      </c>
      <c r="R125" s="51">
        <f t="shared" si="98"/>
        <v>1.1213444942290118</v>
      </c>
      <c r="S125" s="51">
        <f t="shared" si="98"/>
        <v>1.1321536043896532</v>
      </c>
      <c r="T125" s="51">
        <f t="shared" si="98"/>
        <v>1.1360988264449943</v>
      </c>
      <c r="U125" s="51">
        <f t="shared" si="98"/>
        <v>1.1437532943976052</v>
      </c>
      <c r="V125" s="51">
        <f t="shared" si="98"/>
        <v>1.1513151437973856</v>
      </c>
      <c r="W125" s="51">
        <f t="shared" si="98"/>
        <v>1.1586207662984929</v>
      </c>
      <c r="X125" s="51">
        <f t="shared" si="98"/>
        <v>1.1653900590462778</v>
      </c>
      <c r="Y125" s="51">
        <f t="shared" si="98"/>
        <v>1.1716300424922845</v>
      </c>
      <c r="Z125" s="51">
        <f t="shared" si="98"/>
        <v>1.1777049896786054</v>
      </c>
      <c r="AA125" s="51">
        <f t="shared" si="98"/>
        <v>1.1835358136576555</v>
      </c>
      <c r="AB125" s="51">
        <f t="shared" si="98"/>
        <v>1.1887321647746725</v>
      </c>
      <c r="AC125" s="51">
        <f t="shared" si="98"/>
        <v>1.1932640558624394</v>
      </c>
      <c r="AD125" s="51">
        <f t="shared" si="98"/>
        <v>1.1935105092741243</v>
      </c>
      <c r="AE125" s="51">
        <f t="shared" si="98"/>
        <v>1.1937219030602833</v>
      </c>
      <c r="AF125" s="51">
        <f t="shared" si="98"/>
        <v>1.1951146442553289</v>
      </c>
      <c r="AG125" s="51">
        <f t="shared" si="98"/>
        <v>1.19844596235289</v>
      </c>
      <c r="AH125" s="51">
        <f t="shared" si="98"/>
        <v>1.2013916916403073</v>
      </c>
      <c r="AI125" s="51">
        <f t="shared" si="98"/>
        <v>1.2039482628189224</v>
      </c>
      <c r="AJ125" s="51">
        <f t="shared" si="98"/>
        <v>1.2060940519561114</v>
      </c>
      <c r="AK125" s="51">
        <f t="shared" si="98"/>
        <v>1.2078173758948294</v>
      </c>
      <c r="AL125" s="51">
        <f t="shared" si="98"/>
        <v>1.2090790040554307</v>
      </c>
      <c r="AM125" s="51">
        <f t="shared" si="98"/>
        <v>1.2098830973414278</v>
      </c>
      <c r="AN125" s="51">
        <f t="shared" si="98"/>
        <v>1.210238537094634</v>
      </c>
      <c r="AO125" s="51">
        <f t="shared" si="98"/>
        <v>1.2104291990089813</v>
      </c>
      <c r="AP125" s="51">
        <f t="shared" si="98"/>
        <v>1.2102520104033179</v>
      </c>
      <c r="AQ125" s="51">
        <f t="shared" si="98"/>
        <v>1.2097361484379088</v>
      </c>
      <c r="AR125" s="51">
        <f t="shared" si="98"/>
        <v>1.2089189107040383</v>
      </c>
      <c r="AS125" s="51">
        <f t="shared" si="98"/>
        <v>1.2078210882873863</v>
      </c>
      <c r="AT125" s="51">
        <f t="shared" si="98"/>
        <v>1.2064572248843033</v>
      </c>
      <c r="AU125" s="51">
        <f t="shared" si="98"/>
        <v>1.20486500971725</v>
      </c>
      <c r="AV125" s="51">
        <f t="shared" si="98"/>
        <v>1.2030780411853927</v>
      </c>
      <c r="AW125" s="51">
        <f t="shared" si="98"/>
        <v>1.2011318438988039</v>
      </c>
      <c r="AX125" s="51">
        <f t="shared" si="98"/>
        <v>1.1990456591363634</v>
      </c>
      <c r="AY125" s="51">
        <f t="shared" si="98"/>
        <v>1.196848065396493</v>
      </c>
      <c r="AZ125" s="51">
        <f t="shared" si="98"/>
        <v>1.1945607843460064</v>
      </c>
      <c r="BA125" s="51">
        <f t="shared" si="98"/>
        <v>1.1922078792220772</v>
      </c>
      <c r="BB125" s="51">
        <f t="shared" si="98"/>
        <v>1.1898097049712866</v>
      </c>
      <c r="BC125" s="51">
        <f t="shared" si="98"/>
        <v>1.1873864573604929</v>
      </c>
      <c r="BD125" s="51">
        <f t="shared" si="98"/>
        <v>1.1849545008402715</v>
      </c>
      <c r="BE125" s="51">
        <f t="shared" si="98"/>
        <v>1.1825347056497413</v>
      </c>
      <c r="BF125" s="51">
        <f t="shared" si="98"/>
        <v>1.1801462549511224</v>
      </c>
      <c r="BG125" s="51">
        <f t="shared" si="98"/>
        <v>1.1778062076195619</v>
      </c>
      <c r="BH125" s="51">
        <f t="shared" si="98"/>
        <v>1.1755220128631199</v>
      </c>
      <c r="BI125" s="51">
        <f t="shared" si="98"/>
        <v>1.173300527237505</v>
      </c>
      <c r="BJ125" s="51">
        <f t="shared" si="98"/>
        <v>1.171149880647347</v>
      </c>
      <c r="BK125" s="51">
        <f t="shared" si="98"/>
        <v>1.1690766485300665</v>
      </c>
      <c r="BL125" s="51">
        <f t="shared" si="98"/>
        <v>1.1670881813274854</v>
      </c>
      <c r="BM125" s="51">
        <f t="shared" si="98"/>
        <v>1.1651751546497462</v>
      </c>
      <c r="BN125" s="51">
        <f t="shared" si="98"/>
        <v>1.1633335502887572</v>
      </c>
      <c r="BO125" s="51">
        <f t="shared" si="98"/>
        <v>1.1615595482282852</v>
      </c>
      <c r="BP125" s="51">
        <f t="shared" si="98"/>
        <v>1.1598435716468702</v>
      </c>
      <c r="BQ125" s="51">
        <f t="shared" si="98"/>
        <v>1.1581718475041407</v>
      </c>
      <c r="BR125" s="51">
        <f t="shared" si="98"/>
        <v>1.1565378457423252</v>
      </c>
      <c r="BS125" s="51">
        <f t="shared" si="99" ref="BS125:CK125">IF(BS28="","",BS28/$G28)</f>
        <v>1.1549207466012172</v>
      </c>
      <c r="BT125" s="51">
        <f t="shared" si="99"/>
        <v>1.1532990425093512</v>
      </c>
      <c r="BU125" s="51">
        <f t="shared" si="99"/>
        <v>1.1516455392008331</v>
      </c>
      <c r="BV125" s="51">
        <f t="shared" si="99"/>
        <v>1.1499303502473717</v>
      </c>
      <c r="BW125" s="51">
        <f t="shared" si="99"/>
        <v>1.1481444214643106</v>
      </c>
      <c r="BX125" s="51">
        <f t="shared" si="99"/>
        <v>1.1462750577923322</v>
      </c>
      <c r="BY125" s="51">
        <f t="shared" si="99"/>
        <v>1.1442922964813895</v>
      </c>
      <c r="BZ125" s="51">
        <f t="shared" si="99"/>
        <v>1.1421593767378337</v>
      </c>
      <c r="CA125" s="51">
        <f t="shared" si="99"/>
        <v>1.1398602035668728</v>
      </c>
      <c r="CB125" s="51">
        <f t="shared" si="99"/>
        <v>1.1373767199043237</v>
      </c>
      <c r="CC125" s="51">
        <f t="shared" si="99"/>
        <v>1.1347113217088947</v>
      </c>
      <c r="CD125" s="51">
        <f t="shared" si="99"/>
        <v>1.131868289279099</v>
      </c>
      <c r="CE125" s="51">
        <f t="shared" si="99"/>
        <v>1.1288542689167493</v>
      </c>
      <c r="CF125" s="51">
        <f t="shared" si="99"/>
        <v>1.1256787223918954</v>
      </c>
      <c r="CG125" s="51">
        <f t="shared" si="99"/>
        <v>1.1223453118812732</v>
      </c>
      <c r="CH125" s="51">
        <f t="shared" si="99"/>
        <v>1.1188575725378942</v>
      </c>
      <c r="CI125" s="51">
        <f t="shared" si="99"/>
        <v>1.115216699183635</v>
      </c>
      <c r="CJ125" s="51">
        <f t="shared" si="99"/>
        <v>1.1114205639552313</v>
      </c>
      <c r="CK125" s="51">
        <f t="shared" si="99"/>
        <v>1.1074671354497083</v>
      </c>
    </row>
    <row r="126" spans="6:89" ht="15">
      <c r="F126" t="s">
        <v>135</v>
      </c>
      <c r="G126" s="51">
        <f t="shared" si="100" ref="G126:BR126">IF(G29="","",G29/$G29)</f>
        <v>1</v>
      </c>
      <c r="H126" s="51">
        <f t="shared" si="100"/>
        <v>1.0132798023471263</v>
      </c>
      <c r="I126" s="51">
        <f t="shared" si="100"/>
        <v>1.024788964381304</v>
      </c>
      <c r="J126" s="51">
        <f t="shared" si="100"/>
        <v>1.0584875112888252</v>
      </c>
      <c r="K126" s="51">
        <f t="shared" si="100"/>
        <v>1.0932941810422667</v>
      </c>
      <c r="L126" s="51">
        <f t="shared" si="100"/>
        <v>1.1292454124900175</v>
      </c>
      <c r="M126" s="51">
        <f t="shared" si="100"/>
        <v>1.166378842713744</v>
      </c>
      <c r="N126" s="51">
        <f t="shared" si="100"/>
        <v>1.2047333464303791</v>
      </c>
      <c r="O126" s="51">
        <f t="shared" si="100"/>
        <v>1.2443490766897787</v>
      </c>
      <c r="P126" s="51">
        <f t="shared" si="100"/>
        <v>1.2702555493876833</v>
      </c>
      <c r="Q126" s="51">
        <f t="shared" si="100"/>
        <v>1.2967013766286333</v>
      </c>
      <c r="R126" s="51">
        <f t="shared" si="100"/>
        <v>1.3236977873949183</v>
      </c>
      <c r="S126" s="51">
        <f t="shared" si="100"/>
        <v>1.351256244448342</v>
      </c>
      <c r="T126" s="51">
        <f t="shared" si="100"/>
        <v>1.3793884491973485</v>
      </c>
      <c r="U126" s="51">
        <f t="shared" si="100"/>
        <v>1.3963664259830202</v>
      </c>
      <c r="V126" s="51">
        <f t="shared" si="100"/>
        <v>1.4135533734149972</v>
      </c>
      <c r="W126" s="51">
        <f t="shared" si="100"/>
        <v>1.4309518635742506</v>
      </c>
      <c r="X126" s="51">
        <f t="shared" si="100"/>
        <v>1.4485645001997887</v>
      </c>
      <c r="Y126" s="51">
        <f t="shared" si="100"/>
        <v>1.4663939190783151</v>
      </c>
      <c r="Z126" s="51">
        <f t="shared" si="100"/>
        <v>1.4800702447683689</v>
      </c>
      <c r="AA126" s="51">
        <f t="shared" si="100"/>
        <v>1.4938741227361201</v>
      </c>
      <c r="AB126" s="51">
        <f t="shared" si="100"/>
        <v>1.507806742598131</v>
      </c>
      <c r="AC126" s="51">
        <f t="shared" si="100"/>
        <v>1.5218693050659242</v>
      </c>
      <c r="AD126" s="51">
        <f t="shared" si="100"/>
        <v>1.5360630220494613</v>
      </c>
      <c r="AE126" s="51">
        <f t="shared" si="100"/>
        <v>1.547238153924368</v>
      </c>
      <c r="AF126" s="51">
        <f t="shared" si="100"/>
        <v>1.5584945868726217</v>
      </c>
      <c r="AG126" s="51">
        <f t="shared" si="100"/>
        <v>1.5698329123740011</v>
      </c>
      <c r="AH126" s="51">
        <f t="shared" si="100"/>
        <v>1.5812537262114057</v>
      </c>
      <c r="AI126" s="51">
        <f t="shared" si="100"/>
        <v>1.5927576285021614</v>
      </c>
      <c r="AJ126" s="51">
        <f t="shared" si="100"/>
        <v>1.6043800909586929</v>
      </c>
      <c r="AK126" s="51">
        <f t="shared" si="100"/>
        <v>1.6160873633267492</v>
      </c>
      <c r="AL126" s="51">
        <f t="shared" si="100"/>
        <v>1.6278800644701139</v>
      </c>
      <c r="AM126" s="51">
        <f t="shared" si="100"/>
        <v>1.6397588177684628</v>
      </c>
      <c r="AN126" s="51">
        <f t="shared" si="100"/>
        <v>1.6517242511503156</v>
      </c>
      <c r="AO126" s="51">
        <f t="shared" si="100"/>
        <v>1.6665897694106682</v>
      </c>
      <c r="AP126" s="51">
        <f t="shared" si="100"/>
        <v>1.6815890773353641</v>
      </c>
      <c r="AQ126" s="51">
        <f t="shared" si="100"/>
        <v>1.696723379031382</v>
      </c>
      <c r="AR126" s="51">
        <f t="shared" si="100"/>
        <v>1.7119938894426645</v>
      </c>
      <c r="AS126" s="51">
        <f t="shared" si="100"/>
        <v>1.7274018344476483</v>
      </c>
      <c r="AT126" s="51">
        <f t="shared" si="100"/>
        <v>1.7429484509576767</v>
      </c>
      <c r="AU126" s="51">
        <f t="shared" si="100"/>
        <v>1.7586349870162956</v>
      </c>
      <c r="AV126" s="51">
        <f t="shared" si="100"/>
        <v>1.7744627018994419</v>
      </c>
      <c r="AW126" s="51">
        <f t="shared" si="100"/>
        <v>1.7904328662165367</v>
      </c>
      <c r="AX126" s="51">
        <f t="shared" si="100"/>
        <v>1.8065467620124855</v>
      </c>
      <c r="AY126" s="51">
        <f t="shared" si="100"/>
        <v>1.8228056828705976</v>
      </c>
      <c r="AZ126" s="51">
        <f t="shared" si="100"/>
        <v>1.8392109340164327</v>
      </c>
      <c r="BA126" s="51">
        <f t="shared" si="100"/>
        <v>1.8557638324225805</v>
      </c>
      <c r="BB126" s="51">
        <f t="shared" si="100"/>
        <v>1.8724657069143833</v>
      </c>
      <c r="BC126" s="51">
        <f t="shared" si="100"/>
        <v>1.8893178982766126</v>
      </c>
      <c r="BD126" s="51">
        <f t="shared" si="100"/>
        <v>1.9063217593611022</v>
      </c>
      <c r="BE126" s="51">
        <f t="shared" si="100"/>
        <v>1.923478655195352</v>
      </c>
      <c r="BF126" s="51">
        <f t="shared" si="100"/>
        <v>1.9407899630921097</v>
      </c>
      <c r="BG126" s="51">
        <f t="shared" si="100"/>
        <v>1.9582570727599387</v>
      </c>
      <c r="BH126" s="51">
        <f t="shared" si="100"/>
        <v>1.975881386414778</v>
      </c>
      <c r="BI126" s="51">
        <f t="shared" si="100"/>
        <v>1.9936643188925109</v>
      </c>
      <c r="BJ126" s="51">
        <f t="shared" si="100"/>
        <v>2.0116072977625432</v>
      </c>
      <c r="BK126" s="51">
        <f t="shared" si="100"/>
        <v>2.029711763442406</v>
      </c>
      <c r="BL126" s="51">
        <f t="shared" si="100"/>
        <v>2.0479791693133875</v>
      </c>
      <c r="BM126" s="51">
        <f t="shared" si="100"/>
        <v>2.0664109818372078</v>
      </c>
      <c r="BN126" s="51">
        <f t="shared" si="100"/>
        <v>2.0850086806737425</v>
      </c>
      <c r="BO126" s="51">
        <f t="shared" si="100"/>
        <v>2.1037737587998055</v>
      </c>
      <c r="BP126" s="51">
        <f t="shared" si="100"/>
        <v>2.1227077226290039</v>
      </c>
      <c r="BQ126" s="51">
        <f t="shared" si="100"/>
        <v>2.1418120921326649</v>
      </c>
      <c r="BR126" s="51">
        <f t="shared" si="100"/>
        <v>2.1610884009618587</v>
      </c>
      <c r="BS126" s="51">
        <f t="shared" si="101" ref="BS126:CK126">IF(BS29="","",BS29/$G29)</f>
        <v>2.1805381965705148</v>
      </c>
      <c r="BT126" s="51">
        <f t="shared" si="101"/>
        <v>2.2001630403396493</v>
      </c>
      <c r="BU126" s="51">
        <f t="shared" si="101"/>
        <v>2.2199645077027057</v>
      </c>
      <c r="BV126" s="51">
        <f t="shared" si="101"/>
        <v>2.2399441882720299</v>
      </c>
      <c r="BW126" s="51">
        <f t="shared" si="101"/>
        <v>2.2601036859664778</v>
      </c>
      <c r="BX126" s="51">
        <f t="shared" si="101"/>
        <v>2.2804446191401762</v>
      </c>
      <c r="BY126" s="51">
        <f t="shared" si="101"/>
        <v>2.3009686207124376</v>
      </c>
      <c r="BZ126" s="51">
        <f t="shared" si="101"/>
        <v>2.3216773382988491</v>
      </c>
      <c r="CA126" s="51">
        <f t="shared" si="101"/>
        <v>2.3425724343435381</v>
      </c>
      <c r="CB126" s="51">
        <f t="shared" si="101"/>
        <v>2.3636555862526296</v>
      </c>
      <c r="CC126" s="51">
        <f t="shared" si="101"/>
        <v>2.3849284865289029</v>
      </c>
      <c r="CD126" s="51">
        <f t="shared" si="101"/>
        <v>2.4063928429076626</v>
      </c>
      <c r="CE126" s="51">
        <f t="shared" si="101"/>
        <v>2.4280503784938317</v>
      </c>
      <c r="CF126" s="51">
        <f t="shared" si="101"/>
        <v>2.449902831900276</v>
      </c>
      <c r="CG126" s="51">
        <f t="shared" si="101"/>
        <v>2.4719519573873781</v>
      </c>
      <c r="CH126" s="51">
        <f t="shared" si="101"/>
        <v>2.4941995250038644</v>
      </c>
      <c r="CI126" s="51">
        <f t="shared" si="101"/>
        <v>2.5166473207288989</v>
      </c>
      <c r="CJ126" s="51">
        <f t="shared" si="101"/>
        <v>2.5392971466154588</v>
      </c>
      <c r="CK126" s="51">
        <f t="shared" si="101"/>
        <v>2.5621508209349972</v>
      </c>
    </row>
    <row r="127" spans="6:89" ht="15">
      <c r="F127" t="s">
        <v>137</v>
      </c>
      <c r="G127" s="51">
        <f t="shared" si="102" ref="G127:BR127">IF(G30="","",G30/$G30)</f>
        <v>1</v>
      </c>
      <c r="H127" s="51">
        <f t="shared" si="102"/>
        <v>1.0132798023471279</v>
      </c>
      <c r="I127" s="51">
        <f t="shared" si="102"/>
        <v>1.0247889643813055</v>
      </c>
      <c r="J127" s="51">
        <f t="shared" si="102"/>
        <v>1.0584875112888266</v>
      </c>
      <c r="K127" s="51">
        <f t="shared" si="102"/>
        <v>1.0932941810422678</v>
      </c>
      <c r="L127" s="51">
        <f t="shared" si="102"/>
        <v>1.1292454124900191</v>
      </c>
      <c r="M127" s="51">
        <f t="shared" si="102"/>
        <v>1.1663788427137456</v>
      </c>
      <c r="N127" s="51">
        <f t="shared" si="102"/>
        <v>1.2047333464303807</v>
      </c>
      <c r="O127" s="51">
        <f t="shared" si="102"/>
        <v>1.24434907668978</v>
      </c>
      <c r="P127" s="51">
        <f t="shared" si="102"/>
        <v>1.2702555493876846</v>
      </c>
      <c r="Q127" s="51">
        <f t="shared" si="102"/>
        <v>1.2967013766286346</v>
      </c>
      <c r="R127" s="51">
        <f t="shared" si="102"/>
        <v>1.3236977873949198</v>
      </c>
      <c r="S127" s="51">
        <f t="shared" si="102"/>
        <v>1.3512562444483438</v>
      </c>
      <c r="T127" s="51">
        <f t="shared" si="102"/>
        <v>1.3793884491973503</v>
      </c>
      <c r="U127" s="51">
        <f t="shared" si="102"/>
        <v>1.396366425983022</v>
      </c>
      <c r="V127" s="51">
        <f t="shared" si="102"/>
        <v>1.4135533734149992</v>
      </c>
      <c r="W127" s="51">
        <f t="shared" si="102"/>
        <v>1.4309518635742526</v>
      </c>
      <c r="X127" s="51">
        <f t="shared" si="102"/>
        <v>1.4485645001997907</v>
      </c>
      <c r="Y127" s="51">
        <f t="shared" si="102"/>
        <v>1.4663939190783171</v>
      </c>
      <c r="Z127" s="51">
        <f t="shared" si="102"/>
        <v>1.4800702447683707</v>
      </c>
      <c r="AA127" s="51">
        <f t="shared" si="102"/>
        <v>1.4938741227361221</v>
      </c>
      <c r="AB127" s="51">
        <f t="shared" si="102"/>
        <v>1.507806742598133</v>
      </c>
      <c r="AC127" s="51">
        <f t="shared" si="102"/>
        <v>1.5218693050659262</v>
      </c>
      <c r="AD127" s="51">
        <f t="shared" si="102"/>
        <v>1.5360630220494631</v>
      </c>
      <c r="AE127" s="51">
        <f t="shared" si="102"/>
        <v>1.5472381539243698</v>
      </c>
      <c r="AF127" s="51">
        <f t="shared" si="102"/>
        <v>1.5584945868726234</v>
      </c>
      <c r="AG127" s="51">
        <f t="shared" si="102"/>
        <v>1.5698329123740029</v>
      </c>
      <c r="AH127" s="51">
        <f t="shared" si="102"/>
        <v>1.5812537262114077</v>
      </c>
      <c r="AI127" s="51">
        <f t="shared" si="102"/>
        <v>1.5927576285021632</v>
      </c>
      <c r="AJ127" s="51">
        <f t="shared" si="102"/>
        <v>1.6043800909586949</v>
      </c>
      <c r="AK127" s="51">
        <f t="shared" si="102"/>
        <v>1.6160873633267512</v>
      </c>
      <c r="AL127" s="51">
        <f t="shared" si="102"/>
        <v>1.6278800644701157</v>
      </c>
      <c r="AM127" s="51">
        <f t="shared" si="102"/>
        <v>1.6397588177684645</v>
      </c>
      <c r="AN127" s="51">
        <f t="shared" si="102"/>
        <v>1.6517242511503174</v>
      </c>
      <c r="AO127" s="51">
        <f t="shared" si="102"/>
        <v>1.6665897694106699</v>
      </c>
      <c r="AP127" s="51">
        <f t="shared" si="102"/>
        <v>1.6815890773353661</v>
      </c>
      <c r="AQ127" s="51">
        <f t="shared" si="102"/>
        <v>1.6967233790313843</v>
      </c>
      <c r="AR127" s="51">
        <f t="shared" si="102"/>
        <v>1.7119938894426665</v>
      </c>
      <c r="AS127" s="51">
        <f t="shared" si="102"/>
        <v>1.7274018344476503</v>
      </c>
      <c r="AT127" s="51">
        <f t="shared" si="102"/>
        <v>1.7429484509576789</v>
      </c>
      <c r="AU127" s="51">
        <f t="shared" si="102"/>
        <v>1.7586349870162978</v>
      </c>
      <c r="AV127" s="51">
        <f t="shared" si="102"/>
        <v>1.7744627018994443</v>
      </c>
      <c r="AW127" s="51">
        <f t="shared" si="102"/>
        <v>1.7904328662165392</v>
      </c>
      <c r="AX127" s="51">
        <f t="shared" si="102"/>
        <v>1.8065467620124878</v>
      </c>
      <c r="AY127" s="51">
        <f t="shared" si="102"/>
        <v>1.8228056828706001</v>
      </c>
      <c r="AZ127" s="51">
        <f t="shared" si="102"/>
        <v>1.8392109340164353</v>
      </c>
      <c r="BA127" s="51">
        <f t="shared" si="102"/>
        <v>1.8557638324225831</v>
      </c>
      <c r="BB127" s="51">
        <f t="shared" si="102"/>
        <v>1.8724657069143862</v>
      </c>
      <c r="BC127" s="51">
        <f t="shared" si="102"/>
        <v>1.8893178982766154</v>
      </c>
      <c r="BD127" s="51">
        <f t="shared" si="102"/>
        <v>1.9063217593611048</v>
      </c>
      <c r="BE127" s="51">
        <f t="shared" si="102"/>
        <v>1.9234786551953544</v>
      </c>
      <c r="BF127" s="51">
        <f t="shared" si="102"/>
        <v>1.9407899630921124</v>
      </c>
      <c r="BG127" s="51">
        <f t="shared" si="102"/>
        <v>1.9582570727599411</v>
      </c>
      <c r="BH127" s="51">
        <f t="shared" si="102"/>
        <v>1.9758813864147804</v>
      </c>
      <c r="BI127" s="51">
        <f t="shared" si="102"/>
        <v>1.9936643188925132</v>
      </c>
      <c r="BJ127" s="51">
        <f t="shared" si="102"/>
        <v>2.0116072977625454</v>
      </c>
      <c r="BK127" s="51">
        <f t="shared" si="102"/>
        <v>2.0297117634424082</v>
      </c>
      <c r="BL127" s="51">
        <f t="shared" si="102"/>
        <v>2.0479791693133897</v>
      </c>
      <c r="BM127" s="51">
        <f t="shared" si="102"/>
        <v>2.0664109818372101</v>
      </c>
      <c r="BN127" s="51">
        <f t="shared" si="102"/>
        <v>2.0850086806737447</v>
      </c>
      <c r="BO127" s="51">
        <f t="shared" si="102"/>
        <v>2.1037737587998082</v>
      </c>
      <c r="BP127" s="51">
        <f t="shared" si="102"/>
        <v>2.1227077226290061</v>
      </c>
      <c r="BQ127" s="51">
        <f t="shared" si="102"/>
        <v>2.1418120921326671</v>
      </c>
      <c r="BR127" s="51">
        <f t="shared" si="102"/>
        <v>2.1610884009618609</v>
      </c>
      <c r="BS127" s="51">
        <f t="shared" si="103" ref="BS127:CK127">IF(BS30="","",BS30/$G30)</f>
        <v>2.1805381965705175</v>
      </c>
      <c r="BT127" s="51">
        <f t="shared" si="103"/>
        <v>2.2001630403396519</v>
      </c>
      <c r="BU127" s="51">
        <f t="shared" si="103"/>
        <v>2.2199645077027088</v>
      </c>
      <c r="BV127" s="51">
        <f t="shared" si="103"/>
        <v>2.2399441882720326</v>
      </c>
      <c r="BW127" s="51">
        <f t="shared" si="103"/>
        <v>2.2601036859664809</v>
      </c>
      <c r="BX127" s="51">
        <f t="shared" si="103"/>
        <v>2.2804446191401788</v>
      </c>
      <c r="BY127" s="51">
        <f t="shared" si="103"/>
        <v>2.3009686207124402</v>
      </c>
      <c r="BZ127" s="51">
        <f t="shared" si="103"/>
        <v>2.3216773382988518</v>
      </c>
      <c r="CA127" s="51">
        <f t="shared" si="103"/>
        <v>2.3425724343435412</v>
      </c>
      <c r="CB127" s="51">
        <f t="shared" si="103"/>
        <v>2.3636555862526332</v>
      </c>
      <c r="CC127" s="51">
        <f t="shared" si="103"/>
        <v>2.3849284865289064</v>
      </c>
      <c r="CD127" s="51">
        <f t="shared" si="103"/>
        <v>2.4063928429076662</v>
      </c>
      <c r="CE127" s="51">
        <f t="shared" si="103"/>
        <v>2.4280503784938348</v>
      </c>
      <c r="CF127" s="51">
        <f t="shared" si="103"/>
        <v>2.4499028319002791</v>
      </c>
      <c r="CG127" s="51">
        <f t="shared" si="103"/>
        <v>2.4719519573873812</v>
      </c>
      <c r="CH127" s="51">
        <f t="shared" si="103"/>
        <v>2.4941995250038675</v>
      </c>
      <c r="CI127" s="51">
        <f t="shared" si="103"/>
        <v>2.516647320728902</v>
      </c>
      <c r="CJ127" s="51">
        <f t="shared" si="103"/>
        <v>2.5392971466154619</v>
      </c>
      <c r="CK127" s="51">
        <f t="shared" si="103"/>
        <v>2.5621508209350008</v>
      </c>
    </row>
    <row r="128" spans="6:89" ht="15">
      <c r="F128" t="s">
        <v>139</v>
      </c>
      <c r="G128" s="51">
        <f t="shared" si="104" ref="G128:BR128">IF(G31="","",G31/$G31)</f>
        <v>1</v>
      </c>
      <c r="H128" s="51" t="str">
        <f t="shared" si="104"/>
        <v/>
      </c>
      <c r="I128" s="51">
        <f t="shared" si="104"/>
        <v>1.9307266285509639</v>
      </c>
      <c r="J128" s="51">
        <f t="shared" si="104"/>
        <v>2.5536241894017881</v>
      </c>
      <c r="K128" s="51">
        <f t="shared" si="104"/>
        <v>3.3587864369492086</v>
      </c>
      <c r="L128" s="51" t="str">
        <f t="shared" si="104"/>
        <v/>
      </c>
      <c r="M128" s="51" t="str">
        <f t="shared" si="104"/>
        <v/>
      </c>
      <c r="N128" s="51" t="str">
        <f t="shared" si="104"/>
        <v/>
      </c>
      <c r="O128" s="51" t="str">
        <f t="shared" si="104"/>
        <v/>
      </c>
      <c r="P128" s="51" t="str">
        <f t="shared" si="104"/>
        <v/>
      </c>
      <c r="Q128" s="51" t="str">
        <f t="shared" si="104"/>
        <v/>
      </c>
      <c r="R128" s="51" t="str">
        <f t="shared" si="104"/>
        <v/>
      </c>
      <c r="S128" s="51">
        <f t="shared" si="104"/>
        <v>7.7980350943015457</v>
      </c>
      <c r="T128" s="51">
        <f t="shared" si="104"/>
        <v>8.352941176470587</v>
      </c>
      <c r="U128" s="51" t="str">
        <f t="shared" si="104"/>
        <v/>
      </c>
      <c r="V128" s="51" t="str">
        <f t="shared" si="104"/>
        <v/>
      </c>
      <c r="W128" s="51" t="str">
        <f t="shared" si="104"/>
        <v/>
      </c>
      <c r="X128" s="51" t="str">
        <f t="shared" si="104"/>
        <v/>
      </c>
      <c r="Y128" s="51" t="str">
        <f t="shared" si="104"/>
        <v/>
      </c>
      <c r="Z128" s="51" t="str">
        <f t="shared" si="104"/>
        <v/>
      </c>
      <c r="AA128" s="51" t="str">
        <f t="shared" si="104"/>
        <v/>
      </c>
      <c r="AB128" s="51" t="str">
        <f t="shared" si="104"/>
        <v/>
      </c>
      <c r="AC128" s="51">
        <f t="shared" si="104"/>
        <v>8.352941176470587</v>
      </c>
      <c r="AD128" s="51" t="str">
        <f t="shared" si="104"/>
        <v/>
      </c>
      <c r="AE128" s="51" t="str">
        <f t="shared" si="104"/>
        <v/>
      </c>
      <c r="AF128" s="51" t="str">
        <f t="shared" si="104"/>
        <v/>
      </c>
      <c r="AG128" s="51" t="str">
        <f t="shared" si="104"/>
        <v/>
      </c>
      <c r="AH128" s="51" t="str">
        <f t="shared" si="104"/>
        <v/>
      </c>
      <c r="AI128" s="51" t="str">
        <f t="shared" si="104"/>
        <v/>
      </c>
      <c r="AJ128" s="51" t="str">
        <f t="shared" si="104"/>
        <v/>
      </c>
      <c r="AK128" s="51" t="str">
        <f t="shared" si="104"/>
        <v/>
      </c>
      <c r="AL128" s="51" t="str">
        <f t="shared" si="104"/>
        <v/>
      </c>
      <c r="AM128" s="51">
        <f t="shared" si="104"/>
        <v>8.352941176470587</v>
      </c>
      <c r="AN128" s="51" t="str">
        <f t="shared" si="104"/>
        <v/>
      </c>
      <c r="AO128" s="51" t="str">
        <f t="shared" si="104"/>
        <v/>
      </c>
      <c r="AP128" s="51" t="str">
        <f t="shared" si="104"/>
        <v/>
      </c>
      <c r="AQ128" s="51" t="str">
        <f t="shared" si="104"/>
        <v/>
      </c>
      <c r="AR128" s="51" t="str">
        <f t="shared" si="104"/>
        <v/>
      </c>
      <c r="AS128" s="51" t="str">
        <f t="shared" si="104"/>
        <v/>
      </c>
      <c r="AT128" s="51" t="str">
        <f t="shared" si="104"/>
        <v/>
      </c>
      <c r="AU128" s="51" t="str">
        <f t="shared" si="104"/>
        <v/>
      </c>
      <c r="AV128" s="51" t="str">
        <f t="shared" si="104"/>
        <v/>
      </c>
      <c r="AW128" s="51">
        <f t="shared" si="104"/>
        <v>8.352941176470587</v>
      </c>
      <c r="AX128" s="51" t="str">
        <f t="shared" si="104"/>
        <v/>
      </c>
      <c r="AY128" s="51" t="str">
        <f t="shared" si="104"/>
        <v/>
      </c>
      <c r="AZ128" s="51" t="str">
        <f t="shared" si="104"/>
        <v/>
      </c>
      <c r="BA128" s="51" t="str">
        <f t="shared" si="104"/>
        <v/>
      </c>
      <c r="BB128" s="51" t="str">
        <f t="shared" si="104"/>
        <v/>
      </c>
      <c r="BC128" s="51" t="str">
        <f t="shared" si="104"/>
        <v/>
      </c>
      <c r="BD128" s="51" t="str">
        <f t="shared" si="104"/>
        <v/>
      </c>
      <c r="BE128" s="51" t="str">
        <f t="shared" si="104"/>
        <v/>
      </c>
      <c r="BF128" s="51" t="str">
        <f t="shared" si="104"/>
        <v/>
      </c>
      <c r="BG128" s="51">
        <f t="shared" si="104"/>
        <v>8.352941176470587</v>
      </c>
      <c r="BH128" s="51" t="str">
        <f t="shared" si="104"/>
        <v/>
      </c>
      <c r="BI128" s="51" t="str">
        <f t="shared" si="104"/>
        <v/>
      </c>
      <c r="BJ128" s="51" t="str">
        <f t="shared" si="104"/>
        <v/>
      </c>
      <c r="BK128" s="51" t="str">
        <f t="shared" si="104"/>
        <v/>
      </c>
      <c r="BL128" s="51" t="str">
        <f t="shared" si="104"/>
        <v/>
      </c>
      <c r="BM128" s="51" t="str">
        <f t="shared" si="104"/>
        <v/>
      </c>
      <c r="BN128" s="51" t="str">
        <f t="shared" si="104"/>
        <v/>
      </c>
      <c r="BO128" s="51" t="str">
        <f t="shared" si="104"/>
        <v/>
      </c>
      <c r="BP128" s="51" t="str">
        <f t="shared" si="104"/>
        <v/>
      </c>
      <c r="BQ128" s="51">
        <f t="shared" si="104"/>
        <v>8.352941176470587</v>
      </c>
      <c r="BR128" s="51" t="str">
        <f t="shared" si="104"/>
        <v/>
      </c>
      <c r="BS128" s="51" t="str">
        <f t="shared" si="105" ref="BS128:CK128">IF(BS31="","",BS31/$G31)</f>
        <v/>
      </c>
      <c r="BT128" s="51" t="str">
        <f t="shared" si="105"/>
        <v/>
      </c>
      <c r="BU128" s="51" t="str">
        <f t="shared" si="105"/>
        <v/>
      </c>
      <c r="BV128" s="51" t="str">
        <f t="shared" si="105"/>
        <v/>
      </c>
      <c r="BW128" s="51" t="str">
        <f t="shared" si="105"/>
        <v/>
      </c>
      <c r="BX128" s="51" t="str">
        <f t="shared" si="105"/>
        <v/>
      </c>
      <c r="BY128" s="51" t="str">
        <f t="shared" si="105"/>
        <v/>
      </c>
      <c r="BZ128" s="51" t="str">
        <f t="shared" si="105"/>
        <v/>
      </c>
      <c r="CA128" s="51">
        <f t="shared" si="105"/>
        <v>8.352941176470587</v>
      </c>
      <c r="CB128" s="51" t="str">
        <f t="shared" si="105"/>
        <v/>
      </c>
      <c r="CC128" s="51" t="str">
        <f t="shared" si="105"/>
        <v/>
      </c>
      <c r="CD128" s="51" t="str">
        <f t="shared" si="105"/>
        <v/>
      </c>
      <c r="CE128" s="51" t="str">
        <f t="shared" si="105"/>
        <v/>
      </c>
      <c r="CF128" s="51" t="str">
        <f t="shared" si="105"/>
        <v/>
      </c>
      <c r="CG128" s="51" t="str">
        <f t="shared" si="105"/>
        <v/>
      </c>
      <c r="CH128" s="51" t="str">
        <f t="shared" si="105"/>
        <v/>
      </c>
      <c r="CI128" s="51" t="str">
        <f t="shared" si="105"/>
        <v/>
      </c>
      <c r="CJ128" s="51" t="str">
        <f t="shared" si="105"/>
        <v/>
      </c>
      <c r="CK128" s="51">
        <f t="shared" si="105"/>
        <v>8.352941176470587</v>
      </c>
    </row>
    <row r="129" spans="6:89" ht="15">
      <c r="F129" t="s">
        <v>141</v>
      </c>
      <c r="G129" s="51">
        <f t="shared" si="106" ref="G129:BR129">IF(G32="","",G32/$G32)</f>
        <v>1</v>
      </c>
      <c r="H129" s="51" t="str">
        <f t="shared" si="106"/>
        <v/>
      </c>
      <c r="I129" s="51" t="str">
        <f t="shared" si="106"/>
        <v/>
      </c>
      <c r="J129" s="51" t="str">
        <f t="shared" si="106"/>
        <v/>
      </c>
      <c r="K129" s="51" t="str">
        <f t="shared" si="106"/>
        <v/>
      </c>
      <c r="L129" s="51" t="str">
        <f t="shared" si="106"/>
        <v/>
      </c>
      <c r="M129" s="51" t="str">
        <f t="shared" si="106"/>
        <v/>
      </c>
      <c r="N129" s="51" t="str">
        <f t="shared" si="106"/>
        <v/>
      </c>
      <c r="O129" s="51" t="str">
        <f t="shared" si="106"/>
        <v/>
      </c>
      <c r="P129" s="51" t="str">
        <f t="shared" si="106"/>
        <v/>
      </c>
      <c r="Q129" s="51" t="str">
        <f t="shared" si="106"/>
        <v/>
      </c>
      <c r="R129" s="51" t="str">
        <f t="shared" si="106"/>
        <v/>
      </c>
      <c r="S129" s="51">
        <f t="shared" si="106"/>
        <v>1.0416666666666667</v>
      </c>
      <c r="T129" s="51" t="str">
        <f t="shared" si="106"/>
        <v/>
      </c>
      <c r="U129" s="51" t="str">
        <f t="shared" si="106"/>
        <v/>
      </c>
      <c r="V129" s="51" t="str">
        <f t="shared" si="106"/>
        <v/>
      </c>
      <c r="W129" s="51" t="str">
        <f t="shared" si="106"/>
        <v/>
      </c>
      <c r="X129" s="51" t="str">
        <f t="shared" si="106"/>
        <v/>
      </c>
      <c r="Y129" s="51" t="str">
        <f t="shared" si="106"/>
        <v/>
      </c>
      <c r="Z129" s="51" t="str">
        <f t="shared" si="106"/>
        <v/>
      </c>
      <c r="AA129" s="51" t="str">
        <f t="shared" si="106"/>
        <v/>
      </c>
      <c r="AB129" s="51" t="str">
        <f t="shared" si="106"/>
        <v/>
      </c>
      <c r="AC129" s="51">
        <f t="shared" si="106"/>
        <v>1.1250000000000002</v>
      </c>
      <c r="AD129" s="51" t="str">
        <f t="shared" si="106"/>
        <v/>
      </c>
      <c r="AE129" s="51" t="str">
        <f t="shared" si="106"/>
        <v/>
      </c>
      <c r="AF129" s="51" t="str">
        <f t="shared" si="106"/>
        <v/>
      </c>
      <c r="AG129" s="51" t="str">
        <f t="shared" si="106"/>
        <v/>
      </c>
      <c r="AH129" s="51" t="str">
        <f t="shared" si="106"/>
        <v/>
      </c>
      <c r="AI129" s="51" t="str">
        <f t="shared" si="106"/>
        <v/>
      </c>
      <c r="AJ129" s="51" t="str">
        <f t="shared" si="106"/>
        <v/>
      </c>
      <c r="AK129" s="51" t="str">
        <f t="shared" si="106"/>
        <v/>
      </c>
      <c r="AL129" s="51" t="str">
        <f t="shared" si="106"/>
        <v/>
      </c>
      <c r="AM129" s="51">
        <f t="shared" si="106"/>
        <v>1.1979166666666665</v>
      </c>
      <c r="AN129" s="51">
        <f t="shared" si="106"/>
        <v>1.1979166666666665</v>
      </c>
      <c r="AO129" s="51">
        <f t="shared" si="106"/>
        <v>1.1979166666666665</v>
      </c>
      <c r="AP129" s="51">
        <f t="shared" si="106"/>
        <v>1.1979166666666665</v>
      </c>
      <c r="AQ129" s="51">
        <f t="shared" si="106"/>
        <v>1.1979166666666665</v>
      </c>
      <c r="AR129" s="51">
        <f t="shared" si="106"/>
        <v>1.1979166666666665</v>
      </c>
      <c r="AS129" s="51">
        <f t="shared" si="106"/>
        <v>1.1979166666666665</v>
      </c>
      <c r="AT129" s="51">
        <f t="shared" si="106"/>
        <v>1.1979166666666665</v>
      </c>
      <c r="AU129" s="51">
        <f t="shared" si="106"/>
        <v>1.1979166666666665</v>
      </c>
      <c r="AV129" s="51">
        <f t="shared" si="106"/>
        <v>1.1979166666666665</v>
      </c>
      <c r="AW129" s="51">
        <f t="shared" si="106"/>
        <v>1.1979166666666665</v>
      </c>
      <c r="AX129" s="51">
        <f t="shared" si="106"/>
        <v>1.1979166666666665</v>
      </c>
      <c r="AY129" s="51">
        <f t="shared" si="106"/>
        <v>1.1979166666666665</v>
      </c>
      <c r="AZ129" s="51">
        <f t="shared" si="106"/>
        <v>1.1979166666666665</v>
      </c>
      <c r="BA129" s="51">
        <f t="shared" si="106"/>
        <v>1.1979166666666665</v>
      </c>
      <c r="BB129" s="51">
        <f t="shared" si="106"/>
        <v>1.1979166666666665</v>
      </c>
      <c r="BC129" s="51">
        <f t="shared" si="106"/>
        <v>1.1979166666666665</v>
      </c>
      <c r="BD129" s="51">
        <f t="shared" si="106"/>
        <v>1.1979166666666665</v>
      </c>
      <c r="BE129" s="51">
        <f t="shared" si="106"/>
        <v>1.1979166666666665</v>
      </c>
      <c r="BF129" s="51">
        <f t="shared" si="106"/>
        <v>1.1979166666666665</v>
      </c>
      <c r="BG129" s="51">
        <f t="shared" si="106"/>
        <v>1.1979166666666665</v>
      </c>
      <c r="BH129" s="51">
        <f t="shared" si="106"/>
        <v>1.1979166666666665</v>
      </c>
      <c r="BI129" s="51">
        <f t="shared" si="106"/>
        <v>1.1979166666666665</v>
      </c>
      <c r="BJ129" s="51">
        <f t="shared" si="106"/>
        <v>1.1979166666666665</v>
      </c>
      <c r="BK129" s="51">
        <f t="shared" si="106"/>
        <v>1.1979166666666665</v>
      </c>
      <c r="BL129" s="51">
        <f t="shared" si="106"/>
        <v>1.1979166666666665</v>
      </c>
      <c r="BM129" s="51">
        <f t="shared" si="106"/>
        <v>1.1979166666666665</v>
      </c>
      <c r="BN129" s="51">
        <f t="shared" si="106"/>
        <v>1.1979166666666665</v>
      </c>
      <c r="BO129" s="51">
        <f t="shared" si="106"/>
        <v>1.1979166666666665</v>
      </c>
      <c r="BP129" s="51">
        <f t="shared" si="106"/>
        <v>1.1979166666666665</v>
      </c>
      <c r="BQ129" s="51">
        <f t="shared" si="106"/>
        <v>1.1979166666666665</v>
      </c>
      <c r="BR129" s="51">
        <f t="shared" si="106"/>
        <v>1.1979166666666665</v>
      </c>
      <c r="BS129" s="51">
        <f t="shared" si="107" ref="BS129:CK129">IF(BS32="","",BS32/$G32)</f>
        <v>1.1979166666666665</v>
      </c>
      <c r="BT129" s="51">
        <f t="shared" si="107"/>
        <v>1.1979166666666665</v>
      </c>
      <c r="BU129" s="51">
        <f t="shared" si="107"/>
        <v>1.1979166666666665</v>
      </c>
      <c r="BV129" s="51">
        <f t="shared" si="107"/>
        <v>1.1979166666666665</v>
      </c>
      <c r="BW129" s="51">
        <f t="shared" si="107"/>
        <v>1.1979166666666665</v>
      </c>
      <c r="BX129" s="51">
        <f t="shared" si="107"/>
        <v>1.1979166666666665</v>
      </c>
      <c r="BY129" s="51">
        <f t="shared" si="107"/>
        <v>1.1979166666666665</v>
      </c>
      <c r="BZ129" s="51">
        <f t="shared" si="107"/>
        <v>1.1979166666666665</v>
      </c>
      <c r="CA129" s="51">
        <f t="shared" si="107"/>
        <v>1.1979166666666665</v>
      </c>
      <c r="CB129" s="51">
        <f t="shared" si="107"/>
        <v>1.1979166666666665</v>
      </c>
      <c r="CC129" s="51">
        <f t="shared" si="107"/>
        <v>1.1979166666666665</v>
      </c>
      <c r="CD129" s="51">
        <f t="shared" si="107"/>
        <v>1.1979166666666665</v>
      </c>
      <c r="CE129" s="51">
        <f t="shared" si="107"/>
        <v>1.1979166666666665</v>
      </c>
      <c r="CF129" s="51">
        <f t="shared" si="107"/>
        <v>1.1979166666666665</v>
      </c>
      <c r="CG129" s="51">
        <f t="shared" si="107"/>
        <v>1.1979166666666665</v>
      </c>
      <c r="CH129" s="51">
        <f t="shared" si="107"/>
        <v>1.1979166666666665</v>
      </c>
      <c r="CI129" s="51">
        <f t="shared" si="107"/>
        <v>1.1979166666666665</v>
      </c>
      <c r="CJ129" s="51">
        <f t="shared" si="107"/>
        <v>1.1979166666666665</v>
      </c>
      <c r="CK129" s="51">
        <f t="shared" si="107"/>
        <v>1.1979166666666665</v>
      </c>
    </row>
    <row r="130" spans="6:89" ht="15">
      <c r="F130" t="s">
        <v>128</v>
      </c>
      <c r="G130" s="51">
        <f t="shared" si="108" ref="G130:BR130">IF(G33="","",G33/$G33)</f>
        <v>1</v>
      </c>
      <c r="H130" s="51">
        <f t="shared" si="108"/>
        <v>1.0315129591769674</v>
      </c>
      <c r="I130" s="51">
        <f t="shared" si="108"/>
        <v>1.049450004889237</v>
      </c>
      <c r="J130" s="51">
        <f t="shared" si="108"/>
        <v>1.0670358127501398</v>
      </c>
      <c r="K130" s="51">
        <f t="shared" si="108"/>
        <v>1.0840466739263697</v>
      </c>
      <c r="L130" s="51">
        <f t="shared" si="108"/>
        <v>1.100884365333386</v>
      </c>
      <c r="M130" s="51">
        <f t="shared" si="108"/>
        <v>1.1173705894975636</v>
      </c>
      <c r="N130" s="51">
        <f t="shared" si="108"/>
        <v>1.1331031051336402</v>
      </c>
      <c r="O130" s="51">
        <f t="shared" si="108"/>
        <v>1.1489307644125362</v>
      </c>
      <c r="P130" s="51">
        <f t="shared" si="108"/>
        <v>1.1646300302652064</v>
      </c>
      <c r="Q130" s="51">
        <f t="shared" si="108"/>
        <v>1.1809608903510145</v>
      </c>
      <c r="R130" s="51">
        <f t="shared" si="108"/>
        <v>1.1972976296096471</v>
      </c>
      <c r="S130" s="51">
        <f t="shared" si="108"/>
        <v>1.2134614848405274</v>
      </c>
      <c r="T130" s="51">
        <f t="shared" si="108"/>
        <v>1.2297053522487837</v>
      </c>
      <c r="U130" s="51">
        <f t="shared" si="108"/>
        <v>1.2457349747753865</v>
      </c>
      <c r="V130" s="51">
        <f t="shared" si="108"/>
        <v>1.2618605967450491</v>
      </c>
      <c r="W130" s="51">
        <f t="shared" si="108"/>
        <v>1.2779034279052894</v>
      </c>
      <c r="X130" s="51">
        <f t="shared" si="108"/>
        <v>1.2935508186572615</v>
      </c>
      <c r="Y130" s="51">
        <f t="shared" si="108"/>
        <v>1.3088028541542982</v>
      </c>
      <c r="Z130" s="51">
        <f t="shared" si="108"/>
        <v>1.3240612794812101</v>
      </c>
      <c r="AA130" s="51">
        <f t="shared" si="108"/>
        <v>1.3392365719421415</v>
      </c>
      <c r="AB130" s="51">
        <f t="shared" si="108"/>
        <v>1.3538823689780772</v>
      </c>
      <c r="AC130" s="51">
        <f t="shared" si="108"/>
        <v>1.3679537229477066</v>
      </c>
      <c r="AD130" s="51">
        <f t="shared" si="108"/>
        <v>1.3717521582100469</v>
      </c>
      <c r="AE130" s="51">
        <f t="shared" si="108"/>
        <v>1.3839602491678196</v>
      </c>
      <c r="AF130" s="51">
        <f t="shared" si="108"/>
        <v>1.3975321129612734</v>
      </c>
      <c r="AG130" s="51">
        <f t="shared" si="108"/>
        <v>1.4108421225850347</v>
      </c>
      <c r="AH130" s="51">
        <f t="shared" si="108"/>
        <v>1.4238699866881876</v>
      </c>
      <c r="AI130" s="51">
        <f t="shared" si="108"/>
        <v>1.4366055478753874</v>
      </c>
      <c r="AJ130" s="51">
        <f t="shared" si="108"/>
        <v>1.4490166860192917</v>
      </c>
      <c r="AK130" s="51">
        <f t="shared" si="108"/>
        <v>1.4610824279286823</v>
      </c>
      <c r="AL130" s="51">
        <f t="shared" si="108"/>
        <v>1.4727476714985288</v>
      </c>
      <c r="AM130" s="51">
        <f t="shared" si="108"/>
        <v>1.4840090076234267</v>
      </c>
      <c r="AN130" s="51">
        <f t="shared" si="108"/>
        <v>1.4948687713038691</v>
      </c>
      <c r="AO130" s="51">
        <f t="shared" si="108"/>
        <v>1.5056714426178126</v>
      </c>
      <c r="AP130" s="51">
        <f t="shared" si="108"/>
        <v>1.5161612821165205</v>
      </c>
      <c r="AQ130" s="51">
        <f t="shared" si="108"/>
        <v>1.526368264106053</v>
      </c>
      <c r="AR130" s="51">
        <f t="shared" si="108"/>
        <v>1.5363335543804528</v>
      </c>
      <c r="AS130" s="51">
        <f t="shared" si="108"/>
        <v>1.5460783913069491</v>
      </c>
      <c r="AT130" s="51">
        <f t="shared" si="108"/>
        <v>1.555616584376853</v>
      </c>
      <c r="AU130" s="51">
        <f t="shared" si="108"/>
        <v>1.5649924183980588</v>
      </c>
      <c r="AV130" s="51">
        <f t="shared" si="108"/>
        <v>1.5742461424190091</v>
      </c>
      <c r="AW130" s="51">
        <f t="shared" si="108"/>
        <v>1.5834217495572966</v>
      </c>
      <c r="AX130" s="51">
        <f t="shared" si="108"/>
        <v>1.5925429305064123</v>
      </c>
      <c r="AY130" s="51">
        <f t="shared" si="108"/>
        <v>1.6016465899541741</v>
      </c>
      <c r="AZ130" s="51">
        <f t="shared" si="108"/>
        <v>1.6107615125724692</v>
      </c>
      <c r="BA130" s="51">
        <f t="shared" si="108"/>
        <v>1.6199205484535404</v>
      </c>
      <c r="BB130" s="51">
        <f t="shared" si="108"/>
        <v>1.6291524851706483</v>
      </c>
      <c r="BC130" s="51">
        <f t="shared" si="108"/>
        <v>1.6384867857956671</v>
      </c>
      <c r="BD130" s="51">
        <f t="shared" si="108"/>
        <v>1.6479485072328381</v>
      </c>
      <c r="BE130" s="51">
        <f t="shared" si="108"/>
        <v>1.6575698112105746</v>
      </c>
      <c r="BF130" s="51">
        <f t="shared" si="108"/>
        <v>1.6673814961715747</v>
      </c>
      <c r="BG130" s="51">
        <f t="shared" si="108"/>
        <v>1.6774123186073007</v>
      </c>
      <c r="BH130" s="51">
        <f t="shared" si="108"/>
        <v>1.6876781626561219</v>
      </c>
      <c r="BI130" s="51">
        <f t="shared" si="108"/>
        <v>1.6981945661059665</v>
      </c>
      <c r="BJ130" s="51">
        <f t="shared" si="108"/>
        <v>1.7089794284420512</v>
      </c>
      <c r="BK130" s="51">
        <f t="shared" si="108"/>
        <v>1.7200489472053133</v>
      </c>
      <c r="BL130" s="51">
        <f t="shared" si="108"/>
        <v>1.7314210022175356</v>
      </c>
      <c r="BM130" s="51">
        <f t="shared" si="108"/>
        <v>1.7430891206985708</v>
      </c>
      <c r="BN130" s="51">
        <f t="shared" si="108"/>
        <v>1.7550546080458602</v>
      </c>
      <c r="BO130" s="51">
        <f t="shared" si="108"/>
        <v>1.7673191078916504</v>
      </c>
      <c r="BP130" s="51">
        <f t="shared" si="108"/>
        <v>1.7798754781584458</v>
      </c>
      <c r="BQ130" s="51">
        <f t="shared" si="108"/>
        <v>1.7927098259708576</v>
      </c>
      <c r="BR130" s="51">
        <f t="shared" si="108"/>
        <v>1.8058190743128275</v>
      </c>
      <c r="BS130" s="51">
        <f t="shared" si="109" ref="BS130:CK130">IF(BS33="","",BS33/$G33)</f>
        <v>1.8191775217328616</v>
      </c>
      <c r="BT130" s="51">
        <f t="shared" si="109"/>
        <v>1.832757453159215</v>
      </c>
      <c r="BU130" s="51">
        <f t="shared" si="109"/>
        <v>1.8465210358667503</v>
      </c>
      <c r="BV130" s="51">
        <f t="shared" si="109"/>
        <v>1.8604247086046126</v>
      </c>
      <c r="BW130" s="51">
        <f t="shared" si="109"/>
        <v>1.8744573283740311</v>
      </c>
      <c r="BX130" s="51">
        <f t="shared" si="109"/>
        <v>1.8886013400920054</v>
      </c>
      <c r="BY130" s="51">
        <f t="shared" si="109"/>
        <v>1.9028098203434565</v>
      </c>
      <c r="BZ130" s="51">
        <f t="shared" si="109"/>
        <v>1.9170226776269816</v>
      </c>
      <c r="CA130" s="51">
        <f t="shared" si="109"/>
        <v>1.9312125642743143</v>
      </c>
      <c r="CB130" s="51">
        <f t="shared" si="109"/>
        <v>1.9453477356013009</v>
      </c>
      <c r="CC130" s="51">
        <f t="shared" si="109"/>
        <v>1.95943054671971</v>
      </c>
      <c r="CD130" s="51">
        <f t="shared" si="109"/>
        <v>1.9734667314450909</v>
      </c>
      <c r="CE130" s="51">
        <f t="shared" si="109"/>
        <v>1.9874664154583372</v>
      </c>
      <c r="CF130" s="51">
        <f t="shared" si="109"/>
        <v>2.0014451319813702</v>
      </c>
      <c r="CG130" s="51">
        <f t="shared" si="109"/>
        <v>2.0154086205740329</v>
      </c>
      <c r="CH130" s="51">
        <f t="shared" si="109"/>
        <v>2.0293626223668735</v>
      </c>
      <c r="CI130" s="51">
        <f t="shared" si="109"/>
        <v>2.0433088245939146</v>
      </c>
      <c r="CJ130" s="51">
        <f t="shared" si="109"/>
        <v>2.057242834013369</v>
      </c>
      <c r="CK130" s="51">
        <f t="shared" si="109"/>
        <v>2.0711602562850411</v>
      </c>
    </row>
    <row r="131" spans="6:89" ht="15">
      <c r="F131" t="s">
        <v>129</v>
      </c>
      <c r="G131" s="51">
        <f t="shared" si="110" ref="G131:BR131">IF(G34="","",G34/$G34)</f>
        <v>1</v>
      </c>
      <c r="H131" s="51">
        <f t="shared" si="110"/>
        <v>1.0315129591769674</v>
      </c>
      <c r="I131" s="51">
        <f t="shared" si="110"/>
        <v>1.049450004889237</v>
      </c>
      <c r="J131" s="51">
        <f t="shared" si="110"/>
        <v>1.0670358127501398</v>
      </c>
      <c r="K131" s="51">
        <f t="shared" si="110"/>
        <v>1.0840466739263701</v>
      </c>
      <c r="L131" s="51">
        <f t="shared" si="110"/>
        <v>1.100884365333386</v>
      </c>
      <c r="M131" s="51">
        <f t="shared" si="110"/>
        <v>1.1173705894975634</v>
      </c>
      <c r="N131" s="51">
        <f t="shared" si="110"/>
        <v>1.1331031051336402</v>
      </c>
      <c r="O131" s="51">
        <f t="shared" si="110"/>
        <v>1.1489307644125362</v>
      </c>
      <c r="P131" s="51">
        <f t="shared" si="110"/>
        <v>1.1646300302652064</v>
      </c>
      <c r="Q131" s="51">
        <f t="shared" si="110"/>
        <v>1.1809608903510143</v>
      </c>
      <c r="R131" s="51">
        <f t="shared" si="110"/>
        <v>1.1972976296096474</v>
      </c>
      <c r="S131" s="51">
        <f t="shared" si="110"/>
        <v>1.2134614848405276</v>
      </c>
      <c r="T131" s="51">
        <f t="shared" si="110"/>
        <v>1.2297053522487837</v>
      </c>
      <c r="U131" s="51">
        <f t="shared" si="110"/>
        <v>1.2457349747753865</v>
      </c>
      <c r="V131" s="51">
        <f t="shared" si="110"/>
        <v>1.2618605967450489</v>
      </c>
      <c r="W131" s="51">
        <f t="shared" si="110"/>
        <v>1.2779034279052894</v>
      </c>
      <c r="X131" s="51">
        <f t="shared" si="110"/>
        <v>1.2935508186572615</v>
      </c>
      <c r="Y131" s="51">
        <f t="shared" si="110"/>
        <v>1.3088028541542982</v>
      </c>
      <c r="Z131" s="51">
        <f t="shared" si="110"/>
        <v>1.3240612794812103</v>
      </c>
      <c r="AA131" s="51">
        <f t="shared" si="110"/>
        <v>1.3392365719421413</v>
      </c>
      <c r="AB131" s="51">
        <f t="shared" si="110"/>
        <v>1.3538823689780772</v>
      </c>
      <c r="AC131" s="51">
        <f t="shared" si="110"/>
        <v>1.367953722947707</v>
      </c>
      <c r="AD131" s="51">
        <f t="shared" si="110"/>
        <v>1.3717521582100469</v>
      </c>
      <c r="AE131" s="51">
        <f t="shared" si="110"/>
        <v>1.3839602491678193</v>
      </c>
      <c r="AF131" s="51">
        <f t="shared" si="110"/>
        <v>1.3975321129612737</v>
      </c>
      <c r="AG131" s="51">
        <f t="shared" si="110"/>
        <v>1.4108421225850347</v>
      </c>
      <c r="AH131" s="51">
        <f t="shared" si="110"/>
        <v>1.4238699866881876</v>
      </c>
      <c r="AI131" s="51">
        <f t="shared" si="110"/>
        <v>1.4366055478753872</v>
      </c>
      <c r="AJ131" s="51">
        <f t="shared" si="110"/>
        <v>1.4490166860192919</v>
      </c>
      <c r="AK131" s="51">
        <f t="shared" si="110"/>
        <v>1.4610824279286823</v>
      </c>
      <c r="AL131" s="51">
        <f t="shared" si="110"/>
        <v>1.472747671498529</v>
      </c>
      <c r="AM131" s="51">
        <f t="shared" si="110"/>
        <v>1.4840090076234269</v>
      </c>
      <c r="AN131" s="51">
        <f t="shared" si="110"/>
        <v>1.4948687713038686</v>
      </c>
      <c r="AO131" s="51">
        <f t="shared" si="110"/>
        <v>1.5056714426178126</v>
      </c>
      <c r="AP131" s="51">
        <f t="shared" si="110"/>
        <v>1.5161612821165202</v>
      </c>
      <c r="AQ131" s="51">
        <f t="shared" si="110"/>
        <v>1.526368264106053</v>
      </c>
      <c r="AR131" s="51">
        <f t="shared" si="110"/>
        <v>1.536333554380453</v>
      </c>
      <c r="AS131" s="51">
        <f t="shared" si="110"/>
        <v>1.5460783913069489</v>
      </c>
      <c r="AT131" s="51">
        <f t="shared" si="110"/>
        <v>1.555616584376853</v>
      </c>
      <c r="AU131" s="51">
        <f t="shared" si="110"/>
        <v>1.5649924183980588</v>
      </c>
      <c r="AV131" s="51">
        <f t="shared" si="110"/>
        <v>1.5742461424190088</v>
      </c>
      <c r="AW131" s="51">
        <f t="shared" si="110"/>
        <v>1.5834217495572966</v>
      </c>
      <c r="AX131" s="51">
        <f t="shared" si="110"/>
        <v>1.5925429305064123</v>
      </c>
      <c r="AY131" s="51">
        <f t="shared" si="110"/>
        <v>1.6016465899541741</v>
      </c>
      <c r="AZ131" s="51">
        <f t="shared" si="110"/>
        <v>1.610761512572469</v>
      </c>
      <c r="BA131" s="51">
        <f t="shared" si="110"/>
        <v>1.6199205484535404</v>
      </c>
      <c r="BB131" s="51">
        <f t="shared" si="110"/>
        <v>1.6291524851706483</v>
      </c>
      <c r="BC131" s="51">
        <f t="shared" si="110"/>
        <v>1.6384867857956671</v>
      </c>
      <c r="BD131" s="51">
        <f t="shared" si="110"/>
        <v>1.6479485072328379</v>
      </c>
      <c r="BE131" s="51">
        <f t="shared" si="110"/>
        <v>1.6575698112105746</v>
      </c>
      <c r="BF131" s="51">
        <f t="shared" si="110"/>
        <v>1.6673814961715747</v>
      </c>
      <c r="BG131" s="51">
        <f t="shared" si="110"/>
        <v>1.6774123186073007</v>
      </c>
      <c r="BH131" s="51">
        <f t="shared" si="110"/>
        <v>1.6876781626561219</v>
      </c>
      <c r="BI131" s="51">
        <f t="shared" si="110"/>
        <v>1.6981945661059665</v>
      </c>
      <c r="BJ131" s="51">
        <f t="shared" si="110"/>
        <v>1.7089794284420512</v>
      </c>
      <c r="BK131" s="51">
        <f t="shared" si="110"/>
        <v>1.7200489472053135</v>
      </c>
      <c r="BL131" s="51">
        <f t="shared" si="110"/>
        <v>1.7314210022175356</v>
      </c>
      <c r="BM131" s="51">
        <f t="shared" si="110"/>
        <v>1.7430891206985708</v>
      </c>
      <c r="BN131" s="51">
        <f t="shared" si="110"/>
        <v>1.7550546080458602</v>
      </c>
      <c r="BO131" s="51">
        <f t="shared" si="110"/>
        <v>1.7673191078916504</v>
      </c>
      <c r="BP131" s="51">
        <f t="shared" si="110"/>
        <v>1.7798754781584458</v>
      </c>
      <c r="BQ131" s="51">
        <f t="shared" si="110"/>
        <v>1.7927098259708574</v>
      </c>
      <c r="BR131" s="51">
        <f t="shared" si="110"/>
        <v>1.8058190743128275</v>
      </c>
      <c r="BS131" s="51">
        <f t="shared" si="111" ref="BS131:CK131">IF(BS34="","",BS34/$G34)</f>
        <v>1.8191775217328618</v>
      </c>
      <c r="BT131" s="51">
        <f t="shared" si="111"/>
        <v>1.8327574531592148</v>
      </c>
      <c r="BU131" s="51">
        <f t="shared" si="111"/>
        <v>1.8465210358667503</v>
      </c>
      <c r="BV131" s="51">
        <f t="shared" si="111"/>
        <v>1.8604247086046126</v>
      </c>
      <c r="BW131" s="51">
        <f t="shared" si="111"/>
        <v>1.8744573283740313</v>
      </c>
      <c r="BX131" s="51">
        <f t="shared" si="111"/>
        <v>1.8886013400920054</v>
      </c>
      <c r="BY131" s="51">
        <f t="shared" si="111"/>
        <v>1.9028098203434565</v>
      </c>
      <c r="BZ131" s="51">
        <f t="shared" si="111"/>
        <v>1.9170226776269819</v>
      </c>
      <c r="CA131" s="51">
        <f t="shared" si="111"/>
        <v>1.9312125642743143</v>
      </c>
      <c r="CB131" s="51">
        <f t="shared" si="111"/>
        <v>1.9453477356013009</v>
      </c>
      <c r="CC131" s="51">
        <f t="shared" si="111"/>
        <v>1.95943054671971</v>
      </c>
      <c r="CD131" s="51">
        <f t="shared" si="111"/>
        <v>1.9734667314450909</v>
      </c>
      <c r="CE131" s="51">
        <f t="shared" si="111"/>
        <v>1.9874664154583372</v>
      </c>
      <c r="CF131" s="51">
        <f t="shared" si="111"/>
        <v>2.0014451319813702</v>
      </c>
      <c r="CG131" s="51">
        <f t="shared" si="111"/>
        <v>2.0154086205740329</v>
      </c>
      <c r="CH131" s="51">
        <f t="shared" si="111"/>
        <v>2.0293626223668739</v>
      </c>
      <c r="CI131" s="51">
        <f t="shared" si="111"/>
        <v>2.0433088245939146</v>
      </c>
      <c r="CJ131" s="51">
        <f t="shared" si="111"/>
        <v>2.057242834013369</v>
      </c>
      <c r="CK131" s="51">
        <f t="shared" si="111"/>
        <v>2.0711602562850406</v>
      </c>
    </row>
    <row r="132" spans="6:89" ht="15">
      <c r="F132" t="s">
        <v>130</v>
      </c>
      <c r="G132" s="51">
        <f t="shared" si="112" ref="G132:BR132">IF(G35="","",G35/$G35)</f>
        <v>1</v>
      </c>
      <c r="H132" s="51">
        <f t="shared" si="112"/>
        <v>1.0315129591769674</v>
      </c>
      <c r="I132" s="51">
        <f t="shared" si="112"/>
        <v>1.0494500048892368</v>
      </c>
      <c r="J132" s="51">
        <f t="shared" si="112"/>
        <v>1.0670358127501398</v>
      </c>
      <c r="K132" s="51">
        <f t="shared" si="112"/>
        <v>1.0840466739263699</v>
      </c>
      <c r="L132" s="51">
        <f t="shared" si="112"/>
        <v>1.100884365333386</v>
      </c>
      <c r="M132" s="51">
        <f t="shared" si="112"/>
        <v>1.1173705894975636</v>
      </c>
      <c r="N132" s="51">
        <f t="shared" si="112"/>
        <v>1.1331031051336402</v>
      </c>
      <c r="O132" s="51">
        <f t="shared" si="112"/>
        <v>1.1489307644125362</v>
      </c>
      <c r="P132" s="51">
        <f t="shared" si="112"/>
        <v>1.1646300302652064</v>
      </c>
      <c r="Q132" s="51">
        <f t="shared" si="112"/>
        <v>1.1809608903510145</v>
      </c>
      <c r="R132" s="51">
        <f t="shared" si="112"/>
        <v>1.1972976296096471</v>
      </c>
      <c r="S132" s="51">
        <f t="shared" si="112"/>
        <v>1.2134614848405274</v>
      </c>
      <c r="T132" s="51">
        <f t="shared" si="112"/>
        <v>1.2297053522487837</v>
      </c>
      <c r="U132" s="51">
        <f t="shared" si="112"/>
        <v>1.2457349747753865</v>
      </c>
      <c r="V132" s="51">
        <f t="shared" si="112"/>
        <v>1.2618605967450491</v>
      </c>
      <c r="W132" s="51">
        <f t="shared" si="112"/>
        <v>1.2779034279052897</v>
      </c>
      <c r="X132" s="51">
        <f t="shared" si="112"/>
        <v>1.2935508186572613</v>
      </c>
      <c r="Y132" s="51">
        <f t="shared" si="112"/>
        <v>1.3088028541542982</v>
      </c>
      <c r="Z132" s="51">
        <f t="shared" si="112"/>
        <v>1.3240612794812101</v>
      </c>
      <c r="AA132" s="51">
        <f t="shared" si="112"/>
        <v>1.3392365719421413</v>
      </c>
      <c r="AB132" s="51">
        <f t="shared" si="112"/>
        <v>1.3538823689780772</v>
      </c>
      <c r="AC132" s="51">
        <f t="shared" si="112"/>
        <v>1.3679537229477066</v>
      </c>
      <c r="AD132" s="51">
        <f t="shared" si="112"/>
        <v>1.3717521582100467</v>
      </c>
      <c r="AE132" s="51">
        <f t="shared" si="112"/>
        <v>1.3839602491678196</v>
      </c>
      <c r="AF132" s="51">
        <f t="shared" si="112"/>
        <v>1.3975321129612734</v>
      </c>
      <c r="AG132" s="51">
        <f t="shared" si="112"/>
        <v>1.4108421225850349</v>
      </c>
      <c r="AH132" s="51">
        <f t="shared" si="112"/>
        <v>1.4238699866881876</v>
      </c>
      <c r="AI132" s="51">
        <f t="shared" si="112"/>
        <v>1.4366055478753872</v>
      </c>
      <c r="AJ132" s="51">
        <f t="shared" si="112"/>
        <v>1.4490166860192919</v>
      </c>
      <c r="AK132" s="51">
        <f t="shared" si="112"/>
        <v>1.461082427928682</v>
      </c>
      <c r="AL132" s="51">
        <f t="shared" si="112"/>
        <v>1.472747671498529</v>
      </c>
      <c r="AM132" s="51">
        <f t="shared" si="112"/>
        <v>1.4840090076234267</v>
      </c>
      <c r="AN132" s="51">
        <f t="shared" si="112"/>
        <v>1.4948687713038689</v>
      </c>
      <c r="AO132" s="51">
        <f t="shared" si="112"/>
        <v>1.5056714426178126</v>
      </c>
      <c r="AP132" s="51">
        <f t="shared" si="112"/>
        <v>1.5161612821165205</v>
      </c>
      <c r="AQ132" s="51">
        <f t="shared" si="112"/>
        <v>1.526368264106053</v>
      </c>
      <c r="AR132" s="51">
        <f t="shared" si="112"/>
        <v>1.536333554380453</v>
      </c>
      <c r="AS132" s="51">
        <f t="shared" si="112"/>
        <v>1.5460783913069489</v>
      </c>
      <c r="AT132" s="51">
        <f t="shared" si="112"/>
        <v>1.555616584376853</v>
      </c>
      <c r="AU132" s="51">
        <f t="shared" si="112"/>
        <v>1.5649924183980588</v>
      </c>
      <c r="AV132" s="51">
        <f t="shared" si="112"/>
        <v>1.5742461424190088</v>
      </c>
      <c r="AW132" s="51">
        <f t="shared" si="112"/>
        <v>1.5834217495572969</v>
      </c>
      <c r="AX132" s="51">
        <f t="shared" si="112"/>
        <v>1.5925429305064123</v>
      </c>
      <c r="AY132" s="51">
        <f t="shared" si="112"/>
        <v>1.6016465899541741</v>
      </c>
      <c r="AZ132" s="51">
        <f t="shared" si="112"/>
        <v>1.6107615125724692</v>
      </c>
      <c r="BA132" s="51">
        <f t="shared" si="112"/>
        <v>1.6199205484535402</v>
      </c>
      <c r="BB132" s="51">
        <f t="shared" si="112"/>
        <v>1.6291524851706483</v>
      </c>
      <c r="BC132" s="51">
        <f t="shared" si="112"/>
        <v>1.6384867857956671</v>
      </c>
      <c r="BD132" s="51">
        <f t="shared" si="112"/>
        <v>1.6479485072328379</v>
      </c>
      <c r="BE132" s="51">
        <f t="shared" si="112"/>
        <v>1.6575698112105748</v>
      </c>
      <c r="BF132" s="51">
        <f t="shared" si="112"/>
        <v>1.6673814961715745</v>
      </c>
      <c r="BG132" s="51">
        <f t="shared" si="112"/>
        <v>1.6774123186073004</v>
      </c>
      <c r="BH132" s="51">
        <f t="shared" si="112"/>
        <v>1.6876781626561221</v>
      </c>
      <c r="BI132" s="51">
        <f t="shared" si="112"/>
        <v>1.6981945661059665</v>
      </c>
      <c r="BJ132" s="51">
        <f t="shared" si="112"/>
        <v>1.7089794284420512</v>
      </c>
      <c r="BK132" s="51">
        <f t="shared" si="112"/>
        <v>1.7200489472053135</v>
      </c>
      <c r="BL132" s="51">
        <f t="shared" si="112"/>
        <v>1.7314210022175358</v>
      </c>
      <c r="BM132" s="51">
        <f t="shared" si="112"/>
        <v>1.743089120698571</v>
      </c>
      <c r="BN132" s="51">
        <f t="shared" si="112"/>
        <v>1.7550546080458602</v>
      </c>
      <c r="BO132" s="51">
        <f t="shared" si="112"/>
        <v>1.7673191078916506</v>
      </c>
      <c r="BP132" s="51">
        <f t="shared" si="112"/>
        <v>1.7798754781584456</v>
      </c>
      <c r="BQ132" s="51">
        <f t="shared" si="112"/>
        <v>1.7927098259708576</v>
      </c>
      <c r="BR132" s="51">
        <f t="shared" si="112"/>
        <v>1.8058190743128275</v>
      </c>
      <c r="BS132" s="51">
        <f t="shared" si="113" ref="BS132:CK132">IF(BS35="","",BS35/$G35)</f>
        <v>1.8191775217328618</v>
      </c>
      <c r="BT132" s="51">
        <f t="shared" si="113"/>
        <v>1.832757453159215</v>
      </c>
      <c r="BU132" s="51">
        <f t="shared" si="113"/>
        <v>1.8465210358667503</v>
      </c>
      <c r="BV132" s="51">
        <f t="shared" si="113"/>
        <v>1.8604247086046128</v>
      </c>
      <c r="BW132" s="51">
        <f t="shared" si="113"/>
        <v>1.8744573283740311</v>
      </c>
      <c r="BX132" s="51">
        <f t="shared" si="113"/>
        <v>1.8886013400920052</v>
      </c>
      <c r="BY132" s="51">
        <f t="shared" si="113"/>
        <v>1.9028098203434565</v>
      </c>
      <c r="BZ132" s="51">
        <f t="shared" si="113"/>
        <v>1.9170226776269819</v>
      </c>
      <c r="CA132" s="51">
        <f t="shared" si="113"/>
        <v>1.9312125642743145</v>
      </c>
      <c r="CB132" s="51">
        <f t="shared" si="113"/>
        <v>1.9453477356013011</v>
      </c>
      <c r="CC132" s="51">
        <f t="shared" si="113"/>
        <v>1.9594305467197097</v>
      </c>
      <c r="CD132" s="51">
        <f t="shared" si="113"/>
        <v>1.9734667314450911</v>
      </c>
      <c r="CE132" s="51">
        <f t="shared" si="113"/>
        <v>1.987466415458337</v>
      </c>
      <c r="CF132" s="51">
        <f t="shared" si="113"/>
        <v>2.0014451319813702</v>
      </c>
      <c r="CG132" s="51">
        <f t="shared" si="113"/>
        <v>2.0154086205740329</v>
      </c>
      <c r="CH132" s="51">
        <f t="shared" si="113"/>
        <v>2.0293626223668735</v>
      </c>
      <c r="CI132" s="51">
        <f t="shared" si="113"/>
        <v>2.0433088245939146</v>
      </c>
      <c r="CJ132" s="51">
        <f t="shared" si="113"/>
        <v>2.0572428340133686</v>
      </c>
      <c r="CK132" s="51">
        <f t="shared" si="113"/>
        <v>2.0711602562850406</v>
      </c>
    </row>
    <row r="133" spans="6:89" ht="15">
      <c r="F133" t="s">
        <v>131</v>
      </c>
      <c r="G133" s="51">
        <f t="shared" si="114" ref="G133:BR133">IF(G36="","",G36/$G36)</f>
        <v>1</v>
      </c>
      <c r="H133" s="51">
        <f t="shared" si="114"/>
        <v>1.0315129591769674</v>
      </c>
      <c r="I133" s="51">
        <f t="shared" si="114"/>
        <v>1.0494500048892368</v>
      </c>
      <c r="J133" s="51">
        <f t="shared" si="114"/>
        <v>1.0670358127501396</v>
      </c>
      <c r="K133" s="51">
        <f t="shared" si="114"/>
        <v>1.0840466739263699</v>
      </c>
      <c r="L133" s="51">
        <f t="shared" si="114"/>
        <v>1.1008843653333862</v>
      </c>
      <c r="M133" s="51">
        <f t="shared" si="114"/>
        <v>1.1173705894975636</v>
      </c>
      <c r="N133" s="51">
        <f t="shared" si="114"/>
        <v>1.1331031051336402</v>
      </c>
      <c r="O133" s="51">
        <f t="shared" si="114"/>
        <v>1.1489307644125362</v>
      </c>
      <c r="P133" s="51">
        <f t="shared" si="114"/>
        <v>1.1646300302652064</v>
      </c>
      <c r="Q133" s="51">
        <f t="shared" si="114"/>
        <v>1.1809608903510145</v>
      </c>
      <c r="R133" s="51">
        <f t="shared" si="114"/>
        <v>1.1972976296096471</v>
      </c>
      <c r="S133" s="51">
        <f t="shared" si="114"/>
        <v>1.2134614848405276</v>
      </c>
      <c r="T133" s="51">
        <f t="shared" si="114"/>
        <v>1.2297053522487835</v>
      </c>
      <c r="U133" s="51">
        <f t="shared" si="114"/>
        <v>1.2457349747753867</v>
      </c>
      <c r="V133" s="51">
        <f t="shared" si="114"/>
        <v>1.2618605967450491</v>
      </c>
      <c r="W133" s="51">
        <f t="shared" si="114"/>
        <v>1.2779034279052894</v>
      </c>
      <c r="X133" s="51">
        <f t="shared" si="114"/>
        <v>1.2935508186572615</v>
      </c>
      <c r="Y133" s="51">
        <f t="shared" si="114"/>
        <v>1.3088028541542984</v>
      </c>
      <c r="Z133" s="51">
        <f t="shared" si="114"/>
        <v>1.3240612794812103</v>
      </c>
      <c r="AA133" s="51">
        <f t="shared" si="114"/>
        <v>1.3392365719421413</v>
      </c>
      <c r="AB133" s="51">
        <f t="shared" si="114"/>
        <v>1.3538823689780772</v>
      </c>
      <c r="AC133" s="51">
        <f t="shared" si="114"/>
        <v>1.367953722947707</v>
      </c>
      <c r="AD133" s="51">
        <f t="shared" si="114"/>
        <v>1.3717521582100469</v>
      </c>
      <c r="AE133" s="51">
        <f t="shared" si="114"/>
        <v>1.3839602491678196</v>
      </c>
      <c r="AF133" s="51">
        <f t="shared" si="114"/>
        <v>1.3975321129612734</v>
      </c>
      <c r="AG133" s="51">
        <f t="shared" si="114"/>
        <v>1.4108421225850349</v>
      </c>
      <c r="AH133" s="51">
        <f t="shared" si="114"/>
        <v>1.4238699866881876</v>
      </c>
      <c r="AI133" s="51">
        <f t="shared" si="114"/>
        <v>1.4366055478753874</v>
      </c>
      <c r="AJ133" s="51">
        <f t="shared" si="114"/>
        <v>1.4490166860192919</v>
      </c>
      <c r="AK133" s="51">
        <f t="shared" si="114"/>
        <v>1.461082427928682</v>
      </c>
      <c r="AL133" s="51">
        <f t="shared" si="114"/>
        <v>1.4727476714985288</v>
      </c>
      <c r="AM133" s="51">
        <f t="shared" si="114"/>
        <v>1.4840090076234269</v>
      </c>
      <c r="AN133" s="51">
        <f t="shared" si="114"/>
        <v>1.4948687713038689</v>
      </c>
      <c r="AO133" s="51">
        <f t="shared" si="114"/>
        <v>1.5056714426178126</v>
      </c>
      <c r="AP133" s="51">
        <f t="shared" si="114"/>
        <v>1.5161612821165205</v>
      </c>
      <c r="AQ133" s="51">
        <f t="shared" si="114"/>
        <v>1.526368264106053</v>
      </c>
      <c r="AR133" s="51">
        <f t="shared" si="114"/>
        <v>1.536333554380453</v>
      </c>
      <c r="AS133" s="51">
        <f t="shared" si="114"/>
        <v>1.5460783913069491</v>
      </c>
      <c r="AT133" s="51">
        <f t="shared" si="114"/>
        <v>1.5556165843768528</v>
      </c>
      <c r="AU133" s="51">
        <f t="shared" si="114"/>
        <v>1.564992418398059</v>
      </c>
      <c r="AV133" s="51">
        <f t="shared" si="114"/>
        <v>1.5742461424190088</v>
      </c>
      <c r="AW133" s="51">
        <f t="shared" si="114"/>
        <v>1.5834217495572966</v>
      </c>
      <c r="AX133" s="51">
        <f t="shared" si="114"/>
        <v>1.5925429305064123</v>
      </c>
      <c r="AY133" s="51">
        <f t="shared" si="114"/>
        <v>1.6016465899541739</v>
      </c>
      <c r="AZ133" s="51">
        <f t="shared" si="114"/>
        <v>1.610761512572469</v>
      </c>
      <c r="BA133" s="51">
        <f t="shared" si="114"/>
        <v>1.6199205484535402</v>
      </c>
      <c r="BB133" s="51">
        <f t="shared" si="114"/>
        <v>1.629152485170648</v>
      </c>
      <c r="BC133" s="51">
        <f t="shared" si="114"/>
        <v>1.6384867857956671</v>
      </c>
      <c r="BD133" s="51">
        <f t="shared" si="114"/>
        <v>1.6479485072328381</v>
      </c>
      <c r="BE133" s="51">
        <f t="shared" si="114"/>
        <v>1.6575698112105748</v>
      </c>
      <c r="BF133" s="51">
        <f t="shared" si="114"/>
        <v>1.6673814961715747</v>
      </c>
      <c r="BG133" s="51">
        <f t="shared" si="114"/>
        <v>1.6774123186073007</v>
      </c>
      <c r="BH133" s="51">
        <f t="shared" si="114"/>
        <v>1.6876781626561221</v>
      </c>
      <c r="BI133" s="51">
        <f t="shared" si="114"/>
        <v>1.6981945661059665</v>
      </c>
      <c r="BJ133" s="51">
        <f t="shared" si="114"/>
        <v>1.7089794284420512</v>
      </c>
      <c r="BK133" s="51">
        <f t="shared" si="114"/>
        <v>1.7200489472053133</v>
      </c>
      <c r="BL133" s="51">
        <f t="shared" si="114"/>
        <v>1.7314210022175358</v>
      </c>
      <c r="BM133" s="51">
        <f t="shared" si="114"/>
        <v>1.7430891206985708</v>
      </c>
      <c r="BN133" s="51">
        <f t="shared" si="114"/>
        <v>1.7550546080458602</v>
      </c>
      <c r="BO133" s="51">
        <f t="shared" si="114"/>
        <v>1.7673191078916504</v>
      </c>
      <c r="BP133" s="51">
        <f t="shared" si="114"/>
        <v>1.7798754781584458</v>
      </c>
      <c r="BQ133" s="51">
        <f t="shared" si="114"/>
        <v>1.7927098259708576</v>
      </c>
      <c r="BR133" s="51">
        <f t="shared" si="114"/>
        <v>1.8058190743128275</v>
      </c>
      <c r="BS133" s="51">
        <f t="shared" si="115" ref="BS133:CK133">IF(BS36="","",BS36/$G36)</f>
        <v>1.8191775217328621</v>
      </c>
      <c r="BT133" s="51">
        <f t="shared" si="115"/>
        <v>1.832757453159215</v>
      </c>
      <c r="BU133" s="51">
        <f t="shared" si="115"/>
        <v>1.8465210358667503</v>
      </c>
      <c r="BV133" s="51">
        <f t="shared" si="115"/>
        <v>1.8604247086046126</v>
      </c>
      <c r="BW133" s="51">
        <f t="shared" si="115"/>
        <v>1.8744573283740311</v>
      </c>
      <c r="BX133" s="51">
        <f t="shared" si="115"/>
        <v>1.8886013400920052</v>
      </c>
      <c r="BY133" s="51">
        <f t="shared" si="115"/>
        <v>1.9028098203434565</v>
      </c>
      <c r="BZ133" s="51">
        <f t="shared" si="115"/>
        <v>1.9170226776269819</v>
      </c>
      <c r="CA133" s="51">
        <f t="shared" si="115"/>
        <v>1.9312125642743145</v>
      </c>
      <c r="CB133" s="51">
        <f t="shared" si="115"/>
        <v>1.9453477356013009</v>
      </c>
      <c r="CC133" s="51">
        <f t="shared" si="115"/>
        <v>1.9594305467197097</v>
      </c>
      <c r="CD133" s="51">
        <f t="shared" si="115"/>
        <v>1.9734667314450909</v>
      </c>
      <c r="CE133" s="51">
        <f t="shared" si="115"/>
        <v>1.9874664154583372</v>
      </c>
      <c r="CF133" s="51">
        <f t="shared" si="115"/>
        <v>2.0014451319813706</v>
      </c>
      <c r="CG133" s="51">
        <f t="shared" si="115"/>
        <v>2.0154086205740329</v>
      </c>
      <c r="CH133" s="51">
        <f t="shared" si="115"/>
        <v>2.0293626223668739</v>
      </c>
      <c r="CI133" s="51">
        <f t="shared" si="115"/>
        <v>2.0433088245939142</v>
      </c>
      <c r="CJ133" s="51">
        <f t="shared" si="115"/>
        <v>2.057242834013369</v>
      </c>
      <c r="CK133" s="51">
        <f t="shared" si="115"/>
        <v>2.0711602562850406</v>
      </c>
    </row>
    <row r="134" spans="6:89" ht="15">
      <c r="F134" t="s">
        <v>132</v>
      </c>
      <c r="G134" s="51">
        <f t="shared" si="116" ref="G134:BR134">IF(G37="","",G37/$G37)</f>
        <v>1</v>
      </c>
      <c r="H134" s="51">
        <f t="shared" si="116"/>
        <v>1.0315129591769674</v>
      </c>
      <c r="I134" s="51">
        <f t="shared" si="116"/>
        <v>1.049450004889237</v>
      </c>
      <c r="J134" s="51">
        <f t="shared" si="116"/>
        <v>1.0670358127501398</v>
      </c>
      <c r="K134" s="51">
        <f t="shared" si="116"/>
        <v>1.0840466739263699</v>
      </c>
      <c r="L134" s="51">
        <f t="shared" si="116"/>
        <v>1.100884365333386</v>
      </c>
      <c r="M134" s="51">
        <f t="shared" si="116"/>
        <v>1.1173705894975634</v>
      </c>
      <c r="N134" s="51">
        <f t="shared" si="116"/>
        <v>1.1331031051336402</v>
      </c>
      <c r="O134" s="51">
        <f t="shared" si="116"/>
        <v>1.1489307644125362</v>
      </c>
      <c r="P134" s="51">
        <f t="shared" si="116"/>
        <v>1.1646300302652064</v>
      </c>
      <c r="Q134" s="51">
        <f t="shared" si="116"/>
        <v>1.1809608903510143</v>
      </c>
      <c r="R134" s="51">
        <f t="shared" si="116"/>
        <v>1.1972976296096471</v>
      </c>
      <c r="S134" s="51">
        <f t="shared" si="116"/>
        <v>1.2134614848405276</v>
      </c>
      <c r="T134" s="51">
        <f t="shared" si="116"/>
        <v>1.2297053522487835</v>
      </c>
      <c r="U134" s="51">
        <f t="shared" si="116"/>
        <v>1.2457349747753865</v>
      </c>
      <c r="V134" s="51">
        <f t="shared" si="116"/>
        <v>1.2618605967450491</v>
      </c>
      <c r="W134" s="51">
        <f t="shared" si="116"/>
        <v>1.2779034279052897</v>
      </c>
      <c r="X134" s="51">
        <f t="shared" si="116"/>
        <v>1.2935508186572615</v>
      </c>
      <c r="Y134" s="51">
        <f t="shared" si="116"/>
        <v>1.3088028541542982</v>
      </c>
      <c r="Z134" s="51">
        <f t="shared" si="116"/>
        <v>1.3240612794812101</v>
      </c>
      <c r="AA134" s="51">
        <f t="shared" si="116"/>
        <v>1.3392365719421413</v>
      </c>
      <c r="AB134" s="51">
        <f t="shared" si="116"/>
        <v>1.3538823689780772</v>
      </c>
      <c r="AC134" s="51">
        <f t="shared" si="116"/>
        <v>1.3679537229477068</v>
      </c>
      <c r="AD134" s="51">
        <f t="shared" si="116"/>
        <v>1.3717521582100467</v>
      </c>
      <c r="AE134" s="51">
        <f t="shared" si="116"/>
        <v>1.3839602491678196</v>
      </c>
      <c r="AF134" s="51">
        <f t="shared" si="116"/>
        <v>1.3975321129612737</v>
      </c>
      <c r="AG134" s="51">
        <f t="shared" si="116"/>
        <v>1.4108421225850349</v>
      </c>
      <c r="AH134" s="51">
        <f t="shared" si="116"/>
        <v>1.4238699866881874</v>
      </c>
      <c r="AI134" s="51">
        <f t="shared" si="116"/>
        <v>1.4366055478753874</v>
      </c>
      <c r="AJ134" s="51">
        <f t="shared" si="116"/>
        <v>1.4490166860192917</v>
      </c>
      <c r="AK134" s="51">
        <f t="shared" si="116"/>
        <v>1.461082427928682</v>
      </c>
      <c r="AL134" s="51">
        <f t="shared" si="116"/>
        <v>1.4727476714985288</v>
      </c>
      <c r="AM134" s="51">
        <f t="shared" si="116"/>
        <v>1.4840090076234267</v>
      </c>
      <c r="AN134" s="51">
        <f t="shared" si="116"/>
        <v>1.4948687713038691</v>
      </c>
      <c r="AO134" s="51">
        <f t="shared" si="116"/>
        <v>1.5056714426178124</v>
      </c>
      <c r="AP134" s="51">
        <f t="shared" si="116"/>
        <v>1.5161612821165202</v>
      </c>
      <c r="AQ134" s="51">
        <f t="shared" si="116"/>
        <v>1.5263682641060528</v>
      </c>
      <c r="AR134" s="51">
        <f t="shared" si="116"/>
        <v>1.536333554380453</v>
      </c>
      <c r="AS134" s="51">
        <f t="shared" si="116"/>
        <v>1.5460783913069489</v>
      </c>
      <c r="AT134" s="51">
        <f t="shared" si="116"/>
        <v>1.5556165843768528</v>
      </c>
      <c r="AU134" s="51">
        <f t="shared" si="116"/>
        <v>1.5649924183980588</v>
      </c>
      <c r="AV134" s="51">
        <f t="shared" si="116"/>
        <v>1.5742461424190091</v>
      </c>
      <c r="AW134" s="51">
        <f t="shared" si="116"/>
        <v>1.5834217495572966</v>
      </c>
      <c r="AX134" s="51">
        <f t="shared" si="116"/>
        <v>1.592542930506412</v>
      </c>
      <c r="AY134" s="51">
        <f t="shared" si="116"/>
        <v>1.6016465899541741</v>
      </c>
      <c r="AZ134" s="51">
        <f t="shared" si="116"/>
        <v>1.610761512572469</v>
      </c>
      <c r="BA134" s="51">
        <f t="shared" si="116"/>
        <v>1.6199205484535404</v>
      </c>
      <c r="BB134" s="51">
        <f t="shared" si="116"/>
        <v>1.6291524851706483</v>
      </c>
      <c r="BC134" s="51">
        <f t="shared" si="116"/>
        <v>1.6384867857956671</v>
      </c>
      <c r="BD134" s="51">
        <f t="shared" si="116"/>
        <v>1.6479485072328379</v>
      </c>
      <c r="BE134" s="51">
        <f t="shared" si="116"/>
        <v>1.6575698112105748</v>
      </c>
      <c r="BF134" s="51">
        <f t="shared" si="116"/>
        <v>1.6673814961715745</v>
      </c>
      <c r="BG134" s="51">
        <f t="shared" si="116"/>
        <v>1.6774123186073009</v>
      </c>
      <c r="BH134" s="51">
        <f t="shared" si="116"/>
        <v>1.6876781626561219</v>
      </c>
      <c r="BI134" s="51">
        <f t="shared" si="116"/>
        <v>1.6981945661059668</v>
      </c>
      <c r="BJ134" s="51">
        <f t="shared" si="116"/>
        <v>1.7089794284420512</v>
      </c>
      <c r="BK134" s="51">
        <f t="shared" si="116"/>
        <v>1.7200489472053133</v>
      </c>
      <c r="BL134" s="51">
        <f t="shared" si="116"/>
        <v>1.7314210022175356</v>
      </c>
      <c r="BM134" s="51">
        <f t="shared" si="116"/>
        <v>1.743089120698571</v>
      </c>
      <c r="BN134" s="51">
        <f t="shared" si="116"/>
        <v>1.75505460804586</v>
      </c>
      <c r="BO134" s="51">
        <f t="shared" si="116"/>
        <v>1.7673191078916501</v>
      </c>
      <c r="BP134" s="51">
        <f t="shared" si="116"/>
        <v>1.7798754781584458</v>
      </c>
      <c r="BQ134" s="51">
        <f t="shared" si="116"/>
        <v>1.7927098259708576</v>
      </c>
      <c r="BR134" s="51">
        <f t="shared" si="116"/>
        <v>1.8058190743128275</v>
      </c>
      <c r="BS134" s="51">
        <f t="shared" si="117" ref="BS134:CK134">IF(BS37="","",BS37/$G37)</f>
        <v>1.8191775217328618</v>
      </c>
      <c r="BT134" s="51">
        <f t="shared" si="117"/>
        <v>1.832757453159215</v>
      </c>
      <c r="BU134" s="51">
        <f t="shared" si="117"/>
        <v>1.8465210358667501</v>
      </c>
      <c r="BV134" s="51">
        <f t="shared" si="117"/>
        <v>1.8604247086046126</v>
      </c>
      <c r="BW134" s="51">
        <f t="shared" si="117"/>
        <v>1.8744573283740313</v>
      </c>
      <c r="BX134" s="51">
        <f t="shared" si="117"/>
        <v>1.8886013400920054</v>
      </c>
      <c r="BY134" s="51">
        <f t="shared" si="117"/>
        <v>1.9028098203434567</v>
      </c>
      <c r="BZ134" s="51">
        <f t="shared" si="117"/>
        <v>1.9170226776269814</v>
      </c>
      <c r="CA134" s="51">
        <f t="shared" si="117"/>
        <v>1.9312125642743148</v>
      </c>
      <c r="CB134" s="51">
        <f t="shared" si="117"/>
        <v>1.9453477356013011</v>
      </c>
      <c r="CC134" s="51">
        <f t="shared" si="117"/>
        <v>1.9594305467197097</v>
      </c>
      <c r="CD134" s="51">
        <f t="shared" si="117"/>
        <v>1.9734667314450907</v>
      </c>
      <c r="CE134" s="51">
        <f t="shared" si="117"/>
        <v>1.9874664154583372</v>
      </c>
      <c r="CF134" s="51">
        <f t="shared" si="117"/>
        <v>2.0014451319813702</v>
      </c>
      <c r="CG134" s="51">
        <f t="shared" si="117"/>
        <v>2.0154086205740329</v>
      </c>
      <c r="CH134" s="51">
        <f t="shared" si="117"/>
        <v>2.0293626223668735</v>
      </c>
      <c r="CI134" s="51">
        <f t="shared" si="117"/>
        <v>2.0433088245939142</v>
      </c>
      <c r="CJ134" s="51">
        <f t="shared" si="117"/>
        <v>2.057242834013369</v>
      </c>
      <c r="CK134" s="51">
        <f t="shared" si="117"/>
        <v>2.0711602562850406</v>
      </c>
    </row>
    <row r="135" spans="6:89" ht="15">
      <c r="F135" t="s">
        <v>133</v>
      </c>
      <c r="G135" s="51">
        <f t="shared" si="118" ref="G135:BR135">IF(G38="","",G38/$G38)</f>
        <v>1</v>
      </c>
      <c r="H135" s="51">
        <f t="shared" si="118"/>
        <v>1.0315129591769672</v>
      </c>
      <c r="I135" s="51">
        <f t="shared" si="118"/>
        <v>1.049450004889237</v>
      </c>
      <c r="J135" s="51">
        <f t="shared" si="118"/>
        <v>1.0670358127501398</v>
      </c>
      <c r="K135" s="51">
        <f t="shared" si="118"/>
        <v>1.0840466739263699</v>
      </c>
      <c r="L135" s="51">
        <f t="shared" si="118"/>
        <v>1.100884365333386</v>
      </c>
      <c r="M135" s="51">
        <f t="shared" si="118"/>
        <v>1.1173705894975636</v>
      </c>
      <c r="N135" s="51">
        <f t="shared" si="118"/>
        <v>1.1331031051336404</v>
      </c>
      <c r="O135" s="51">
        <f t="shared" si="118"/>
        <v>1.1489307644125359</v>
      </c>
      <c r="P135" s="51">
        <f t="shared" si="118"/>
        <v>1.1646300302652064</v>
      </c>
      <c r="Q135" s="51">
        <f t="shared" si="118"/>
        <v>1.1809608903510143</v>
      </c>
      <c r="R135" s="51">
        <f t="shared" si="118"/>
        <v>1.1972976296096471</v>
      </c>
      <c r="S135" s="51">
        <f t="shared" si="118"/>
        <v>1.2134614848405276</v>
      </c>
      <c r="T135" s="51">
        <f t="shared" si="118"/>
        <v>1.2297053522487837</v>
      </c>
      <c r="U135" s="51">
        <f t="shared" si="118"/>
        <v>1.2457349747753865</v>
      </c>
      <c r="V135" s="51">
        <f t="shared" si="118"/>
        <v>1.2618605967450491</v>
      </c>
      <c r="W135" s="51">
        <f t="shared" si="118"/>
        <v>1.2779034279052897</v>
      </c>
      <c r="X135" s="51">
        <f t="shared" si="118"/>
        <v>1.2935508186572615</v>
      </c>
      <c r="Y135" s="51">
        <f t="shared" si="118"/>
        <v>1.308802854154298</v>
      </c>
      <c r="Z135" s="51">
        <f t="shared" si="118"/>
        <v>1.3240612794812101</v>
      </c>
      <c r="AA135" s="51">
        <f t="shared" si="118"/>
        <v>1.3392365719421415</v>
      </c>
      <c r="AB135" s="51">
        <f t="shared" si="118"/>
        <v>1.3538823689780772</v>
      </c>
      <c r="AC135" s="51">
        <f t="shared" si="118"/>
        <v>1.3679537229477068</v>
      </c>
      <c r="AD135" s="51">
        <f t="shared" si="118"/>
        <v>1.3717521582100469</v>
      </c>
      <c r="AE135" s="51">
        <f t="shared" si="118"/>
        <v>1.3839602491678196</v>
      </c>
      <c r="AF135" s="51">
        <f t="shared" si="118"/>
        <v>1.3975321129612737</v>
      </c>
      <c r="AG135" s="51">
        <f t="shared" si="118"/>
        <v>1.4108421225850349</v>
      </c>
      <c r="AH135" s="51">
        <f t="shared" si="118"/>
        <v>1.4238699866881874</v>
      </c>
      <c r="AI135" s="51">
        <f t="shared" si="118"/>
        <v>1.4366055478753874</v>
      </c>
      <c r="AJ135" s="51">
        <f t="shared" si="118"/>
        <v>1.4490166860192919</v>
      </c>
      <c r="AK135" s="51">
        <f t="shared" si="118"/>
        <v>1.4610824279286823</v>
      </c>
      <c r="AL135" s="51">
        <f t="shared" si="118"/>
        <v>1.4727476714985288</v>
      </c>
      <c r="AM135" s="51">
        <f t="shared" si="118"/>
        <v>1.4840090076234267</v>
      </c>
      <c r="AN135" s="51">
        <f t="shared" si="118"/>
        <v>1.4948687713038689</v>
      </c>
      <c r="AO135" s="51">
        <f t="shared" si="118"/>
        <v>1.5056714426178126</v>
      </c>
      <c r="AP135" s="51">
        <f t="shared" si="118"/>
        <v>1.5161612821165205</v>
      </c>
      <c r="AQ135" s="51">
        <f t="shared" si="118"/>
        <v>1.526368264106053</v>
      </c>
      <c r="AR135" s="51">
        <f t="shared" si="118"/>
        <v>1.5363335543804528</v>
      </c>
      <c r="AS135" s="51">
        <f t="shared" si="118"/>
        <v>1.5460783913069491</v>
      </c>
      <c r="AT135" s="51">
        <f t="shared" si="118"/>
        <v>1.5556165843768528</v>
      </c>
      <c r="AU135" s="51">
        <f t="shared" si="118"/>
        <v>1.5649924183980588</v>
      </c>
      <c r="AV135" s="51">
        <f t="shared" si="118"/>
        <v>1.5742461424190088</v>
      </c>
      <c r="AW135" s="51">
        <f t="shared" si="118"/>
        <v>1.5834217495572966</v>
      </c>
      <c r="AX135" s="51">
        <f t="shared" si="118"/>
        <v>1.5925429305064123</v>
      </c>
      <c r="AY135" s="51">
        <f t="shared" si="118"/>
        <v>1.6016465899541741</v>
      </c>
      <c r="AZ135" s="51">
        <f t="shared" si="118"/>
        <v>1.6107615125724692</v>
      </c>
      <c r="BA135" s="51">
        <f t="shared" si="118"/>
        <v>1.6199205484535402</v>
      </c>
      <c r="BB135" s="51">
        <f t="shared" si="118"/>
        <v>1.6291524851706483</v>
      </c>
      <c r="BC135" s="51">
        <f t="shared" si="118"/>
        <v>1.6384867857956671</v>
      </c>
      <c r="BD135" s="51">
        <f t="shared" si="118"/>
        <v>1.6479485072328381</v>
      </c>
      <c r="BE135" s="51">
        <f t="shared" si="118"/>
        <v>1.6575698112105748</v>
      </c>
      <c r="BF135" s="51">
        <f t="shared" si="118"/>
        <v>1.6673814961715747</v>
      </c>
      <c r="BG135" s="51">
        <f t="shared" si="118"/>
        <v>1.6774123186073007</v>
      </c>
      <c r="BH135" s="51">
        <f t="shared" si="118"/>
        <v>1.6876781626561221</v>
      </c>
      <c r="BI135" s="51">
        <f t="shared" si="118"/>
        <v>1.6981945661059665</v>
      </c>
      <c r="BJ135" s="51">
        <f t="shared" si="118"/>
        <v>1.7089794284420514</v>
      </c>
      <c r="BK135" s="51">
        <f t="shared" si="118"/>
        <v>1.7200489472053135</v>
      </c>
      <c r="BL135" s="51">
        <f t="shared" si="118"/>
        <v>1.7314210022175356</v>
      </c>
      <c r="BM135" s="51">
        <f t="shared" si="118"/>
        <v>1.743089120698571</v>
      </c>
      <c r="BN135" s="51">
        <f t="shared" si="118"/>
        <v>1.7550546080458602</v>
      </c>
      <c r="BO135" s="51">
        <f t="shared" si="118"/>
        <v>1.7673191078916506</v>
      </c>
      <c r="BP135" s="51">
        <f t="shared" si="118"/>
        <v>1.7798754781584456</v>
      </c>
      <c r="BQ135" s="51">
        <f t="shared" si="118"/>
        <v>1.7927098259708576</v>
      </c>
      <c r="BR135" s="51">
        <f t="shared" si="118"/>
        <v>1.8058190743128275</v>
      </c>
      <c r="BS135" s="51">
        <f t="shared" si="119" ref="BS135:CK135">IF(BS38="","",BS38/$G38)</f>
        <v>1.8191775217328621</v>
      </c>
      <c r="BT135" s="51">
        <f t="shared" si="119"/>
        <v>1.832757453159215</v>
      </c>
      <c r="BU135" s="51">
        <f t="shared" si="119"/>
        <v>1.8465210358667505</v>
      </c>
      <c r="BV135" s="51">
        <f t="shared" si="119"/>
        <v>1.8604247086046126</v>
      </c>
      <c r="BW135" s="51">
        <f t="shared" si="119"/>
        <v>1.8744573283740313</v>
      </c>
      <c r="BX135" s="51">
        <f t="shared" si="119"/>
        <v>1.8886013400920054</v>
      </c>
      <c r="BY135" s="51">
        <f t="shared" si="119"/>
        <v>1.9028098203434565</v>
      </c>
      <c r="BZ135" s="51">
        <f t="shared" si="119"/>
        <v>1.9170226776269816</v>
      </c>
      <c r="CA135" s="51">
        <f t="shared" si="119"/>
        <v>1.9312125642743148</v>
      </c>
      <c r="CB135" s="51">
        <f t="shared" si="119"/>
        <v>1.9453477356013011</v>
      </c>
      <c r="CC135" s="51">
        <f t="shared" si="119"/>
        <v>1.95943054671971</v>
      </c>
      <c r="CD135" s="51">
        <f t="shared" si="119"/>
        <v>1.9734667314450909</v>
      </c>
      <c r="CE135" s="51">
        <f t="shared" si="119"/>
        <v>1.9874664154583375</v>
      </c>
      <c r="CF135" s="51">
        <f t="shared" si="119"/>
        <v>2.0014451319813702</v>
      </c>
      <c r="CG135" s="51">
        <f t="shared" si="119"/>
        <v>2.0154086205740329</v>
      </c>
      <c r="CH135" s="51">
        <f t="shared" si="119"/>
        <v>2.0293626223668739</v>
      </c>
      <c r="CI135" s="51">
        <f t="shared" si="119"/>
        <v>2.0433088245939146</v>
      </c>
      <c r="CJ135" s="51">
        <f t="shared" si="119"/>
        <v>2.057242834013369</v>
      </c>
      <c r="CK135" s="51">
        <f t="shared" si="119"/>
        <v>2.0711602562850406</v>
      </c>
    </row>
    <row r="136" spans="6:89" ht="15">
      <c r="F136" t="s">
        <v>134</v>
      </c>
      <c r="G136" s="51" t="e">
        <f t="shared" si="120" ref="G136:BR136">IF(G39="","",G39/$G39)</f>
        <v>#DIV/0!</v>
      </c>
      <c r="H136" s="51" t="e">
        <f t="shared" si="120"/>
        <v>#DIV/0!</v>
      </c>
      <c r="I136" s="51" t="e">
        <f t="shared" si="120"/>
        <v>#DIV/0!</v>
      </c>
      <c r="J136" s="51" t="e">
        <f t="shared" si="120"/>
        <v>#DIV/0!</v>
      </c>
      <c r="K136" s="51" t="e">
        <f t="shared" si="120"/>
        <v>#DIV/0!</v>
      </c>
      <c r="L136" s="51" t="e">
        <f t="shared" si="120"/>
        <v>#DIV/0!</v>
      </c>
      <c r="M136" s="51" t="e">
        <f t="shared" si="120"/>
        <v>#DIV/0!</v>
      </c>
      <c r="N136" s="51" t="e">
        <f t="shared" si="120"/>
        <v>#DIV/0!</v>
      </c>
      <c r="O136" s="51" t="e">
        <f t="shared" si="120"/>
        <v>#DIV/0!</v>
      </c>
      <c r="P136" s="51" t="e">
        <f t="shared" si="120"/>
        <v>#DIV/0!</v>
      </c>
      <c r="Q136" s="51" t="e">
        <f t="shared" si="120"/>
        <v>#DIV/0!</v>
      </c>
      <c r="R136" s="51" t="e">
        <f t="shared" si="120"/>
        <v>#DIV/0!</v>
      </c>
      <c r="S136" s="51" t="e">
        <f t="shared" si="120"/>
        <v>#DIV/0!</v>
      </c>
      <c r="T136" s="51" t="e">
        <f t="shared" si="120"/>
        <v>#DIV/0!</v>
      </c>
      <c r="U136" s="51" t="e">
        <f t="shared" si="120"/>
        <v>#DIV/0!</v>
      </c>
      <c r="V136" s="51" t="e">
        <f t="shared" si="120"/>
        <v>#DIV/0!</v>
      </c>
      <c r="W136" s="51" t="e">
        <f t="shared" si="120"/>
        <v>#DIV/0!</v>
      </c>
      <c r="X136" s="51" t="e">
        <f t="shared" si="120"/>
        <v>#DIV/0!</v>
      </c>
      <c r="Y136" s="51" t="e">
        <f t="shared" si="120"/>
        <v>#DIV/0!</v>
      </c>
      <c r="Z136" s="51" t="e">
        <f t="shared" si="120"/>
        <v>#DIV/0!</v>
      </c>
      <c r="AA136" s="51" t="e">
        <f t="shared" si="120"/>
        <v>#DIV/0!</v>
      </c>
      <c r="AB136" s="51" t="e">
        <f t="shared" si="120"/>
        <v>#DIV/0!</v>
      </c>
      <c r="AC136" s="51" t="e">
        <f t="shared" si="120"/>
        <v>#DIV/0!</v>
      </c>
      <c r="AD136" s="51" t="e">
        <f t="shared" si="120"/>
        <v>#DIV/0!</v>
      </c>
      <c r="AE136" s="51" t="e">
        <f t="shared" si="120"/>
        <v>#DIV/0!</v>
      </c>
      <c r="AF136" s="51" t="e">
        <f t="shared" si="120"/>
        <v>#DIV/0!</v>
      </c>
      <c r="AG136" s="51" t="e">
        <f t="shared" si="120"/>
        <v>#DIV/0!</v>
      </c>
      <c r="AH136" s="51" t="e">
        <f t="shared" si="120"/>
        <v>#DIV/0!</v>
      </c>
      <c r="AI136" s="51" t="e">
        <f t="shared" si="120"/>
        <v>#DIV/0!</v>
      </c>
      <c r="AJ136" s="51" t="e">
        <f t="shared" si="120"/>
        <v>#DIV/0!</v>
      </c>
      <c r="AK136" s="51" t="e">
        <f t="shared" si="120"/>
        <v>#DIV/0!</v>
      </c>
      <c r="AL136" s="51" t="e">
        <f t="shared" si="120"/>
        <v>#DIV/0!</v>
      </c>
      <c r="AM136" s="51" t="e">
        <f t="shared" si="120"/>
        <v>#DIV/0!</v>
      </c>
      <c r="AN136" s="51" t="e">
        <f t="shared" si="120"/>
        <v>#DIV/0!</v>
      </c>
      <c r="AO136" s="51" t="e">
        <f t="shared" si="120"/>
        <v>#DIV/0!</v>
      </c>
      <c r="AP136" s="51" t="e">
        <f t="shared" si="120"/>
        <v>#DIV/0!</v>
      </c>
      <c r="AQ136" s="51" t="e">
        <f t="shared" si="120"/>
        <v>#DIV/0!</v>
      </c>
      <c r="AR136" s="51" t="e">
        <f t="shared" si="120"/>
        <v>#DIV/0!</v>
      </c>
      <c r="AS136" s="51" t="e">
        <f t="shared" si="120"/>
        <v>#DIV/0!</v>
      </c>
      <c r="AT136" s="51" t="e">
        <f t="shared" si="120"/>
        <v>#DIV/0!</v>
      </c>
      <c r="AU136" s="51" t="e">
        <f t="shared" si="120"/>
        <v>#DIV/0!</v>
      </c>
      <c r="AV136" s="51" t="e">
        <f t="shared" si="120"/>
        <v>#DIV/0!</v>
      </c>
      <c r="AW136" s="51" t="e">
        <f t="shared" si="120"/>
        <v>#DIV/0!</v>
      </c>
      <c r="AX136" s="51" t="e">
        <f t="shared" si="120"/>
        <v>#DIV/0!</v>
      </c>
      <c r="AY136" s="51" t="e">
        <f t="shared" si="120"/>
        <v>#DIV/0!</v>
      </c>
      <c r="AZ136" s="51" t="e">
        <f t="shared" si="120"/>
        <v>#DIV/0!</v>
      </c>
      <c r="BA136" s="51" t="e">
        <f t="shared" si="120"/>
        <v>#DIV/0!</v>
      </c>
      <c r="BB136" s="51" t="e">
        <f t="shared" si="120"/>
        <v>#DIV/0!</v>
      </c>
      <c r="BC136" s="51" t="e">
        <f t="shared" si="120"/>
        <v>#DIV/0!</v>
      </c>
      <c r="BD136" s="51" t="e">
        <f t="shared" si="120"/>
        <v>#DIV/0!</v>
      </c>
      <c r="BE136" s="51" t="e">
        <f t="shared" si="120"/>
        <v>#DIV/0!</v>
      </c>
      <c r="BF136" s="51" t="e">
        <f t="shared" si="120"/>
        <v>#DIV/0!</v>
      </c>
      <c r="BG136" s="51" t="e">
        <f t="shared" si="120"/>
        <v>#DIV/0!</v>
      </c>
      <c r="BH136" s="51" t="e">
        <f t="shared" si="120"/>
        <v>#DIV/0!</v>
      </c>
      <c r="BI136" s="51" t="e">
        <f t="shared" si="120"/>
        <v>#DIV/0!</v>
      </c>
      <c r="BJ136" s="51" t="e">
        <f t="shared" si="120"/>
        <v>#DIV/0!</v>
      </c>
      <c r="BK136" s="51" t="e">
        <f t="shared" si="120"/>
        <v>#DIV/0!</v>
      </c>
      <c r="BL136" s="51" t="e">
        <f t="shared" si="120"/>
        <v>#DIV/0!</v>
      </c>
      <c r="BM136" s="51" t="e">
        <f t="shared" si="120"/>
        <v>#DIV/0!</v>
      </c>
      <c r="BN136" s="51" t="e">
        <f t="shared" si="120"/>
        <v>#DIV/0!</v>
      </c>
      <c r="BO136" s="51" t="e">
        <f t="shared" si="120"/>
        <v>#DIV/0!</v>
      </c>
      <c r="BP136" s="51" t="e">
        <f t="shared" si="120"/>
        <v>#DIV/0!</v>
      </c>
      <c r="BQ136" s="51" t="e">
        <f t="shared" si="120"/>
        <v>#DIV/0!</v>
      </c>
      <c r="BR136" s="51" t="e">
        <f t="shared" si="120"/>
        <v>#DIV/0!</v>
      </c>
      <c r="BS136" s="51" t="e">
        <f t="shared" si="121" ref="BS136:CK136">IF(BS39="","",BS39/$G39)</f>
        <v>#DIV/0!</v>
      </c>
      <c r="BT136" s="51" t="e">
        <f t="shared" si="121"/>
        <v>#DIV/0!</v>
      </c>
      <c r="BU136" s="51" t="e">
        <f t="shared" si="121"/>
        <v>#DIV/0!</v>
      </c>
      <c r="BV136" s="51" t="e">
        <f t="shared" si="121"/>
        <v>#DIV/0!</v>
      </c>
      <c r="BW136" s="51" t="e">
        <f t="shared" si="121"/>
        <v>#DIV/0!</v>
      </c>
      <c r="BX136" s="51" t="e">
        <f t="shared" si="121"/>
        <v>#DIV/0!</v>
      </c>
      <c r="BY136" s="51" t="e">
        <f t="shared" si="121"/>
        <v>#DIV/0!</v>
      </c>
      <c r="BZ136" s="51" t="e">
        <f t="shared" si="121"/>
        <v>#DIV/0!</v>
      </c>
      <c r="CA136" s="51" t="e">
        <f t="shared" si="121"/>
        <v>#DIV/0!</v>
      </c>
      <c r="CB136" s="51" t="e">
        <f t="shared" si="121"/>
        <v>#DIV/0!</v>
      </c>
      <c r="CC136" s="51" t="e">
        <f t="shared" si="121"/>
        <v>#DIV/0!</v>
      </c>
      <c r="CD136" s="51" t="e">
        <f t="shared" si="121"/>
        <v>#DIV/0!</v>
      </c>
      <c r="CE136" s="51" t="e">
        <f t="shared" si="121"/>
        <v>#DIV/0!</v>
      </c>
      <c r="CF136" s="51" t="e">
        <f t="shared" si="121"/>
        <v>#DIV/0!</v>
      </c>
      <c r="CG136" s="51" t="e">
        <f t="shared" si="121"/>
        <v>#DIV/0!</v>
      </c>
      <c r="CH136" s="51" t="e">
        <f t="shared" si="121"/>
        <v>#DIV/0!</v>
      </c>
      <c r="CI136" s="51" t="e">
        <f t="shared" si="121"/>
        <v>#DIV/0!</v>
      </c>
      <c r="CJ136" s="51" t="e">
        <f t="shared" si="121"/>
        <v>#DIV/0!</v>
      </c>
      <c r="CK136" s="51" t="e">
        <f t="shared" si="121"/>
        <v>#DIV/0!</v>
      </c>
    </row>
  </sheetData>
  <pageMargins left="0.7" right="0.7" top="0.75" bottom="0.75" header="0.3" footer="0.3"/>
  <pageSetup orientation="portrait" paperSize="9" r:id="rId5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.75" thickBot="1">
      <c r="A10" s="12" t="s">
        <v>65</v>
      </c>
      <c r="B10" s="12" t="s">
        <v>66</v>
      </c>
    </row>
    <row r="11" spans="1:2" ht="15">
      <c r="A11" s="13" t="s">
        <v>67</v>
      </c>
      <c r="B11" s="13" t="s">
        <v>68</v>
      </c>
    </row>
    <row r="12" spans="1:2" ht="15">
      <c r="A12" s="14" t="s">
        <v>69</v>
      </c>
      <c r="B12" s="14" t="s">
        <v>70</v>
      </c>
    </row>
    <row r="13" spans="1:2" ht="15">
      <c r="A13" s="14" t="s">
        <v>71</v>
      </c>
      <c r="B13" s="14" t="s">
        <v>72</v>
      </c>
    </row>
    <row r="14" spans="1:2" ht="15">
      <c r="A14" s="14" t="s">
        <v>73</v>
      </c>
      <c r="B14" s="14" t="s">
        <v>74</v>
      </c>
    </row>
    <row r="15" spans="1:2" ht="15">
      <c r="A15" s="14" t="s">
        <v>75</v>
      </c>
      <c r="B15" s="14" t="s">
        <v>76</v>
      </c>
    </row>
    <row r="16" spans="1:2" ht="15">
      <c r="A16" s="14" t="s">
        <v>77</v>
      </c>
      <c r="B16" s="14" t="s">
        <v>78</v>
      </c>
    </row>
    <row r="17" spans="1:2" ht="15">
      <c r="A17" s="14" t="s">
        <v>79</v>
      </c>
      <c r="B17" s="14" t="s">
        <v>80</v>
      </c>
    </row>
    <row r="18" spans="1:2" ht="15">
      <c r="A18" s="14" t="s">
        <v>81</v>
      </c>
      <c r="B18" s="14" t="s">
        <v>82</v>
      </c>
    </row>
    <row r="19" spans="1:2" ht="15">
      <c r="A19" s="14" t="s">
        <v>83</v>
      </c>
      <c r="B19" s="14" t="s">
        <v>84</v>
      </c>
    </row>
    <row r="20" spans="1:2" ht="15">
      <c r="A20" s="14" t="s">
        <v>85</v>
      </c>
      <c r="B20" s="14" t="s">
        <v>86</v>
      </c>
    </row>
    <row r="21" spans="1:2" ht="15">
      <c r="A21" s="14" t="s">
        <v>87</v>
      </c>
      <c r="B21" s="14" t="s">
        <v>88</v>
      </c>
    </row>
    <row r="22" spans="1:2" ht="15">
      <c r="A22" s="14" t="s">
        <v>89</v>
      </c>
      <c r="B22" s="14" t="s">
        <v>90</v>
      </c>
    </row>
    <row r="23" spans="1:2" ht="15">
      <c r="A23" s="14" t="s">
        <v>91</v>
      </c>
      <c r="B23" s="14" t="s">
        <v>92</v>
      </c>
    </row>
    <row r="24" spans="1:2" ht="15">
      <c r="A24" s="14" t="s">
        <v>93</v>
      </c>
      <c r="B24" s="14" t="s">
        <v>94</v>
      </c>
    </row>
    <row r="25" spans="1:2" ht="15">
      <c r="A25" s="14" t="s">
        <v>95</v>
      </c>
      <c r="B25" s="14" t="s">
        <v>96</v>
      </c>
    </row>
    <row r="26" spans="1:2" ht="15">
      <c r="A26" s="14" t="s">
        <v>97</v>
      </c>
      <c r="B26" s="14" t="s">
        <v>98</v>
      </c>
    </row>
    <row r="27" spans="1:2" ht="15">
      <c r="A27" s="14" t="s">
        <v>99</v>
      </c>
      <c r="B27" s="14" t="s">
        <v>100</v>
      </c>
    </row>
    <row r="28" spans="1:2" ht="15">
      <c r="A28" s="14" t="s">
        <v>101</v>
      </c>
      <c r="B28" s="14" t="s">
        <v>102</v>
      </c>
    </row>
    <row r="29" spans="1:2" ht="15">
      <c r="A29" s="14" t="s">
        <v>103</v>
      </c>
      <c r="B29" s="14" t="s">
        <v>104</v>
      </c>
    </row>
    <row r="30" spans="1:2" ht="15">
      <c r="A30" s="14" t="s">
        <v>105</v>
      </c>
      <c r="B30" s="14" t="s">
        <v>106</v>
      </c>
    </row>
    <row r="31" spans="1:2" ht="15">
      <c r="A31" s="14" t="s">
        <v>107</v>
      </c>
      <c r="B31" s="14" t="s">
        <v>108</v>
      </c>
    </row>
    <row r="32" spans="1:2" ht="15">
      <c r="A32" s="14" t="s">
        <v>109</v>
      </c>
      <c r="B32" s="14" t="s">
        <v>110</v>
      </c>
    </row>
    <row r="33" spans="1:2" ht="15">
      <c r="A33" s="14" t="s">
        <v>111</v>
      </c>
      <c r="B33" s="14" t="s">
        <v>112</v>
      </c>
    </row>
    <row r="34" spans="1:2" ht="15">
      <c r="A34" s="14" t="s">
        <v>113</v>
      </c>
      <c r="B34" s="14" t="s">
        <v>114</v>
      </c>
    </row>
    <row r="35" spans="1:2" ht="15">
      <c r="A35" s="14" t="s">
        <v>115</v>
      </c>
      <c r="B35" s="14" t="s">
        <v>116</v>
      </c>
    </row>
    <row r="36" spans="1:2" ht="15">
      <c r="A36" s="14" t="s">
        <v>117</v>
      </c>
      <c r="B36" s="14" t="s">
        <v>118</v>
      </c>
    </row>
    <row r="37" spans="1:1" ht="1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5">
      <c r="B2" s="54" t="s">
        <v>169</v>
      </c>
      <c r="C2" s="16"/>
      <c r="D2" s="16"/>
    </row>
    <row r="3" spans="2:3" ht="15">
      <c r="B3" s="55">
        <v>2018</v>
      </c>
      <c r="C3" s="79" t="s">
        <v>170</v>
      </c>
    </row>
    <row r="4" spans="2:13" ht="15">
      <c r="B4" s="55">
        <v>2019</v>
      </c>
      <c r="C4" s="79" t="s">
        <v>171</v>
      </c>
      <c r="L4" s="78" t="s">
        <v>186</v>
      </c>
      <c r="M4" s="77"/>
    </row>
    <row r="5" spans="2:13" ht="15">
      <c r="B5" s="55">
        <v>2020</v>
      </c>
      <c r="C5" s="79" t="s">
        <v>172</v>
      </c>
      <c r="M5" s="76">
        <v>2023</v>
      </c>
    </row>
    <row r="6" spans="2:13" ht="1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5">
      <c r="B9" s="55" t="s">
        <v>173</v>
      </c>
      <c r="L9" s="80" t="s">
        <v>182</v>
      </c>
      <c r="M9" s="81">
        <v>524796709</v>
      </c>
    </row>
    <row r="10" spans="12:13" ht="15">
      <c r="L10" s="80" t="s">
        <v>183</v>
      </c>
      <c r="M10" s="81">
        <v>579783045</v>
      </c>
    </row>
    <row r="11" spans="2:13" ht="1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5">
      <c r="C12" s="57" t="s">
        <v>175</v>
      </c>
      <c r="L12" s="80" t="s">
        <v>185</v>
      </c>
      <c r="M12" s="81">
        <v>486002182</v>
      </c>
    </row>
    <row r="13" spans="2:3" ht="15">
      <c r="B13" t="s">
        <v>176</v>
      </c>
      <c r="C13" s="58">
        <f>C6/C3</f>
        <v>0.93239851083296788</v>
      </c>
    </row>
    <row r="14" spans="2:12" ht="15">
      <c r="B14" t="s">
        <v>177</v>
      </c>
      <c r="C14" s="83">
        <f>C6/C5</f>
        <v>1.0157938433834641</v>
      </c>
      <c r="L14" s="75" t="s">
        <v>187</v>
      </c>
    </row>
    <row r="15" spans="2:14" ht="1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5">
      <c r="B19" t="s">
        <v>178</v>
      </c>
    </row>
    <row r="20" spans="3:4" ht="15">
      <c r="C20">
        <v>2018</v>
      </c>
      <c r="D20">
        <v>2021</v>
      </c>
    </row>
    <row r="21" spans="2:4" ht="15">
      <c r="B21" t="s">
        <v>35</v>
      </c>
      <c r="C21" s="59">
        <v>14.5565610923972</v>
      </c>
      <c r="D21" s="59">
        <v>15.490769824884</v>
      </c>
    </row>
    <row r="22" spans="2:4" ht="15">
      <c r="B22" t="s">
        <v>37</v>
      </c>
      <c r="C22" s="59">
        <v>31.276118540281001</v>
      </c>
      <c r="D22" s="59">
        <v>33.305155123500498</v>
      </c>
    </row>
    <row r="23" spans="2:4" ht="1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2024-10-21T14:26:41Z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