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863D9D0-0C17-465A-A089-BDD075DB94EB}" xr6:coauthVersionLast="45" xr6:coauthVersionMax="47" xr10:uidLastSave="{00000000-0000-0000-0000-000000000000}"/>
  <bookViews>
    <workbookView xWindow="1170" yWindow="1170" windowWidth="21600" windowHeight="11385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3" i="5"/>
  <c r="F23" i="5"/>
  <c r="G17" i="7"/>
  <c r="G40" i="8"/>
  <c r="H24" i="5"/>
  <c r="G24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<sst xmlns="http://schemas.openxmlformats.org/spreadsheetml/2006/main" count="490" uniqueCount="223">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</sst>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opLeftCell="A14" zoomScaleNormal="100" workbookViewId="0">
      <selection activeCell="J22" sqref="J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1.1000000000000001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0.05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4"/>
  <sheetViews>
    <sheetView tabSelected="1" zoomScaleNormal="100" workbookViewId="0">
      <selection activeCell="H17" sqref="H17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_xlfn.TEXTJOIN("_",TRUE,"UC",A14,"MaxGrowth",B14)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1+C14</f>
        <v>1.01</v>
      </c>
      <c r="K6" s="2">
        <v>1</v>
      </c>
      <c r="L6" s="16">
        <f>-D14</f>
        <v>-0.1</v>
      </c>
      <c r="M6" s="2">
        <v>5</v>
      </c>
      <c r="N6" s="2" t="str">
        <f>_xlfn.TEXTJOIN(" ",TRUE,A14, "maximum growth rate of",B14)</f>
        <v>SRV maximum growth rate of Biomass</v>
      </c>
    </row>
    <row r="7" spans="1:14" x14ac:dyDescent="0.25">
      <c r="B7" s="2" t="str">
        <f>_xlfn.TEXTJOIN("_",TRUE,"UC",A15,"MaxGrowth",B15)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1+C15</f>
        <v>1.05</v>
      </c>
      <c r="K7" s="2">
        <v>1</v>
      </c>
      <c r="L7" s="16">
        <f>-D15</f>
        <v>-0.3</v>
      </c>
      <c r="M7" s="2">
        <v>5</v>
      </c>
      <c r="N7" s="2" t="str">
        <f>_xlfn.TEXTJOIN(" ",TRUE,A15, "maximum growth rate of",B15)</f>
        <v>SRV maximum growth rate of Biogas</v>
      </c>
    </row>
    <row r="8" spans="1:14" x14ac:dyDescent="0.25">
      <c r="B8" s="2" t="str">
        <f>_xlfn.TEXTJOIN("_",TRUE,"UC",A16,"MaxGrowth",B16)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1+C16</f>
        <v>1.05</v>
      </c>
      <c r="K8" s="2">
        <v>1</v>
      </c>
      <c r="L8" s="16">
        <f>-D16</f>
        <v>-0.3</v>
      </c>
      <c r="M8" s="2">
        <v>5</v>
      </c>
      <c r="N8" s="2" t="str">
        <f>_xlfn.TEXTJOIN(" ",TRUE,A16, "maximum growth rate of",B16)</f>
        <v>SRV maximum growth rate of AmbientHeat</v>
      </c>
    </row>
    <row r="9" spans="1:14" x14ac:dyDescent="0.25">
      <c r="B9" s="2" t="str">
        <f>_xlfn.TEXTJOIN("_",TRUE,"UC",A17,"MaxGrowth",B17)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>-D17</f>
        <v>-0.3</v>
      </c>
      <c r="M9" s="2">
        <v>5</v>
      </c>
      <c r="N9" s="2" t="str">
        <f>_xlfn.TEXTJOIN(" ",TRUE,A17, "maximum growth rate of",B17)</f>
        <v>SRV maximum growth rate of DistrictHeat</v>
      </c>
    </row>
    <row r="10" spans="1:14" x14ac:dyDescent="0.25">
      <c r="B10" s="2" t="str">
        <f>_xlfn.TEXTJOIN("_",TRUE,"UC",A18,"MaxGrowth",B18)</f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2018</v>
      </c>
      <c r="I10" s="2" t="s">
        <v>15</v>
      </c>
      <c r="J10" s="29">
        <f>1+C18</f>
        <v>1.02</v>
      </c>
      <c r="K10" s="2">
        <v>1</v>
      </c>
      <c r="L10" s="16">
        <f>-D18</f>
        <v>-0.1</v>
      </c>
      <c r="M10" s="2">
        <v>5</v>
      </c>
      <c r="N10" s="2" t="str">
        <f>_xlfn.TEXTJOIN(" ",TRUE,A18, "maximum growth rate of",B18)</f>
        <v>SRV maximum growth rate of Gas</v>
      </c>
    </row>
    <row r="11" spans="1:14" x14ac:dyDescent="0.25">
      <c r="B11" s="2"/>
      <c r="C11" s="2"/>
      <c r="D11" s="2"/>
      <c r="F11" s="2"/>
      <c r="G11" s="2"/>
      <c r="H11" s="2"/>
      <c r="I11" s="2"/>
      <c r="J11" s="29"/>
      <c r="K11" s="2"/>
      <c r="L11" s="16"/>
      <c r="M11" s="2"/>
      <c r="N11" s="2"/>
    </row>
    <row r="13" spans="1:14" x14ac:dyDescent="0.25">
      <c r="C13" t="s">
        <v>117</v>
      </c>
      <c r="D13" t="s">
        <v>189</v>
      </c>
    </row>
    <row r="14" spans="1:14" x14ac:dyDescent="0.25">
      <c r="A14" t="s">
        <v>139</v>
      </c>
      <c r="B14" t="s">
        <v>137</v>
      </c>
      <c r="C14" s="11">
        <v>0.01</v>
      </c>
      <c r="D14">
        <v>0.1</v>
      </c>
    </row>
    <row r="15" spans="1:14" x14ac:dyDescent="0.25">
      <c r="A15" t="s">
        <v>139</v>
      </c>
      <c r="B15" t="s">
        <v>138</v>
      </c>
      <c r="C15" s="11">
        <v>0.05</v>
      </c>
      <c r="D15">
        <v>0.3</v>
      </c>
    </row>
    <row r="16" spans="1:14" x14ac:dyDescent="0.25">
      <c r="A16" t="s">
        <v>139</v>
      </c>
      <c r="B16" t="s">
        <v>190</v>
      </c>
      <c r="C16" s="11">
        <v>0.05</v>
      </c>
      <c r="D16">
        <v>0.3</v>
      </c>
    </row>
    <row r="17" spans="1:8" x14ac:dyDescent="0.25">
      <c r="A17" t="s">
        <v>139</v>
      </c>
      <c r="B17" t="s">
        <v>191</v>
      </c>
      <c r="C17" s="11">
        <v>0.05</v>
      </c>
      <c r="D17">
        <v>0.3</v>
      </c>
    </row>
    <row r="18" spans="1:8" x14ac:dyDescent="0.25">
      <c r="A18" t="s">
        <v>139</v>
      </c>
      <c r="B18" t="s">
        <v>192</v>
      </c>
      <c r="C18" s="11">
        <v>0.02</v>
      </c>
      <c r="D18">
        <v>0.1</v>
      </c>
    </row>
    <row r="22" spans="1:8" x14ac:dyDescent="0.25">
      <c r="B22" s="45" t="s">
        <v>213</v>
      </c>
      <c r="H22" s="46"/>
    </row>
    <row r="23" spans="1:8" ht="15.75" thickBot="1" x14ac:dyDescent="0.3">
      <c r="B23" s="47" t="s">
        <v>214</v>
      </c>
      <c r="C23" s="47" t="s">
        <v>8</v>
      </c>
      <c r="D23" s="47" t="s">
        <v>215</v>
      </c>
      <c r="E23" s="47" t="s">
        <v>7</v>
      </c>
      <c r="F23" s="48" t="str">
        <f>IF(Regions!C$3&lt;&gt;"",Regions!C$3,"*")</f>
        <v>IE</v>
      </c>
      <c r="G23" s="48" t="str">
        <f>IF(Regions!C$3&lt;&gt;"",Regions!D$3,"*")</f>
        <v>National</v>
      </c>
      <c r="H23" s="49" t="s">
        <v>216</v>
      </c>
    </row>
    <row r="24" spans="1:8" x14ac:dyDescent="0.25">
      <c r="D24" t="s">
        <v>217</v>
      </c>
      <c r="E24">
        <v>2018</v>
      </c>
      <c r="F24">
        <v>2222</v>
      </c>
      <c r="G24">
        <f>F24</f>
        <v>2222</v>
      </c>
      <c r="H24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2023-02-20T11:04:05Z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515102565288543</vt:r8>
  </property>
</Properties>
</file>