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rbsul\Documents\GitHub\times-ireland-model\SuppXLS\"/>
    </mc:Choice>
  </mc:AlternateContent>
  <xr:revisionPtr revIDLastSave="0" documentId="13_ncr:1_{A9E2148D-6074-4689-AF85-BACAB53F56C2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Regions" sheetId="5" r:id="rId1"/>
    <sheet name="Onshore" sheetId="2" r:id="rId2"/>
    <sheet name="Offshore" sheetId="3" r:id="rId3"/>
    <sheet name="Solar" sheetId="4" r:id="rId4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4" i="4" l="1"/>
  <c r="G14" i="4"/>
  <c r="B2" i="3"/>
  <c r="B2" i="2"/>
  <c r="AC7" i="5"/>
  <c r="D7" i="5"/>
  <c r="C7" i="5"/>
  <c r="AD6" i="5"/>
  <c r="AC6" i="5"/>
  <c r="AB6" i="5"/>
  <c r="AA6" i="5"/>
  <c r="V6" i="5"/>
  <c r="U6" i="5"/>
  <c r="T6" i="5"/>
  <c r="S6" i="5"/>
  <c r="N6" i="5"/>
  <c r="M6" i="5"/>
  <c r="L6" i="5"/>
  <c r="K6" i="5"/>
  <c r="F6" i="5"/>
  <c r="E6" i="5"/>
  <c r="D6" i="5"/>
  <c r="C6" i="5"/>
  <c r="AD5" i="5"/>
  <c r="AD7" i="5" s="1"/>
  <c r="AC5" i="5"/>
  <c r="AB5" i="5"/>
  <c r="AB7" i="5" s="1"/>
  <c r="AA5" i="5"/>
  <c r="AA7" i="5" s="1"/>
  <c r="Z5" i="5"/>
  <c r="Z6" i="5" s="1"/>
  <c r="Y5" i="5"/>
  <c r="Y6" i="5" s="1"/>
  <c r="X5" i="5"/>
  <c r="X6" i="5" s="1"/>
  <c r="W5" i="5"/>
  <c r="W6" i="5" s="1"/>
  <c r="V5" i="5"/>
  <c r="V7" i="5" s="1"/>
  <c r="U5" i="5"/>
  <c r="U7" i="5" s="1"/>
  <c r="T5" i="5"/>
  <c r="T7" i="5" s="1"/>
  <c r="S5" i="5"/>
  <c r="S7" i="5" s="1"/>
  <c r="R5" i="5"/>
  <c r="R6" i="5" s="1"/>
  <c r="Q5" i="5"/>
  <c r="Q6" i="5" s="1"/>
  <c r="P5" i="5"/>
  <c r="P6" i="5" s="1"/>
  <c r="O5" i="5"/>
  <c r="O6" i="5" s="1"/>
  <c r="N5" i="5"/>
  <c r="N7" i="5" s="1"/>
  <c r="M5" i="5"/>
  <c r="M7" i="5" s="1"/>
  <c r="L5" i="5"/>
  <c r="L7" i="5" s="1"/>
  <c r="K5" i="5"/>
  <c r="K7" i="5" s="1"/>
  <c r="J5" i="5"/>
  <c r="J6" i="5" s="1"/>
  <c r="I5" i="5"/>
  <c r="I6" i="5" s="1"/>
  <c r="H5" i="5"/>
  <c r="H6" i="5" s="1"/>
  <c r="G5" i="5"/>
  <c r="G6" i="5" s="1"/>
  <c r="F5" i="5"/>
  <c r="F7" i="5" s="1"/>
  <c r="E5" i="5"/>
  <c r="E7" i="5" s="1"/>
  <c r="AD3" i="5" a="1"/>
  <c r="AD3" i="5" s="1"/>
  <c r="AC3" i="5"/>
  <c r="AC3" i="5" a="1"/>
  <c r="AB3" i="5"/>
  <c r="AB3" i="5" a="1"/>
  <c r="AA3" i="5" a="1"/>
  <c r="AA3" i="5" s="1"/>
  <c r="Y3" i="5"/>
  <c r="Y3" i="5" a="1"/>
  <c r="W3" i="5" a="1"/>
  <c r="W3" i="5" s="1"/>
  <c r="V3" i="5" a="1"/>
  <c r="V3" i="5" s="1"/>
  <c r="U3" i="5"/>
  <c r="U3" i="5" a="1"/>
  <c r="T3" i="5"/>
  <c r="T3" i="5" a="1"/>
  <c r="S3" i="5" a="1"/>
  <c r="S3" i="5" s="1"/>
  <c r="Q3" i="5"/>
  <c r="Q3" i="5" a="1"/>
  <c r="O3" i="5" a="1"/>
  <c r="O3" i="5" s="1"/>
  <c r="N3" i="5" a="1"/>
  <c r="N3" i="5" s="1"/>
  <c r="M3" i="5"/>
  <c r="M3" i="5" a="1"/>
  <c r="L3" i="5"/>
  <c r="L3" i="5" a="1"/>
  <c r="K3" i="5" a="1"/>
  <c r="K3" i="5" s="1"/>
  <c r="I3" i="5"/>
  <c r="I3" i="5" a="1"/>
  <c r="G3" i="5" a="1"/>
  <c r="G3" i="5" s="1"/>
  <c r="F3" i="5" a="1"/>
  <c r="F3" i="5" s="1"/>
  <c r="E3" i="5"/>
  <c r="E3" i="5" a="1"/>
  <c r="D3" i="5"/>
  <c r="D3" i="5" a="1"/>
  <c r="C3" i="5" a="1"/>
  <c r="C3" i="5" s="1"/>
  <c r="R7" i="5" l="1"/>
  <c r="H3" i="5" a="1"/>
  <c r="H3" i="5" s="1"/>
  <c r="P3" i="5" a="1"/>
  <c r="P3" i="5" s="1"/>
  <c r="X3" i="5" a="1"/>
  <c r="X3" i="5" s="1"/>
  <c r="G7" i="5"/>
  <c r="O7" i="5"/>
  <c r="W7" i="5"/>
  <c r="X7" i="5"/>
  <c r="H7" i="5"/>
  <c r="P7" i="5"/>
  <c r="I7" i="5"/>
  <c r="Q7" i="5"/>
  <c r="Y7" i="5"/>
  <c r="Z7" i="5"/>
  <c r="J7" i="5"/>
  <c r="J3" i="5" a="1"/>
  <c r="J3" i="5" s="1"/>
  <c r="R3" i="5" a="1"/>
  <c r="R3" i="5" s="1"/>
  <c r="Z3" i="5" a="1"/>
  <c r="Z3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<sst xmlns="http://schemas.openxmlformats.org/spreadsheetml/2006/main" count="176" uniqueCount="100">
  <si>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</si>
  <si>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</si>
  <si>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</si>
  <si>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</si>
  <si>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</si>
  <si>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</si>
  <si>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</si>
  <si>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</si>
  <si>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</si>
  <si>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</si>
  <si>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</si>
  <si>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</si>
  <si>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</si>
  <si>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</si>
  <si>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</si>
  <si>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</si>
  <si>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</si>
  <si>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</si>
  <si>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</si>
  <si>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</si>
  <si>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</si>
  <si>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</si>
  <si>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</si>
  <si>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</si>
  <si>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</si>
  <si>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</si>
  <si>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</si>
  <si>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</si>
  <si>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</si>
  <si>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</si>
  <si>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</si>
  <si>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</si>
  <si>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</si>
  <si>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</si>
  <si>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</si>
  <si>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</si>
  <si>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</si>
  <si>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</si>
  <si>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</si>
  <si>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</si>
  <si>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</si>
  <si>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</si>
  <si>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</si>
  <si>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</si>
  <si>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</si>
  <si>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</si>
  <si>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</si>
  <si>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</si>
  <si>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</si>
  <si>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</si>
  <si>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</si>
  <si>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</si>
  <si>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</si>
  <si>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</si>
  <si>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</si>
  <si>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</si>
  <si>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</si>
  <si>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</si>
  <si>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</si>
  <si>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</si>
  <si>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UC - Each Region/Period</t>
  </si>
  <si>
    <t>~UC_Sets: T_E:</t>
  </si>
  <si>
    <t>~UC_T</t>
  </si>
  <si>
    <t>UC_N</t>
  </si>
  <si>
    <t>Pset_Set</t>
  </si>
  <si>
    <t>Pset_PN</t>
  </si>
  <si>
    <t>Attribute</t>
  </si>
  <si>
    <t>Year</t>
  </si>
  <si>
    <t>LimType</t>
  </si>
  <si>
    <t>UC_CAP</t>
  </si>
  <si>
    <t>UC_RHSRTS</t>
  </si>
  <si>
    <t>UC_RHSRTS~0</t>
  </si>
  <si>
    <t>UC_Desc</t>
  </si>
  <si>
    <t>PWR_WOnCAP</t>
  </si>
  <si>
    <t>P-RNW-WIN-ON0*</t>
  </si>
  <si>
    <t>UP</t>
  </si>
  <si>
    <t>Wind Onshore Potential - Total</t>
  </si>
  <si>
    <t>PWR_WOfCAP</t>
  </si>
  <si>
    <t>P-RNW-WIN-OF0*</t>
  </si>
  <si>
    <t>Wind Offshore Socialy Acceptable Potential - Total</t>
  </si>
  <si>
    <t>Pset_CI</t>
  </si>
  <si>
    <t>Pset_CO</t>
  </si>
  <si>
    <t>Cset_CN</t>
  </si>
  <si>
    <t>UC_FLO</t>
  </si>
  <si>
    <t>ELC_SOLCAP</t>
  </si>
  <si>
    <t>P-RNW-SOL*</t>
    <phoneticPr fontId="0" type="noConversion"/>
  </si>
  <si>
    <t>ELCC</t>
  </si>
  <si>
    <t>Solar PV potenatial</t>
  </si>
  <si>
    <t>UC_Max_PV_Cap</t>
  </si>
  <si>
    <t>P*SOL-PV*</t>
  </si>
  <si>
    <t>FX</t>
  </si>
  <si>
    <t>Minimum solar PV capacity</t>
  </si>
  <si>
    <t>UC_Min_PV_Cap</t>
  </si>
  <si>
    <t>LO</t>
  </si>
  <si>
    <t>Maximum solar PV capacity</t>
  </si>
  <si>
    <t>~TFM_DINS-TS</t>
  </si>
  <si>
    <t>PSET_PN</t>
  </si>
  <si>
    <t>attribute</t>
  </si>
  <si>
    <t>region</t>
  </si>
  <si>
    <t>user_constraint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</si>
</sst>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</font>
    <font>
      <sz val="11"/>
      <color rgb="FF000000"/>
      <name val="Calibri"/>
      <family val="2"/>
    </font>
    <font>
      <sz val="11"/>
      <color rgb="FF000000"/>
      <name val="Calibri"/>
    </font>
    <font>
      <sz val="9"/>
      <name val="Times New Roman"/>
      <family val="1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2">
    <xf numFmtId="0" fontId="0" fillId="0" borderId="0"/>
    <xf numFmtId="0" fontId="3" fillId="0" borderId="0"/>
    <xf numFmtId="0" fontId="4" fillId="0" borderId="0"/>
    <xf numFmtId="0" fontId="4" fillId="0" borderId="0"/>
    <xf numFmtId="0" fontId="9" fillId="0" borderId="0"/>
    <xf numFmtId="0" fontId="10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2" fillId="0" borderId="0"/>
    <xf numFmtId="0" fontId="11" fillId="0" borderId="0"/>
    <xf numFmtId="0" fontId="10" fillId="0" borderId="0"/>
    <xf numFmtId="49" fontId="13" fillId="0" borderId="4" applyNumberFormat="0" applyFont="0" applyFill="0" applyBorder="0" applyProtection="0">
      <alignment horizontal="left" vertical="center" indent="2"/>
    </xf>
    <xf numFmtId="167" fontId="4" fillId="0" borderId="0" applyFont="0" applyFill="0" applyBorder="0" applyAlignment="0" applyProtection="0"/>
    <xf numFmtId="0" fontId="11" fillId="0" borderId="0" applyBorder="0"/>
    <xf numFmtId="0" fontId="10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2" fillId="11" borderId="10" applyNumberFormat="0" applyAlignment="0" applyProtection="0">
      <alignment vertical="center"/>
    </xf>
    <xf numFmtId="0" fontId="23" fillId="11" borderId="9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12" borderId="12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2" borderId="1" xfId="1" applyFont="1" applyFill="1" applyBorder="1" applyAlignment="1">
      <alignment horizontal="left" vertical="center"/>
    </xf>
    <xf numFmtId="0" fontId="2" fillId="2" borderId="1" xfId="1" applyFont="1" applyFill="1" applyBorder="1" applyAlignment="1" applyProtection="1">
      <alignment horizontal="left" vertical="center"/>
      <protection locked="0"/>
    </xf>
    <xf numFmtId="0" fontId="2" fillId="3" borderId="2" xfId="1" applyFont="1" applyFill="1" applyBorder="1"/>
    <xf numFmtId="0" fontId="3" fillId="0" borderId="3" xfId="1" applyBorder="1"/>
    <xf numFmtId="0" fontId="3" fillId="0" borderId="4" xfId="1" applyBorder="1"/>
    <xf numFmtId="0" fontId="3" fillId="0" borderId="5" xfId="1" applyBorder="1"/>
    <xf numFmtId="0" fontId="5" fillId="0" borderId="0" xfId="0" applyFont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/>
    <xf numFmtId="0" fontId="6" fillId="0" borderId="0" xfId="0" applyFont="1" applyAlignment="1">
      <alignment horizontal="right"/>
    </xf>
    <xf numFmtId="0" fontId="4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7" fillId="0" borderId="0" xfId="0" applyFont="1"/>
    <xf numFmtId="0" fontId="0" fillId="0" borderId="0" xfId="0"/>
    <xf numFmtId="0" fontId="6" fillId="6" borderId="0" xfId="0" applyFont="1" applyFill="1"/>
    <xf numFmtId="0" fontId="6" fillId="4" borderId="0" xfId="0" applyFont="1" applyFill="1"/>
    <xf numFmtId="0" fontId="4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/>
    <xf numFmtId="2" fontId="0" fillId="0" borderId="0" xfId="0" applyNumberFormat="1"/>
  </cellXfs>
  <cellStyles count="72">
    <cellStyle name="20% - Accent1 2" xfId="42" xr:uid="{E068B2D2-3A75-42A4-A243-DF9A779C4495}"/>
    <cellStyle name="20% - Accent2 2" xfId="46" xr:uid="{106036C5-0A21-4E11-8539-5301AA181EA1}"/>
    <cellStyle name="20% - Accent3 2" xfId="50" xr:uid="{27799E2C-3554-4C97-9314-A7588B99F36F}"/>
    <cellStyle name="20% - Accent4 2" xfId="54" xr:uid="{7A0DF80A-C773-4F4F-BCB7-F55D9A4C4379}"/>
    <cellStyle name="20% - Accent5 2" xfId="58" xr:uid="{D11C0755-89C2-4578-8FEB-238019CEF3B5}"/>
    <cellStyle name="20% - Accent6 2" xfId="62" xr:uid="{CBA8B333-1E79-448A-B93D-AA9220D66C70}"/>
    <cellStyle name="2x indented GHG Textfiels" xfId="19" xr:uid="{C38AC643-F958-4692-9CF6-55452DFA1229}"/>
    <cellStyle name="40% - Accent1 2" xfId="43" xr:uid="{D50DEBF5-D9EB-4169-857A-31E2CC1BFCF9}"/>
    <cellStyle name="40% - Accent2 2" xfId="47" xr:uid="{46F6A78D-2349-45D8-91C0-317A82053051}"/>
    <cellStyle name="40% - Accent3 2" xfId="51" xr:uid="{7FBD14E5-A12A-46AE-AB17-F0A6B602C156}"/>
    <cellStyle name="40% - Accent4 2" xfId="55" xr:uid="{F4CE94D2-36AA-4098-A204-05EE61384604}"/>
    <cellStyle name="40% - Accent5 2" xfId="59" xr:uid="{6B6FEDD4-D382-46B4-BF4E-42F880E7F9E0}"/>
    <cellStyle name="40% - Accent6 2" xfId="63" xr:uid="{49323235-4E97-4CA1-9EE6-785E8B4B533F}"/>
    <cellStyle name="60% - Accent1 2" xfId="44" xr:uid="{7FB8A396-A124-44FE-B5DD-388BA159008B}"/>
    <cellStyle name="60% - Accent2 2" xfId="48" xr:uid="{6591A8AC-8947-4F85-B14B-7176CF854C2F}"/>
    <cellStyle name="60% - Accent3 2" xfId="52" xr:uid="{5CF2C421-5B76-4C97-ACDC-4CA31AF97750}"/>
    <cellStyle name="60% - Accent4 2" xfId="56" xr:uid="{4250E429-1D42-4C63-93BC-1A85CB9502F5}"/>
    <cellStyle name="60% - Accent5 2" xfId="60" xr:uid="{30AB86E2-217A-48EF-81A6-C81E121BE32A}"/>
    <cellStyle name="60% - Accent6 2" xfId="64" xr:uid="{FB1730A5-3A24-43B0-A046-77526952B4DB}"/>
    <cellStyle name="Accent2 2" xfId="45" xr:uid="{FC79F96E-9682-4137-87A2-D26AD3136B29}"/>
    <cellStyle name="Accent3 2" xfId="49" xr:uid="{F0413CD3-542A-41B9-A80D-5CCCE1054714}"/>
    <cellStyle name="Accent4 2" xfId="53" xr:uid="{FD5A9111-9B60-4022-9A23-2FFD6C972B37}"/>
    <cellStyle name="Accent5 2" xfId="57" xr:uid="{DD06183E-9DDD-45A6-A96F-1AF10BD5503D}"/>
    <cellStyle name="Accent6 2" xfId="61" xr:uid="{480D3237-3A5E-4A57-A0C4-B1997CA0DE8C}"/>
    <cellStyle name="Bad 2" xfId="32" xr:uid="{B70FA3B3-1157-4571-BE9F-A88E861C8626}"/>
    <cellStyle name="Calculation 2" xfId="36" xr:uid="{FE0A9F06-115D-467F-8BA1-8F82011820DF}"/>
    <cellStyle name="Check Cell 2" xfId="38" xr:uid="{B236E906-3D5D-4C39-BC43-5698D6C8F6DC}"/>
    <cellStyle name="Comma 2" xfId="10" xr:uid="{5DD514D6-B36F-4A32-8DD1-3DAE030E6169}"/>
    <cellStyle name="Comma 2 2" xfId="11" xr:uid="{6D8BBF0B-91B2-4DCD-8F0F-27D3DD2CD5C2}"/>
    <cellStyle name="Comma 2 2 2" xfId="14" xr:uid="{9558D94C-ADF1-4996-9FC3-70D3CD85A227}"/>
    <cellStyle name="Comma 2 2 3" xfId="23" xr:uid="{BAF01E30-13FB-4EFB-8D0B-5667FE2F0C07}"/>
    <cellStyle name="Comma 2 2 4" xfId="68" xr:uid="{B6AF9612-3B76-4A03-B2A6-013CF924D9F3}"/>
    <cellStyle name="Comma 2 3" xfId="13" xr:uid="{2A74C310-6214-406F-956A-8DEE17889FE1}"/>
    <cellStyle name="Comma 2 3 2" xfId="24" xr:uid="{20D28ADD-3B04-4032-AEFF-57F390623C38}"/>
    <cellStyle name="Comma 2 3 3" xfId="69" xr:uid="{460590EA-12DC-4FD0-BF60-CEA1A15C9C48}"/>
    <cellStyle name="Comma 2 4" xfId="20" xr:uid="{569E5502-B259-4DBA-8305-372E89D0ADBB}"/>
    <cellStyle name="Comma 2 5" xfId="67" xr:uid="{58F727BB-9B3B-4386-8D73-51EF87412DAC}"/>
    <cellStyle name="Comma 3" xfId="12" xr:uid="{1B486986-3A49-487C-A124-C73C593DD441}"/>
    <cellStyle name="Comma 3 2" xfId="25" xr:uid="{38CBD896-D9F0-4361-A629-825266A17BB9}"/>
    <cellStyle name="Comma 3 3" xfId="70" xr:uid="{8A4A80D7-4C72-4B49-8986-CEC3B4F5385A}"/>
    <cellStyle name="Comma 4" xfId="65" xr:uid="{2E5E037B-DECD-4619-BDB0-F62F149117CC}"/>
    <cellStyle name="Comma 4 2" xfId="71" xr:uid="{4F07AD48-8B53-4766-AEEB-D2D1EB34EF58}"/>
    <cellStyle name="Comma 5" xfId="15" xr:uid="{C257A210-46FC-49F1-9EDF-EC8B963D794D}"/>
    <cellStyle name="Comma 5 2" xfId="66" xr:uid="{BDC2978D-82EC-4758-B573-842A5FA122A4}"/>
    <cellStyle name="Explanatory Text 2" xfId="40" xr:uid="{83717838-FADC-469C-AF68-67A7858C27C2}"/>
    <cellStyle name="Good 2" xfId="31" xr:uid="{F8569340-EF53-4854-9FC2-12386CECEAB1}"/>
    <cellStyle name="Heading 1 2" xfId="27" xr:uid="{8F931E5C-07AD-4FBE-AB1C-03501DC0A131}"/>
    <cellStyle name="Heading 2 2" xfId="28" xr:uid="{BFBFAF6C-FD72-44D4-96AB-897F20AA16BF}"/>
    <cellStyle name="Heading 3 2" xfId="29" xr:uid="{D8B95F4B-CEE3-4D8A-BFF7-D343CDEA7147}"/>
    <cellStyle name="Heading 4 2" xfId="30" xr:uid="{A78A5B24-54DE-4779-89AB-9BD9BF65211E}"/>
    <cellStyle name="Input 2" xfId="34" xr:uid="{A29097F5-6D23-46E5-9BE1-227F00FBBAFB}"/>
    <cellStyle name="Linked Cell 2" xfId="37" xr:uid="{AE087D08-CE0D-4B73-A0E3-FBE69C8952D9}"/>
    <cellStyle name="Neutral 2" xfId="33" xr:uid="{A04AFE2C-E8F3-4ED6-A365-A8E34C31FBB3}"/>
    <cellStyle name="Normal" xfId="0" builtinId="0"/>
    <cellStyle name="Normal 10" xfId="3" xr:uid="{CE9A50F9-EFFD-4448-8618-2F430B149AEB}"/>
    <cellStyle name="Normal 2" xfId="1" xr:uid="{B9BEF917-565E-4EDA-9195-3F99C927375D}"/>
    <cellStyle name="Normal 2 2" xfId="22" xr:uid="{D9A8EE0A-1C6A-4B8B-B3ED-21641D114892}"/>
    <cellStyle name="Normal 2 3" xfId="2" xr:uid="{AD11FA15-E3A2-47CE-949E-7167057BB034}"/>
    <cellStyle name="Normal 3" xfId="5" xr:uid="{6A129E6F-A5AC-40F5-AAE3-A9887F76C512}"/>
    <cellStyle name="Normal 3 2" xfId="16" xr:uid="{0734D47B-D071-4311-8330-15A5274A16AB}"/>
    <cellStyle name="Normal 4" xfId="17" xr:uid="{0DCE9068-6DE8-421A-B5E2-EA47FC17CA08}"/>
    <cellStyle name="Normal 5" xfId="7" xr:uid="{694FB5B5-F607-4F2E-AFE7-9453BA1D8229}"/>
    <cellStyle name="Normal 5 2" xfId="18" xr:uid="{38B35955-61F8-4264-BC2E-87A46F815DEE}"/>
    <cellStyle name="Normal 5 2 2" xfId="8" xr:uid="{2032760E-0E99-4206-9AE5-665AF07EBD94}"/>
    <cellStyle name="Normal 6" xfId="21" xr:uid="{A08FAC7D-9AC7-4B1A-B955-A9C6E7E88B15}"/>
    <cellStyle name="Normale_Scen_UC_IND-StrucConst" xfId="4" xr:uid="{D79AEC2F-2456-4E18-B071-9C9142028956}"/>
    <cellStyle name="Output 2" xfId="35" xr:uid="{CC43F36F-6D81-4902-8471-E0F7DBDC710C}"/>
    <cellStyle name="Percent 2" xfId="6" xr:uid="{B2FACF1C-FEF0-401C-9C69-B2A8101958CA}"/>
    <cellStyle name="Percent 3" xfId="9" xr:uid="{4CF1E86E-4E8F-4173-8E78-32A7F8482924}"/>
    <cellStyle name="Title 2" xfId="26" xr:uid="{E5F6853A-121C-4E94-90D3-1358C656A6FE}"/>
    <cellStyle name="Total 2" xfId="41" xr:uid="{23E3C770-104E-43D3-B99D-B4E928DA2BB2}"/>
    <cellStyle name="Warning Text 2" xfId="39" xr:uid="{96C4394A-48A9-43F9-8D5C-E8BBF608EC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DE48-D0D5-4BF6-815D-F47A32C541F7}">
  <dimension ref="A3:AD37"/>
  <sheetViews>
    <sheetView zoomScaleNormal="100" workbookViewId="0">
      <selection activeCell="T19" sqref="T19"/>
    </sheetView>
  </sheetViews>
  <sheetFormatPr defaultColWidth="9" defaultRowHeight="1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" style="1" bestFit="1" customWidth="1"/>
    <col min="14" max="14" width="6.7109375" style="1" bestFit="1" customWidth="1"/>
    <col min="15" max="15" width="6.5703125" style="1" bestFit="1" customWidth="1"/>
    <col min="16" max="16" width="7.140625" style="1" bestFit="1" customWidth="1"/>
    <col min="17" max="17" width="5.7109375" style="1" bestFit="1" customWidth="1"/>
    <col min="18" max="18" width="6" style="1" bestFit="1" customWidth="1"/>
    <col min="19" max="19" width="5.855468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5" style="1" bestFit="1" customWidth="1"/>
    <col min="24" max="24" width="7.5703125" style="1" customWidth="1"/>
    <col min="25" max="25" width="6.7109375" style="1" bestFit="1" customWidth="1"/>
    <col min="26" max="28" width="6" style="1" bestFit="1" customWidth="1"/>
    <col min="29" max="29" width="5.7109375" style="1" bestFit="1" customWidth="1"/>
    <col min="30" max="30" width="6.7109375" style="1" bestFit="1" customWidth="1"/>
    <col min="31" max="16384" width="9" style="1"/>
  </cols>
  <sheetData>
    <row r="3" spans="1:30">
      <c r="C3" s="2" t="str" cm="1">
        <f t="array" ref="C3">INDEX(C5:C7,$A$4)</f>
        <v>IE</v>
      </c>
      <c r="D3" s="2" t="str" cm="1">
        <f t="array" ref="D3">INDEX(D5:D7,$A$4)</f>
        <v>National</v>
      </c>
      <c r="E3" s="2" t="str" cm="1">
        <f t="array" ref="E3">INDEX(E5:E7,$A$4)</f>
        <v>IE-CW</v>
      </c>
      <c r="F3" s="2" t="str" cm="1">
        <f t="array" ref="F3">INDEX(F5:F7,$A$4)</f>
        <v>IE-D</v>
      </c>
      <c r="G3" s="2" t="str" cm="1">
        <f t="array" ref="G3">INDEX(G5:G7,$A$4)</f>
        <v>IE-KE</v>
      </c>
      <c r="H3" s="2" t="str" cm="1">
        <f t="array" ref="H3">INDEX(H5:H7,$A$4)</f>
        <v>IE-KK</v>
      </c>
      <c r="I3" s="2" t="str" cm="1">
        <f t="array" ref="I3">INDEX(I5:I7,$A$4)</f>
        <v>IE-LS</v>
      </c>
      <c r="J3" s="2" t="str" cm="1">
        <f t="array" ref="J3">INDEX(J5:J7,$A$4)</f>
        <v>IE-LD</v>
      </c>
      <c r="K3" s="2" t="str" cm="1">
        <f t="array" ref="K3">INDEX(K5:K7,$A$4)</f>
        <v>IE-LH</v>
      </c>
      <c r="L3" s="2" t="str" cm="1">
        <f t="array" ref="L3">INDEX(L5:L7,$A$4)</f>
        <v>IE-MH</v>
      </c>
      <c r="M3" s="2" t="str" cm="1">
        <f t="array" ref="M3">INDEX(M5:M7,$A$4)</f>
        <v>IE-OY</v>
      </c>
      <c r="N3" s="2" t="str" cm="1">
        <f t="array" ref="N3">INDEX(N5:N7,$A$4)</f>
        <v>IE-WH</v>
      </c>
      <c r="O3" s="2" t="str" cm="1">
        <f t="array" ref="O3">INDEX(O5:O7,$A$4)</f>
        <v>IE-WX</v>
      </c>
      <c r="P3" s="2" t="str" cm="1">
        <f t="array" ref="P3">INDEX(P5:P7,$A$4)</f>
        <v>IE-WW</v>
      </c>
      <c r="Q3" s="2" t="str" cm="1">
        <f t="array" ref="Q3">INDEX(Q5:Q7,$A$4)</f>
        <v>IE-CE</v>
      </c>
      <c r="R3" s="2" t="str" cm="1">
        <f t="array" ref="R3">INDEX(R5:R7,$A$4)</f>
        <v>IE-CO</v>
      </c>
      <c r="S3" s="2" t="str" cm="1">
        <f t="array" ref="S3">INDEX(S5:S7,$A$4)</f>
        <v>IE-KY</v>
      </c>
      <c r="T3" s="2" t="str" cm="1">
        <f t="array" ref="T3">INDEX(T5:T7,$A$4)</f>
        <v>IE-LK</v>
      </c>
      <c r="U3" s="2" t="str" cm="1">
        <f t="array" ref="U3">INDEX(U5:U7,$A$4)</f>
        <v>IE-TA</v>
      </c>
      <c r="V3" s="2" t="str" cm="1">
        <f t="array" ref="V3">INDEX(V5:V7,$A$4)</f>
        <v>IE-WD</v>
      </c>
      <c r="W3" s="2" t="str" cm="1">
        <f t="array" ref="W3">INDEX(W5:W7,$A$4)</f>
        <v>IE-G</v>
      </c>
      <c r="X3" s="2" t="str" cm="1">
        <f t="array" ref="X3">INDEX(X5:X7,$A$4)</f>
        <v>IE-LM</v>
      </c>
      <c r="Y3" s="2" t="str" cm="1">
        <f t="array" ref="Y3">INDEX(Y5:Y7,$A$4)</f>
        <v>IE-MO</v>
      </c>
      <c r="Z3" s="2" t="str" cm="1">
        <f t="array" ref="Z3">INDEX(Z5:Z7,$A$4)</f>
        <v>IE-RN</v>
      </c>
      <c r="AA3" s="2" t="str" cm="1">
        <f t="array" ref="AA3">INDEX(AA5:AA7,$A$4)</f>
        <v>IE-SO</v>
      </c>
      <c r="AB3" s="2" t="str" cm="1">
        <f t="array" ref="AB3">INDEX(AB5:AB7,$A$4)</f>
        <v>IE-CN</v>
      </c>
      <c r="AC3" s="2" t="str" cm="1">
        <f t="array" ref="AC3">INDEX(AC5:AC7,$A$4)</f>
        <v>IE-DL</v>
      </c>
      <c r="AD3" s="2" t="str" cm="1">
        <f t="array" ref="AD3">INDEX(AD5:AD7,$A$4)</f>
        <v>IE-MN</v>
      </c>
    </row>
    <row r="4" spans="1:30">
      <c r="A4" s="1">
        <v>1</v>
      </c>
    </row>
    <row r="5" spans="1:30">
      <c r="A5" s="1" t="s">
        <v>0</v>
      </c>
      <c r="C5" s="3" t="s">
        <v>1</v>
      </c>
      <c r="D5" s="3" t="s">
        <v>2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>
      <c r="A6" s="1" t="s">
        <v>3</v>
      </c>
      <c r="C6" s="2" t="str">
        <f>C5</f>
        <v>IE</v>
      </c>
      <c r="D6" s="2" t="str">
        <f>"*"&amp;D5</f>
        <v>*National</v>
      </c>
      <c r="E6" s="2" t="str">
        <f>"*"&amp;E5</f>
        <v>*IE-CW</v>
      </c>
      <c r="F6" s="2" t="str">
        <f t="shared" ref="F6:AD6" si="0">"*"&amp;F5</f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>
      <c r="A7" s="1" t="s">
        <v>4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>
      <c r="A10" s="4" t="s">
        <v>5</v>
      </c>
      <c r="B10" s="4" t="s">
        <v>6</v>
      </c>
    </row>
    <row r="11" spans="1:30">
      <c r="A11" s="5" t="s">
        <v>7</v>
      </c>
      <c r="B11" s="5" t="s">
        <v>8</v>
      </c>
    </row>
    <row r="12" spans="1:30">
      <c r="A12" s="6" t="s">
        <v>9</v>
      </c>
      <c r="B12" s="6" t="s">
        <v>10</v>
      </c>
    </row>
    <row r="13" spans="1:30">
      <c r="A13" s="6" t="s">
        <v>11</v>
      </c>
      <c r="B13" s="6" t="s">
        <v>12</v>
      </c>
    </row>
    <row r="14" spans="1:30">
      <c r="A14" s="6" t="s">
        <v>13</v>
      </c>
      <c r="B14" s="6" t="s">
        <v>14</v>
      </c>
    </row>
    <row r="15" spans="1:30">
      <c r="A15" s="6" t="s">
        <v>15</v>
      </c>
      <c r="B15" s="6" t="s">
        <v>16</v>
      </c>
    </row>
    <row r="16" spans="1:30">
      <c r="A16" s="6" t="s">
        <v>17</v>
      </c>
      <c r="B16" s="6" t="s">
        <v>18</v>
      </c>
    </row>
    <row r="17" spans="1:2">
      <c r="A17" s="6" t="s">
        <v>19</v>
      </c>
      <c r="B17" s="6" t="s">
        <v>20</v>
      </c>
    </row>
    <row r="18" spans="1:2">
      <c r="A18" s="6" t="s">
        <v>21</v>
      </c>
      <c r="B18" s="6" t="s">
        <v>22</v>
      </c>
    </row>
    <row r="19" spans="1:2">
      <c r="A19" s="6" t="s">
        <v>23</v>
      </c>
      <c r="B19" s="6" t="s">
        <v>24</v>
      </c>
    </row>
    <row r="20" spans="1:2">
      <c r="A20" s="6" t="s">
        <v>25</v>
      </c>
      <c r="B20" s="6" t="s">
        <v>26</v>
      </c>
    </row>
    <row r="21" spans="1:2">
      <c r="A21" s="6" t="s">
        <v>27</v>
      </c>
      <c r="B21" s="6" t="s">
        <v>28</v>
      </c>
    </row>
    <row r="22" spans="1:2">
      <c r="A22" s="6" t="s">
        <v>29</v>
      </c>
      <c r="B22" s="6" t="s">
        <v>30</v>
      </c>
    </row>
    <row r="23" spans="1:2">
      <c r="A23" s="6" t="s">
        <v>31</v>
      </c>
      <c r="B23" s="6" t="s">
        <v>32</v>
      </c>
    </row>
    <row r="24" spans="1:2">
      <c r="A24" s="6" t="s">
        <v>33</v>
      </c>
      <c r="B24" s="6" t="s">
        <v>34</v>
      </c>
    </row>
    <row r="25" spans="1:2">
      <c r="A25" s="6" t="s">
        <v>35</v>
      </c>
      <c r="B25" s="6" t="s">
        <v>36</v>
      </c>
    </row>
    <row r="26" spans="1:2">
      <c r="A26" s="6" t="s">
        <v>37</v>
      </c>
      <c r="B26" s="6" t="s">
        <v>38</v>
      </c>
    </row>
    <row r="27" spans="1:2">
      <c r="A27" s="6" t="s">
        <v>39</v>
      </c>
      <c r="B27" s="6" t="s">
        <v>40</v>
      </c>
    </row>
    <row r="28" spans="1:2">
      <c r="A28" s="6" t="s">
        <v>41</v>
      </c>
      <c r="B28" s="6" t="s">
        <v>42</v>
      </c>
    </row>
    <row r="29" spans="1:2">
      <c r="A29" s="6" t="s">
        <v>43</v>
      </c>
      <c r="B29" s="6" t="s">
        <v>44</v>
      </c>
    </row>
    <row r="30" spans="1:2">
      <c r="A30" s="6" t="s">
        <v>45</v>
      </c>
      <c r="B30" s="6" t="s">
        <v>46</v>
      </c>
    </row>
    <row r="31" spans="1:2">
      <c r="A31" s="6" t="s">
        <v>47</v>
      </c>
      <c r="B31" s="6" t="s">
        <v>48</v>
      </c>
    </row>
    <row r="32" spans="1:2">
      <c r="A32" s="6" t="s">
        <v>49</v>
      </c>
      <c r="B32" s="6" t="s">
        <v>50</v>
      </c>
    </row>
    <row r="33" spans="1:2">
      <c r="A33" s="6" t="s">
        <v>51</v>
      </c>
      <c r="B33" s="6" t="s">
        <v>52</v>
      </c>
    </row>
    <row r="34" spans="1:2">
      <c r="A34" s="6" t="s">
        <v>53</v>
      </c>
      <c r="B34" s="6" t="s">
        <v>54</v>
      </c>
    </row>
    <row r="35" spans="1:2">
      <c r="A35" s="6" t="s">
        <v>55</v>
      </c>
      <c r="B35" s="6" t="s">
        <v>56</v>
      </c>
    </row>
    <row r="36" spans="1:2">
      <c r="A36" s="6" t="s">
        <v>57</v>
      </c>
      <c r="B36" s="6" t="s">
        <v>58</v>
      </c>
    </row>
    <row r="37" spans="1:2">
      <c r="A37" s="7" t="s">
        <v>59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B274C-5081-4FB3-BD78-2ACC5A5B397A}">
  <dimension ref="A1:K10"/>
  <sheetViews>
    <sheetView workbookViewId="0">
      <selection activeCell="I7" sqref="I7"/>
    </sheetView>
  </sheetViews>
  <sheetFormatPr defaultRowHeight="15"/>
  <sheetData>
    <row r="1" spans="1:11">
      <c r="A1" t="s">
        <v>60</v>
      </c>
    </row>
    <row r="2" spans="1:11">
      <c r="B2" s="8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1">
      <c r="B3" s="8" t="s">
        <v>61</v>
      </c>
    </row>
    <row r="4" spans="1:11">
      <c r="G4" t="s">
        <v>62</v>
      </c>
    </row>
    <row r="5" spans="1:11">
      <c r="B5" s="9" t="s">
        <v>63</v>
      </c>
      <c r="C5" s="10" t="s">
        <v>64</v>
      </c>
      <c r="D5" s="10" t="s">
        <v>65</v>
      </c>
      <c r="E5" s="11" t="s">
        <v>66</v>
      </c>
      <c r="F5" s="11" t="s">
        <v>67</v>
      </c>
      <c r="G5" s="11" t="s">
        <v>68</v>
      </c>
      <c r="H5" s="12" t="s">
        <v>69</v>
      </c>
      <c r="I5" s="12" t="s">
        <v>70</v>
      </c>
      <c r="J5" s="12" t="s">
        <v>71</v>
      </c>
      <c r="K5" s="13" t="s">
        <v>72</v>
      </c>
    </row>
    <row r="6" spans="1:11">
      <c r="B6" s="14" t="s">
        <v>73</v>
      </c>
      <c r="D6" s="15" t="s">
        <v>74</v>
      </c>
      <c r="F6">
        <v>2019</v>
      </c>
      <c r="G6" t="s">
        <v>75</v>
      </c>
      <c r="H6">
        <v>1</v>
      </c>
      <c r="I6">
        <v>4.3</v>
      </c>
      <c r="J6">
        <v>5</v>
      </c>
      <c r="K6" t="s">
        <v>76</v>
      </c>
    </row>
    <row r="7" spans="1:11">
      <c r="D7" s="15" t="s">
        <v>74</v>
      </c>
      <c r="F7">
        <v>2020</v>
      </c>
      <c r="G7" t="s">
        <v>75</v>
      </c>
      <c r="H7">
        <v>1</v>
      </c>
      <c r="I7">
        <v>6.25</v>
      </c>
    </row>
    <row r="8" spans="1:11">
      <c r="D8" s="15" t="s">
        <v>74</v>
      </c>
      <c r="F8">
        <v>2025</v>
      </c>
      <c r="G8" t="s">
        <v>75</v>
      </c>
      <c r="H8">
        <v>1</v>
      </c>
      <c r="I8">
        <v>6.6</v>
      </c>
    </row>
    <row r="9" spans="1:11">
      <c r="D9" s="15" t="s">
        <v>74</v>
      </c>
      <c r="F9">
        <v>2030</v>
      </c>
      <c r="G9" t="s">
        <v>75</v>
      </c>
      <c r="H9">
        <v>1</v>
      </c>
      <c r="I9">
        <v>10</v>
      </c>
    </row>
    <row r="10" spans="1:11">
      <c r="D10" s="15" t="s">
        <v>74</v>
      </c>
      <c r="F10">
        <v>2050</v>
      </c>
      <c r="G10" t="s">
        <v>75</v>
      </c>
      <c r="H10">
        <v>1</v>
      </c>
      <c r="I10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934F3-7CB2-45C4-A711-1F13A1143269}">
  <dimension ref="A1:K10"/>
  <sheetViews>
    <sheetView workbookViewId="0">
      <selection activeCell="I7" sqref="I7"/>
    </sheetView>
  </sheetViews>
  <sheetFormatPr defaultRowHeight="15"/>
  <sheetData>
    <row r="1" spans="1:11">
      <c r="A1" t="s">
        <v>60</v>
      </c>
    </row>
    <row r="2" spans="1:11">
      <c r="B2" s="8" t="str">
        <f>_xlfn.TEXTJOIN(" ",TRUE,"~UC_Sets: R_E:",_xlfn.TEXTJOIN(",",TRUE,IF(LEFT(Regions!$C$3,1)&lt;&gt;"*",Regions!$C$3,""),IF(LEFT(Regions!$D$3,1)&lt;&gt;"*",Regions!$D$3,"")))</f>
        <v>~UC_Sets: R_E: IE,National</v>
      </c>
    </row>
    <row r="3" spans="1:11">
      <c r="B3" s="8" t="s">
        <v>61</v>
      </c>
    </row>
    <row r="4" spans="1:11">
      <c r="G4" t="s">
        <v>62</v>
      </c>
    </row>
    <row r="5" spans="1:11">
      <c r="B5" s="9" t="s">
        <v>63</v>
      </c>
      <c r="C5" s="10" t="s">
        <v>64</v>
      </c>
      <c r="D5" s="10" t="s">
        <v>65</v>
      </c>
      <c r="E5" s="11" t="s">
        <v>66</v>
      </c>
      <c r="F5" s="11" t="s">
        <v>67</v>
      </c>
      <c r="G5" s="11" t="s">
        <v>68</v>
      </c>
      <c r="H5" s="12" t="s">
        <v>69</v>
      </c>
      <c r="I5" s="12" t="s">
        <v>70</v>
      </c>
      <c r="J5" s="12" t="s">
        <v>71</v>
      </c>
      <c r="K5" s="13" t="s">
        <v>72</v>
      </c>
    </row>
    <row r="6" spans="1:11">
      <c r="B6" s="14" t="s">
        <v>77</v>
      </c>
      <c r="D6" s="15" t="s">
        <v>78</v>
      </c>
      <c r="F6">
        <v>2019</v>
      </c>
      <c r="G6" t="s">
        <v>75</v>
      </c>
      <c r="H6">
        <v>1</v>
      </c>
      <c r="I6">
        <v>0.1</v>
      </c>
      <c r="J6">
        <v>5</v>
      </c>
      <c r="K6" t="s">
        <v>79</v>
      </c>
    </row>
    <row r="7" spans="1:11">
      <c r="D7" s="15" t="s">
        <v>78</v>
      </c>
      <c r="F7">
        <v>2020</v>
      </c>
      <c r="G7" t="s">
        <v>75</v>
      </c>
      <c r="H7">
        <v>1</v>
      </c>
      <c r="I7">
        <v>1.03</v>
      </c>
      <c r="J7" s="12"/>
    </row>
    <row r="8" spans="1:11">
      <c r="D8" s="15" t="s">
        <v>78</v>
      </c>
      <c r="F8">
        <v>2025</v>
      </c>
      <c r="G8" t="s">
        <v>75</v>
      </c>
      <c r="H8">
        <v>1</v>
      </c>
      <c r="I8">
        <v>5.4</v>
      </c>
    </row>
    <row r="9" spans="1:11">
      <c r="D9" s="15" t="s">
        <v>78</v>
      </c>
      <c r="F9">
        <v>2030</v>
      </c>
      <c r="G9" t="s">
        <v>75</v>
      </c>
      <c r="H9">
        <v>1</v>
      </c>
      <c r="I9">
        <v>10</v>
      </c>
    </row>
    <row r="10" spans="1:11">
      <c r="D10" s="15" t="s">
        <v>78</v>
      </c>
      <c r="F10">
        <v>2050</v>
      </c>
      <c r="G10" t="s">
        <v>75</v>
      </c>
      <c r="H10">
        <v>1</v>
      </c>
      <c r="I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FAF49-AD5C-40FF-B989-C692C935029F}">
  <dimension ref="A1:Q26"/>
  <sheetViews>
    <sheetView tabSelected="1" workbookViewId="0">
      <selection activeCell="U25" sqref="U25"/>
    </sheetView>
  </sheetViews>
  <sheetFormatPr defaultRowHeight="15"/>
  <cols>
    <col min="4" max="4" width="12.28515625" bestFit="1" customWidth="1"/>
    <col min="13" max="13" width="14.42578125" bestFit="1" customWidth="1"/>
    <col min="16" max="16" width="7.28515625" customWidth="1"/>
    <col min="17" max="17" width="8.42578125" bestFit="1" customWidth="1"/>
  </cols>
  <sheetData>
    <row r="1" spans="1:14">
      <c r="A1" t="s">
        <v>60</v>
      </c>
    </row>
    <row r="2" spans="1:14">
      <c r="B2" s="8"/>
    </row>
    <row r="3" spans="1:14">
      <c r="B3" s="8"/>
    </row>
    <row r="5" spans="1:14">
      <c r="B5" s="9" t="s">
        <v>63</v>
      </c>
      <c r="C5" s="10" t="s">
        <v>64</v>
      </c>
      <c r="D5" s="10" t="s">
        <v>65</v>
      </c>
      <c r="E5" s="10" t="s">
        <v>80</v>
      </c>
      <c r="F5" s="10" t="s">
        <v>81</v>
      </c>
      <c r="G5" s="11" t="s">
        <v>82</v>
      </c>
      <c r="H5" s="11" t="s">
        <v>66</v>
      </c>
      <c r="I5" s="11" t="s">
        <v>67</v>
      </c>
      <c r="J5" s="11" t="s">
        <v>68</v>
      </c>
      <c r="K5" s="12" t="s">
        <v>83</v>
      </c>
      <c r="L5" s="12" t="s">
        <v>70</v>
      </c>
      <c r="M5" s="12" t="s">
        <v>71</v>
      </c>
      <c r="N5" s="13" t="s">
        <v>72</v>
      </c>
    </row>
    <row r="6" spans="1:14">
      <c r="B6" t="s">
        <v>84</v>
      </c>
      <c r="D6" s="16" t="s">
        <v>85</v>
      </c>
      <c r="G6" t="s">
        <v>86</v>
      </c>
      <c r="I6">
        <v>2020</v>
      </c>
      <c r="J6" t="s">
        <v>75</v>
      </c>
      <c r="K6">
        <v>1</v>
      </c>
      <c r="L6">
        <v>1.1200000000000001</v>
      </c>
      <c r="M6">
        <v>15</v>
      </c>
      <c r="N6" t="s">
        <v>87</v>
      </c>
    </row>
    <row r="7" spans="1:14">
      <c r="D7" s="16" t="s">
        <v>85</v>
      </c>
      <c r="G7" t="s">
        <v>86</v>
      </c>
      <c r="I7">
        <v>2030</v>
      </c>
      <c r="J7" t="s">
        <v>75</v>
      </c>
      <c r="K7">
        <v>1</v>
      </c>
      <c r="L7">
        <v>16.8</v>
      </c>
    </row>
    <row r="8" spans="1:14">
      <c r="D8" s="16" t="s">
        <v>85</v>
      </c>
      <c r="G8" t="s">
        <v>86</v>
      </c>
      <c r="I8">
        <v>2050</v>
      </c>
      <c r="J8" t="s">
        <v>75</v>
      </c>
      <c r="K8">
        <v>1</v>
      </c>
      <c r="L8">
        <v>18</v>
      </c>
      <c r="M8" s="12"/>
    </row>
    <row r="12" spans="1:14">
      <c r="B12" s="24"/>
      <c r="C12" s="24" t="s">
        <v>95</v>
      </c>
      <c r="D12" s="24"/>
      <c r="E12" s="24"/>
      <c r="F12" s="24"/>
      <c r="G12" s="24"/>
    </row>
    <row r="13" spans="1:14">
      <c r="B13" s="18" t="s">
        <v>96</v>
      </c>
      <c r="C13" s="18" t="s">
        <v>97</v>
      </c>
      <c r="D13" s="18" t="s">
        <v>98</v>
      </c>
      <c r="E13" s="18" t="s">
        <v>99</v>
      </c>
      <c r="F13" s="18" t="s">
        <v>68</v>
      </c>
      <c r="G13" s="24">
        <v>2030</v>
      </c>
      <c r="H13" s="24">
        <v>2040</v>
      </c>
    </row>
    <row r="14" spans="1:14" ht="30">
      <c r="B14" s="22" t="s">
        <v>89</v>
      </c>
      <c r="C14" s="24" t="s">
        <v>70</v>
      </c>
      <c r="D14" s="24" t="s">
        <v>1</v>
      </c>
      <c r="E14" s="21" t="s">
        <v>88</v>
      </c>
      <c r="F14" t="s">
        <v>75</v>
      </c>
      <c r="G14" s="24">
        <f>+L7</f>
        <v>16.8</v>
      </c>
      <c r="H14" s="25">
        <f>+L8</f>
        <v>18</v>
      </c>
    </row>
    <row r="20" spans="2:17">
      <c r="B20" s="19" t="s">
        <v>63</v>
      </c>
      <c r="C20" s="18" t="s">
        <v>64</v>
      </c>
      <c r="D20" s="18" t="s">
        <v>65</v>
      </c>
      <c r="E20" s="18" t="s">
        <v>82</v>
      </c>
      <c r="F20" s="18" t="s">
        <v>67</v>
      </c>
      <c r="G20" s="18" t="s">
        <v>68</v>
      </c>
      <c r="H20" s="17" t="s">
        <v>69</v>
      </c>
      <c r="I20" s="20" t="s">
        <v>70</v>
      </c>
      <c r="J20" s="19" t="s">
        <v>72</v>
      </c>
      <c r="K20" s="19"/>
      <c r="L20" s="18"/>
      <c r="M20" s="18"/>
      <c r="N20" s="18"/>
      <c r="O20" s="19"/>
      <c r="P20" s="18"/>
      <c r="Q20" s="18"/>
    </row>
    <row r="21" spans="2:17">
      <c r="B21" s="21" t="s">
        <v>88</v>
      </c>
      <c r="C21" s="17"/>
      <c r="D21" s="22" t="s">
        <v>89</v>
      </c>
      <c r="E21" s="17"/>
      <c r="F21" s="21">
        <v>2023</v>
      </c>
      <c r="G21" s="21" t="s">
        <v>90</v>
      </c>
      <c r="H21" s="17">
        <v>1</v>
      </c>
      <c r="I21" s="23">
        <v>0.8</v>
      </c>
      <c r="J21" s="21" t="s">
        <v>91</v>
      </c>
      <c r="K21" s="21"/>
      <c r="L21" s="17"/>
      <c r="M21" s="22"/>
      <c r="N21" s="17"/>
      <c r="O21" s="21"/>
      <c r="P21" s="17"/>
      <c r="Q21" s="22"/>
    </row>
    <row r="22" spans="2:17">
      <c r="B22" s="21" t="s">
        <v>92</v>
      </c>
      <c r="C22" s="17"/>
      <c r="D22" s="22" t="s">
        <v>89</v>
      </c>
      <c r="E22" s="17"/>
      <c r="F22" s="21">
        <v>2025</v>
      </c>
      <c r="G22" s="21" t="s">
        <v>93</v>
      </c>
      <c r="H22" s="17">
        <v>1</v>
      </c>
      <c r="I22" s="23">
        <v>2.5</v>
      </c>
      <c r="J22" s="21" t="s">
        <v>94</v>
      </c>
      <c r="K22" s="21"/>
      <c r="L22" s="17"/>
      <c r="M22" s="22"/>
      <c r="N22" s="17"/>
      <c r="O22" s="21"/>
      <c r="P22" s="17"/>
      <c r="Q22" s="22"/>
    </row>
    <row r="23" spans="2:17">
      <c r="B23" s="21" t="s">
        <v>88</v>
      </c>
      <c r="C23" s="17"/>
      <c r="D23" s="22" t="s">
        <v>89</v>
      </c>
      <c r="E23" s="17"/>
      <c r="F23" s="21">
        <v>2025</v>
      </c>
      <c r="G23" s="21" t="s">
        <v>75</v>
      </c>
      <c r="H23" s="17">
        <v>1</v>
      </c>
      <c r="I23" s="23">
        <v>5</v>
      </c>
      <c r="J23" s="21" t="s">
        <v>94</v>
      </c>
      <c r="K23" s="21"/>
      <c r="L23" s="17"/>
      <c r="M23" s="22"/>
      <c r="N23" s="17"/>
      <c r="O23" s="21"/>
      <c r="P23" s="17"/>
      <c r="Q23" s="22"/>
    </row>
    <row r="24" spans="2:17">
      <c r="B24" s="21" t="s">
        <v>88</v>
      </c>
      <c r="C24" s="17"/>
      <c r="D24" s="22" t="s">
        <v>89</v>
      </c>
      <c r="E24" s="17"/>
      <c r="F24" s="21">
        <v>2030</v>
      </c>
      <c r="G24" s="21" t="s">
        <v>75</v>
      </c>
      <c r="H24" s="17">
        <v>1</v>
      </c>
      <c r="I24" s="23">
        <v>8</v>
      </c>
      <c r="J24" s="21" t="s">
        <v>94</v>
      </c>
      <c r="K24" s="21"/>
      <c r="L24" s="17"/>
      <c r="M24" s="22"/>
      <c r="N24" s="17"/>
      <c r="O24" s="21"/>
      <c r="P24" s="17"/>
      <c r="Q24" s="22"/>
    </row>
    <row r="25" spans="2:17">
      <c r="B25" s="21" t="s">
        <v>88</v>
      </c>
      <c r="C25" s="17"/>
      <c r="D25" s="22" t="s">
        <v>89</v>
      </c>
      <c r="E25" s="17"/>
      <c r="F25" s="21">
        <v>2040</v>
      </c>
      <c r="G25" s="21" t="s">
        <v>75</v>
      </c>
      <c r="H25" s="17">
        <v>1</v>
      </c>
      <c r="I25" s="23">
        <v>10</v>
      </c>
      <c r="J25" s="21" t="s">
        <v>94</v>
      </c>
      <c r="K25" s="21"/>
      <c r="L25" s="17"/>
      <c r="M25" s="22"/>
      <c r="N25" s="17"/>
      <c r="O25" s="21"/>
      <c r="P25" s="17"/>
      <c r="Q25" s="22"/>
    </row>
    <row r="26" spans="2:17">
      <c r="B26" s="21"/>
      <c r="C26" s="17"/>
      <c r="D26" s="22"/>
      <c r="E26" s="17"/>
      <c r="F26" s="21">
        <v>0</v>
      </c>
      <c r="G26" s="21" t="s">
        <v>75</v>
      </c>
      <c r="H26" s="17"/>
      <c r="I26" s="23">
        <v>5</v>
      </c>
      <c r="J26" s="17"/>
      <c r="K26" s="21"/>
      <c r="L26" s="17"/>
      <c r="M26" s="22"/>
      <c r="N26" s="17"/>
      <c r="O26" s="21"/>
      <c r="P26" s="17"/>
      <c r="Q26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</vt:lpstr>
      <vt:lpstr>Onshore</vt:lpstr>
      <vt:lpstr>Offshore</vt:lpstr>
      <vt:lpstr>Solar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Bakytzhan Suleimenov</cp:lastModifiedBy>
  <dcterms:created xsi:type="dcterms:W3CDTF">2015-06-05T18:19:34Z</dcterms:created>
  <dcterms:modified xsi:type="dcterms:W3CDTF">2024-08-09T16:14:07Z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837902247905731</vt:r8>
  </property>
</Properties>
</file>