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IM-2.0\TIMES-Ireland-model-CB\SuppXLS\"/>
    </mc:Choice>
  </mc:AlternateContent>
  <xr:revisionPtr revIDLastSave="0" documentId="13_ncr:1_{E946E095-5592-42EE-991C-8F7CE762B65E}" xr6:coauthVersionLast="47" xr6:coauthVersionMax="47" xr10:uidLastSave="{00000000-0000-0000-0000-000000000000}"/>
  <bookViews>
    <workbookView xWindow="22932" yWindow="-108" windowWidth="23256" windowHeight="12576" activeTab="4" xr2:uid="{00000000-000D-0000-FFFF-FFFF00000000}"/>
  </bookViews>
  <sheets>
    <sheet name="Cover" sheetId="24" r:id="rId1"/>
    <sheet name="Regions" sheetId="15" r:id="rId2"/>
    <sheet name="config" sheetId="20" r:id="rId3"/>
    <sheet name="single" sheetId="21" r:id="rId4"/>
    <sheet name="multi" sheetId="22" r:id="rId5"/>
  </sheets>
  <externalReferences>
    <externalReference r:id="rId6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" i="21" l="1"/>
  <c r="K10" i="21"/>
  <c r="K9" i="21"/>
  <c r="D2" i="20"/>
  <c r="D3" i="20"/>
  <c r="K8" i="21" s="1"/>
  <c r="D5" i="20"/>
  <c r="K7" i="21"/>
  <c r="E7" i="21"/>
  <c r="D8" i="20"/>
  <c r="D6" i="20"/>
  <c r="AD5" i="15" l="1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H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H4" i="22"/>
  <c r="F6" i="15"/>
  <c r="N6" i="15"/>
  <c r="V6" i="15"/>
  <c r="AD6" i="15"/>
  <c r="J7" i="15"/>
  <c r="R7" i="15"/>
  <c r="Z7" i="15"/>
  <c r="G6" i="15"/>
  <c r="O6" i="15"/>
  <c r="W6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tc={3C4B8935-6382-4F0F-AD11-C0E7679DD72D}</author>
  </authors>
  <commentList>
    <comment ref="D1" authorId="0" shapeId="0" xr:uid="{3C4B8935-6382-4F0F-AD11-C0E7679DD72D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Fionn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<sst xmlns="http://schemas.openxmlformats.org/spreadsheetml/2006/main" count="184" uniqueCount="122">
  <si>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</si>
  <si>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</si>
  <si>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</si>
  <si>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</si>
  <si>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</si>
  <si>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</si>
  <si>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</si>
  <si>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</si>
  <si>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</si>
  <si>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</si>
  <si>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</si>
  <si>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</si>
  <si>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</si>
  <si>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</si>
  <si>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</si>
  <si>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</si>
  <si>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</si>
  <si>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</si>
  <si>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</si>
  <si>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</si>
  <si>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</si>
  <si>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</si>
  <si>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</si>
  <si>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</si>
  <si>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</si>
  <si>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</si>
  <si>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</si>
  <si>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</si>
  <si>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</si>
  <si>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</si>
  <si>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</si>
  <si>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</si>
  <si>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</si>
  <si>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</si>
  <si>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</si>
  <si>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</si>
  <si>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</si>
  <si>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</si>
  <si>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</si>
  <si>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</si>
  <si>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</si>
  <si>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</si>
  <si>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</si>
  <si>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</si>
  <si>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</si>
  <si>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</si>
  <si>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</si>
  <si>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</si>
  <si>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</si>
  <si>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</si>
  <si>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</si>
  <si>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</si>
  <si>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</si>
  <si>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</si>
  <si>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</si>
  <si>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</si>
  <si>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</si>
  <si>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</si>
  <si>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</si>
  <si>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</si>
  <si>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</si>
  <si>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</si>
  <si>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</si>
  <si>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</si>
  <si>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</si>
  <si>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UC_RHSR</t>
  </si>
  <si>
    <t>UC - All Regions/Each Period</t>
  </si>
  <si>
    <t>UC_RHS</t>
  </si>
  <si>
    <t>UP</t>
  </si>
  <si>
    <t>*Units</t>
  </si>
  <si>
    <t>*kt</t>
  </si>
  <si>
    <t>Cset_Set</t>
  </si>
  <si>
    <t>Year</t>
  </si>
  <si>
    <t>~UC_Sets: T_S:</t>
  </si>
  <si>
    <t>UC_CUMCOM</t>
  </si>
  <si>
    <t>Other_indexes</t>
  </si>
  <si>
    <t>ENV</t>
  </si>
  <si>
    <t>*CO2*,-*CO2S</t>
  </si>
  <si>
    <t>UC_CUMFLO</t>
  </si>
  <si>
    <t>Pset_PN</t>
  </si>
  <si>
    <t>T-A*INT*,T-NAV*</t>
  </si>
  <si>
    <t>PWRCO2N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</si>
  <si>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</si>
  <si>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</si>
  <si>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</si>
  <si>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</si>
  <si>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</si>
  <si>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</si>
  <si>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</si>
  <si>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</si>
  <si>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</si>
  <si>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</si>
  <si>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</si>
  <si>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</si>
  <si>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All</t>
  </si>
  <si>
    <t>Olexandr Balyk (UCC, olexandr.balyk@ucc.ie)</t>
  </si>
  <si>
    <t>Scenario</t>
  </si>
  <si>
    <t>James Glynn (UCC, james.glynn@ucc.ie)</t>
  </si>
  <si>
    <t>Specify 2021 Sectoral Emission ceilings</t>
  </si>
  <si>
    <t>TRACO2N</t>
  </si>
  <si>
    <t>SRVCO2N</t>
  </si>
  <si>
    <t>RSDCO2</t>
  </si>
  <si>
    <t>INDCO2N</t>
  </si>
  <si>
    <t>INDCO2P</t>
  </si>
  <si>
    <t>AGRCO2N</t>
  </si>
  <si>
    <t>Sector</t>
  </si>
  <si>
    <t>CO2 (Mt) in 2021</t>
  </si>
  <si>
    <t>UC_CO2_2021_Single</t>
  </si>
  <si>
    <t>SRVCO2N, RSDCO2</t>
  </si>
  <si>
    <t>INDCO2N,INDCO2P</t>
  </si>
  <si>
    <t>UC_CO2_2021_Multi</t>
  </si>
  <si>
    <t>CO2 emissions 2021 in Transport- single</t>
  </si>
  <si>
    <t>CO2 emissions 2021 in Buildings- single</t>
  </si>
  <si>
    <t>CO2 emissions 2021 in Power- single</t>
  </si>
  <si>
    <t>CO2 emissions 2021 in Industry- single</t>
  </si>
  <si>
    <t>CO2 emissions 2021 in Agri- single</t>
  </si>
  <si>
    <t>CO2 emissions 2021 in Transport- multi</t>
  </si>
  <si>
    <t>CO2 emissions 2021 in Buildings- multi</t>
  </si>
  <si>
    <t>CO2 emissions 2021 in Power- multi</t>
  </si>
  <si>
    <t>CO2 emissions 2021 in Industry- multi</t>
  </si>
  <si>
    <t>CO2 emissions 2021 in Agri- multi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</si>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</sst>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2" fillId="0" borderId="0"/>
  </cellStyleXfs>
  <cellXfs count="36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Fill="1" applyBorder="1"/>
    <xf numFmtId="0" fontId="5" fillId="6" borderId="0" xfId="2" applyFont="1" applyFill="1" applyAlignment="1">
      <alignment vertical="center"/>
    </xf>
    <xf numFmtId="0" fontId="5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5" fillId="7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1" fillId="4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1" fillId="6" borderId="0" xfId="2" applyFont="1" applyFill="1" applyAlignment="1">
      <alignment vertical="center"/>
    </xf>
    <xf numFmtId="164" fontId="11" fillId="6" borderId="0" xfId="2" applyNumberFormat="1" applyFont="1" applyFill="1" applyAlignment="1">
      <alignment horizontal="left" vertical="center"/>
    </xf>
    <xf numFmtId="0" fontId="13" fillId="4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6" fillId="6" borderId="0" xfId="1" applyFill="1" applyAlignment="1">
      <alignment vertical="center"/>
    </xf>
    <xf numFmtId="0" fontId="0" fillId="5" borderId="0" xfId="0" applyFill="1"/>
    <xf numFmtId="0" fontId="11" fillId="6" borderId="0" xfId="2" applyFont="1" applyFill="1" applyAlignment="1">
      <alignment vertical="center"/>
    </xf>
    <xf numFmtId="0" fontId="7" fillId="6" borderId="0" xfId="2" applyFont="1" applyFill="1" applyAlignment="1">
      <alignment horizontal="center" vertical="center"/>
    </xf>
    <xf numFmtId="0" fontId="6" fillId="6" borderId="0" xfId="1" applyFill="1" applyAlignment="1">
      <alignment vertical="center"/>
    </xf>
    <xf numFmtId="0" fontId="0" fillId="0" borderId="0" xfId="0" applyAlignment="1">
      <alignment horizontal="right" vertical="center"/>
    </xf>
  </cellXfs>
  <cellStyles count="3">
    <cellStyle name="Hyperlink" xfId="1" builtinId="8"/>
    <cellStyle name="Normal" xfId="0" builtinId="0"/>
    <cellStyle name="Normal 2" xfId="2" xr:uid="{5CD6EEE1-73B2-4911-9FC2-AF042D96273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IM-2.0/Emission%20Ceilings%20No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55">
          <cell r="D155">
            <v>10.087999999999999</v>
          </cell>
        </row>
        <row r="156">
          <cell r="D156">
            <v>10.173999999999999</v>
          </cell>
        </row>
        <row r="157">
          <cell r="D157">
            <v>8.68032</v>
          </cell>
        </row>
        <row r="158">
          <cell r="D158">
            <v>9.817935936051871</v>
          </cell>
        </row>
        <row r="159">
          <cell r="D159">
            <v>22.391718679361578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Gaur, Ankita" id="{140367B7-1C02-41C0-838F-0CA655FA1A6C}" userId="S::agaur@ucc.ie::3580e67a-f771-4f5a-9e69-7c8893871d0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2-04-22T14:53:05.53" personId="{140367B7-1C02-41C0-838F-0CA655FA1A6C}" id="{3C4B8935-6382-4F0F-AD11-C0E7679DD72D}">
    <text>From Fionn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E639-45BB-4BC0-8EFB-335579A1276F}">
  <sheetPr codeName="Sheet5"/>
  <dimension ref="A1:Z99"/>
  <sheetViews>
    <sheetView showGridLines="0" topLeftCell="A16" zoomScaleNormal="100" workbookViewId="0">
      <selection activeCell="B24" sqref="B24"/>
    </sheetView>
  </sheetViews>
  <sheetFormatPr defaultColWidth="8.81640625" defaultRowHeight="14.5" x14ac:dyDescent="0.35"/>
  <cols>
    <col min="1" max="4" width="21.7265625" style="8" customWidth="1"/>
    <col min="5" max="6" width="14.1796875" style="8" customWidth="1"/>
    <col min="7" max="7" width="12.1796875" style="8" customWidth="1"/>
    <col min="8" max="10" width="8.1796875" style="8" customWidth="1"/>
    <col min="11" max="11" width="9.7265625" style="8" customWidth="1"/>
    <col min="12" max="12" width="8.1796875" style="8" customWidth="1"/>
    <col min="13" max="13" width="10" style="8" customWidth="1"/>
    <col min="14" max="14" width="11.453125" style="8" customWidth="1"/>
    <col min="15" max="15" width="13.453125" style="8" customWidth="1"/>
    <col min="16" max="16384" width="8.81640625" style="8"/>
  </cols>
  <sheetData>
    <row r="1" spans="1:26" x14ac:dyDescent="0.35">
      <c r="A1" s="16"/>
      <c r="B1" s="16"/>
      <c r="C1" s="16"/>
      <c r="D1" s="16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x14ac:dyDescent="0.35">
      <c r="A2" s="16"/>
      <c r="B2" s="16"/>
      <c r="C2" s="16"/>
      <c r="D2" s="16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x14ac:dyDescent="0.35">
      <c r="A3" s="16"/>
      <c r="B3" s="16"/>
      <c r="C3" s="16"/>
      <c r="D3" s="16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x14ac:dyDescent="0.35">
      <c r="A4" s="16"/>
      <c r="B4" s="16"/>
      <c r="C4" s="16"/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x14ac:dyDescent="0.35">
      <c r="A5" s="16"/>
      <c r="B5" s="16"/>
      <c r="C5" s="16"/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x14ac:dyDescent="0.35">
      <c r="A6" s="16"/>
      <c r="B6" s="16"/>
      <c r="C6" s="16"/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x14ac:dyDescent="0.35">
      <c r="A7" s="16"/>
      <c r="B7" s="16"/>
      <c r="C7" s="16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x14ac:dyDescent="0.35">
      <c r="A8" s="16"/>
      <c r="B8" s="16"/>
      <c r="C8" s="16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x14ac:dyDescent="0.35">
      <c r="A9" s="16"/>
      <c r="B9" s="16"/>
      <c r="C9" s="16"/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x14ac:dyDescent="0.35">
      <c r="A10" s="16"/>
      <c r="B10" s="16"/>
      <c r="C10" s="16"/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x14ac:dyDescent="0.35">
      <c r="A11" s="16"/>
      <c r="B11" s="16"/>
      <c r="C11" s="16"/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x14ac:dyDescent="0.35">
      <c r="A12" s="16"/>
      <c r="B12" s="16"/>
      <c r="C12" s="16"/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x14ac:dyDescent="0.35">
      <c r="A13" s="16"/>
      <c r="B13" s="16"/>
      <c r="C13" s="16"/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x14ac:dyDescent="0.35">
      <c r="A14" s="16"/>
      <c r="B14" s="16"/>
      <c r="C14" s="16"/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x14ac:dyDescent="0.35">
      <c r="A15" s="16"/>
      <c r="B15" s="16"/>
      <c r="C15" s="16"/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02.75" customHeight="1" x14ac:dyDescent="0.35">
      <c r="A16" s="33" t="s">
        <v>82</v>
      </c>
      <c r="B16" s="33"/>
      <c r="C16" s="33"/>
      <c r="D16" s="33"/>
      <c r="E16" s="18"/>
      <c r="F16" s="18"/>
      <c r="G16" s="19"/>
      <c r="H16" s="19"/>
      <c r="I16" s="19"/>
      <c r="J16" s="19"/>
      <c r="K16" s="19"/>
      <c r="L16" s="19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7.25" customHeight="1" x14ac:dyDescent="0.35">
      <c r="A17" s="20"/>
      <c r="B17" s="20"/>
      <c r="C17" s="20"/>
      <c r="D17" s="20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7.25" customHeight="1" x14ac:dyDescent="0.35">
      <c r="A18" s="20"/>
      <c r="B18" s="20"/>
      <c r="C18" s="20"/>
      <c r="D18" s="20"/>
      <c r="E18" s="21"/>
      <c r="F18" s="21"/>
      <c r="G18" s="22"/>
      <c r="H18" s="22"/>
      <c r="I18" s="22"/>
      <c r="J18" s="22"/>
      <c r="K18" s="22"/>
      <c r="L18" s="22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7.25" customHeight="1" x14ac:dyDescent="0.35">
      <c r="A19" s="23" t="s">
        <v>83</v>
      </c>
      <c r="B19" s="32" t="s">
        <v>96</v>
      </c>
      <c r="C19" s="32"/>
      <c r="D19" s="32"/>
      <c r="E19" s="24"/>
      <c r="F19" s="24"/>
      <c r="G19" s="25"/>
      <c r="H19" s="25"/>
      <c r="I19" s="25"/>
      <c r="J19" s="25"/>
      <c r="K19" s="25"/>
      <c r="L19" s="25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7.25" customHeight="1" x14ac:dyDescent="0.35">
      <c r="A20" s="23" t="s">
        <v>84</v>
      </c>
      <c r="B20" s="32" t="s">
        <v>94</v>
      </c>
      <c r="C20" s="32"/>
      <c r="D20" s="32"/>
      <c r="E20" s="24"/>
      <c r="F20" s="24"/>
      <c r="G20" s="25"/>
      <c r="H20" s="25"/>
      <c r="I20" s="25"/>
      <c r="J20" s="25"/>
      <c r="K20" s="25"/>
      <c r="L20" s="25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7.25" customHeight="1" x14ac:dyDescent="0.35">
      <c r="A21" s="23" t="s">
        <v>85</v>
      </c>
      <c r="B21" s="26" t="s">
        <v>98</v>
      </c>
      <c r="C21" s="26"/>
      <c r="D21" s="26"/>
      <c r="E21" s="24"/>
      <c r="F21" s="24"/>
      <c r="G21" s="25"/>
      <c r="H21" s="25"/>
      <c r="I21" s="25"/>
      <c r="J21" s="25"/>
      <c r="K21" s="25"/>
      <c r="L21" s="25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7.25" customHeight="1" x14ac:dyDescent="0.35">
      <c r="A22" s="23"/>
      <c r="B22" s="26"/>
      <c r="C22" s="26"/>
      <c r="D22" s="26"/>
      <c r="E22" s="24"/>
      <c r="F22" s="24"/>
      <c r="G22" s="25"/>
      <c r="H22" s="25"/>
      <c r="I22" s="25"/>
      <c r="J22" s="25"/>
      <c r="K22" s="25"/>
      <c r="L22" s="25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7.25" customHeight="1" x14ac:dyDescent="0.35">
      <c r="A23" s="23" t="s">
        <v>86</v>
      </c>
      <c r="B23" s="32" t="s">
        <v>95</v>
      </c>
      <c r="C23" s="32"/>
      <c r="D23" s="32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7.25" customHeight="1" x14ac:dyDescent="0.35">
      <c r="A24" s="23"/>
      <c r="B24" s="26" t="s">
        <v>97</v>
      </c>
      <c r="C24" s="26"/>
      <c r="D24" s="2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7.25" customHeight="1" x14ac:dyDescent="0.35">
      <c r="A25" s="23"/>
      <c r="B25" s="26"/>
      <c r="C25" s="26"/>
      <c r="D25" s="2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7.25" customHeight="1" x14ac:dyDescent="0.35">
      <c r="A26" s="23" t="s">
        <v>87</v>
      </c>
      <c r="B26" s="32" t="s">
        <v>95</v>
      </c>
      <c r="C26" s="32"/>
      <c r="D26" s="32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7.25" customHeight="1" x14ac:dyDescent="0.35">
      <c r="A27" s="23"/>
      <c r="B27" s="26"/>
      <c r="C27" s="26"/>
      <c r="D27" s="2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7.25" customHeight="1" x14ac:dyDescent="0.35">
      <c r="A28" s="23"/>
      <c r="B28" s="26"/>
      <c r="C28" s="26"/>
      <c r="D28" s="2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7.25" customHeight="1" x14ac:dyDescent="0.35">
      <c r="A29" s="23" t="s">
        <v>88</v>
      </c>
      <c r="B29" s="27">
        <v>1</v>
      </c>
      <c r="C29" s="26"/>
      <c r="D29" s="2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7.25" customHeight="1" x14ac:dyDescent="0.35">
      <c r="A30" s="23" t="s">
        <v>89</v>
      </c>
      <c r="B30" s="34" t="s">
        <v>90</v>
      </c>
      <c r="C30" s="32"/>
      <c r="D30" s="32"/>
      <c r="E30" s="28"/>
      <c r="F30" s="28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7.25" customHeight="1" x14ac:dyDescent="0.35">
      <c r="A31" s="23" t="s">
        <v>91</v>
      </c>
      <c r="B31" s="32" t="s">
        <v>92</v>
      </c>
      <c r="C31" s="32"/>
      <c r="D31" s="32"/>
      <c r="E31" s="28"/>
      <c r="F31" s="28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7.25" customHeight="1" x14ac:dyDescent="0.35">
      <c r="A32" s="29"/>
      <c r="B32" s="30" t="s">
        <v>93</v>
      </c>
      <c r="C32" s="29"/>
      <c r="D32" s="29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x14ac:dyDescent="0.35">
      <c r="A33" s="16"/>
      <c r="B33" s="16"/>
      <c r="C33" s="16"/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x14ac:dyDescent="0.35">
      <c r="A34" s="16"/>
      <c r="B34" s="16"/>
      <c r="C34" s="16"/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x14ac:dyDescent="0.35">
      <c r="A35" s="16"/>
      <c r="B35" s="16"/>
      <c r="C35" s="16"/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x14ac:dyDescent="0.35">
      <c r="A36" s="16"/>
      <c r="B36" s="16"/>
      <c r="C36" s="16"/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x14ac:dyDescent="0.35">
      <c r="A37" s="16"/>
      <c r="B37" s="16"/>
      <c r="C37" s="16"/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x14ac:dyDescent="0.35">
      <c r="A38" s="16"/>
      <c r="B38" s="16"/>
      <c r="C38" s="16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x14ac:dyDescent="0.35">
      <c r="A39" s="16"/>
      <c r="B39" s="16"/>
      <c r="C39" s="16"/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x14ac:dyDescent="0.35">
      <c r="A40" s="16"/>
      <c r="B40" s="16"/>
      <c r="C40" s="16"/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x14ac:dyDescent="0.35">
      <c r="A41" s="16"/>
      <c r="B41" s="16"/>
      <c r="C41" s="16"/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x14ac:dyDescent="0.35">
      <c r="A42" s="16"/>
      <c r="B42" s="16"/>
      <c r="C42" s="16"/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x14ac:dyDescent="0.3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x14ac:dyDescent="0.3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x14ac:dyDescent="0.3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x14ac:dyDescent="0.3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x14ac:dyDescent="0.3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x14ac:dyDescent="0.3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x14ac:dyDescent="0.3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x14ac:dyDescent="0.3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x14ac:dyDescent="0.3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x14ac:dyDescent="0.3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x14ac:dyDescent="0.3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x14ac:dyDescent="0.3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x14ac:dyDescent="0.3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x14ac:dyDescent="0.3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x14ac:dyDescent="0.3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x14ac:dyDescent="0.3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x14ac:dyDescent="0.3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x14ac:dyDescent="0.3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x14ac:dyDescent="0.3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x14ac:dyDescent="0.3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x14ac:dyDescent="0.3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x14ac:dyDescent="0.3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x14ac:dyDescent="0.3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x14ac:dyDescent="0.3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x14ac:dyDescent="0.3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x14ac:dyDescent="0.3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x14ac:dyDescent="0.3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x14ac:dyDescent="0.3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x14ac:dyDescent="0.3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x14ac:dyDescent="0.3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x14ac:dyDescent="0.3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x14ac:dyDescent="0.3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x14ac:dyDescent="0.3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x14ac:dyDescent="0.3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x14ac:dyDescent="0.3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x14ac:dyDescent="0.3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x14ac:dyDescent="0.3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x14ac:dyDescent="0.3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x14ac:dyDescent="0.3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x14ac:dyDescent="0.3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x14ac:dyDescent="0.3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x14ac:dyDescent="0.3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x14ac:dyDescent="0.3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x14ac:dyDescent="0.3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x14ac:dyDescent="0.3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x14ac:dyDescent="0.3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x14ac:dyDescent="0.3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x14ac:dyDescent="0.3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x14ac:dyDescent="0.3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x14ac:dyDescent="0.3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x14ac:dyDescent="0.3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x14ac:dyDescent="0.3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x14ac:dyDescent="0.3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x14ac:dyDescent="0.3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x14ac:dyDescent="0.3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1305D28-A66A-40DB-91D1-7D1E23B69345}"/>
    <hyperlink ref="B32" r:id="rId2" xr:uid="{C5CAA7F6-1364-4476-8DCD-8F991F5C6B0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796875" defaultRowHeight="14.5" x14ac:dyDescent="0.35"/>
  <cols>
    <col min="1" max="1" width="12.1796875" style="1" customWidth="1"/>
    <col min="2" max="2" width="11.7265625" style="1" customWidth="1"/>
    <col min="3" max="3" width="3.1796875" style="1" bestFit="1" customWidth="1"/>
    <col min="4" max="4" width="8.54296875" style="1" bestFit="1" customWidth="1"/>
    <col min="5" max="5" width="6.453125" style="1" bestFit="1" customWidth="1"/>
    <col min="6" max="6" width="4.81640625" style="1" bestFit="1" customWidth="1"/>
    <col min="7" max="7" width="5.7265625" style="1" bestFit="1" customWidth="1"/>
    <col min="8" max="8" width="5.81640625" style="1" bestFit="1" customWidth="1"/>
    <col min="9" max="9" width="5.453125" style="1" bestFit="1" customWidth="1"/>
    <col min="10" max="11" width="5.7265625" style="1" bestFit="1" customWidth="1"/>
    <col min="12" max="12" width="6.54296875" style="1" bestFit="1" customWidth="1"/>
    <col min="13" max="13" width="6.1796875" style="1" bestFit="1" customWidth="1"/>
    <col min="14" max="14" width="6.7265625" style="1" bestFit="1" customWidth="1"/>
    <col min="15" max="15" width="6.54296875" style="1" bestFit="1" customWidth="1"/>
    <col min="16" max="16" width="7.26953125" style="1" bestFit="1" customWidth="1"/>
    <col min="17" max="17" width="5.7265625" style="1" bestFit="1" customWidth="1"/>
    <col min="18" max="18" width="6.1796875" style="1" bestFit="1" customWidth="1"/>
    <col min="19" max="19" width="5.7265625" style="1" bestFit="1" customWidth="1"/>
    <col min="20" max="20" width="5.54296875" style="1" bestFit="1" customWidth="1"/>
    <col min="21" max="21" width="5.81640625" style="1" bestFit="1" customWidth="1"/>
    <col min="22" max="22" width="6.7265625" style="1" bestFit="1" customWidth="1"/>
    <col min="23" max="23" width="4.81640625" style="1" bestFit="1" customWidth="1"/>
    <col min="24" max="24" width="7.54296875" style="1" customWidth="1"/>
    <col min="25" max="25" width="6.7265625" style="1" bestFit="1" customWidth="1"/>
    <col min="26" max="26" width="6.1796875" style="1" bestFit="1" customWidth="1"/>
    <col min="27" max="28" width="6" style="1" bestFit="1" customWidth="1"/>
    <col min="29" max="29" width="5.7265625" style="1" bestFit="1" customWidth="1"/>
    <col min="30" max="30" width="6.7265625" style="1" bestFit="1" customWidth="1"/>
    <col min="31" max="16384" width="9.1796875" style="1"/>
  </cols>
  <sheetData>
    <row r="3" spans="1:30" x14ac:dyDescent="0.3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35">
      <c r="A4" s="1">
        <v>1</v>
      </c>
    </row>
    <row r="5" spans="1:30" x14ac:dyDescent="0.3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3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3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" thickBot="1" x14ac:dyDescent="0.4">
      <c r="A10" s="4" t="s">
        <v>32</v>
      </c>
      <c r="B10" s="4" t="s">
        <v>33</v>
      </c>
    </row>
    <row r="11" spans="1:30" x14ac:dyDescent="0.35">
      <c r="A11" s="5" t="s">
        <v>34</v>
      </c>
      <c r="B11" s="5" t="s">
        <v>26</v>
      </c>
    </row>
    <row r="12" spans="1:30" x14ac:dyDescent="0.35">
      <c r="A12" s="6" t="s">
        <v>35</v>
      </c>
      <c r="B12" s="6" t="s">
        <v>25</v>
      </c>
    </row>
    <row r="13" spans="1:30" x14ac:dyDescent="0.35">
      <c r="A13" s="6" t="s">
        <v>36</v>
      </c>
      <c r="B13" s="6" t="s">
        <v>24</v>
      </c>
    </row>
    <row r="14" spans="1:30" x14ac:dyDescent="0.35">
      <c r="A14" s="6" t="s">
        <v>37</v>
      </c>
      <c r="B14" s="6" t="s">
        <v>23</v>
      </c>
    </row>
    <row r="15" spans="1:30" x14ac:dyDescent="0.35">
      <c r="A15" s="6" t="s">
        <v>38</v>
      </c>
      <c r="B15" s="6" t="s">
        <v>22</v>
      </c>
    </row>
    <row r="16" spans="1:30" x14ac:dyDescent="0.35">
      <c r="A16" s="6" t="s">
        <v>39</v>
      </c>
      <c r="B16" s="6" t="s">
        <v>21</v>
      </c>
    </row>
    <row r="17" spans="1:2" x14ac:dyDescent="0.35">
      <c r="A17" s="6" t="s">
        <v>40</v>
      </c>
      <c r="B17" s="6" t="s">
        <v>20</v>
      </c>
    </row>
    <row r="18" spans="1:2" x14ac:dyDescent="0.35">
      <c r="A18" s="6" t="s">
        <v>41</v>
      </c>
      <c r="B18" s="6" t="s">
        <v>19</v>
      </c>
    </row>
    <row r="19" spans="1:2" x14ac:dyDescent="0.35">
      <c r="A19" s="6" t="s">
        <v>42</v>
      </c>
      <c r="B19" s="6" t="s">
        <v>18</v>
      </c>
    </row>
    <row r="20" spans="1:2" x14ac:dyDescent="0.35">
      <c r="A20" s="6" t="s">
        <v>43</v>
      </c>
      <c r="B20" s="6" t="s">
        <v>17</v>
      </c>
    </row>
    <row r="21" spans="1:2" x14ac:dyDescent="0.35">
      <c r="A21" s="6" t="s">
        <v>44</v>
      </c>
      <c r="B21" s="6" t="s">
        <v>16</v>
      </c>
    </row>
    <row r="22" spans="1:2" x14ac:dyDescent="0.35">
      <c r="A22" s="6" t="s">
        <v>45</v>
      </c>
      <c r="B22" s="6" t="s">
        <v>15</v>
      </c>
    </row>
    <row r="23" spans="1:2" x14ac:dyDescent="0.35">
      <c r="A23" s="6" t="s">
        <v>46</v>
      </c>
      <c r="B23" s="6" t="s">
        <v>14</v>
      </c>
    </row>
    <row r="24" spans="1:2" x14ac:dyDescent="0.35">
      <c r="A24" s="6" t="s">
        <v>47</v>
      </c>
      <c r="B24" s="6" t="s">
        <v>13</v>
      </c>
    </row>
    <row r="25" spans="1:2" x14ac:dyDescent="0.35">
      <c r="A25" s="6" t="s">
        <v>48</v>
      </c>
      <c r="B25" s="6" t="s">
        <v>12</v>
      </c>
    </row>
    <row r="26" spans="1:2" x14ac:dyDescent="0.35">
      <c r="A26" s="6" t="s">
        <v>49</v>
      </c>
      <c r="B26" s="6" t="s">
        <v>11</v>
      </c>
    </row>
    <row r="27" spans="1:2" x14ac:dyDescent="0.35">
      <c r="A27" s="6" t="s">
        <v>50</v>
      </c>
      <c r="B27" s="6" t="s">
        <v>10</v>
      </c>
    </row>
    <row r="28" spans="1:2" x14ac:dyDescent="0.35">
      <c r="A28" s="6" t="s">
        <v>51</v>
      </c>
      <c r="B28" s="6" t="s">
        <v>9</v>
      </c>
    </row>
    <row r="29" spans="1:2" x14ac:dyDescent="0.35">
      <c r="A29" s="6" t="s">
        <v>52</v>
      </c>
      <c r="B29" s="6" t="s">
        <v>8</v>
      </c>
    </row>
    <row r="30" spans="1:2" x14ac:dyDescent="0.35">
      <c r="A30" s="6" t="s">
        <v>53</v>
      </c>
      <c r="B30" s="6" t="s">
        <v>7</v>
      </c>
    </row>
    <row r="31" spans="1:2" x14ac:dyDescent="0.35">
      <c r="A31" s="6" t="s">
        <v>54</v>
      </c>
      <c r="B31" s="6" t="s">
        <v>6</v>
      </c>
    </row>
    <row r="32" spans="1:2" x14ac:dyDescent="0.35">
      <c r="A32" s="6" t="s">
        <v>55</v>
      </c>
      <c r="B32" s="6" t="s">
        <v>5</v>
      </c>
    </row>
    <row r="33" spans="1:2" x14ac:dyDescent="0.35">
      <c r="A33" s="6" t="s">
        <v>56</v>
      </c>
      <c r="B33" s="6" t="s">
        <v>4</v>
      </c>
    </row>
    <row r="34" spans="1:2" x14ac:dyDescent="0.35">
      <c r="A34" s="6" t="s">
        <v>57</v>
      </c>
      <c r="B34" s="6" t="s">
        <v>3</v>
      </c>
    </row>
    <row r="35" spans="1:2" x14ac:dyDescent="0.35">
      <c r="A35" s="6" t="s">
        <v>58</v>
      </c>
      <c r="B35" s="6" t="s">
        <v>2</v>
      </c>
    </row>
    <row r="36" spans="1:2" x14ac:dyDescent="0.35">
      <c r="A36" s="6" t="s">
        <v>59</v>
      </c>
      <c r="B36" s="6" t="s">
        <v>1</v>
      </c>
    </row>
    <row r="37" spans="1:2" x14ac:dyDescent="0.3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A1:Q24"/>
  <sheetViews>
    <sheetView workbookViewId="0">
      <selection activeCell="C22" sqref="C22"/>
    </sheetView>
  </sheetViews>
  <sheetFormatPr defaultColWidth="9.1796875" defaultRowHeight="14.5" x14ac:dyDescent="0.35"/>
  <cols>
    <col min="1" max="1" width="9.1796875" style="8"/>
    <col min="2" max="2" width="14" style="8" bestFit="1" customWidth="1"/>
    <col min="3" max="3" width="30.1796875" style="8" bestFit="1" customWidth="1"/>
    <col min="4" max="4" width="28" style="8" bestFit="1" customWidth="1"/>
    <col min="5" max="12" width="9.1796875" style="8"/>
    <col min="13" max="13" width="10.54296875" style="8" bestFit="1" customWidth="1"/>
    <col min="14" max="14" width="12" style="8" bestFit="1" customWidth="1"/>
    <col min="15" max="16384" width="9.1796875" style="8"/>
  </cols>
  <sheetData>
    <row r="1" spans="1:17" x14ac:dyDescent="0.35">
      <c r="C1" s="31" t="s">
        <v>105</v>
      </c>
      <c r="D1" s="31" t="s">
        <v>106</v>
      </c>
    </row>
    <row r="2" spans="1:17" x14ac:dyDescent="0.35">
      <c r="C2" s="8" t="s">
        <v>99</v>
      </c>
      <c r="D2" s="8">
        <f>[1]Sheet1!$D$156</f>
        <v>10.173999999999999</v>
      </c>
    </row>
    <row r="3" spans="1:17" x14ac:dyDescent="0.35">
      <c r="C3" s="8" t="s">
        <v>100</v>
      </c>
      <c r="D3" s="35">
        <f>[1]Sheet1!$D$157</f>
        <v>8.68032</v>
      </c>
    </row>
    <row r="4" spans="1:17" x14ac:dyDescent="0.35">
      <c r="C4" s="8" t="s">
        <v>101</v>
      </c>
      <c r="D4" s="35"/>
    </row>
    <row r="5" spans="1:17" x14ac:dyDescent="0.35">
      <c r="C5" s="8" t="s">
        <v>81</v>
      </c>
      <c r="D5" s="8">
        <f>[1]Sheet1!$D$155</f>
        <v>10.087999999999999</v>
      </c>
    </row>
    <row r="6" spans="1:17" x14ac:dyDescent="0.35">
      <c r="A6"/>
      <c r="B6"/>
      <c r="C6" t="s">
        <v>102</v>
      </c>
      <c r="D6" s="35">
        <f>[1]Sheet1!$D$158</f>
        <v>9.817935936051871</v>
      </c>
      <c r="E6"/>
      <c r="F6"/>
      <c r="G6"/>
      <c r="H6"/>
      <c r="I6"/>
      <c r="J6"/>
      <c r="K6"/>
      <c r="L6"/>
      <c r="M6"/>
      <c r="N6"/>
      <c r="O6"/>
      <c r="P6"/>
      <c r="Q6"/>
    </row>
    <row r="7" spans="1:17" x14ac:dyDescent="0.35">
      <c r="A7"/>
      <c r="B7"/>
      <c r="C7" t="s">
        <v>103</v>
      </c>
      <c r="D7" s="35"/>
      <c r="E7"/>
      <c r="F7"/>
      <c r="G7"/>
      <c r="H7"/>
      <c r="I7"/>
      <c r="J7"/>
      <c r="K7"/>
      <c r="L7"/>
      <c r="M7"/>
      <c r="N7"/>
      <c r="O7"/>
      <c r="P7"/>
      <c r="Q7"/>
    </row>
    <row r="8" spans="1:17" x14ac:dyDescent="0.35">
      <c r="C8" s="8" t="s">
        <v>104</v>
      </c>
      <c r="D8" s="8">
        <f>[1]Sheet1!$D$159</f>
        <v>22.391718679361578</v>
      </c>
    </row>
    <row r="10" spans="1:17" x14ac:dyDescent="0.3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</row>
    <row r="11" spans="1:17" x14ac:dyDescent="0.35">
      <c r="A11"/>
      <c r="B11"/>
      <c r="E11"/>
      <c r="F11"/>
      <c r="G11"/>
      <c r="H11"/>
      <c r="I11"/>
      <c r="J11"/>
      <c r="K11"/>
      <c r="L11"/>
      <c r="M11"/>
      <c r="N11"/>
      <c r="O11"/>
      <c r="P11"/>
      <c r="Q11"/>
    </row>
    <row r="12" spans="1:17" x14ac:dyDescent="0.35">
      <c r="A12"/>
      <c r="B12"/>
      <c r="C12"/>
      <c r="E12"/>
      <c r="F12"/>
      <c r="G12"/>
      <c r="H12"/>
      <c r="I12"/>
      <c r="J12"/>
      <c r="K12"/>
      <c r="L12"/>
      <c r="M12"/>
      <c r="N12"/>
      <c r="O12"/>
      <c r="P12"/>
      <c r="Q12"/>
    </row>
    <row r="21" spans="1:17" x14ac:dyDescent="0.35">
      <c r="A21"/>
      <c r="B21"/>
      <c r="C21"/>
      <c r="E21"/>
      <c r="F21"/>
      <c r="G21"/>
      <c r="H21"/>
      <c r="I21"/>
      <c r="J21"/>
      <c r="K21"/>
      <c r="L21"/>
      <c r="M21"/>
      <c r="N21"/>
      <c r="O21"/>
      <c r="P21"/>
      <c r="Q21"/>
    </row>
    <row r="22" spans="1:17" x14ac:dyDescent="0.3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</row>
    <row r="23" spans="1:17" x14ac:dyDescent="0.3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</row>
    <row r="24" spans="1:17" x14ac:dyDescent="0.3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</sheetData>
  <mergeCells count="2">
    <mergeCell ref="D6:D7"/>
    <mergeCell ref="D3:D4"/>
  </mergeCells>
  <pageMargins left="0.7" right="0.7" top="0.75" bottom="0.75" header="0.3" footer="0.3"/>
  <pageSetup orientation="portrait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L12"/>
  <sheetViews>
    <sheetView workbookViewId="0">
      <selection activeCell="G7" sqref="G7:G11"/>
    </sheetView>
  </sheetViews>
  <sheetFormatPr defaultColWidth="9.1796875" defaultRowHeight="14.5" x14ac:dyDescent="0.35"/>
  <cols>
    <col min="1" max="1" width="9.1796875" style="8"/>
    <col min="2" max="2" width="31" style="8" bestFit="1" customWidth="1"/>
    <col min="3" max="3" width="13.54296875" style="8" bestFit="1" customWidth="1"/>
    <col min="4" max="4" width="9.1796875" style="8"/>
    <col min="5" max="5" width="16.453125" style="8" bestFit="1" customWidth="1"/>
    <col min="6" max="6" width="9.7265625" style="8" bestFit="1" customWidth="1"/>
    <col min="7" max="7" width="14.26953125" style="8" bestFit="1" customWidth="1"/>
    <col min="8" max="8" width="9.1796875" style="8"/>
    <col min="9" max="9" width="13.1796875" style="8" bestFit="1" customWidth="1"/>
    <col min="10" max="10" width="13.1796875" style="8" customWidth="1"/>
    <col min="11" max="11" width="12" style="8" bestFit="1" customWidth="1"/>
    <col min="12" max="12" width="27.81640625" style="8" bestFit="1" customWidth="1"/>
    <col min="13" max="16384" width="9.1796875" style="8"/>
  </cols>
  <sheetData>
    <row r="1" spans="1:12" x14ac:dyDescent="0.35">
      <c r="A1" s="8" t="s">
        <v>64</v>
      </c>
    </row>
    <row r="2" spans="1:12" x14ac:dyDescent="0.35">
      <c r="B2" s="11" t="str">
        <f>"~UC_Sets: R_E: "  &amp; _xlfn.TEXTJOIN(",",TRUE,Regions!C3)</f>
        <v>~UC_Sets: R_E: IE</v>
      </c>
    </row>
    <row r="3" spans="1:12" x14ac:dyDescent="0.35">
      <c r="B3" s="11" t="s">
        <v>73</v>
      </c>
    </row>
    <row r="4" spans="1:12" x14ac:dyDescent="0.35">
      <c r="H4" s="8" t="str">
        <f>IF(RIGHT(B2,1)&lt;&gt;" ","~UC_T","")</f>
        <v>~UC_T</v>
      </c>
    </row>
    <row r="5" spans="1:12" x14ac:dyDescent="0.35">
      <c r="B5" s="12" t="s">
        <v>61</v>
      </c>
      <c r="C5" s="13" t="s">
        <v>62</v>
      </c>
      <c r="D5" s="13" t="s">
        <v>71</v>
      </c>
      <c r="E5" s="13" t="s">
        <v>79</v>
      </c>
      <c r="F5" s="13" t="s">
        <v>72</v>
      </c>
      <c r="G5" s="13" t="s">
        <v>75</v>
      </c>
      <c r="H5" s="13" t="s">
        <v>0</v>
      </c>
      <c r="I5" s="14" t="s">
        <v>74</v>
      </c>
      <c r="J5" s="14" t="s">
        <v>78</v>
      </c>
      <c r="K5" s="10" t="s">
        <v>65</v>
      </c>
      <c r="L5" s="12" t="s">
        <v>63</v>
      </c>
    </row>
    <row r="6" spans="1:12" x14ac:dyDescent="0.35">
      <c r="B6" s="9" t="s">
        <v>69</v>
      </c>
      <c r="C6" s="9"/>
      <c r="D6" s="9"/>
      <c r="E6" s="9"/>
      <c r="F6" s="9"/>
      <c r="G6" s="9"/>
      <c r="H6" s="9"/>
      <c r="I6" s="9"/>
      <c r="J6" s="9"/>
      <c r="K6" s="9" t="s">
        <v>70</v>
      </c>
      <c r="L6" s="15"/>
    </row>
    <row r="7" spans="1:12" x14ac:dyDescent="0.35">
      <c r="B7" s="8" t="s">
        <v>107</v>
      </c>
      <c r="C7" s="8" t="s">
        <v>77</v>
      </c>
      <c r="D7" s="8" t="s">
        <v>76</v>
      </c>
      <c r="E7" s="8" t="str">
        <f>config!C2</f>
        <v>TRACO2N</v>
      </c>
      <c r="F7" s="8">
        <v>2021</v>
      </c>
      <c r="G7" s="8" t="s">
        <v>121</v>
      </c>
      <c r="H7" s="8" t="s">
        <v>68</v>
      </c>
      <c r="I7" s="8">
        <v>1</v>
      </c>
      <c r="K7" s="8">
        <f>config!D2*1000</f>
        <v>10174</v>
      </c>
      <c r="L7" s="8" t="s">
        <v>111</v>
      </c>
    </row>
    <row r="8" spans="1:12" x14ac:dyDescent="0.35">
      <c r="C8" s="8" t="s">
        <v>77</v>
      </c>
      <c r="D8" s="8" t="s">
        <v>76</v>
      </c>
      <c r="E8" s="8" t="s">
        <v>108</v>
      </c>
      <c r="F8" s="8">
        <v>2021</v>
      </c>
      <c r="G8" s="8" t="s">
        <v>121</v>
      </c>
      <c r="H8" s="8" t="s">
        <v>68</v>
      </c>
      <c r="I8" s="8">
        <v>1</v>
      </c>
      <c r="K8" s="8">
        <f>config!D3*1000</f>
        <v>8680.32</v>
      </c>
      <c r="L8" s="8" t="s">
        <v>112</v>
      </c>
    </row>
    <row r="9" spans="1:12" x14ac:dyDescent="0.35">
      <c r="C9" s="8" t="s">
        <v>77</v>
      </c>
      <c r="D9" s="8" t="s">
        <v>76</v>
      </c>
      <c r="E9" s="8" t="s">
        <v>81</v>
      </c>
      <c r="F9" s="8">
        <v>2021</v>
      </c>
      <c r="G9" s="8" t="s">
        <v>121</v>
      </c>
      <c r="H9" s="8" t="s">
        <v>68</v>
      </c>
      <c r="I9" s="8">
        <v>1</v>
      </c>
      <c r="K9" s="8">
        <f>config!D5*1000</f>
        <v>10088</v>
      </c>
      <c r="L9" s="8" t="s">
        <v>113</v>
      </c>
    </row>
    <row r="10" spans="1:12" x14ac:dyDescent="0.35">
      <c r="C10" s="8" t="s">
        <v>77</v>
      </c>
      <c r="D10" s="8" t="s">
        <v>76</v>
      </c>
      <c r="E10" s="8" t="s">
        <v>109</v>
      </c>
      <c r="F10" s="8">
        <v>2021</v>
      </c>
      <c r="G10" s="8" t="s">
        <v>121</v>
      </c>
      <c r="H10" s="8" t="s">
        <v>68</v>
      </c>
      <c r="I10" s="8">
        <v>1</v>
      </c>
      <c r="K10" s="8">
        <f>config!D6*1000</f>
        <v>9817.9359360518702</v>
      </c>
      <c r="L10" s="8" t="s">
        <v>114</v>
      </c>
    </row>
    <row r="11" spans="1:12" x14ac:dyDescent="0.35">
      <c r="C11" s="8" t="s">
        <v>77</v>
      </c>
      <c r="D11" s="8" t="s">
        <v>76</v>
      </c>
      <c r="E11" s="8" t="s">
        <v>104</v>
      </c>
      <c r="F11" s="8">
        <v>2021</v>
      </c>
      <c r="G11" s="8" t="s">
        <v>121</v>
      </c>
      <c r="H11" s="8" t="s">
        <v>68</v>
      </c>
      <c r="I11" s="8">
        <v>1</v>
      </c>
      <c r="K11" s="8">
        <f>config!D8*1000</f>
        <v>22391.718679361577</v>
      </c>
      <c r="L11" s="8" t="s">
        <v>115</v>
      </c>
    </row>
    <row r="12" spans="1:12" x14ac:dyDescent="0.35">
      <c r="C12" s="8" t="s">
        <v>77</v>
      </c>
      <c r="D12" s="8" t="s">
        <v>76</v>
      </c>
      <c r="E12" s="8" t="s">
        <v>80</v>
      </c>
      <c r="F12" s="8">
        <v>2021</v>
      </c>
      <c r="J12" s="8">
        <v>-1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L12"/>
  <sheetViews>
    <sheetView tabSelected="1" workbookViewId="0">
      <selection activeCell="G7" sqref="G7:G11"/>
    </sheetView>
  </sheetViews>
  <sheetFormatPr defaultColWidth="9.1796875" defaultRowHeight="14.5" x14ac:dyDescent="0.35"/>
  <cols>
    <col min="1" max="1" width="9.1796875" style="8"/>
    <col min="2" max="2" width="30.7265625" style="8" customWidth="1"/>
    <col min="3" max="3" width="13.54296875" style="8" bestFit="1" customWidth="1"/>
    <col min="4" max="4" width="9.1796875" style="8"/>
    <col min="5" max="5" width="16.453125" style="8" bestFit="1" customWidth="1"/>
    <col min="6" max="6" width="9.7265625" style="8" bestFit="1" customWidth="1"/>
    <col min="7" max="7" width="14.26953125" style="8" bestFit="1" customWidth="1"/>
    <col min="8" max="8" width="9.1796875" style="8"/>
    <col min="9" max="9" width="13.1796875" style="8" bestFit="1" customWidth="1"/>
    <col min="10" max="10" width="13.1796875" style="8" customWidth="1"/>
    <col min="11" max="11" width="8.453125" style="8" bestFit="1" customWidth="1"/>
    <col min="12" max="12" width="36.54296875" style="8" bestFit="1" customWidth="1"/>
    <col min="13" max="16384" width="9.1796875" style="8"/>
  </cols>
  <sheetData>
    <row r="1" spans="1:12" x14ac:dyDescent="0.35">
      <c r="A1" s="8" t="s">
        <v>66</v>
      </c>
    </row>
    <row r="2" spans="1:12" x14ac:dyDescent="0.3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2" x14ac:dyDescent="0.35">
      <c r="B3" s="11" t="s">
        <v>73</v>
      </c>
    </row>
    <row r="4" spans="1:12" x14ac:dyDescent="0.35">
      <c r="H4" s="8" t="str">
        <f>IF(RIGHT(B2,1)&lt;&gt;" ","~UC_T","")</f>
        <v>~UC_T</v>
      </c>
    </row>
    <row r="5" spans="1:12" x14ac:dyDescent="0.35">
      <c r="B5" s="12" t="s">
        <v>61</v>
      </c>
      <c r="C5" s="13" t="s">
        <v>62</v>
      </c>
      <c r="D5" s="13" t="s">
        <v>71</v>
      </c>
      <c r="E5" s="13" t="s">
        <v>79</v>
      </c>
      <c r="F5" s="13" t="s">
        <v>72</v>
      </c>
      <c r="G5" s="13" t="s">
        <v>75</v>
      </c>
      <c r="H5" s="13" t="s">
        <v>0</v>
      </c>
      <c r="I5" s="14" t="s">
        <v>74</v>
      </c>
      <c r="J5" s="14" t="s">
        <v>78</v>
      </c>
      <c r="K5" s="10" t="s">
        <v>67</v>
      </c>
      <c r="L5" s="12" t="s">
        <v>63</v>
      </c>
    </row>
    <row r="6" spans="1:12" x14ac:dyDescent="0.35">
      <c r="B6" s="9" t="s">
        <v>69</v>
      </c>
      <c r="C6" s="9"/>
      <c r="D6" s="9"/>
      <c r="E6" s="9"/>
      <c r="F6" s="9"/>
      <c r="G6" s="9"/>
      <c r="H6" s="9"/>
      <c r="I6" s="9"/>
      <c r="J6" s="9"/>
      <c r="K6" s="9" t="s">
        <v>70</v>
      </c>
      <c r="L6" s="9"/>
    </row>
    <row r="7" spans="1:12" x14ac:dyDescent="0.35">
      <c r="B7" s="8" t="s">
        <v>110</v>
      </c>
      <c r="C7" s="8" t="s">
        <v>77</v>
      </c>
      <c r="D7" s="8" t="s">
        <v>76</v>
      </c>
      <c r="E7" s="8" t="s">
        <v>99</v>
      </c>
      <c r="F7" s="8">
        <v>2021</v>
      </c>
      <c r="G7" s="8" t="s">
        <v>121</v>
      </c>
      <c r="H7" s="8" t="s">
        <v>68</v>
      </c>
      <c r="I7" s="8">
        <v>1</v>
      </c>
      <c r="K7" s="8">
        <v>10174</v>
      </c>
      <c r="L7" s="8" t="s">
        <v>116</v>
      </c>
    </row>
    <row r="8" spans="1:12" x14ac:dyDescent="0.35">
      <c r="C8" s="8" t="s">
        <v>77</v>
      </c>
      <c r="D8" s="8" t="s">
        <v>76</v>
      </c>
      <c r="E8" s="8" t="s">
        <v>108</v>
      </c>
      <c r="F8" s="8">
        <v>2021</v>
      </c>
      <c r="G8" s="8" t="s">
        <v>121</v>
      </c>
      <c r="H8" s="8" t="s">
        <v>68</v>
      </c>
      <c r="I8" s="8">
        <v>1</v>
      </c>
      <c r="K8" s="8">
        <v>8680.32</v>
      </c>
      <c r="L8" s="8" t="s">
        <v>117</v>
      </c>
    </row>
    <row r="9" spans="1:12" x14ac:dyDescent="0.35">
      <c r="C9" s="8" t="s">
        <v>77</v>
      </c>
      <c r="D9" s="8" t="s">
        <v>76</v>
      </c>
      <c r="E9" s="8" t="s">
        <v>81</v>
      </c>
      <c r="F9" s="8">
        <v>2021</v>
      </c>
      <c r="G9" s="8" t="s">
        <v>121</v>
      </c>
      <c r="H9" s="8" t="s">
        <v>68</v>
      </c>
      <c r="I9" s="8">
        <v>1</v>
      </c>
      <c r="K9" s="8">
        <v>10088</v>
      </c>
      <c r="L9" s="8" t="s">
        <v>118</v>
      </c>
    </row>
    <row r="10" spans="1:12" x14ac:dyDescent="0.35">
      <c r="C10" s="8" t="s">
        <v>77</v>
      </c>
      <c r="D10" s="8" t="s">
        <v>76</v>
      </c>
      <c r="E10" s="8" t="s">
        <v>109</v>
      </c>
      <c r="F10" s="8">
        <v>2021</v>
      </c>
      <c r="G10" s="8" t="s">
        <v>121</v>
      </c>
      <c r="H10" s="8" t="s">
        <v>68</v>
      </c>
      <c r="I10" s="8">
        <v>1</v>
      </c>
      <c r="K10" s="8">
        <v>9817.9359360518702</v>
      </c>
      <c r="L10" s="8" t="s">
        <v>119</v>
      </c>
    </row>
    <row r="11" spans="1:12" x14ac:dyDescent="0.35">
      <c r="C11" s="8" t="s">
        <v>77</v>
      </c>
      <c r="D11" s="8" t="s">
        <v>76</v>
      </c>
      <c r="E11" s="8" t="s">
        <v>104</v>
      </c>
      <c r="F11" s="8">
        <v>2021</v>
      </c>
      <c r="G11" s="8" t="s">
        <v>121</v>
      </c>
      <c r="H11" s="8" t="s">
        <v>68</v>
      </c>
      <c r="I11" s="8">
        <v>1</v>
      </c>
      <c r="K11" s="8">
        <v>22391.718679361577</v>
      </c>
      <c r="L11" s="8" t="s">
        <v>120</v>
      </c>
    </row>
    <row r="12" spans="1:12" x14ac:dyDescent="0.35">
      <c r="C12" s="8" t="s">
        <v>77</v>
      </c>
      <c r="D12" s="8" t="s">
        <v>76</v>
      </c>
      <c r="E12" s="8" t="s">
        <v>80</v>
      </c>
      <c r="F12" s="8">
        <v>2021</v>
      </c>
      <c r="J12" s="8">
        <v>-1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config</vt:lpstr>
      <vt:lpstr>single</vt:lpstr>
      <vt:lpstr>multi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Gaur, Ankita</cp:lastModifiedBy>
  <dcterms:created xsi:type="dcterms:W3CDTF">2009-05-27T15:40:55Z</dcterms:created>
  <dcterms:modified xsi:type="dcterms:W3CDTF">2022-04-22T15:17:13Z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93120753765106</vt:r8>
  </property>
</Properties>
</file>