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1251951-0FF7-4A4E-B860-60DA00F9E62E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8" l="1"/>
  <c r="B9" i="5"/>
  <c r="B12" i="4"/>
  <c r="K12" i="4"/>
  <c r="G12" i="4"/>
  <c r="I12" i="4"/>
  <c r="B16" i="8" l="1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5" i="8"/>
  <c r="B6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<sst xmlns="http://schemas.openxmlformats.org/spreadsheetml/2006/main" count="507" uniqueCount="229">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</sst>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B13" sqref="B13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_xlfn.TEXTJOIN("_",TRUE,"UC",A15,"MaxGrowth",B15)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1+$C15</f>
        <v>1.02</v>
      </c>
      <c r="H6" s="2">
        <v>1</v>
      </c>
      <c r="I6" s="16">
        <f t="shared" ref="I6:I11" si="2">-D15</f>
        <v>-0.1</v>
      </c>
      <c r="J6" s="2">
        <v>5</v>
      </c>
      <c r="K6" s="2" t="str">
        <f t="shared" ref="K6:K11" si="3">_xlfn.TEXTJOIN(" ",TRUE,A15, "maximum growth rate of",B15)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_xlfn.TEXTJOIN("_",TRUE,"UC",A19,"MaxGrowth",B19)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1+$C19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_xlfn.TEXTJOIN("_",TRUE,"UC",A20,"MaxGrowth",B20)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1+$C20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>_xlfn.TEXTJOIN("_",TRUE,"UC",A22,"MaxGrowth",B22)</f>
        <v>UC_PWR_MaxGrowth_DH_SOL</v>
      </c>
      <c r="C12" s="2" t="s">
        <v>13</v>
      </c>
      <c r="D12" s="2" t="s">
        <v>228</v>
      </c>
      <c r="E12">
        <v>2018</v>
      </c>
      <c r="F12" s="2" t="s">
        <v>15</v>
      </c>
      <c r="G12" s="26">
        <f>1+$C22</f>
        <v>1.05</v>
      </c>
      <c r="H12" s="2">
        <v>1</v>
      </c>
      <c r="I12" s="16">
        <f>-D22</f>
        <v>-0.1</v>
      </c>
      <c r="J12" s="2">
        <v>6</v>
      </c>
      <c r="K12" s="2" t="str">
        <f>_xlfn.TEXTJOIN(" ",TRUE,A22, "maximum growth rate of",B22)</f>
        <v>PWR maximum growth rate of DH_SOL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128</v>
      </c>
      <c r="B15" t="s">
        <v>124</v>
      </c>
      <c r="C15" s="50">
        <v>0.02</v>
      </c>
      <c r="D15">
        <v>0.1</v>
      </c>
    </row>
    <row r="16" spans="1:14" x14ac:dyDescent="0.25">
      <c r="A16" t="s">
        <v>128</v>
      </c>
      <c r="B16" t="s">
        <v>125</v>
      </c>
      <c r="C16" s="11">
        <v>0.2</v>
      </c>
      <c r="D16">
        <v>0.4</v>
      </c>
    </row>
    <row r="17" spans="1:11" x14ac:dyDescent="0.25">
      <c r="A17" t="s">
        <v>128</v>
      </c>
      <c r="B17" t="s">
        <v>126</v>
      </c>
      <c r="C17" s="11">
        <v>0.2</v>
      </c>
      <c r="D17">
        <v>0.1</v>
      </c>
    </row>
    <row r="18" spans="1:11" x14ac:dyDescent="0.25">
      <c r="A18" t="s">
        <v>128</v>
      </c>
      <c r="B18" t="s">
        <v>160</v>
      </c>
      <c r="C18" s="11">
        <v>0.2</v>
      </c>
      <c r="D18">
        <v>0.5</v>
      </c>
    </row>
    <row r="19" spans="1:11" x14ac:dyDescent="0.25">
      <c r="A19" t="s">
        <v>128</v>
      </c>
      <c r="B19" t="s">
        <v>156</v>
      </c>
      <c r="C19" s="11">
        <v>0.2</v>
      </c>
      <c r="D19">
        <v>0.5</v>
      </c>
    </row>
    <row r="20" spans="1:11" x14ac:dyDescent="0.25">
      <c r="A20" t="s">
        <v>128</v>
      </c>
      <c r="B20" t="s">
        <v>157</v>
      </c>
      <c r="C20" s="11">
        <v>0.2</v>
      </c>
      <c r="D20">
        <v>0.5</v>
      </c>
    </row>
    <row r="21" spans="1:11" x14ac:dyDescent="0.25">
      <c r="A21" t="s">
        <v>128</v>
      </c>
      <c r="B21" t="s">
        <v>226</v>
      </c>
      <c r="C21" s="11">
        <v>0.1</v>
      </c>
      <c r="D21">
        <v>0.1</v>
      </c>
    </row>
    <row r="22" spans="1:11" x14ac:dyDescent="0.25">
      <c r="A22" t="s">
        <v>128</v>
      </c>
      <c r="B22" t="s">
        <v>227</v>
      </c>
      <c r="C22" s="11">
        <v>0.05</v>
      </c>
      <c r="D22">
        <v>0.1</v>
      </c>
    </row>
    <row r="23" spans="1:11" x14ac:dyDescent="0.25">
      <c r="C23" s="11"/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B15" sqref="B1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5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1.2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B10" sqref="B1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2023-04-30T19:03:46Z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