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A64EE19-9249-422E-A00A-34EAB70F8085}" xr6:coauthVersionLast="45" xr6:coauthVersionMax="47" xr10:uidLastSave="{00000000-0000-0000-0000-000000000000}"/>
  <bookViews>
    <workbookView xWindow="-120" yWindow="-120" windowWidth="29040" windowHeight="15840" firstSheet="2" activeTab="1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8" i="31" l="1"/>
  <c r="L87" i="32"/>
  <c r="K66" i="31"/>
  <c r="L66" i="31"/>
  <c r="M66" i="31"/>
  <c r="N66" i="31"/>
  <c r="O66" i="31"/>
  <c r="J66" i="31"/>
  <c r="D66" i="31"/>
  <c r="H66" i="31"/>
  <c r="F66" i="31" s="1"/>
  <c r="E66" i="31"/>
  <c r="T10" i="32" l="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C3" i="36" a="1"/>
  <c r="C3" i="36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7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O6" i="31"/>
  <c r="M69" i="31" s="1"/>
  <c r="P6" i="31"/>
  <c r="N69" i="31" s="1"/>
  <c r="M6" i="31"/>
  <c r="K69" i="31" s="1"/>
  <c r="N6" i="31"/>
  <c r="L69" i="31" s="1"/>
  <c r="L6" i="31"/>
  <c r="J69" i="31" s="1"/>
  <c r="Q6" i="31"/>
  <c r="O69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<sst xmlns="http://schemas.openxmlformats.org/spreadsheetml/2006/main" count="5429" uniqueCount="597">
  <si>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</si>
  <si>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</si>
  <si>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</si>
  <si>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</si>
  <si>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</si>
  <si>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</si>
  <si>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</si>
  <si>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</si>
  <si>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</si>
  <si>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</si>
  <si>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</si>
  <si>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</si>
  <si>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</si>
  <si>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</si>
  <si>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</si>
  <si>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</si>
  <si>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</si>
  <si>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</si>
  <si>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</si>
  <si>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</si>
  <si>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</si>
  <si>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</si>
  <si>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</si>
  <si>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</si>
  <si>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</si>
  <si>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</si>
  <si>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</si>
  <si>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</si>
  <si>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</si>
  <si>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</si>
  <si>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</si>
  <si>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</si>
  <si>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</si>
  <si>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</si>
  <si>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</si>
  <si>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</si>
  <si>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</si>
  <si>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</si>
  <si>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</si>
  <si>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</si>
  <si>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</si>
  <si>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</si>
  <si>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</si>
  <si>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</si>
  <si>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</si>
  <si>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</si>
  <si>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</si>
  <si>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</si>
  <si>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</si>
  <si>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</si>
  <si>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</si>
  <si>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</si>
  <si>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</si>
  <si>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</si>
  <si>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</si>
  <si>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</si>
  <si>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</si>
  <si>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</si>
  <si>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</si>
  <si>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</si>
  <si>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</si>
  <si>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</si>
  <si>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</si>
  <si>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</si>
  <si>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</si>
  <si>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</si>
  <si>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</si>
  <si>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</si>
  <si>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</si>
  <si>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</si>
  <si>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</si>
  <si>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</si>
  <si>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</si>
  <si>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</si>
  <si>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</si>
  <si>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</si>
  <si>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</si>
  <si>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</si>
  <si>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</si>
  <si>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</si>
  <si>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</si>
  <si>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</si>
  <si>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</si>
  <si>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</si>
  <si>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</si>
  <si>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</si>
  <si>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</si>
  <si>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</si>
  <si>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</si>
  <si>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</si>
  <si>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</si>
  <si>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</si>
  <si>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</si>
  <si>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</si>
  <si>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</si>
  <si>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</si>
  <si>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</si>
  <si>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</si>
  <si>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</si>
  <si>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</si>
  <si>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</si>
  <si>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</si>
  <si>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</si>
  <si>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</si>
  <si>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</si>
  <si>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</si>
  <si>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</si>
  <si>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</si>
  <si>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</si>
  <si>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</si>
  <si>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</si>
  <si>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</si>
  <si>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</si>
  <si>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</si>
  <si>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</si>
  <si>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</si>
  <si>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</si>
  <si>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</si>
  <si>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</si>
  <si>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</si>
  <si>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</si>
  <si>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</si>
  <si>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</si>
  <si>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</si>
  <si>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</si>
  <si>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</si>
  <si>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</si>
  <si>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</si>
  <si>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</si>
  <si>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</si>
  <si>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</si>
  <si>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</si>
  <si>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</si>
  <si>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</si>
  <si>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</si>
  <si>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</si>
  <si>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</si>
  <si>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</si>
  <si>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</si>
  <si>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</si>
  <si>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</si>
  <si>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</si>
  <si>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</si>
  <si>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</si>
  <si>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</si>
  <si>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</si>
  <si>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</si>
  <si>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</si>
  <si>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</si>
  <si>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</si>
  <si>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</si>
  <si>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</si>
  <si>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</si>
  <si>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</si>
  <si>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</si>
  <si>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</si>
  <si>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</si>
  <si>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</si>
  <si>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</si>
  <si>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</si>
  <si>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</si>
  <si>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</si>
  <si>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</si>
  <si>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</si>
  <si>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</si>
  <si>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</si>
  <si>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</si>
  <si>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</si>
  <si>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</si>
  <si>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</si>
  <si>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</si>
  <si>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</si>
  <si>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</si>
  <si>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</si>
  <si>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</si>
  <si>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</si>
  <si>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</si>
  <si>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</si>
  <si>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</si>
  <si>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</si>
  <si>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</si>
  <si>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</si>
  <si>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</si>
  <si>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</si>
  <si>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</si>
  <si>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</si>
  <si>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</si>
  <si>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</si>
  <si>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</si>
  <si>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</si>
  <si>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</si>
  <si>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</si>
  <si>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</si>
  <si>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</si>
  <si>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</si>
  <si>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</si>
  <si>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</si>
  <si>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</si>
  <si>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</si>
  <si>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</si>
  <si>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</si>
  <si>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</si>
  <si>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</si>
  <si>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</si>
  <si>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</si>
  <si>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</si>
  <si>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</si>
  <si>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</si>
  <si>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</si>
  <si>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</si>
  <si>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</si>
  <si>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</si>
  <si>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</si>
  <si>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</si>
  <si>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</si>
  <si>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</si>
  <si>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</si>
  <si>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</si>
  <si>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</si>
  <si>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</si>
  <si>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</si>
  <si>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</si>
  <si>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</si>
  <si>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</si>
  <si>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</si>
  <si>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</si>
  <si>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</si>
  <si>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</si>
  <si>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</si>
  <si>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</si>
  <si>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</si>
  <si>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</si>
  <si>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</si>
  <si>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</si>
  <si>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</si>
  <si>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</si>
  <si>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</si>
  <si>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</si>
  <si>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</si>
  <si>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</si>
  <si>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</si>
  <si>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</si>
  <si>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</si>
  <si>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</si>
  <si>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</si>
  <si>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</si>
  <si>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</si>
  <si>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</si>
  <si>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</si>
  <si>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</si>
  <si>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</si>
  <si>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</si>
  <si>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</si>
  <si>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</si>
  <si>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</si>
  <si>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</si>
  <si>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</si>
  <si>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</si>
  <si>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</si>
  <si>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</si>
  <si>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</si>
  <si>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</si>
  <si>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</si>
  <si>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</si>
  <si>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</si>
  <si>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</si>
  <si>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</si>
  <si>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</si>
  <si>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</si>
  <si>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</si>
  <si>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</si>
  <si>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</si>
  <si>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</si>
  <si>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</si>
  <si>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</si>
  <si>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</si>
  <si>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</si>
  <si>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</si>
  <si>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</si>
  <si>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</si>
  <si>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</si>
  <si>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</si>
  <si>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</si>
  <si>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</si>
  <si>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</si>
  <si>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</si>
  <si>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</si>
  <si>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</si>
  <si>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</si>
  <si>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</si>
  <si>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</si>
  <si>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</si>
  <si>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</si>
  <si>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</si>
  <si>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</si>
  <si>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</si>
  <si>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</si>
  <si>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</si>
  <si>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</si>
  <si>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</si>
  <si>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</si>
  <si>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</si>
  <si>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</si>
  <si>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</si>
  <si>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</si>
  <si>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</si>
  <si>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</si>
  <si>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</si>
  <si>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</si>
  <si>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</si>
  <si>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</si>
  <si>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</si>
  <si>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</si>
  <si>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</si>
  <si>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</si>
  <si>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</si>
  <si>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</si>
  <si>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</si>
  <si>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</si>
  <si>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</si>
  <si>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</si>
  <si>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</si>
  <si>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</si>
  <si>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</si>
  <si>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</si>
  <si>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</si>
  <si>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</si>
  <si>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</si>
  <si>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</si>
  <si>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</si>
  <si>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</si>
  <si>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</si>
  <si>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</si>
  <si>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</si>
  <si>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</si>
  <si>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</si>
  <si>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</si>
  <si>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</si>
  <si>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</si>
  <si>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</si>
  <si>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</si>
  <si>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</si>
  <si>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</si>
  <si>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</si>
  <si>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</si>
  <si>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</si>
  <si>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</si>
  <si>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</si>
  <si>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</si>
  <si>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</si>
  <si>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</si>
  <si>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</si>
  <si>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</si>
  <si>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</si>
  <si>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</si>
  <si>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</si>
  <si>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</si>
  <si>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</si>
  <si>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</si>
  <si>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</si>
  <si>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</si>
  <si>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</si>
  <si>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</si>
  <si>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</si>
  <si>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</si>
  <si>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</si>
  <si>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</si>
  <si>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</si>
  <si>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</si>
  <si>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</si>
  <si>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</si>
  <si>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</si>
  <si>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</si>
  <si>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</si>
  <si>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</si>
  <si>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</si>
  <si>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</si>
  <si>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</si>
  <si>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</si>
  <si>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</si>
  <si>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</si>
  <si>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</si>
  <si>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</si>
  <si>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</si>
  <si>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</si>
  <si>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</si>
  <si>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</si>
  <si>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</si>
  <si>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</si>
  <si>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</si>
  <si>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</si>
  <si>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</si>
  <si>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</si>
  <si>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</si>
  <si>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</si>
  <si>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</si>
  <si>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</si>
  <si>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</si>
  <si>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</si>
  <si>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</si>
  <si>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</si>
  <si>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</si>
  <si>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</si>
  <si>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</si>
  <si>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</si>
  <si>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</si>
  <si>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</si>
  <si>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</si>
  <si>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</si>
  <si>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</si>
  <si>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</si>
  <si>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</si>
  <si>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</si>
  <si>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</si>
  <si>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</si>
  <si>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</si>
  <si>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</si>
  <si>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</si>
  <si>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</si>
  <si>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</si>
  <si>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</si>
  <si>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</si>
  <si>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</si>
  <si>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</si>
  <si>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</si>
  <si>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</si>
  <si>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</si>
  <si>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</si>
  <si>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</si>
  <si>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</si>
  <si>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</si>
  <si>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</si>
  <si>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</si>
  <si>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</si>
  <si>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</si>
  <si>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</si>
  <si>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</si>
  <si>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</si>
  <si>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</si>
  <si>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</si>
  <si>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</si>
  <si>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</si>
  <si>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</si>
  <si>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</si>
  <si>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</si>
  <si>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</si>
  <si>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</si>
  <si>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</si>
  <si>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</si>
  <si>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</si>
  <si>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</si>
  <si>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</si>
  <si>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</si>
  <si>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</si>
  <si>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</si>
  <si>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</si>
  <si>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</si>
  <si>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</si>
  <si>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</si>
  <si>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</si>
  <si>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</si>
  <si>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</si>
  <si>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</si>
  <si>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</si>
  <si>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</si>
  <si>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</si>
  <si>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</si>
  <si>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</si>
  <si>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</si>
  <si>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</si>
  <si>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</si>
  <si>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</si>
  <si>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</si>
  <si>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</si>
  <si>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</si>
  <si>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</si>
  <si>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</si>
  <si>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</si>
  <si>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</si>
  <si>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</si>
  <si>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</si>
  <si>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</si>
  <si>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</si>
  <si>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</si>
  <si>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</si>
  <si>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</si>
  <si>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</si>
  <si>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</si>
  <si>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</si>
  <si>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</si>
  <si>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</si>
  <si>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</si>
  <si>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</si>
  <si>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</si>
  <si>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</si>
  <si>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</si>
  <si>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</si>
  <si>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</si>
  <si>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</si>
  <si>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</si>
  <si>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</si>
  <si>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</si>
  <si>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</si>
  <si>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</si>
  <si>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</si>
  <si>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</si>
  <si>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</si>
  <si>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</si>
  <si>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</si>
  <si>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</si>
  <si>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</si>
  <si>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</si>
  <si>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</si>
  <si>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</si>
  <si>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</si>
  <si>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</si>
  <si>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</si>
  <si>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</si>
  <si>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</si>
  <si>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</si>
  <si>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</si>
  <si>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</si>
  <si>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</si>
  <si>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</si>
  <si>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</si>
  <si>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</si>
  <si>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</si>
  <si>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</si>
  <si>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</si>
  <si>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</si>
  <si>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</si>
  <si>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</si>
  <si>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</si>
  <si>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</si>
  <si>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</si>
  <si>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</si>
  <si>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</si>
  <si>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</si>
  <si>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</si>
  <si>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</si>
  <si>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</si>
  <si>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</si>
  <si>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</si>
  <si>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</si>
  <si>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</si>
  <si>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</si>
  <si>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</si>
  <si>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</si>
  <si>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</si>
  <si>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</si>
  <si>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</si>
  <si>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</si>
  <si>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</si>
  <si>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</si>
  <si>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</si>
  <si>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</si>
  <si>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</si>
  <si>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</si>
  <si>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</si>
  <si>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</si>
  <si>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</si>
  <si>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</si>
  <si>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</si>
  <si>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</si>
  <si>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</si>
  <si>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</si>
  <si>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</si>
  <si>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</si>
  <si>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</si>
  <si>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</si>
  <si>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</si>
  <si>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</si>
  <si>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</si>
  <si>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</si>
  <si>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</si>
  <si>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</si>
  <si>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</si>
  <si>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</si>
  <si>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</si>
  <si>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</si>
  <si>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</si>
  <si>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</si>
  <si>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</si>
  <si>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</si>
  <si>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</si>
  <si>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</si>
  <si>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</si>
  <si>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</si>
  <si>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</si>
  <si>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</si>
  <si>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</si>
  <si>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</si>
  <si>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</si>
  <si>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</si>
  <si>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</si>
  <si>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</si>
  <si>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RSD?H*,R-RSDCK*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</si>
</sst>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456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457</v>
      </c>
      <c r="B20" s="157" t="s">
        <v>467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458</v>
      </c>
      <c r="B21" s="160" t="s">
        <v>471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459</v>
      </c>
      <c r="B23" s="157" t="s">
        <v>468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469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460</v>
      </c>
      <c r="B26" s="157" t="s">
        <v>468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470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461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462</v>
      </c>
      <c r="B30" s="159" t="s">
        <v>463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464</v>
      </c>
      <c r="B31" s="157" t="s">
        <v>465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466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396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397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398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399</v>
      </c>
      <c r="B10" s="124" t="s">
        <v>400</v>
      </c>
    </row>
    <row r="11" spans="1:30" x14ac:dyDescent="0.2">
      <c r="A11" s="125" t="s">
        <v>401</v>
      </c>
      <c r="B11" s="125" t="s">
        <v>402</v>
      </c>
    </row>
    <row r="12" spans="1:30" x14ac:dyDescent="0.2">
      <c r="A12" s="126" t="s">
        <v>403</v>
      </c>
      <c r="B12" s="126" t="s">
        <v>404</v>
      </c>
    </row>
    <row r="13" spans="1:30" x14ac:dyDescent="0.2">
      <c r="A13" s="126" t="s">
        <v>405</v>
      </c>
      <c r="B13" s="126" t="s">
        <v>406</v>
      </c>
    </row>
    <row r="14" spans="1:30" x14ac:dyDescent="0.2">
      <c r="A14" s="126" t="s">
        <v>407</v>
      </c>
      <c r="B14" s="126" t="s">
        <v>408</v>
      </c>
    </row>
    <row r="15" spans="1:30" x14ac:dyDescent="0.2">
      <c r="A15" s="126" t="s">
        <v>409</v>
      </c>
      <c r="B15" s="126" t="s">
        <v>410</v>
      </c>
    </row>
    <row r="16" spans="1:30" x14ac:dyDescent="0.2">
      <c r="A16" s="126" t="s">
        <v>411</v>
      </c>
      <c r="B16" s="126" t="s">
        <v>412</v>
      </c>
    </row>
    <row r="17" spans="1:2" x14ac:dyDescent="0.2">
      <c r="A17" s="126" t="s">
        <v>413</v>
      </c>
      <c r="B17" s="126" t="s">
        <v>414</v>
      </c>
    </row>
    <row r="18" spans="1:2" x14ac:dyDescent="0.2">
      <c r="A18" s="126" t="s">
        <v>415</v>
      </c>
      <c r="B18" s="126" t="s">
        <v>416</v>
      </c>
    </row>
    <row r="19" spans="1:2" x14ac:dyDescent="0.2">
      <c r="A19" s="126" t="s">
        <v>417</v>
      </c>
      <c r="B19" s="126" t="s">
        <v>418</v>
      </c>
    </row>
    <row r="20" spans="1:2" x14ac:dyDescent="0.2">
      <c r="A20" s="126" t="s">
        <v>419</v>
      </c>
      <c r="B20" s="126" t="s">
        <v>420</v>
      </c>
    </row>
    <row r="21" spans="1:2" x14ac:dyDescent="0.2">
      <c r="A21" s="126" t="s">
        <v>421</v>
      </c>
      <c r="B21" s="126" t="s">
        <v>422</v>
      </c>
    </row>
    <row r="22" spans="1:2" x14ac:dyDescent="0.2">
      <c r="A22" s="126" t="s">
        <v>423</v>
      </c>
      <c r="B22" s="126" t="s">
        <v>424</v>
      </c>
    </row>
    <row r="23" spans="1:2" x14ac:dyDescent="0.2">
      <c r="A23" s="126" t="s">
        <v>425</v>
      </c>
      <c r="B23" s="126" t="s">
        <v>426</v>
      </c>
    </row>
    <row r="24" spans="1:2" x14ac:dyDescent="0.2">
      <c r="A24" s="126" t="s">
        <v>427</v>
      </c>
      <c r="B24" s="126" t="s">
        <v>428</v>
      </c>
    </row>
    <row r="25" spans="1:2" x14ac:dyDescent="0.2">
      <c r="A25" s="126" t="s">
        <v>429</v>
      </c>
      <c r="B25" s="126" t="s">
        <v>430</v>
      </c>
    </row>
    <row r="26" spans="1:2" x14ac:dyDescent="0.2">
      <c r="A26" s="126" t="s">
        <v>431</v>
      </c>
      <c r="B26" s="126" t="s">
        <v>432</v>
      </c>
    </row>
    <row r="27" spans="1:2" x14ac:dyDescent="0.2">
      <c r="A27" s="126" t="s">
        <v>433</v>
      </c>
      <c r="B27" s="126" t="s">
        <v>434</v>
      </c>
    </row>
    <row r="28" spans="1:2" x14ac:dyDescent="0.2">
      <c r="A28" s="126" t="s">
        <v>435</v>
      </c>
      <c r="B28" s="126" t="s">
        <v>436</v>
      </c>
    </row>
    <row r="29" spans="1:2" x14ac:dyDescent="0.2">
      <c r="A29" s="126" t="s">
        <v>437</v>
      </c>
      <c r="B29" s="126" t="s">
        <v>438</v>
      </c>
    </row>
    <row r="30" spans="1:2" x14ac:dyDescent="0.2">
      <c r="A30" s="126" t="s">
        <v>439</v>
      </c>
      <c r="B30" s="126" t="s">
        <v>440</v>
      </c>
    </row>
    <row r="31" spans="1:2" x14ac:dyDescent="0.2">
      <c r="A31" s="126" t="s">
        <v>441</v>
      </c>
      <c r="B31" s="126" t="s">
        <v>442</v>
      </c>
    </row>
    <row r="32" spans="1:2" x14ac:dyDescent="0.2">
      <c r="A32" s="126" t="s">
        <v>443</v>
      </c>
      <c r="B32" s="126" t="s">
        <v>444</v>
      </c>
    </row>
    <row r="33" spans="1:2" x14ac:dyDescent="0.2">
      <c r="A33" s="126" t="s">
        <v>445</v>
      </c>
      <c r="B33" s="126" t="s">
        <v>446</v>
      </c>
    </row>
    <row r="34" spans="1:2" x14ac:dyDescent="0.2">
      <c r="A34" s="126" t="s">
        <v>447</v>
      </c>
      <c r="B34" s="126" t="s">
        <v>448</v>
      </c>
    </row>
    <row r="35" spans="1:2" x14ac:dyDescent="0.2">
      <c r="A35" s="126" t="s">
        <v>449</v>
      </c>
      <c r="B35" s="126" t="s">
        <v>450</v>
      </c>
    </row>
    <row r="36" spans="1:2" x14ac:dyDescent="0.2">
      <c r="A36" s="126" t="s">
        <v>451</v>
      </c>
      <c r="B36" s="126" t="s">
        <v>452</v>
      </c>
    </row>
    <row r="37" spans="1:2" ht="15" x14ac:dyDescent="0.25">
      <c r="A37" s="127" t="s">
        <v>453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455</v>
      </c>
      <c r="B2" t="s">
        <v>274</v>
      </c>
      <c r="C2" t="s">
        <v>276</v>
      </c>
      <c r="D2" t="s">
        <v>277</v>
      </c>
      <c r="E2" t="s">
        <v>212</v>
      </c>
      <c r="F2" t="s">
        <v>278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455</v>
      </c>
      <c r="B3" t="s">
        <v>274</v>
      </c>
      <c r="C3" t="s">
        <v>276</v>
      </c>
      <c r="D3" t="s">
        <v>277</v>
      </c>
      <c r="E3" t="s">
        <v>212</v>
      </c>
      <c r="F3" t="s">
        <v>278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455</v>
      </c>
      <c r="B4" t="s">
        <v>274</v>
      </c>
      <c r="C4" t="s">
        <v>276</v>
      </c>
      <c r="D4" t="s">
        <v>277</v>
      </c>
      <c r="E4" t="s">
        <v>212</v>
      </c>
      <c r="F4" t="s">
        <v>278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455</v>
      </c>
      <c r="B5" t="s">
        <v>274</v>
      </c>
      <c r="C5" t="s">
        <v>276</v>
      </c>
      <c r="D5" t="s">
        <v>277</v>
      </c>
      <c r="E5" t="s">
        <v>212</v>
      </c>
      <c r="F5" t="s">
        <v>278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455</v>
      </c>
      <c r="B6" t="s">
        <v>274</v>
      </c>
      <c r="C6" t="s">
        <v>276</v>
      </c>
      <c r="D6" t="s">
        <v>131</v>
      </c>
      <c r="E6" t="s">
        <v>212</v>
      </c>
      <c r="F6" t="s">
        <v>278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455</v>
      </c>
      <c r="B7" t="s">
        <v>274</v>
      </c>
      <c r="C7" t="s">
        <v>276</v>
      </c>
      <c r="D7" t="s">
        <v>131</v>
      </c>
      <c r="E7" t="s">
        <v>212</v>
      </c>
      <c r="F7" t="s">
        <v>278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455</v>
      </c>
      <c r="B8" t="s">
        <v>274</v>
      </c>
      <c r="C8" t="s">
        <v>276</v>
      </c>
      <c r="D8" t="s">
        <v>131</v>
      </c>
      <c r="E8" t="s">
        <v>212</v>
      </c>
      <c r="F8" t="s">
        <v>278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455</v>
      </c>
      <c r="B9" t="s">
        <v>274</v>
      </c>
      <c r="C9" t="s">
        <v>276</v>
      </c>
      <c r="D9" t="s">
        <v>131</v>
      </c>
      <c r="E9" t="s">
        <v>212</v>
      </c>
      <c r="F9" t="s">
        <v>278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455</v>
      </c>
      <c r="B10" t="s">
        <v>274</v>
      </c>
      <c r="C10" t="s">
        <v>279</v>
      </c>
      <c r="D10" t="s">
        <v>277</v>
      </c>
      <c r="E10" t="s">
        <v>212</v>
      </c>
      <c r="F10" t="s">
        <v>278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455</v>
      </c>
      <c r="B11" t="s">
        <v>274</v>
      </c>
      <c r="C11" t="s">
        <v>279</v>
      </c>
      <c r="D11" t="s">
        <v>277</v>
      </c>
      <c r="E11" t="s">
        <v>212</v>
      </c>
      <c r="F11" t="s">
        <v>278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455</v>
      </c>
      <c r="B12" t="s">
        <v>274</v>
      </c>
      <c r="C12" t="s">
        <v>279</v>
      </c>
      <c r="D12" t="s">
        <v>277</v>
      </c>
      <c r="E12" t="s">
        <v>212</v>
      </c>
      <c r="F12" t="s">
        <v>278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455</v>
      </c>
      <c r="B13" t="s">
        <v>274</v>
      </c>
      <c r="C13" t="s">
        <v>279</v>
      </c>
      <c r="D13" t="s">
        <v>277</v>
      </c>
      <c r="E13" t="s">
        <v>212</v>
      </c>
      <c r="F13" t="s">
        <v>278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455</v>
      </c>
      <c r="B14" t="s">
        <v>274</v>
      </c>
      <c r="C14" t="s">
        <v>279</v>
      </c>
      <c r="D14" t="s">
        <v>131</v>
      </c>
      <c r="E14" t="s">
        <v>212</v>
      </c>
      <c r="F14" t="s">
        <v>278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455</v>
      </c>
      <c r="B15" t="s">
        <v>274</v>
      </c>
      <c r="C15" t="s">
        <v>279</v>
      </c>
      <c r="D15" t="s">
        <v>131</v>
      </c>
      <c r="E15" t="s">
        <v>212</v>
      </c>
      <c r="F15" t="s">
        <v>278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455</v>
      </c>
      <c r="B16" t="s">
        <v>274</v>
      </c>
      <c r="C16" t="s">
        <v>279</v>
      </c>
      <c r="D16" t="s">
        <v>131</v>
      </c>
      <c r="E16" t="s">
        <v>212</v>
      </c>
      <c r="F16" t="s">
        <v>278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455</v>
      </c>
      <c r="B17" t="s">
        <v>274</v>
      </c>
      <c r="C17" t="s">
        <v>279</v>
      </c>
      <c r="D17" t="s">
        <v>131</v>
      </c>
      <c r="E17" t="s">
        <v>212</v>
      </c>
      <c r="F17" t="s">
        <v>278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455</v>
      </c>
      <c r="B18" t="s">
        <v>274</v>
      </c>
      <c r="C18" t="s">
        <v>280</v>
      </c>
      <c r="D18" t="s">
        <v>281</v>
      </c>
      <c r="E18" t="s">
        <v>212</v>
      </c>
      <c r="F18" t="s">
        <v>278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455</v>
      </c>
      <c r="B19" t="s">
        <v>274</v>
      </c>
      <c r="C19" t="s">
        <v>280</v>
      </c>
      <c r="D19" t="s">
        <v>281</v>
      </c>
      <c r="E19" t="s">
        <v>212</v>
      </c>
      <c r="F19" t="s">
        <v>278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455</v>
      </c>
      <c r="B20" t="s">
        <v>274</v>
      </c>
      <c r="C20" t="s">
        <v>280</v>
      </c>
      <c r="D20" t="s">
        <v>281</v>
      </c>
      <c r="E20" t="s">
        <v>212</v>
      </c>
      <c r="F20" t="s">
        <v>278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455</v>
      </c>
      <c r="B21" t="s">
        <v>274</v>
      </c>
      <c r="C21" t="s">
        <v>280</v>
      </c>
      <c r="D21" t="s">
        <v>281</v>
      </c>
      <c r="E21" t="s">
        <v>212</v>
      </c>
      <c r="F21" t="s">
        <v>278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455</v>
      </c>
      <c r="B22" t="s">
        <v>274</v>
      </c>
      <c r="C22" t="s">
        <v>280</v>
      </c>
      <c r="D22" t="s">
        <v>217</v>
      </c>
      <c r="E22" t="s">
        <v>212</v>
      </c>
      <c r="F22" t="s">
        <v>278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455</v>
      </c>
      <c r="B23" t="s">
        <v>274</v>
      </c>
      <c r="C23" t="s">
        <v>280</v>
      </c>
      <c r="D23" t="s">
        <v>217</v>
      </c>
      <c r="E23" t="s">
        <v>212</v>
      </c>
      <c r="F23" t="s">
        <v>278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455</v>
      </c>
      <c r="B24" t="s">
        <v>274</v>
      </c>
      <c r="C24" t="s">
        <v>280</v>
      </c>
      <c r="D24" t="s">
        <v>217</v>
      </c>
      <c r="E24" t="s">
        <v>212</v>
      </c>
      <c r="F24" t="s">
        <v>278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455</v>
      </c>
      <c r="B25" t="s">
        <v>274</v>
      </c>
      <c r="C25" t="s">
        <v>280</v>
      </c>
      <c r="D25" t="s">
        <v>217</v>
      </c>
      <c r="E25" t="s">
        <v>212</v>
      </c>
      <c r="F25" t="s">
        <v>278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455</v>
      </c>
      <c r="B26" t="s">
        <v>274</v>
      </c>
      <c r="C26" t="s">
        <v>282</v>
      </c>
      <c r="D26" t="s">
        <v>281</v>
      </c>
      <c r="E26" t="s">
        <v>212</v>
      </c>
      <c r="F26" t="s">
        <v>278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455</v>
      </c>
      <c r="B27" t="s">
        <v>274</v>
      </c>
      <c r="C27" t="s">
        <v>282</v>
      </c>
      <c r="D27" t="s">
        <v>281</v>
      </c>
      <c r="E27" t="s">
        <v>212</v>
      </c>
      <c r="F27" t="s">
        <v>278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455</v>
      </c>
      <c r="B28" t="s">
        <v>274</v>
      </c>
      <c r="C28" t="s">
        <v>282</v>
      </c>
      <c r="D28" t="s">
        <v>281</v>
      </c>
      <c r="E28" t="s">
        <v>212</v>
      </c>
      <c r="F28" t="s">
        <v>278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455</v>
      </c>
      <c r="B29" t="s">
        <v>274</v>
      </c>
      <c r="C29" t="s">
        <v>282</v>
      </c>
      <c r="D29" t="s">
        <v>281</v>
      </c>
      <c r="E29" t="s">
        <v>212</v>
      </c>
      <c r="F29" t="s">
        <v>278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455</v>
      </c>
      <c r="B30" t="s">
        <v>274</v>
      </c>
      <c r="C30" t="s">
        <v>282</v>
      </c>
      <c r="D30" t="s">
        <v>217</v>
      </c>
      <c r="E30" t="s">
        <v>212</v>
      </c>
      <c r="F30" t="s">
        <v>278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455</v>
      </c>
      <c r="B31" t="s">
        <v>274</v>
      </c>
      <c r="C31" t="s">
        <v>282</v>
      </c>
      <c r="D31" t="s">
        <v>217</v>
      </c>
      <c r="E31" t="s">
        <v>212</v>
      </c>
      <c r="F31" t="s">
        <v>278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455</v>
      </c>
      <c r="B32" t="s">
        <v>274</v>
      </c>
      <c r="C32" t="s">
        <v>282</v>
      </c>
      <c r="D32" t="s">
        <v>217</v>
      </c>
      <c r="E32" t="s">
        <v>212</v>
      </c>
      <c r="F32" t="s">
        <v>278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455</v>
      </c>
      <c r="B33" t="s">
        <v>274</v>
      </c>
      <c r="C33" t="s">
        <v>282</v>
      </c>
      <c r="D33" t="s">
        <v>217</v>
      </c>
      <c r="E33" t="s">
        <v>212</v>
      </c>
      <c r="F33" t="s">
        <v>278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455</v>
      </c>
      <c r="B34" t="s">
        <v>274</v>
      </c>
      <c r="C34" t="s">
        <v>283</v>
      </c>
      <c r="D34" t="s">
        <v>284</v>
      </c>
      <c r="E34" t="s">
        <v>212</v>
      </c>
      <c r="F34" t="s">
        <v>278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455</v>
      </c>
      <c r="B35" t="s">
        <v>274</v>
      </c>
      <c r="C35" t="s">
        <v>283</v>
      </c>
      <c r="D35" t="s">
        <v>284</v>
      </c>
      <c r="E35" t="s">
        <v>212</v>
      </c>
      <c r="F35" t="s">
        <v>278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455</v>
      </c>
      <c r="B36" t="s">
        <v>274</v>
      </c>
      <c r="C36" t="s">
        <v>283</v>
      </c>
      <c r="D36" t="s">
        <v>284</v>
      </c>
      <c r="E36" t="s">
        <v>212</v>
      </c>
      <c r="F36" t="s">
        <v>278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455</v>
      </c>
      <c r="B37" t="s">
        <v>274</v>
      </c>
      <c r="C37" t="s">
        <v>283</v>
      </c>
      <c r="D37" t="s">
        <v>284</v>
      </c>
      <c r="E37" t="s">
        <v>212</v>
      </c>
      <c r="F37" t="s">
        <v>278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455</v>
      </c>
      <c r="B38" t="s">
        <v>274</v>
      </c>
      <c r="C38" t="s">
        <v>283</v>
      </c>
      <c r="D38" t="s">
        <v>247</v>
      </c>
      <c r="E38" t="s">
        <v>212</v>
      </c>
      <c r="F38" t="s">
        <v>278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455</v>
      </c>
      <c r="B39" t="s">
        <v>274</v>
      </c>
      <c r="C39" t="s">
        <v>283</v>
      </c>
      <c r="D39" t="s">
        <v>247</v>
      </c>
      <c r="E39" t="s">
        <v>212</v>
      </c>
      <c r="F39" t="s">
        <v>278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455</v>
      </c>
      <c r="B40" t="s">
        <v>274</v>
      </c>
      <c r="C40" t="s">
        <v>283</v>
      </c>
      <c r="D40" t="s">
        <v>247</v>
      </c>
      <c r="E40" t="s">
        <v>212</v>
      </c>
      <c r="F40" t="s">
        <v>278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455</v>
      </c>
      <c r="B41" t="s">
        <v>274</v>
      </c>
      <c r="C41" t="s">
        <v>283</v>
      </c>
      <c r="D41" t="s">
        <v>247</v>
      </c>
      <c r="E41" t="s">
        <v>212</v>
      </c>
      <c r="F41" t="s">
        <v>278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455</v>
      </c>
      <c r="B42" t="s">
        <v>274</v>
      </c>
      <c r="C42" t="s">
        <v>285</v>
      </c>
      <c r="D42" t="s">
        <v>284</v>
      </c>
      <c r="E42" t="s">
        <v>212</v>
      </c>
      <c r="F42" t="s">
        <v>278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455</v>
      </c>
      <c r="B43" t="s">
        <v>274</v>
      </c>
      <c r="C43" t="s">
        <v>285</v>
      </c>
      <c r="D43" t="s">
        <v>284</v>
      </c>
      <c r="E43" t="s">
        <v>212</v>
      </c>
      <c r="F43" t="s">
        <v>278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455</v>
      </c>
      <c r="B44" t="s">
        <v>274</v>
      </c>
      <c r="C44" t="s">
        <v>285</v>
      </c>
      <c r="D44" t="s">
        <v>284</v>
      </c>
      <c r="E44" t="s">
        <v>212</v>
      </c>
      <c r="F44" t="s">
        <v>278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455</v>
      </c>
      <c r="B45" t="s">
        <v>274</v>
      </c>
      <c r="C45" t="s">
        <v>285</v>
      </c>
      <c r="D45" t="s">
        <v>284</v>
      </c>
      <c r="E45" t="s">
        <v>212</v>
      </c>
      <c r="F45" t="s">
        <v>278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455</v>
      </c>
      <c r="B46" t="s">
        <v>274</v>
      </c>
      <c r="C46" t="s">
        <v>285</v>
      </c>
      <c r="D46" t="s">
        <v>247</v>
      </c>
      <c r="E46" t="s">
        <v>212</v>
      </c>
      <c r="F46" t="s">
        <v>278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455</v>
      </c>
      <c r="B47" t="s">
        <v>274</v>
      </c>
      <c r="C47" t="s">
        <v>285</v>
      </c>
      <c r="D47" t="s">
        <v>247</v>
      </c>
      <c r="E47" t="s">
        <v>212</v>
      </c>
      <c r="F47" t="s">
        <v>278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455</v>
      </c>
      <c r="B48" t="s">
        <v>274</v>
      </c>
      <c r="C48" t="s">
        <v>285</v>
      </c>
      <c r="D48" t="s">
        <v>247</v>
      </c>
      <c r="E48" t="s">
        <v>212</v>
      </c>
      <c r="F48" t="s">
        <v>278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455</v>
      </c>
      <c r="B49" t="s">
        <v>274</v>
      </c>
      <c r="C49" t="s">
        <v>285</v>
      </c>
      <c r="D49" t="s">
        <v>247</v>
      </c>
      <c r="E49" t="s">
        <v>212</v>
      </c>
      <c r="F49" t="s">
        <v>278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455</v>
      </c>
      <c r="B50" t="s">
        <v>274</v>
      </c>
      <c r="C50" t="s">
        <v>286</v>
      </c>
      <c r="D50" t="s">
        <v>131</v>
      </c>
      <c r="E50" t="s">
        <v>212</v>
      </c>
      <c r="F50" t="s">
        <v>278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455</v>
      </c>
      <c r="B51" t="s">
        <v>274</v>
      </c>
      <c r="C51" t="s">
        <v>286</v>
      </c>
      <c r="D51" t="s">
        <v>131</v>
      </c>
      <c r="E51" t="s">
        <v>212</v>
      </c>
      <c r="F51" t="s">
        <v>278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455</v>
      </c>
      <c r="B52" t="s">
        <v>274</v>
      </c>
      <c r="C52" t="s">
        <v>286</v>
      </c>
      <c r="D52" t="s">
        <v>131</v>
      </c>
      <c r="E52" t="s">
        <v>212</v>
      </c>
      <c r="F52" t="s">
        <v>278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455</v>
      </c>
      <c r="B53" t="s">
        <v>274</v>
      </c>
      <c r="C53" t="s">
        <v>286</v>
      </c>
      <c r="D53" t="s">
        <v>131</v>
      </c>
      <c r="E53" t="s">
        <v>212</v>
      </c>
      <c r="F53" t="s">
        <v>278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455</v>
      </c>
      <c r="B54" t="s">
        <v>274</v>
      </c>
      <c r="C54" t="s">
        <v>287</v>
      </c>
      <c r="D54" t="s">
        <v>131</v>
      </c>
      <c r="E54" t="s">
        <v>212</v>
      </c>
      <c r="F54" t="s">
        <v>278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455</v>
      </c>
      <c r="B55" t="s">
        <v>274</v>
      </c>
      <c r="C55" t="s">
        <v>287</v>
      </c>
      <c r="D55" t="s">
        <v>131</v>
      </c>
      <c r="E55" t="s">
        <v>212</v>
      </c>
      <c r="F55" t="s">
        <v>278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455</v>
      </c>
      <c r="B56" t="s">
        <v>274</v>
      </c>
      <c r="C56" t="s">
        <v>287</v>
      </c>
      <c r="D56" t="s">
        <v>131</v>
      </c>
      <c r="E56" t="s">
        <v>212</v>
      </c>
      <c r="F56" t="s">
        <v>278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455</v>
      </c>
      <c r="B57" t="s">
        <v>274</v>
      </c>
      <c r="C57" t="s">
        <v>287</v>
      </c>
      <c r="D57" t="s">
        <v>131</v>
      </c>
      <c r="E57" t="s">
        <v>212</v>
      </c>
      <c r="F57" t="s">
        <v>278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455</v>
      </c>
      <c r="B58" t="s">
        <v>274</v>
      </c>
      <c r="C58" t="s">
        <v>288</v>
      </c>
      <c r="D58" t="s">
        <v>131</v>
      </c>
      <c r="E58" t="s">
        <v>212</v>
      </c>
      <c r="F58" t="s">
        <v>278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455</v>
      </c>
      <c r="B59" t="s">
        <v>274</v>
      </c>
      <c r="C59" t="s">
        <v>288</v>
      </c>
      <c r="D59" t="s">
        <v>131</v>
      </c>
      <c r="E59" t="s">
        <v>212</v>
      </c>
      <c r="F59" t="s">
        <v>278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455</v>
      </c>
      <c r="B60" t="s">
        <v>274</v>
      </c>
      <c r="C60" t="s">
        <v>288</v>
      </c>
      <c r="D60" t="s">
        <v>131</v>
      </c>
      <c r="E60" t="s">
        <v>212</v>
      </c>
      <c r="F60" t="s">
        <v>278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455</v>
      </c>
      <c r="B61" t="s">
        <v>274</v>
      </c>
      <c r="C61" t="s">
        <v>288</v>
      </c>
      <c r="D61" t="s">
        <v>131</v>
      </c>
      <c r="E61" t="s">
        <v>212</v>
      </c>
      <c r="F61" t="s">
        <v>278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455</v>
      </c>
      <c r="B62" t="s">
        <v>274</v>
      </c>
      <c r="C62" t="s">
        <v>289</v>
      </c>
      <c r="D62" t="s">
        <v>217</v>
      </c>
      <c r="E62" t="s">
        <v>212</v>
      </c>
      <c r="F62" t="s">
        <v>278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455</v>
      </c>
      <c r="B63" t="s">
        <v>274</v>
      </c>
      <c r="C63" t="s">
        <v>289</v>
      </c>
      <c r="D63" t="s">
        <v>217</v>
      </c>
      <c r="E63" t="s">
        <v>212</v>
      </c>
      <c r="F63" t="s">
        <v>278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455</v>
      </c>
      <c r="B64" t="s">
        <v>274</v>
      </c>
      <c r="C64" t="s">
        <v>289</v>
      </c>
      <c r="D64" t="s">
        <v>217</v>
      </c>
      <c r="E64" t="s">
        <v>212</v>
      </c>
      <c r="F64" t="s">
        <v>278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455</v>
      </c>
      <c r="B65" t="s">
        <v>274</v>
      </c>
      <c r="C65" t="s">
        <v>289</v>
      </c>
      <c r="D65" t="s">
        <v>217</v>
      </c>
      <c r="E65" t="s">
        <v>212</v>
      </c>
      <c r="F65" t="s">
        <v>278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455</v>
      </c>
      <c r="B66" t="s">
        <v>274</v>
      </c>
      <c r="C66" t="s">
        <v>290</v>
      </c>
      <c r="D66" t="s">
        <v>217</v>
      </c>
      <c r="E66" t="s">
        <v>212</v>
      </c>
      <c r="F66" t="s">
        <v>278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455</v>
      </c>
      <c r="B67" t="s">
        <v>274</v>
      </c>
      <c r="C67" t="s">
        <v>290</v>
      </c>
      <c r="D67" t="s">
        <v>217</v>
      </c>
      <c r="E67" t="s">
        <v>212</v>
      </c>
      <c r="F67" t="s">
        <v>278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455</v>
      </c>
      <c r="B68" t="s">
        <v>274</v>
      </c>
      <c r="C68" t="s">
        <v>290</v>
      </c>
      <c r="D68" t="s">
        <v>217</v>
      </c>
      <c r="E68" t="s">
        <v>212</v>
      </c>
      <c r="F68" t="s">
        <v>278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455</v>
      </c>
      <c r="B69" t="s">
        <v>274</v>
      </c>
      <c r="C69" t="s">
        <v>290</v>
      </c>
      <c r="D69" t="s">
        <v>217</v>
      </c>
      <c r="E69" t="s">
        <v>212</v>
      </c>
      <c r="F69" t="s">
        <v>278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455</v>
      </c>
      <c r="B70" t="s">
        <v>274</v>
      </c>
      <c r="C70" t="s">
        <v>291</v>
      </c>
      <c r="D70" t="s">
        <v>217</v>
      </c>
      <c r="E70" t="s">
        <v>212</v>
      </c>
      <c r="F70" t="s">
        <v>278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455</v>
      </c>
      <c r="B71" t="s">
        <v>274</v>
      </c>
      <c r="C71" t="s">
        <v>291</v>
      </c>
      <c r="D71" t="s">
        <v>217</v>
      </c>
      <c r="E71" t="s">
        <v>212</v>
      </c>
      <c r="F71" t="s">
        <v>278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455</v>
      </c>
      <c r="B72" t="s">
        <v>274</v>
      </c>
      <c r="C72" t="s">
        <v>291</v>
      </c>
      <c r="D72" t="s">
        <v>217</v>
      </c>
      <c r="E72" t="s">
        <v>212</v>
      </c>
      <c r="F72" t="s">
        <v>278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455</v>
      </c>
      <c r="B73" t="s">
        <v>274</v>
      </c>
      <c r="C73" t="s">
        <v>291</v>
      </c>
      <c r="D73" t="s">
        <v>217</v>
      </c>
      <c r="E73" t="s">
        <v>212</v>
      </c>
      <c r="F73" t="s">
        <v>278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455</v>
      </c>
      <c r="B74" t="s">
        <v>274</v>
      </c>
      <c r="C74" t="s">
        <v>292</v>
      </c>
      <c r="D74" t="s">
        <v>247</v>
      </c>
      <c r="E74" t="s">
        <v>212</v>
      </c>
      <c r="F74" t="s">
        <v>278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455</v>
      </c>
      <c r="B75" t="s">
        <v>274</v>
      </c>
      <c r="C75" t="s">
        <v>292</v>
      </c>
      <c r="D75" t="s">
        <v>247</v>
      </c>
      <c r="E75" t="s">
        <v>212</v>
      </c>
      <c r="F75" t="s">
        <v>278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455</v>
      </c>
      <c r="B76" t="s">
        <v>274</v>
      </c>
      <c r="C76" t="s">
        <v>292</v>
      </c>
      <c r="D76" t="s">
        <v>247</v>
      </c>
      <c r="E76" t="s">
        <v>212</v>
      </c>
      <c r="F76" t="s">
        <v>278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455</v>
      </c>
      <c r="B77" t="s">
        <v>274</v>
      </c>
      <c r="C77" t="s">
        <v>292</v>
      </c>
      <c r="D77" t="s">
        <v>247</v>
      </c>
      <c r="E77" t="s">
        <v>212</v>
      </c>
      <c r="F77" t="s">
        <v>278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455</v>
      </c>
      <c r="B78" t="s">
        <v>274</v>
      </c>
      <c r="C78" t="s">
        <v>293</v>
      </c>
      <c r="D78" t="s">
        <v>247</v>
      </c>
      <c r="E78" t="s">
        <v>212</v>
      </c>
      <c r="F78" t="s">
        <v>278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455</v>
      </c>
      <c r="B79" t="s">
        <v>274</v>
      </c>
      <c r="C79" t="s">
        <v>293</v>
      </c>
      <c r="D79" t="s">
        <v>247</v>
      </c>
      <c r="E79" t="s">
        <v>212</v>
      </c>
      <c r="F79" t="s">
        <v>278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455</v>
      </c>
      <c r="B80" t="s">
        <v>274</v>
      </c>
      <c r="C80" t="s">
        <v>293</v>
      </c>
      <c r="D80" t="s">
        <v>247</v>
      </c>
      <c r="E80" t="s">
        <v>212</v>
      </c>
      <c r="F80" t="s">
        <v>278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455</v>
      </c>
      <c r="B81" t="s">
        <v>274</v>
      </c>
      <c r="C81" t="s">
        <v>293</v>
      </c>
      <c r="D81" t="s">
        <v>247</v>
      </c>
      <c r="E81" t="s">
        <v>212</v>
      </c>
      <c r="F81" t="s">
        <v>278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455</v>
      </c>
      <c r="B82" t="s">
        <v>274</v>
      </c>
      <c r="C82" t="s">
        <v>294</v>
      </c>
      <c r="D82" t="s">
        <v>247</v>
      </c>
      <c r="E82" t="s">
        <v>212</v>
      </c>
      <c r="F82" t="s">
        <v>278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455</v>
      </c>
      <c r="B83" t="s">
        <v>274</v>
      </c>
      <c r="C83" t="s">
        <v>294</v>
      </c>
      <c r="D83" t="s">
        <v>247</v>
      </c>
      <c r="E83" t="s">
        <v>212</v>
      </c>
      <c r="F83" t="s">
        <v>278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455</v>
      </c>
      <c r="B84" t="s">
        <v>274</v>
      </c>
      <c r="C84" t="s">
        <v>294</v>
      </c>
      <c r="D84" t="s">
        <v>247</v>
      </c>
      <c r="E84" t="s">
        <v>212</v>
      </c>
      <c r="F84" t="s">
        <v>278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455</v>
      </c>
      <c r="B85" t="s">
        <v>274</v>
      </c>
      <c r="C85" t="s">
        <v>294</v>
      </c>
      <c r="D85" t="s">
        <v>247</v>
      </c>
      <c r="E85" t="s">
        <v>212</v>
      </c>
      <c r="F85" t="s">
        <v>278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455</v>
      </c>
      <c r="B86" t="s">
        <v>274</v>
      </c>
      <c r="C86" t="s">
        <v>295</v>
      </c>
      <c r="D86" t="s">
        <v>131</v>
      </c>
      <c r="E86" t="s">
        <v>212</v>
      </c>
      <c r="F86" t="s">
        <v>278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455</v>
      </c>
      <c r="B87" t="s">
        <v>274</v>
      </c>
      <c r="C87" t="s">
        <v>295</v>
      </c>
      <c r="D87" t="s">
        <v>131</v>
      </c>
      <c r="E87" t="s">
        <v>212</v>
      </c>
      <c r="F87" t="s">
        <v>278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455</v>
      </c>
      <c r="B88" t="s">
        <v>274</v>
      </c>
      <c r="C88" t="s">
        <v>295</v>
      </c>
      <c r="D88" t="s">
        <v>131</v>
      </c>
      <c r="E88" t="s">
        <v>212</v>
      </c>
      <c r="F88" t="s">
        <v>278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455</v>
      </c>
      <c r="B89" t="s">
        <v>274</v>
      </c>
      <c r="C89" t="s">
        <v>295</v>
      </c>
      <c r="D89" t="s">
        <v>131</v>
      </c>
      <c r="E89" t="s">
        <v>212</v>
      </c>
      <c r="F89" t="s">
        <v>278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455</v>
      </c>
      <c r="B90" t="s">
        <v>274</v>
      </c>
      <c r="C90" t="s">
        <v>295</v>
      </c>
      <c r="D90" t="s">
        <v>140</v>
      </c>
      <c r="E90" t="s">
        <v>212</v>
      </c>
      <c r="F90" t="s">
        <v>278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455</v>
      </c>
      <c r="B91" t="s">
        <v>274</v>
      </c>
      <c r="C91" t="s">
        <v>295</v>
      </c>
      <c r="D91" t="s">
        <v>140</v>
      </c>
      <c r="E91" t="s">
        <v>212</v>
      </c>
      <c r="F91" t="s">
        <v>278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455</v>
      </c>
      <c r="B92" t="s">
        <v>274</v>
      </c>
      <c r="C92" t="s">
        <v>295</v>
      </c>
      <c r="D92" t="s">
        <v>140</v>
      </c>
      <c r="E92" t="s">
        <v>212</v>
      </c>
      <c r="F92" t="s">
        <v>278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455</v>
      </c>
      <c r="B93" t="s">
        <v>274</v>
      </c>
      <c r="C93" t="s">
        <v>295</v>
      </c>
      <c r="D93" t="s">
        <v>140</v>
      </c>
      <c r="E93" t="s">
        <v>212</v>
      </c>
      <c r="F93" t="s">
        <v>278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455</v>
      </c>
      <c r="B94" t="s">
        <v>274</v>
      </c>
      <c r="C94" t="s">
        <v>296</v>
      </c>
      <c r="D94" t="s">
        <v>131</v>
      </c>
      <c r="E94" t="s">
        <v>212</v>
      </c>
      <c r="F94" t="s">
        <v>278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455</v>
      </c>
      <c r="B95" t="s">
        <v>274</v>
      </c>
      <c r="C95" t="s">
        <v>296</v>
      </c>
      <c r="D95" t="s">
        <v>131</v>
      </c>
      <c r="E95" t="s">
        <v>212</v>
      </c>
      <c r="F95" t="s">
        <v>278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455</v>
      </c>
      <c r="B96" t="s">
        <v>274</v>
      </c>
      <c r="C96" t="s">
        <v>296</v>
      </c>
      <c r="D96" t="s">
        <v>131</v>
      </c>
      <c r="E96" t="s">
        <v>212</v>
      </c>
      <c r="F96" t="s">
        <v>278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455</v>
      </c>
      <c r="B97" t="s">
        <v>274</v>
      </c>
      <c r="C97" t="s">
        <v>296</v>
      </c>
      <c r="D97" t="s">
        <v>131</v>
      </c>
      <c r="E97" t="s">
        <v>212</v>
      </c>
      <c r="F97" t="s">
        <v>278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455</v>
      </c>
      <c r="B98" t="s">
        <v>274</v>
      </c>
      <c r="C98" t="s">
        <v>296</v>
      </c>
      <c r="D98" t="s">
        <v>140</v>
      </c>
      <c r="E98" t="s">
        <v>212</v>
      </c>
      <c r="F98" t="s">
        <v>278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455</v>
      </c>
      <c r="B99" t="s">
        <v>274</v>
      </c>
      <c r="C99" t="s">
        <v>296</v>
      </c>
      <c r="D99" t="s">
        <v>140</v>
      </c>
      <c r="E99" t="s">
        <v>212</v>
      </c>
      <c r="F99" t="s">
        <v>278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455</v>
      </c>
      <c r="B100" t="s">
        <v>274</v>
      </c>
      <c r="C100" t="s">
        <v>296</v>
      </c>
      <c r="D100" t="s">
        <v>140</v>
      </c>
      <c r="E100" t="s">
        <v>212</v>
      </c>
      <c r="F100" t="s">
        <v>278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455</v>
      </c>
      <c r="B101" t="s">
        <v>274</v>
      </c>
      <c r="C101" t="s">
        <v>296</v>
      </c>
      <c r="D101" t="s">
        <v>140</v>
      </c>
      <c r="E101" t="s">
        <v>212</v>
      </c>
      <c r="F101" t="s">
        <v>278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455</v>
      </c>
      <c r="B102" t="s">
        <v>274</v>
      </c>
      <c r="C102" t="s">
        <v>297</v>
      </c>
      <c r="D102" t="s">
        <v>131</v>
      </c>
      <c r="E102" t="s">
        <v>212</v>
      </c>
      <c r="F102" t="s">
        <v>278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455</v>
      </c>
      <c r="B103" t="s">
        <v>274</v>
      </c>
      <c r="C103" t="s">
        <v>297</v>
      </c>
      <c r="D103" t="s">
        <v>131</v>
      </c>
      <c r="E103" t="s">
        <v>212</v>
      </c>
      <c r="F103" t="s">
        <v>278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455</v>
      </c>
      <c r="B104" t="s">
        <v>274</v>
      </c>
      <c r="C104" t="s">
        <v>297</v>
      </c>
      <c r="D104" t="s">
        <v>131</v>
      </c>
      <c r="E104" t="s">
        <v>212</v>
      </c>
      <c r="F104" t="s">
        <v>278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455</v>
      </c>
      <c r="B105" t="s">
        <v>274</v>
      </c>
      <c r="C105" t="s">
        <v>297</v>
      </c>
      <c r="D105" t="s">
        <v>131</v>
      </c>
      <c r="E105" t="s">
        <v>212</v>
      </c>
      <c r="F105" t="s">
        <v>278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455</v>
      </c>
      <c r="B106" t="s">
        <v>274</v>
      </c>
      <c r="C106" t="s">
        <v>297</v>
      </c>
      <c r="D106" t="s">
        <v>140</v>
      </c>
      <c r="E106" t="s">
        <v>212</v>
      </c>
      <c r="F106" t="s">
        <v>278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455</v>
      </c>
      <c r="B107" t="s">
        <v>274</v>
      </c>
      <c r="C107" t="s">
        <v>297</v>
      </c>
      <c r="D107" t="s">
        <v>140</v>
      </c>
      <c r="E107" t="s">
        <v>212</v>
      </c>
      <c r="F107" t="s">
        <v>278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455</v>
      </c>
      <c r="B108" t="s">
        <v>274</v>
      </c>
      <c r="C108" t="s">
        <v>297</v>
      </c>
      <c r="D108" t="s">
        <v>140</v>
      </c>
      <c r="E108" t="s">
        <v>212</v>
      </c>
      <c r="F108" t="s">
        <v>278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455</v>
      </c>
      <c r="B109" t="s">
        <v>274</v>
      </c>
      <c r="C109" t="s">
        <v>297</v>
      </c>
      <c r="D109" t="s">
        <v>140</v>
      </c>
      <c r="E109" t="s">
        <v>212</v>
      </c>
      <c r="F109" t="s">
        <v>278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455</v>
      </c>
      <c r="B110" t="s">
        <v>274</v>
      </c>
      <c r="C110" t="s">
        <v>298</v>
      </c>
      <c r="D110" t="s">
        <v>131</v>
      </c>
      <c r="E110" t="s">
        <v>212</v>
      </c>
      <c r="F110" t="s">
        <v>278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455</v>
      </c>
      <c r="B111" t="s">
        <v>274</v>
      </c>
      <c r="C111" t="s">
        <v>298</v>
      </c>
      <c r="D111" t="s">
        <v>131</v>
      </c>
      <c r="E111" t="s">
        <v>212</v>
      </c>
      <c r="F111" t="s">
        <v>278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455</v>
      </c>
      <c r="B112" t="s">
        <v>274</v>
      </c>
      <c r="C112" t="s">
        <v>298</v>
      </c>
      <c r="D112" t="s">
        <v>131</v>
      </c>
      <c r="E112" t="s">
        <v>212</v>
      </c>
      <c r="F112" t="s">
        <v>278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455</v>
      </c>
      <c r="B113" t="s">
        <v>274</v>
      </c>
      <c r="C113" t="s">
        <v>298</v>
      </c>
      <c r="D113" t="s">
        <v>131</v>
      </c>
      <c r="E113" t="s">
        <v>212</v>
      </c>
      <c r="F113" t="s">
        <v>278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455</v>
      </c>
      <c r="B114" t="s">
        <v>274</v>
      </c>
      <c r="C114" t="s">
        <v>298</v>
      </c>
      <c r="D114" t="s">
        <v>140</v>
      </c>
      <c r="E114" t="s">
        <v>212</v>
      </c>
      <c r="F114" t="s">
        <v>278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455</v>
      </c>
      <c r="B115" t="s">
        <v>274</v>
      </c>
      <c r="C115" t="s">
        <v>298</v>
      </c>
      <c r="D115" t="s">
        <v>140</v>
      </c>
      <c r="E115" t="s">
        <v>212</v>
      </c>
      <c r="F115" t="s">
        <v>278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455</v>
      </c>
      <c r="B116" t="s">
        <v>274</v>
      </c>
      <c r="C116" t="s">
        <v>298</v>
      </c>
      <c r="D116" t="s">
        <v>140</v>
      </c>
      <c r="E116" t="s">
        <v>212</v>
      </c>
      <c r="F116" t="s">
        <v>278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455</v>
      </c>
      <c r="B117" t="s">
        <v>274</v>
      </c>
      <c r="C117" t="s">
        <v>298</v>
      </c>
      <c r="D117" t="s">
        <v>140</v>
      </c>
      <c r="E117" t="s">
        <v>212</v>
      </c>
      <c r="F117" t="s">
        <v>278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455</v>
      </c>
      <c r="B118" t="s">
        <v>274</v>
      </c>
      <c r="C118" t="s">
        <v>299</v>
      </c>
      <c r="D118" t="s">
        <v>217</v>
      </c>
      <c r="E118" t="s">
        <v>212</v>
      </c>
      <c r="F118" t="s">
        <v>278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455</v>
      </c>
      <c r="B119" t="s">
        <v>274</v>
      </c>
      <c r="C119" t="s">
        <v>299</v>
      </c>
      <c r="D119" t="s">
        <v>217</v>
      </c>
      <c r="E119" t="s">
        <v>212</v>
      </c>
      <c r="F119" t="s">
        <v>278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455</v>
      </c>
      <c r="B120" t="s">
        <v>274</v>
      </c>
      <c r="C120" t="s">
        <v>299</v>
      </c>
      <c r="D120" t="s">
        <v>217</v>
      </c>
      <c r="E120" t="s">
        <v>212</v>
      </c>
      <c r="F120" t="s">
        <v>278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455</v>
      </c>
      <c r="B121" t="s">
        <v>274</v>
      </c>
      <c r="C121" t="s">
        <v>299</v>
      </c>
      <c r="D121" t="s">
        <v>217</v>
      </c>
      <c r="E121" t="s">
        <v>212</v>
      </c>
      <c r="F121" t="s">
        <v>278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455</v>
      </c>
      <c r="B122" t="s">
        <v>274</v>
      </c>
      <c r="C122" t="s">
        <v>299</v>
      </c>
      <c r="D122" t="s">
        <v>218</v>
      </c>
      <c r="E122" t="s">
        <v>212</v>
      </c>
      <c r="F122" t="s">
        <v>278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455</v>
      </c>
      <c r="B123" t="s">
        <v>274</v>
      </c>
      <c r="C123" t="s">
        <v>299</v>
      </c>
      <c r="D123" t="s">
        <v>218</v>
      </c>
      <c r="E123" t="s">
        <v>212</v>
      </c>
      <c r="F123" t="s">
        <v>278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455</v>
      </c>
      <c r="B124" t="s">
        <v>274</v>
      </c>
      <c r="C124" t="s">
        <v>299</v>
      </c>
      <c r="D124" t="s">
        <v>218</v>
      </c>
      <c r="E124" t="s">
        <v>212</v>
      </c>
      <c r="F124" t="s">
        <v>278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455</v>
      </c>
      <c r="B125" t="s">
        <v>274</v>
      </c>
      <c r="C125" t="s">
        <v>299</v>
      </c>
      <c r="D125" t="s">
        <v>218</v>
      </c>
      <c r="E125" t="s">
        <v>212</v>
      </c>
      <c r="F125" t="s">
        <v>278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455</v>
      </c>
      <c r="B126" t="s">
        <v>274</v>
      </c>
      <c r="C126" t="s">
        <v>300</v>
      </c>
      <c r="D126" t="s">
        <v>217</v>
      </c>
      <c r="E126" t="s">
        <v>212</v>
      </c>
      <c r="F126" t="s">
        <v>278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455</v>
      </c>
      <c r="B127" t="s">
        <v>274</v>
      </c>
      <c r="C127" t="s">
        <v>300</v>
      </c>
      <c r="D127" t="s">
        <v>217</v>
      </c>
      <c r="E127" t="s">
        <v>212</v>
      </c>
      <c r="F127" t="s">
        <v>278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455</v>
      </c>
      <c r="B128" t="s">
        <v>274</v>
      </c>
      <c r="C128" t="s">
        <v>300</v>
      </c>
      <c r="D128" t="s">
        <v>217</v>
      </c>
      <c r="E128" t="s">
        <v>212</v>
      </c>
      <c r="F128" t="s">
        <v>278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455</v>
      </c>
      <c r="B129" t="s">
        <v>274</v>
      </c>
      <c r="C129" t="s">
        <v>300</v>
      </c>
      <c r="D129" t="s">
        <v>217</v>
      </c>
      <c r="E129" t="s">
        <v>212</v>
      </c>
      <c r="F129" t="s">
        <v>278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455</v>
      </c>
      <c r="B130" t="s">
        <v>274</v>
      </c>
      <c r="C130" t="s">
        <v>300</v>
      </c>
      <c r="D130" t="s">
        <v>218</v>
      </c>
      <c r="E130" t="s">
        <v>212</v>
      </c>
      <c r="F130" t="s">
        <v>278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455</v>
      </c>
      <c r="B131" t="s">
        <v>274</v>
      </c>
      <c r="C131" t="s">
        <v>300</v>
      </c>
      <c r="D131" t="s">
        <v>218</v>
      </c>
      <c r="E131" t="s">
        <v>212</v>
      </c>
      <c r="F131" t="s">
        <v>278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455</v>
      </c>
      <c r="B132" t="s">
        <v>274</v>
      </c>
      <c r="C132" t="s">
        <v>300</v>
      </c>
      <c r="D132" t="s">
        <v>218</v>
      </c>
      <c r="E132" t="s">
        <v>212</v>
      </c>
      <c r="F132" t="s">
        <v>278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455</v>
      </c>
      <c r="B133" t="s">
        <v>274</v>
      </c>
      <c r="C133" t="s">
        <v>300</v>
      </c>
      <c r="D133" t="s">
        <v>218</v>
      </c>
      <c r="E133" t="s">
        <v>212</v>
      </c>
      <c r="F133" t="s">
        <v>278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455</v>
      </c>
      <c r="B134" t="s">
        <v>274</v>
      </c>
      <c r="C134" t="s">
        <v>301</v>
      </c>
      <c r="D134" t="s">
        <v>217</v>
      </c>
      <c r="E134" t="s">
        <v>212</v>
      </c>
      <c r="F134" t="s">
        <v>278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455</v>
      </c>
      <c r="B135" t="s">
        <v>274</v>
      </c>
      <c r="C135" t="s">
        <v>301</v>
      </c>
      <c r="D135" t="s">
        <v>217</v>
      </c>
      <c r="E135" t="s">
        <v>212</v>
      </c>
      <c r="F135" t="s">
        <v>278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455</v>
      </c>
      <c r="B136" t="s">
        <v>274</v>
      </c>
      <c r="C136" t="s">
        <v>301</v>
      </c>
      <c r="D136" t="s">
        <v>217</v>
      </c>
      <c r="E136" t="s">
        <v>212</v>
      </c>
      <c r="F136" t="s">
        <v>278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455</v>
      </c>
      <c r="B137" t="s">
        <v>274</v>
      </c>
      <c r="C137" t="s">
        <v>301</v>
      </c>
      <c r="D137" t="s">
        <v>217</v>
      </c>
      <c r="E137" t="s">
        <v>212</v>
      </c>
      <c r="F137" t="s">
        <v>278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455</v>
      </c>
      <c r="B138" t="s">
        <v>274</v>
      </c>
      <c r="C138" t="s">
        <v>301</v>
      </c>
      <c r="D138" t="s">
        <v>218</v>
      </c>
      <c r="E138" t="s">
        <v>212</v>
      </c>
      <c r="F138" t="s">
        <v>278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455</v>
      </c>
      <c r="B139" t="s">
        <v>274</v>
      </c>
      <c r="C139" t="s">
        <v>301</v>
      </c>
      <c r="D139" t="s">
        <v>218</v>
      </c>
      <c r="E139" t="s">
        <v>212</v>
      </c>
      <c r="F139" t="s">
        <v>278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455</v>
      </c>
      <c r="B140" t="s">
        <v>274</v>
      </c>
      <c r="C140" t="s">
        <v>301</v>
      </c>
      <c r="D140" t="s">
        <v>218</v>
      </c>
      <c r="E140" t="s">
        <v>212</v>
      </c>
      <c r="F140" t="s">
        <v>278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455</v>
      </c>
      <c r="B141" t="s">
        <v>274</v>
      </c>
      <c r="C141" t="s">
        <v>301</v>
      </c>
      <c r="D141" t="s">
        <v>218</v>
      </c>
      <c r="E141" t="s">
        <v>212</v>
      </c>
      <c r="F141" t="s">
        <v>278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455</v>
      </c>
      <c r="B142" t="s">
        <v>274</v>
      </c>
      <c r="C142" t="s">
        <v>302</v>
      </c>
      <c r="D142" t="s">
        <v>217</v>
      </c>
      <c r="E142" t="s">
        <v>212</v>
      </c>
      <c r="F142" t="s">
        <v>278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455</v>
      </c>
      <c r="B143" t="s">
        <v>274</v>
      </c>
      <c r="C143" t="s">
        <v>302</v>
      </c>
      <c r="D143" t="s">
        <v>217</v>
      </c>
      <c r="E143" t="s">
        <v>212</v>
      </c>
      <c r="F143" t="s">
        <v>278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455</v>
      </c>
      <c r="B144" t="s">
        <v>274</v>
      </c>
      <c r="C144" t="s">
        <v>302</v>
      </c>
      <c r="D144" t="s">
        <v>217</v>
      </c>
      <c r="E144" t="s">
        <v>212</v>
      </c>
      <c r="F144" t="s">
        <v>278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455</v>
      </c>
      <c r="B145" t="s">
        <v>274</v>
      </c>
      <c r="C145" t="s">
        <v>302</v>
      </c>
      <c r="D145" t="s">
        <v>217</v>
      </c>
      <c r="E145" t="s">
        <v>212</v>
      </c>
      <c r="F145" t="s">
        <v>278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455</v>
      </c>
      <c r="B146" t="s">
        <v>274</v>
      </c>
      <c r="C146" t="s">
        <v>302</v>
      </c>
      <c r="D146" t="s">
        <v>218</v>
      </c>
      <c r="E146" t="s">
        <v>212</v>
      </c>
      <c r="F146" t="s">
        <v>278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455</v>
      </c>
      <c r="B147" t="s">
        <v>274</v>
      </c>
      <c r="C147" t="s">
        <v>302</v>
      </c>
      <c r="D147" t="s">
        <v>218</v>
      </c>
      <c r="E147" t="s">
        <v>212</v>
      </c>
      <c r="F147" t="s">
        <v>278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455</v>
      </c>
      <c r="B148" t="s">
        <v>274</v>
      </c>
      <c r="C148" t="s">
        <v>302</v>
      </c>
      <c r="D148" t="s">
        <v>218</v>
      </c>
      <c r="E148" t="s">
        <v>212</v>
      </c>
      <c r="F148" t="s">
        <v>278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455</v>
      </c>
      <c r="B149" t="s">
        <v>274</v>
      </c>
      <c r="C149" t="s">
        <v>302</v>
      </c>
      <c r="D149" t="s">
        <v>218</v>
      </c>
      <c r="E149" t="s">
        <v>212</v>
      </c>
      <c r="F149" t="s">
        <v>278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455</v>
      </c>
      <c r="B150" t="s">
        <v>274</v>
      </c>
      <c r="C150" t="s">
        <v>303</v>
      </c>
      <c r="D150" t="s">
        <v>217</v>
      </c>
      <c r="E150" t="s">
        <v>212</v>
      </c>
      <c r="F150" t="s">
        <v>278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455</v>
      </c>
      <c r="B151" t="s">
        <v>274</v>
      </c>
      <c r="C151" t="s">
        <v>303</v>
      </c>
      <c r="D151" t="s">
        <v>217</v>
      </c>
      <c r="E151" t="s">
        <v>212</v>
      </c>
      <c r="F151" t="s">
        <v>278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455</v>
      </c>
      <c r="B152" t="s">
        <v>274</v>
      </c>
      <c r="C152" t="s">
        <v>303</v>
      </c>
      <c r="D152" t="s">
        <v>217</v>
      </c>
      <c r="E152" t="s">
        <v>212</v>
      </c>
      <c r="F152" t="s">
        <v>278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455</v>
      </c>
      <c r="B153" t="s">
        <v>274</v>
      </c>
      <c r="C153" t="s">
        <v>303</v>
      </c>
      <c r="D153" t="s">
        <v>217</v>
      </c>
      <c r="E153" t="s">
        <v>212</v>
      </c>
      <c r="F153" t="s">
        <v>278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455</v>
      </c>
      <c r="B154" t="s">
        <v>274</v>
      </c>
      <c r="C154" t="s">
        <v>303</v>
      </c>
      <c r="D154" t="s">
        <v>218</v>
      </c>
      <c r="E154" t="s">
        <v>212</v>
      </c>
      <c r="F154" t="s">
        <v>278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455</v>
      </c>
      <c r="B155" t="s">
        <v>274</v>
      </c>
      <c r="C155" t="s">
        <v>303</v>
      </c>
      <c r="D155" t="s">
        <v>218</v>
      </c>
      <c r="E155" t="s">
        <v>212</v>
      </c>
      <c r="F155" t="s">
        <v>278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455</v>
      </c>
      <c r="B156" t="s">
        <v>274</v>
      </c>
      <c r="C156" t="s">
        <v>303</v>
      </c>
      <c r="D156" t="s">
        <v>218</v>
      </c>
      <c r="E156" t="s">
        <v>212</v>
      </c>
      <c r="F156" t="s">
        <v>278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455</v>
      </c>
      <c r="B157" t="s">
        <v>274</v>
      </c>
      <c r="C157" t="s">
        <v>303</v>
      </c>
      <c r="D157" t="s">
        <v>218</v>
      </c>
      <c r="E157" t="s">
        <v>212</v>
      </c>
      <c r="F157" t="s">
        <v>278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455</v>
      </c>
      <c r="B158" t="s">
        <v>274</v>
      </c>
      <c r="C158" t="s">
        <v>304</v>
      </c>
      <c r="D158" t="s">
        <v>247</v>
      </c>
      <c r="E158" t="s">
        <v>212</v>
      </c>
      <c r="F158" t="s">
        <v>278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455</v>
      </c>
      <c r="B159" t="s">
        <v>274</v>
      </c>
      <c r="C159" t="s">
        <v>304</v>
      </c>
      <c r="D159" t="s">
        <v>247</v>
      </c>
      <c r="E159" t="s">
        <v>212</v>
      </c>
      <c r="F159" t="s">
        <v>278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455</v>
      </c>
      <c r="B160" t="s">
        <v>274</v>
      </c>
      <c r="C160" t="s">
        <v>304</v>
      </c>
      <c r="D160" t="s">
        <v>247</v>
      </c>
      <c r="E160" t="s">
        <v>212</v>
      </c>
      <c r="F160" t="s">
        <v>278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455</v>
      </c>
      <c r="B161" t="s">
        <v>274</v>
      </c>
      <c r="C161" t="s">
        <v>304</v>
      </c>
      <c r="D161" t="s">
        <v>247</v>
      </c>
      <c r="E161" t="s">
        <v>212</v>
      </c>
      <c r="F161" t="s">
        <v>278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455</v>
      </c>
      <c r="B162" t="s">
        <v>274</v>
      </c>
      <c r="C162" t="s">
        <v>304</v>
      </c>
      <c r="D162" t="s">
        <v>248</v>
      </c>
      <c r="E162" t="s">
        <v>212</v>
      </c>
      <c r="F162" t="s">
        <v>278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455</v>
      </c>
      <c r="B163" t="s">
        <v>274</v>
      </c>
      <c r="C163" t="s">
        <v>304</v>
      </c>
      <c r="D163" t="s">
        <v>248</v>
      </c>
      <c r="E163" t="s">
        <v>212</v>
      </c>
      <c r="F163" t="s">
        <v>278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455</v>
      </c>
      <c r="B164" t="s">
        <v>274</v>
      </c>
      <c r="C164" t="s">
        <v>304</v>
      </c>
      <c r="D164" t="s">
        <v>248</v>
      </c>
      <c r="E164" t="s">
        <v>212</v>
      </c>
      <c r="F164" t="s">
        <v>278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455</v>
      </c>
      <c r="B165" t="s">
        <v>274</v>
      </c>
      <c r="C165" t="s">
        <v>304</v>
      </c>
      <c r="D165" t="s">
        <v>248</v>
      </c>
      <c r="E165" t="s">
        <v>212</v>
      </c>
      <c r="F165" t="s">
        <v>278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455</v>
      </c>
      <c r="B166" t="s">
        <v>274</v>
      </c>
      <c r="C166" t="s">
        <v>305</v>
      </c>
      <c r="D166" t="s">
        <v>247</v>
      </c>
      <c r="E166" t="s">
        <v>212</v>
      </c>
      <c r="F166" t="s">
        <v>278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455</v>
      </c>
      <c r="B167" t="s">
        <v>274</v>
      </c>
      <c r="C167" t="s">
        <v>305</v>
      </c>
      <c r="D167" t="s">
        <v>247</v>
      </c>
      <c r="E167" t="s">
        <v>212</v>
      </c>
      <c r="F167" t="s">
        <v>278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455</v>
      </c>
      <c r="B168" t="s">
        <v>274</v>
      </c>
      <c r="C168" t="s">
        <v>305</v>
      </c>
      <c r="D168" t="s">
        <v>247</v>
      </c>
      <c r="E168" t="s">
        <v>212</v>
      </c>
      <c r="F168" t="s">
        <v>278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455</v>
      </c>
      <c r="B169" t="s">
        <v>274</v>
      </c>
      <c r="C169" t="s">
        <v>305</v>
      </c>
      <c r="D169" t="s">
        <v>247</v>
      </c>
      <c r="E169" t="s">
        <v>212</v>
      </c>
      <c r="F169" t="s">
        <v>278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455</v>
      </c>
      <c r="B170" t="s">
        <v>274</v>
      </c>
      <c r="C170" t="s">
        <v>305</v>
      </c>
      <c r="D170" t="s">
        <v>248</v>
      </c>
      <c r="E170" t="s">
        <v>212</v>
      </c>
      <c r="F170" t="s">
        <v>278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455</v>
      </c>
      <c r="B171" t="s">
        <v>274</v>
      </c>
      <c r="C171" t="s">
        <v>305</v>
      </c>
      <c r="D171" t="s">
        <v>248</v>
      </c>
      <c r="E171" t="s">
        <v>212</v>
      </c>
      <c r="F171" t="s">
        <v>278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455</v>
      </c>
      <c r="B172" t="s">
        <v>274</v>
      </c>
      <c r="C172" t="s">
        <v>305</v>
      </c>
      <c r="D172" t="s">
        <v>248</v>
      </c>
      <c r="E172" t="s">
        <v>212</v>
      </c>
      <c r="F172" t="s">
        <v>278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455</v>
      </c>
      <c r="B173" t="s">
        <v>274</v>
      </c>
      <c r="C173" t="s">
        <v>305</v>
      </c>
      <c r="D173" t="s">
        <v>248</v>
      </c>
      <c r="E173" t="s">
        <v>212</v>
      </c>
      <c r="F173" t="s">
        <v>278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455</v>
      </c>
      <c r="B174" t="s">
        <v>274</v>
      </c>
      <c r="C174" t="s">
        <v>306</v>
      </c>
      <c r="D174" t="s">
        <v>247</v>
      </c>
      <c r="E174" t="s">
        <v>212</v>
      </c>
      <c r="F174" t="s">
        <v>278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455</v>
      </c>
      <c r="B175" t="s">
        <v>274</v>
      </c>
      <c r="C175" t="s">
        <v>306</v>
      </c>
      <c r="D175" t="s">
        <v>247</v>
      </c>
      <c r="E175" t="s">
        <v>212</v>
      </c>
      <c r="F175" t="s">
        <v>278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455</v>
      </c>
      <c r="B176" t="s">
        <v>274</v>
      </c>
      <c r="C176" t="s">
        <v>306</v>
      </c>
      <c r="D176" t="s">
        <v>247</v>
      </c>
      <c r="E176" t="s">
        <v>212</v>
      </c>
      <c r="F176" t="s">
        <v>278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455</v>
      </c>
      <c r="B177" t="s">
        <v>274</v>
      </c>
      <c r="C177" t="s">
        <v>306</v>
      </c>
      <c r="D177" t="s">
        <v>247</v>
      </c>
      <c r="E177" t="s">
        <v>212</v>
      </c>
      <c r="F177" t="s">
        <v>278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455</v>
      </c>
      <c r="B178" t="s">
        <v>274</v>
      </c>
      <c r="C178" t="s">
        <v>306</v>
      </c>
      <c r="D178" t="s">
        <v>248</v>
      </c>
      <c r="E178" t="s">
        <v>212</v>
      </c>
      <c r="F178" t="s">
        <v>278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455</v>
      </c>
      <c r="B179" t="s">
        <v>274</v>
      </c>
      <c r="C179" t="s">
        <v>306</v>
      </c>
      <c r="D179" t="s">
        <v>248</v>
      </c>
      <c r="E179" t="s">
        <v>212</v>
      </c>
      <c r="F179" t="s">
        <v>278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455</v>
      </c>
      <c r="B180" t="s">
        <v>274</v>
      </c>
      <c r="C180" t="s">
        <v>306</v>
      </c>
      <c r="D180" t="s">
        <v>248</v>
      </c>
      <c r="E180" t="s">
        <v>212</v>
      </c>
      <c r="F180" t="s">
        <v>278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455</v>
      </c>
      <c r="B181" t="s">
        <v>274</v>
      </c>
      <c r="C181" t="s">
        <v>306</v>
      </c>
      <c r="D181" t="s">
        <v>248</v>
      </c>
      <c r="E181" t="s">
        <v>212</v>
      </c>
      <c r="F181" t="s">
        <v>278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455</v>
      </c>
      <c r="B182" t="s">
        <v>274</v>
      </c>
      <c r="C182" t="s">
        <v>307</v>
      </c>
      <c r="D182" t="s">
        <v>247</v>
      </c>
      <c r="E182" t="s">
        <v>212</v>
      </c>
      <c r="F182" t="s">
        <v>278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455</v>
      </c>
      <c r="B183" t="s">
        <v>274</v>
      </c>
      <c r="C183" t="s">
        <v>307</v>
      </c>
      <c r="D183" t="s">
        <v>247</v>
      </c>
      <c r="E183" t="s">
        <v>212</v>
      </c>
      <c r="F183" t="s">
        <v>278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455</v>
      </c>
      <c r="B184" t="s">
        <v>274</v>
      </c>
      <c r="C184" t="s">
        <v>307</v>
      </c>
      <c r="D184" t="s">
        <v>247</v>
      </c>
      <c r="E184" t="s">
        <v>212</v>
      </c>
      <c r="F184" t="s">
        <v>278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455</v>
      </c>
      <c r="B185" t="s">
        <v>274</v>
      </c>
      <c r="C185" t="s">
        <v>307</v>
      </c>
      <c r="D185" t="s">
        <v>247</v>
      </c>
      <c r="E185" t="s">
        <v>212</v>
      </c>
      <c r="F185" t="s">
        <v>278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455</v>
      </c>
      <c r="B186" t="s">
        <v>274</v>
      </c>
      <c r="C186" t="s">
        <v>307</v>
      </c>
      <c r="D186" t="s">
        <v>248</v>
      </c>
      <c r="E186" t="s">
        <v>212</v>
      </c>
      <c r="F186" t="s">
        <v>278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455</v>
      </c>
      <c r="B187" t="s">
        <v>274</v>
      </c>
      <c r="C187" t="s">
        <v>307</v>
      </c>
      <c r="D187" t="s">
        <v>248</v>
      </c>
      <c r="E187" t="s">
        <v>212</v>
      </c>
      <c r="F187" t="s">
        <v>278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455</v>
      </c>
      <c r="B188" t="s">
        <v>274</v>
      </c>
      <c r="C188" t="s">
        <v>307</v>
      </c>
      <c r="D188" t="s">
        <v>248</v>
      </c>
      <c r="E188" t="s">
        <v>212</v>
      </c>
      <c r="F188" t="s">
        <v>278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455</v>
      </c>
      <c r="B189" t="s">
        <v>274</v>
      </c>
      <c r="C189" t="s">
        <v>307</v>
      </c>
      <c r="D189" t="s">
        <v>248</v>
      </c>
      <c r="E189" t="s">
        <v>212</v>
      </c>
      <c r="F189" t="s">
        <v>278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455</v>
      </c>
      <c r="B190" t="s">
        <v>274</v>
      </c>
      <c r="C190" t="s">
        <v>308</v>
      </c>
      <c r="D190" t="s">
        <v>247</v>
      </c>
      <c r="E190" t="s">
        <v>212</v>
      </c>
      <c r="F190" t="s">
        <v>278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455</v>
      </c>
      <c r="B191" t="s">
        <v>274</v>
      </c>
      <c r="C191" t="s">
        <v>308</v>
      </c>
      <c r="D191" t="s">
        <v>247</v>
      </c>
      <c r="E191" t="s">
        <v>212</v>
      </c>
      <c r="F191" t="s">
        <v>278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455</v>
      </c>
      <c r="B192" t="s">
        <v>274</v>
      </c>
      <c r="C192" t="s">
        <v>308</v>
      </c>
      <c r="D192" t="s">
        <v>247</v>
      </c>
      <c r="E192" t="s">
        <v>212</v>
      </c>
      <c r="F192" t="s">
        <v>278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455</v>
      </c>
      <c r="B193" t="s">
        <v>274</v>
      </c>
      <c r="C193" t="s">
        <v>308</v>
      </c>
      <c r="D193" t="s">
        <v>247</v>
      </c>
      <c r="E193" t="s">
        <v>212</v>
      </c>
      <c r="F193" t="s">
        <v>278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455</v>
      </c>
      <c r="B194" t="s">
        <v>274</v>
      </c>
      <c r="C194" t="s">
        <v>308</v>
      </c>
      <c r="D194" t="s">
        <v>248</v>
      </c>
      <c r="E194" t="s">
        <v>212</v>
      </c>
      <c r="F194" t="s">
        <v>278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455</v>
      </c>
      <c r="B195" t="s">
        <v>274</v>
      </c>
      <c r="C195" t="s">
        <v>308</v>
      </c>
      <c r="D195" t="s">
        <v>248</v>
      </c>
      <c r="E195" t="s">
        <v>212</v>
      </c>
      <c r="F195" t="s">
        <v>278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455</v>
      </c>
      <c r="B196" t="s">
        <v>274</v>
      </c>
      <c r="C196" t="s">
        <v>308</v>
      </c>
      <c r="D196" t="s">
        <v>248</v>
      </c>
      <c r="E196" t="s">
        <v>212</v>
      </c>
      <c r="F196" t="s">
        <v>278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455</v>
      </c>
      <c r="B197" t="s">
        <v>274</v>
      </c>
      <c r="C197" t="s">
        <v>308</v>
      </c>
      <c r="D197" t="s">
        <v>248</v>
      </c>
      <c r="E197" t="s">
        <v>212</v>
      </c>
      <c r="F197" t="s">
        <v>278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476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477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478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479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480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481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476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477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478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479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480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481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S169"/>
  <sheetViews>
    <sheetView zoomScale="60" zoomScaleNormal="60" workbookViewId="0">
      <selection activeCell="Q5" sqref="Q5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6" width="9.140625" style="24"/>
    <col min="17" max="17" width="16.7109375" style="24" customWidth="1"/>
    <col min="18" max="18" width="9" style="24" bestFit="1" customWidth="1"/>
    <col min="19" max="19" width="10" style="24" bestFit="1" customWidth="1"/>
    <col min="20" max="16384" width="9.140625" style="24"/>
  </cols>
  <sheetData>
    <row r="1" spans="2:19" ht="21" x14ac:dyDescent="0.2">
      <c r="B1" s="97" t="s">
        <v>317</v>
      </c>
    </row>
    <row r="3" spans="2:19" x14ac:dyDescent="0.2">
      <c r="B3" s="20" t="s">
        <v>309</v>
      </c>
      <c r="M3" s="117" t="s">
        <v>394</v>
      </c>
      <c r="N3"/>
      <c r="O3"/>
      <c r="P3"/>
      <c r="Q3"/>
      <c r="R3"/>
      <c r="S3"/>
    </row>
    <row r="4" spans="2:19" ht="15.75" thickBot="1" x14ac:dyDescent="0.25">
      <c r="B4" s="8" t="s">
        <v>310</v>
      </c>
      <c r="C4" s="8" t="s">
        <v>1</v>
      </c>
      <c r="D4" s="8" t="s">
        <v>311</v>
      </c>
      <c r="E4" s="8" t="s">
        <v>312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395</v>
      </c>
      <c r="N4" s="118" t="s">
        <v>0</v>
      </c>
      <c r="O4" s="118" t="s">
        <v>1</v>
      </c>
      <c r="P4" s="118" t="s">
        <v>2</v>
      </c>
      <c r="Q4" s="119" t="s">
        <v>3</v>
      </c>
      <c r="R4" s="120" t="s">
        <v>6</v>
      </c>
      <c r="S4" s="120" t="s">
        <v>311</v>
      </c>
    </row>
    <row r="5" spans="2:19" customFormat="1" x14ac:dyDescent="0.2">
      <c r="B5" s="98" t="s">
        <v>316</v>
      </c>
      <c r="Q5" t="s">
        <v>454</v>
      </c>
      <c r="R5" t="s">
        <v>315</v>
      </c>
      <c r="S5" t="s">
        <v>393</v>
      </c>
    </row>
    <row r="6" spans="2:19" x14ac:dyDescent="0.2">
      <c r="B6" s="63" t="s">
        <v>286</v>
      </c>
      <c r="C6" s="63" t="s">
        <v>318</v>
      </c>
      <c r="D6" s="63" t="s">
        <v>315</v>
      </c>
      <c r="E6" s="63" t="s">
        <v>482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19" ht="15.75" thickBot="1" x14ac:dyDescent="0.25">
      <c r="B7" s="54" t="s">
        <v>276</v>
      </c>
      <c r="C7" s="54" t="s">
        <v>318</v>
      </c>
      <c r="D7" s="54" t="s">
        <v>315</v>
      </c>
      <c r="E7" s="54" t="s">
        <v>482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19" x14ac:dyDescent="0.2">
      <c r="B8" s="63" t="s">
        <v>491</v>
      </c>
      <c r="C8" s="149" t="s">
        <v>318</v>
      </c>
      <c r="D8" s="149" t="s">
        <v>315</v>
      </c>
      <c r="E8" s="63" t="s">
        <v>497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19" x14ac:dyDescent="0.2">
      <c r="B9" s="63" t="s">
        <v>492</v>
      </c>
      <c r="C9" s="149" t="s">
        <v>318</v>
      </c>
      <c r="D9" s="149" t="s">
        <v>315</v>
      </c>
      <c r="E9" s="63" t="s">
        <v>499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19" x14ac:dyDescent="0.2">
      <c r="B10" s="63" t="s">
        <v>493</v>
      </c>
      <c r="C10" s="149" t="s">
        <v>318</v>
      </c>
      <c r="D10" s="149" t="s">
        <v>315</v>
      </c>
      <c r="E10" s="63" t="s">
        <v>500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19" x14ac:dyDescent="0.2">
      <c r="B11" s="63" t="s">
        <v>494</v>
      </c>
      <c r="C11" s="149" t="s">
        <v>318</v>
      </c>
      <c r="D11" s="149" t="s">
        <v>315</v>
      </c>
      <c r="E11" s="63" t="s">
        <v>501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19" x14ac:dyDescent="0.2">
      <c r="B12" s="63" t="s">
        <v>495</v>
      </c>
      <c r="C12" s="149" t="s">
        <v>318</v>
      </c>
      <c r="D12" s="149" t="s">
        <v>315</v>
      </c>
      <c r="E12" s="63" t="s">
        <v>502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19" ht="15.75" thickBot="1" x14ac:dyDescent="0.25">
      <c r="B13" s="54" t="s">
        <v>496</v>
      </c>
      <c r="C13" s="153" t="s">
        <v>318</v>
      </c>
      <c r="D13" s="153" t="s">
        <v>315</v>
      </c>
      <c r="E13" s="54" t="s">
        <v>498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19" x14ac:dyDescent="0.2">
      <c r="B14" s="63" t="s">
        <v>503</v>
      </c>
      <c r="C14" s="149" t="s">
        <v>318</v>
      </c>
      <c r="D14" s="149" t="s">
        <v>315</v>
      </c>
      <c r="E14" s="63" t="s">
        <v>497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19" x14ac:dyDescent="0.2">
      <c r="B15" s="63" t="s">
        <v>504</v>
      </c>
      <c r="C15" s="149" t="s">
        <v>318</v>
      </c>
      <c r="D15" s="149" t="s">
        <v>315</v>
      </c>
      <c r="E15" s="63" t="s">
        <v>499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19" x14ac:dyDescent="0.2">
      <c r="B16" s="63" t="s">
        <v>505</v>
      </c>
      <c r="C16" s="149" t="s">
        <v>318</v>
      </c>
      <c r="D16" s="149" t="s">
        <v>315</v>
      </c>
      <c r="E16" s="63" t="s">
        <v>500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506</v>
      </c>
      <c r="C17" s="149" t="s">
        <v>318</v>
      </c>
      <c r="D17" s="149" t="s">
        <v>315</v>
      </c>
      <c r="E17" s="63" t="s">
        <v>501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507</v>
      </c>
      <c r="C18" s="149" t="s">
        <v>318</v>
      </c>
      <c r="D18" s="149" t="s">
        <v>315</v>
      </c>
      <c r="E18" s="63" t="s">
        <v>502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508</v>
      </c>
      <c r="C19" s="153" t="s">
        <v>318</v>
      </c>
      <c r="D19" s="153" t="s">
        <v>315</v>
      </c>
      <c r="E19" s="54" t="s">
        <v>498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503</v>
      </c>
      <c r="C20" s="150" t="s">
        <v>318</v>
      </c>
      <c r="D20" s="150" t="s">
        <v>393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504</v>
      </c>
      <c r="C21" s="150" t="s">
        <v>318</v>
      </c>
      <c r="D21" s="150" t="s">
        <v>393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505</v>
      </c>
      <c r="C22" s="150" t="s">
        <v>318</v>
      </c>
      <c r="D22" s="150" t="s">
        <v>393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506</v>
      </c>
      <c r="C23" s="150" t="s">
        <v>318</v>
      </c>
      <c r="D23" s="150" t="s">
        <v>393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507</v>
      </c>
      <c r="C24" s="150" t="s">
        <v>318</v>
      </c>
      <c r="D24" s="150" t="s">
        <v>393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508</v>
      </c>
      <c r="C25" s="155" t="s">
        <v>318</v>
      </c>
      <c r="D25" s="155" t="s">
        <v>393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509</v>
      </c>
      <c r="C26" s="63" t="s">
        <v>318</v>
      </c>
      <c r="D26" s="63" t="s">
        <v>315</v>
      </c>
      <c r="E26" s="63" t="s">
        <v>497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510</v>
      </c>
      <c r="C27" s="63" t="s">
        <v>318</v>
      </c>
      <c r="D27" s="63" t="s">
        <v>315</v>
      </c>
      <c r="E27" s="63" t="s">
        <v>499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511</v>
      </c>
      <c r="C28" s="63" t="s">
        <v>318</v>
      </c>
      <c r="D28" s="63" t="s">
        <v>315</v>
      </c>
      <c r="E28" s="63" t="s">
        <v>500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512</v>
      </c>
      <c r="C29" s="63" t="s">
        <v>318</v>
      </c>
      <c r="D29" s="63" t="s">
        <v>315</v>
      </c>
      <c r="E29" s="63" t="s">
        <v>501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513</v>
      </c>
      <c r="C30" s="63" t="s">
        <v>318</v>
      </c>
      <c r="D30" s="63" t="s">
        <v>315</v>
      </c>
      <c r="E30" s="63" t="s">
        <v>502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514</v>
      </c>
      <c r="C31" s="54" t="s">
        <v>318</v>
      </c>
      <c r="D31" s="54" t="s">
        <v>315</v>
      </c>
      <c r="E31" s="54" t="s">
        <v>498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515</v>
      </c>
      <c r="C32" s="63" t="s">
        <v>318</v>
      </c>
      <c r="D32" s="63" t="s">
        <v>315</v>
      </c>
      <c r="E32" s="63" t="s">
        <v>497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516</v>
      </c>
      <c r="C33" s="63" t="s">
        <v>318</v>
      </c>
      <c r="D33" s="63" t="s">
        <v>315</v>
      </c>
      <c r="E33" s="63" t="s">
        <v>499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517</v>
      </c>
      <c r="C34" s="63" t="s">
        <v>318</v>
      </c>
      <c r="D34" s="63" t="s">
        <v>315</v>
      </c>
      <c r="E34" s="63" t="s">
        <v>500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518</v>
      </c>
      <c r="C35" s="63" t="s">
        <v>318</v>
      </c>
      <c r="D35" s="63" t="s">
        <v>315</v>
      </c>
      <c r="E35" s="63" t="s">
        <v>501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519</v>
      </c>
      <c r="C36" s="63" t="s">
        <v>318</v>
      </c>
      <c r="D36" s="63" t="s">
        <v>315</v>
      </c>
      <c r="E36" s="63" t="s">
        <v>502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520</v>
      </c>
      <c r="C37" s="54" t="s">
        <v>318</v>
      </c>
      <c r="D37" s="54" t="s">
        <v>315</v>
      </c>
      <c r="E37" s="54" t="s">
        <v>498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515</v>
      </c>
      <c r="C38" s="63" t="s">
        <v>318</v>
      </c>
      <c r="D38" s="63" t="s">
        <v>315</v>
      </c>
      <c r="E38" s="63" t="s">
        <v>277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516</v>
      </c>
      <c r="C39" s="63" t="s">
        <v>318</v>
      </c>
      <c r="D39" s="63" t="s">
        <v>315</v>
      </c>
      <c r="E39" s="63" t="s">
        <v>277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517</v>
      </c>
      <c r="C40" s="63" t="s">
        <v>318</v>
      </c>
      <c r="D40" s="63" t="s">
        <v>315</v>
      </c>
      <c r="E40" s="63" t="s">
        <v>277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518</v>
      </c>
      <c r="C41" s="63" t="s">
        <v>318</v>
      </c>
      <c r="D41" s="63" t="s">
        <v>315</v>
      </c>
      <c r="E41" s="63" t="s">
        <v>277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519</v>
      </c>
      <c r="C42" s="63" t="s">
        <v>318</v>
      </c>
      <c r="D42" s="63" t="s">
        <v>315</v>
      </c>
      <c r="E42" s="63" t="s">
        <v>277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520</v>
      </c>
      <c r="C43" s="54" t="s">
        <v>318</v>
      </c>
      <c r="D43" s="54" t="s">
        <v>315</v>
      </c>
      <c r="E43" s="54" t="s">
        <v>277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313</v>
      </c>
      <c r="F44" s="99"/>
      <c r="G44" s="99"/>
      <c r="H44" s="99"/>
      <c r="I44" s="99"/>
    </row>
    <row r="45" spans="2:10" x14ac:dyDescent="0.2">
      <c r="B45" s="24" t="s">
        <v>297</v>
      </c>
      <c r="C45" s="24" t="s">
        <v>318</v>
      </c>
      <c r="D45" s="24" t="s">
        <v>315</v>
      </c>
      <c r="E45" s="24" t="s">
        <v>482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297</v>
      </c>
      <c r="C46" s="24" t="s">
        <v>318</v>
      </c>
      <c r="D46" s="24" t="s">
        <v>393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298</v>
      </c>
      <c r="C47" s="24" t="s">
        <v>318</v>
      </c>
      <c r="D47" s="24" t="s">
        <v>315</v>
      </c>
      <c r="E47" s="24" t="s">
        <v>482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298</v>
      </c>
      <c r="C48" s="54" t="s">
        <v>318</v>
      </c>
      <c r="D48" s="54" t="s">
        <v>393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296</v>
      </c>
      <c r="C50" s="24" t="s">
        <v>318</v>
      </c>
      <c r="D50" s="24" t="s">
        <v>315</v>
      </c>
      <c r="E50" s="24" t="s">
        <v>482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296</v>
      </c>
      <c r="C51" s="54" t="s">
        <v>318</v>
      </c>
      <c r="D51" s="54" t="s">
        <v>393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316</v>
      </c>
      <c r="F52" s="99"/>
      <c r="G52" s="99"/>
      <c r="H52" s="99"/>
      <c r="I52" s="99"/>
    </row>
    <row r="53" spans="2:10" x14ac:dyDescent="0.2">
      <c r="B53" s="63" t="s">
        <v>289</v>
      </c>
      <c r="C53" s="63" t="s">
        <v>318</v>
      </c>
      <c r="D53" s="63" t="s">
        <v>315</v>
      </c>
      <c r="E53" s="63" t="s">
        <v>483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280</v>
      </c>
      <c r="C54" s="54" t="s">
        <v>318</v>
      </c>
      <c r="D54" s="54" t="s">
        <v>315</v>
      </c>
      <c r="E54" s="54" t="s">
        <v>483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521</v>
      </c>
      <c r="C55" s="149" t="s">
        <v>318</v>
      </c>
      <c r="D55" s="149" t="s">
        <v>315</v>
      </c>
      <c r="E55" s="63" t="s">
        <v>539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522</v>
      </c>
      <c r="C56" s="149" t="s">
        <v>318</v>
      </c>
      <c r="D56" s="149" t="s">
        <v>315</v>
      </c>
      <c r="E56" s="63" t="s">
        <v>540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523</v>
      </c>
      <c r="C57" s="149" t="s">
        <v>318</v>
      </c>
      <c r="D57" s="149" t="s">
        <v>315</v>
      </c>
      <c r="E57" s="63" t="s">
        <v>541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524</v>
      </c>
      <c r="C58" s="149" t="s">
        <v>318</v>
      </c>
      <c r="D58" s="149" t="s">
        <v>315</v>
      </c>
      <c r="E58" s="63" t="s">
        <v>542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525</v>
      </c>
      <c r="C59" s="149" t="s">
        <v>318</v>
      </c>
      <c r="D59" s="149" t="s">
        <v>315</v>
      </c>
      <c r="E59" s="63" t="s">
        <v>543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526</v>
      </c>
      <c r="C60" s="153" t="s">
        <v>318</v>
      </c>
      <c r="D60" s="153" t="s">
        <v>315</v>
      </c>
      <c r="E60" s="54" t="s">
        <v>544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527</v>
      </c>
      <c r="C61" s="149" t="s">
        <v>318</v>
      </c>
      <c r="D61" s="149" t="s">
        <v>315</v>
      </c>
      <c r="E61" s="63" t="s">
        <v>539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528</v>
      </c>
      <c r="C62" s="149" t="s">
        <v>318</v>
      </c>
      <c r="D62" s="149" t="s">
        <v>315</v>
      </c>
      <c r="E62" s="63" t="s">
        <v>540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529</v>
      </c>
      <c r="C63" s="149" t="s">
        <v>318</v>
      </c>
      <c r="D63" s="149" t="s">
        <v>315</v>
      </c>
      <c r="E63" s="63" t="s">
        <v>541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530</v>
      </c>
      <c r="C64" s="149" t="s">
        <v>318</v>
      </c>
      <c r="D64" s="149" t="s">
        <v>315</v>
      </c>
      <c r="E64" s="63" t="s">
        <v>542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531</v>
      </c>
      <c r="C65" s="149" t="s">
        <v>318</v>
      </c>
      <c r="D65" s="149" t="s">
        <v>315</v>
      </c>
      <c r="E65" s="63" t="s">
        <v>543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532</v>
      </c>
      <c r="C66" s="153" t="s">
        <v>318</v>
      </c>
      <c r="D66" s="153" t="s">
        <v>315</v>
      </c>
      <c r="E66" s="54" t="s">
        <v>544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527</v>
      </c>
      <c r="C67" s="150" t="s">
        <v>318</v>
      </c>
      <c r="D67" s="150" t="s">
        <v>393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528</v>
      </c>
      <c r="C68" s="150" t="s">
        <v>318</v>
      </c>
      <c r="D68" s="150" t="s">
        <v>393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529</v>
      </c>
      <c r="C69" s="150" t="s">
        <v>318</v>
      </c>
      <c r="D69" s="150" t="s">
        <v>393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530</v>
      </c>
      <c r="C70" s="150" t="s">
        <v>318</v>
      </c>
      <c r="D70" s="150" t="s">
        <v>393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531</v>
      </c>
      <c r="C71" s="150" t="s">
        <v>318</v>
      </c>
      <c r="D71" s="150" t="s">
        <v>393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532</v>
      </c>
      <c r="C72" s="155" t="s">
        <v>318</v>
      </c>
      <c r="D72" s="155" t="s">
        <v>393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533</v>
      </c>
      <c r="C73" s="24" t="s">
        <v>318</v>
      </c>
      <c r="D73" s="24" t="s">
        <v>315</v>
      </c>
      <c r="E73" s="63" t="s">
        <v>539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534</v>
      </c>
      <c r="C74" s="24" t="s">
        <v>318</v>
      </c>
      <c r="D74" s="24" t="s">
        <v>315</v>
      </c>
      <c r="E74" s="63" t="s">
        <v>540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535</v>
      </c>
      <c r="C75" s="24" t="s">
        <v>318</v>
      </c>
      <c r="D75" s="24" t="s">
        <v>315</v>
      </c>
      <c r="E75" s="63" t="s">
        <v>541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536</v>
      </c>
      <c r="C76" s="24" t="s">
        <v>318</v>
      </c>
      <c r="D76" s="24" t="s">
        <v>315</v>
      </c>
      <c r="E76" s="63" t="s">
        <v>542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537</v>
      </c>
      <c r="C77" s="24" t="s">
        <v>318</v>
      </c>
      <c r="D77" s="24" t="s">
        <v>315</v>
      </c>
      <c r="E77" s="63" t="s">
        <v>543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538</v>
      </c>
      <c r="C78" s="54" t="s">
        <v>318</v>
      </c>
      <c r="D78" s="54" t="s">
        <v>315</v>
      </c>
      <c r="E78" s="54" t="s">
        <v>544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533</v>
      </c>
      <c r="C79" s="24" t="s">
        <v>318</v>
      </c>
      <c r="D79" s="24" t="s">
        <v>393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534</v>
      </c>
      <c r="C80" s="24" t="s">
        <v>318</v>
      </c>
      <c r="D80" s="24" t="s">
        <v>393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535</v>
      </c>
      <c r="C81" s="24" t="s">
        <v>318</v>
      </c>
      <c r="D81" s="24" t="s">
        <v>393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536</v>
      </c>
      <c r="C82" s="24" t="s">
        <v>318</v>
      </c>
      <c r="D82" s="24" t="s">
        <v>393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537</v>
      </c>
      <c r="C83" s="24" t="s">
        <v>318</v>
      </c>
      <c r="D83" s="24" t="s">
        <v>393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538</v>
      </c>
      <c r="C84" s="54" t="s">
        <v>318</v>
      </c>
      <c r="D84" s="54" t="s">
        <v>393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545</v>
      </c>
      <c r="C85" s="63" t="s">
        <v>318</v>
      </c>
      <c r="D85" s="63" t="s">
        <v>315</v>
      </c>
      <c r="E85" s="63" t="s">
        <v>539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546</v>
      </c>
      <c r="C86" s="63" t="s">
        <v>318</v>
      </c>
      <c r="D86" s="63" t="s">
        <v>315</v>
      </c>
      <c r="E86" s="63" t="s">
        <v>540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547</v>
      </c>
      <c r="C87" s="63" t="s">
        <v>318</v>
      </c>
      <c r="D87" s="63" t="s">
        <v>315</v>
      </c>
      <c r="E87" s="63" t="s">
        <v>541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548</v>
      </c>
      <c r="C88" s="63" t="s">
        <v>318</v>
      </c>
      <c r="D88" s="63" t="s">
        <v>315</v>
      </c>
      <c r="E88" s="63" t="s">
        <v>542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549</v>
      </c>
      <c r="C89" s="63" t="s">
        <v>318</v>
      </c>
      <c r="D89" s="63" t="s">
        <v>315</v>
      </c>
      <c r="E89" s="63" t="s">
        <v>543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550</v>
      </c>
      <c r="C90" s="54" t="s">
        <v>318</v>
      </c>
      <c r="D90" s="54" t="s">
        <v>315</v>
      </c>
      <c r="E90" s="54" t="s">
        <v>544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551</v>
      </c>
      <c r="C91" s="63" t="s">
        <v>318</v>
      </c>
      <c r="D91" s="63" t="s">
        <v>315</v>
      </c>
      <c r="E91" s="63" t="s">
        <v>539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552</v>
      </c>
      <c r="C92" s="63" t="s">
        <v>318</v>
      </c>
      <c r="D92" s="63" t="s">
        <v>315</v>
      </c>
      <c r="E92" s="63" t="s">
        <v>540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553</v>
      </c>
      <c r="C93" s="63" t="s">
        <v>318</v>
      </c>
      <c r="D93" s="63" t="s">
        <v>315</v>
      </c>
      <c r="E93" s="63" t="s">
        <v>541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554</v>
      </c>
      <c r="C94" s="63" t="s">
        <v>318</v>
      </c>
      <c r="D94" s="63" t="s">
        <v>315</v>
      </c>
      <c r="E94" s="63" t="s">
        <v>542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555</v>
      </c>
      <c r="C95" s="63" t="s">
        <v>318</v>
      </c>
      <c r="D95" s="63" t="s">
        <v>315</v>
      </c>
      <c r="E95" s="63" t="s">
        <v>543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556</v>
      </c>
      <c r="C96" s="54" t="s">
        <v>318</v>
      </c>
      <c r="D96" s="54" t="s">
        <v>315</v>
      </c>
      <c r="E96" s="54" t="s">
        <v>544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551</v>
      </c>
      <c r="C97" s="63" t="s">
        <v>318</v>
      </c>
      <c r="D97" s="63" t="s">
        <v>315</v>
      </c>
      <c r="E97" s="63" t="s">
        <v>281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552</v>
      </c>
      <c r="C98" s="63" t="s">
        <v>318</v>
      </c>
      <c r="D98" s="63" t="s">
        <v>315</v>
      </c>
      <c r="E98" s="63" t="s">
        <v>281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553</v>
      </c>
      <c r="C99" s="63" t="s">
        <v>318</v>
      </c>
      <c r="D99" s="63" t="s">
        <v>315</v>
      </c>
      <c r="E99" s="63" t="s">
        <v>281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554</v>
      </c>
      <c r="C100" s="63" t="s">
        <v>318</v>
      </c>
      <c r="D100" s="63" t="s">
        <v>315</v>
      </c>
      <c r="E100" s="63" t="s">
        <v>281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555</v>
      </c>
      <c r="C101" s="63" t="s">
        <v>318</v>
      </c>
      <c r="D101" s="63" t="s">
        <v>315</v>
      </c>
      <c r="E101" s="63" t="s">
        <v>281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556</v>
      </c>
      <c r="C102" s="54" t="s">
        <v>318</v>
      </c>
      <c r="D102" s="54" t="s">
        <v>315</v>
      </c>
      <c r="E102" s="54" t="s">
        <v>281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313</v>
      </c>
      <c r="F103" s="99"/>
      <c r="G103" s="99"/>
      <c r="H103" s="99"/>
      <c r="I103" s="99"/>
    </row>
    <row r="104" spans="2:10" x14ac:dyDescent="0.2">
      <c r="B104" s="24" t="s">
        <v>302</v>
      </c>
      <c r="C104" s="24" t="s">
        <v>318</v>
      </c>
      <c r="D104" s="24" t="s">
        <v>315</v>
      </c>
      <c r="E104" s="24" t="s">
        <v>483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302</v>
      </c>
      <c r="C105" s="24" t="s">
        <v>318</v>
      </c>
      <c r="D105" s="24" t="s">
        <v>393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303</v>
      </c>
      <c r="C106" s="24" t="s">
        <v>318</v>
      </c>
      <c r="D106" s="24" t="s">
        <v>315</v>
      </c>
      <c r="E106" s="24" t="s">
        <v>483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303</v>
      </c>
      <c r="C107" s="24" t="s">
        <v>318</v>
      </c>
      <c r="D107" s="24" t="s">
        <v>393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314</v>
      </c>
      <c r="F108" s="99"/>
      <c r="G108" s="99"/>
      <c r="H108" s="99"/>
      <c r="I108" s="99"/>
    </row>
    <row r="109" spans="2:10" x14ac:dyDescent="0.2">
      <c r="B109" s="24" t="s">
        <v>301</v>
      </c>
      <c r="C109" s="24" t="s">
        <v>318</v>
      </c>
      <c r="D109" s="24" t="s">
        <v>315</v>
      </c>
      <c r="E109" s="24" t="s">
        <v>483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301</v>
      </c>
      <c r="C110" s="24" t="s">
        <v>318</v>
      </c>
      <c r="D110" s="24" t="s">
        <v>393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316</v>
      </c>
      <c r="F111" s="99"/>
      <c r="G111" s="99"/>
      <c r="H111" s="99"/>
      <c r="I111" s="99"/>
    </row>
    <row r="112" spans="2:10" x14ac:dyDescent="0.2">
      <c r="B112" s="63" t="s">
        <v>292</v>
      </c>
      <c r="C112" s="63" t="s">
        <v>318</v>
      </c>
      <c r="D112" s="63" t="s">
        <v>315</v>
      </c>
      <c r="E112" s="63" t="s">
        <v>484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283</v>
      </c>
      <c r="C113" s="54" t="s">
        <v>318</v>
      </c>
      <c r="D113" s="54" t="s">
        <v>315</v>
      </c>
      <c r="E113" s="54" t="s">
        <v>484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557</v>
      </c>
      <c r="C114" s="149" t="s">
        <v>318</v>
      </c>
      <c r="D114" s="149" t="s">
        <v>315</v>
      </c>
      <c r="E114" s="63" t="s">
        <v>558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559</v>
      </c>
      <c r="C115" s="149" t="s">
        <v>318</v>
      </c>
      <c r="D115" s="149" t="s">
        <v>315</v>
      </c>
      <c r="E115" s="63" t="s">
        <v>560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561</v>
      </c>
      <c r="C116" s="149" t="s">
        <v>318</v>
      </c>
      <c r="D116" s="149" t="s">
        <v>315</v>
      </c>
      <c r="E116" s="63" t="s">
        <v>562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563</v>
      </c>
      <c r="C117" s="149" t="s">
        <v>318</v>
      </c>
      <c r="D117" s="149" t="s">
        <v>315</v>
      </c>
      <c r="E117" s="63" t="s">
        <v>564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565</v>
      </c>
      <c r="C118" s="149" t="s">
        <v>318</v>
      </c>
      <c r="D118" s="149" t="s">
        <v>315</v>
      </c>
      <c r="E118" s="63" t="s">
        <v>566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567</v>
      </c>
      <c r="C119" s="153" t="s">
        <v>318</v>
      </c>
      <c r="D119" s="153" t="s">
        <v>315</v>
      </c>
      <c r="E119" s="54" t="s">
        <v>568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569</v>
      </c>
      <c r="C120" s="149" t="s">
        <v>318</v>
      </c>
      <c r="D120" s="149" t="s">
        <v>315</v>
      </c>
      <c r="E120" s="63" t="s">
        <v>558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570</v>
      </c>
      <c r="C121" s="149" t="s">
        <v>318</v>
      </c>
      <c r="D121" s="149" t="s">
        <v>315</v>
      </c>
      <c r="E121" s="63" t="s">
        <v>560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571</v>
      </c>
      <c r="C122" s="149" t="s">
        <v>318</v>
      </c>
      <c r="D122" s="149" t="s">
        <v>315</v>
      </c>
      <c r="E122" s="63" t="s">
        <v>562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572</v>
      </c>
      <c r="C123" s="149" t="s">
        <v>318</v>
      </c>
      <c r="D123" s="149" t="s">
        <v>315</v>
      </c>
      <c r="E123" s="63" t="s">
        <v>564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573</v>
      </c>
      <c r="C124" s="149" t="s">
        <v>318</v>
      </c>
      <c r="D124" s="149" t="s">
        <v>315</v>
      </c>
      <c r="E124" s="63" t="s">
        <v>566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574</v>
      </c>
      <c r="C125" s="153" t="s">
        <v>318</v>
      </c>
      <c r="D125" s="153" t="s">
        <v>315</v>
      </c>
      <c r="E125" s="54" t="s">
        <v>568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569</v>
      </c>
      <c r="C126" s="150" t="s">
        <v>318</v>
      </c>
      <c r="D126" s="150" t="s">
        <v>393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570</v>
      </c>
      <c r="C127" s="150" t="s">
        <v>318</v>
      </c>
      <c r="D127" s="150" t="s">
        <v>393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571</v>
      </c>
      <c r="C128" s="150" t="s">
        <v>318</v>
      </c>
      <c r="D128" s="150" t="s">
        <v>393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572</v>
      </c>
      <c r="C129" s="150" t="s">
        <v>318</v>
      </c>
      <c r="D129" s="150" t="s">
        <v>393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573</v>
      </c>
      <c r="C130" s="150" t="s">
        <v>318</v>
      </c>
      <c r="D130" s="150" t="s">
        <v>393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574</v>
      </c>
      <c r="C131" s="155" t="s">
        <v>318</v>
      </c>
      <c r="D131" s="155" t="s">
        <v>393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575</v>
      </c>
      <c r="C132" s="24" t="s">
        <v>318</v>
      </c>
      <c r="D132" s="24" t="s">
        <v>315</v>
      </c>
      <c r="E132" s="63" t="s">
        <v>558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576</v>
      </c>
      <c r="C133" s="24" t="s">
        <v>318</v>
      </c>
      <c r="D133" s="24" t="s">
        <v>315</v>
      </c>
      <c r="E133" s="63" t="s">
        <v>560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577</v>
      </c>
      <c r="C134" s="24" t="s">
        <v>318</v>
      </c>
      <c r="D134" s="24" t="s">
        <v>315</v>
      </c>
      <c r="E134" s="63" t="s">
        <v>562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578</v>
      </c>
      <c r="C135" s="24" t="s">
        <v>318</v>
      </c>
      <c r="D135" s="24" t="s">
        <v>315</v>
      </c>
      <c r="E135" s="63" t="s">
        <v>564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579</v>
      </c>
      <c r="C136" s="24" t="s">
        <v>318</v>
      </c>
      <c r="D136" s="24" t="s">
        <v>315</v>
      </c>
      <c r="E136" s="63" t="s">
        <v>566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580</v>
      </c>
      <c r="C137" s="54" t="s">
        <v>318</v>
      </c>
      <c r="D137" s="54" t="s">
        <v>315</v>
      </c>
      <c r="E137" s="54" t="s">
        <v>568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575</v>
      </c>
      <c r="C138" s="24" t="s">
        <v>318</v>
      </c>
      <c r="D138" s="24" t="s">
        <v>393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576</v>
      </c>
      <c r="C139" s="24" t="s">
        <v>318</v>
      </c>
      <c r="D139" s="24" t="s">
        <v>393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577</v>
      </c>
      <c r="C140" s="24" t="s">
        <v>318</v>
      </c>
      <c r="D140" s="24" t="s">
        <v>393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578</v>
      </c>
      <c r="C141" s="24" t="s">
        <v>318</v>
      </c>
      <c r="D141" s="24" t="s">
        <v>393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579</v>
      </c>
      <c r="C142" s="24" t="s">
        <v>318</v>
      </c>
      <c r="D142" s="24" t="s">
        <v>393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580</v>
      </c>
      <c r="C143" s="54" t="s">
        <v>318</v>
      </c>
      <c r="D143" s="54" t="s">
        <v>393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581</v>
      </c>
      <c r="C144" s="63" t="s">
        <v>318</v>
      </c>
      <c r="D144" s="63" t="s">
        <v>315</v>
      </c>
      <c r="E144" s="63" t="s">
        <v>558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582</v>
      </c>
      <c r="C145" s="63" t="s">
        <v>318</v>
      </c>
      <c r="D145" s="63" t="s">
        <v>315</v>
      </c>
      <c r="E145" s="63" t="s">
        <v>560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583</v>
      </c>
      <c r="C146" s="63" t="s">
        <v>318</v>
      </c>
      <c r="D146" s="63" t="s">
        <v>315</v>
      </c>
      <c r="E146" s="63" t="s">
        <v>562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584</v>
      </c>
      <c r="C147" s="63" t="s">
        <v>318</v>
      </c>
      <c r="D147" s="63" t="s">
        <v>315</v>
      </c>
      <c r="E147" s="63" t="s">
        <v>564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585</v>
      </c>
      <c r="C148" s="63" t="s">
        <v>318</v>
      </c>
      <c r="D148" s="63" t="s">
        <v>315</v>
      </c>
      <c r="E148" s="63" t="s">
        <v>566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586</v>
      </c>
      <c r="C149" s="54" t="s">
        <v>318</v>
      </c>
      <c r="D149" s="54" t="s">
        <v>315</v>
      </c>
      <c r="E149" s="54" t="s">
        <v>568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587</v>
      </c>
      <c r="C150" s="63" t="s">
        <v>318</v>
      </c>
      <c r="D150" s="63" t="s">
        <v>315</v>
      </c>
      <c r="E150" s="63" t="s">
        <v>558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588</v>
      </c>
      <c r="C151" s="63" t="s">
        <v>318</v>
      </c>
      <c r="D151" s="63" t="s">
        <v>315</v>
      </c>
      <c r="E151" s="63" t="s">
        <v>560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589</v>
      </c>
      <c r="C152" s="63" t="s">
        <v>318</v>
      </c>
      <c r="D152" s="63" t="s">
        <v>315</v>
      </c>
      <c r="E152" s="63" t="s">
        <v>562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590</v>
      </c>
      <c r="C153" s="63" t="s">
        <v>318</v>
      </c>
      <c r="D153" s="63" t="s">
        <v>315</v>
      </c>
      <c r="E153" s="63" t="s">
        <v>564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591</v>
      </c>
      <c r="C154" s="63" t="s">
        <v>318</v>
      </c>
      <c r="D154" s="63" t="s">
        <v>315</v>
      </c>
      <c r="E154" s="63" t="s">
        <v>566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592</v>
      </c>
      <c r="C155" s="54" t="s">
        <v>318</v>
      </c>
      <c r="D155" s="54" t="s">
        <v>315</v>
      </c>
      <c r="E155" s="54" t="s">
        <v>568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587</v>
      </c>
      <c r="C156" s="63" t="s">
        <v>318</v>
      </c>
      <c r="D156" s="63" t="s">
        <v>315</v>
      </c>
      <c r="E156" s="63" t="s">
        <v>284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588</v>
      </c>
      <c r="C157" s="63" t="s">
        <v>318</v>
      </c>
      <c r="D157" s="63" t="s">
        <v>315</v>
      </c>
      <c r="E157" s="63" t="s">
        <v>284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589</v>
      </c>
      <c r="C158" s="63" t="s">
        <v>318</v>
      </c>
      <c r="D158" s="63" t="s">
        <v>315</v>
      </c>
      <c r="E158" s="63" t="s">
        <v>284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590</v>
      </c>
      <c r="C159" s="63" t="s">
        <v>318</v>
      </c>
      <c r="D159" s="63" t="s">
        <v>315</v>
      </c>
      <c r="E159" s="63" t="s">
        <v>284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591</v>
      </c>
      <c r="C160" s="63" t="s">
        <v>318</v>
      </c>
      <c r="D160" s="63" t="s">
        <v>315</v>
      </c>
      <c r="E160" s="63" t="s">
        <v>284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592</v>
      </c>
      <c r="C161" s="54" t="s">
        <v>318</v>
      </c>
      <c r="D161" s="54" t="s">
        <v>315</v>
      </c>
      <c r="E161" s="54" t="s">
        <v>284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313</v>
      </c>
      <c r="F162" s="99"/>
      <c r="G162" s="99"/>
      <c r="H162" s="99"/>
      <c r="I162" s="99"/>
    </row>
    <row r="163" spans="2:10" x14ac:dyDescent="0.2">
      <c r="B163" s="24" t="s">
        <v>307</v>
      </c>
      <c r="C163" s="24" t="s">
        <v>318</v>
      </c>
      <c r="D163" s="24" t="s">
        <v>315</v>
      </c>
      <c r="E163" s="24" t="s">
        <v>484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307</v>
      </c>
      <c r="C164" s="24" t="s">
        <v>318</v>
      </c>
      <c r="D164" s="24" t="s">
        <v>393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308</v>
      </c>
      <c r="C165" s="24" t="s">
        <v>318</v>
      </c>
      <c r="D165" s="24" t="s">
        <v>315</v>
      </c>
      <c r="E165" s="24" t="s">
        <v>484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308</v>
      </c>
      <c r="C166" s="24" t="s">
        <v>318</v>
      </c>
      <c r="D166" s="24" t="s">
        <v>393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314</v>
      </c>
      <c r="F167" s="99"/>
      <c r="G167" s="99"/>
      <c r="H167" s="99"/>
      <c r="I167" s="99"/>
    </row>
    <row r="168" spans="2:10" x14ac:dyDescent="0.2">
      <c r="B168" s="24" t="s">
        <v>306</v>
      </c>
      <c r="C168" s="24" t="s">
        <v>318</v>
      </c>
      <c r="D168" s="24" t="s">
        <v>315</v>
      </c>
      <c r="E168" s="24" t="s">
        <v>484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306</v>
      </c>
      <c r="C169" s="24" t="s">
        <v>318</v>
      </c>
      <c r="D169" s="24" t="s">
        <v>393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475</v>
      </c>
      <c r="Z12" s="164"/>
    </row>
    <row r="13" spans="1:26" ht="15.75" thickBot="1" x14ac:dyDescent="0.25">
      <c r="D13" s="20" t="s">
        <v>12</v>
      </c>
      <c r="Y13" s="76" t="s">
        <v>472</v>
      </c>
      <c r="Z13" s="83">
        <v>0.95</v>
      </c>
    </row>
    <row r="14" spans="1:26" ht="15.75" thickBot="1" x14ac:dyDescent="0.25">
      <c r="D14" s="20" t="s">
        <v>28</v>
      </c>
      <c r="Y14" s="76" t="s">
        <v>473</v>
      </c>
      <c r="Z14" s="83">
        <v>0.6</v>
      </c>
    </row>
    <row r="15" spans="1:26" ht="15.75" thickBot="1" x14ac:dyDescent="0.25">
      <c r="Y15" s="76" t="s">
        <v>474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385</v>
      </c>
    </row>
    <row r="32" spans="1:26" ht="15" x14ac:dyDescent="0.25">
      <c r="D32" s="101" t="s">
        <v>371</v>
      </c>
      <c r="E32" s="100" t="s">
        <v>372</v>
      </c>
      <c r="F32" s="100" t="s">
        <v>372</v>
      </c>
      <c r="G32" s="101" t="s">
        <v>373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374</v>
      </c>
      <c r="F33" s="101" t="s">
        <v>375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376</v>
      </c>
      <c r="E34" s="102" t="s">
        <v>377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378</v>
      </c>
      <c r="E35" s="102" t="s">
        <v>377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379</v>
      </c>
      <c r="E36" s="102" t="s">
        <v>380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381</v>
      </c>
      <c r="E37" s="102" t="s">
        <v>380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382</v>
      </c>
      <c r="E38" s="102" t="s">
        <v>383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384</v>
      </c>
      <c r="E39" s="102" t="s">
        <v>383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386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387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4" priority="8" operator="containsText" text="\I: DISABLED">
      <formula>NOT(ISERROR(SEARCH("\I: DISABLED",D20)))</formula>
    </cfRule>
  </conditionalFormatting>
  <conditionalFormatting sqref="D21:D22">
    <cfRule type="containsText" dxfId="23" priority="7" operator="containsText" text="\I: DISABLED">
      <formula>NOT(ISERROR(SEARCH("\I: DISABLED",D21)))</formula>
    </cfRule>
  </conditionalFormatting>
  <conditionalFormatting sqref="E20">
    <cfRule type="containsText" dxfId="22" priority="4" operator="containsText" text="\I: DISABLED">
      <formula>NOT(ISERROR(SEARCH("\I: DISABLED",E20)))</formula>
    </cfRule>
  </conditionalFormatting>
  <conditionalFormatting sqref="E21:E22">
    <cfRule type="containsText" dxfId="21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49" zoomScale="70" zoomScaleNormal="70" workbookViewId="0">
      <selection activeCell="Y52" sqref="Y52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476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389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388</v>
      </c>
      <c r="Z14" s="108">
        <v>5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479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272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482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482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482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482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482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482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482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482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482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482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482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482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482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482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593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482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482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482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482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482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482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ref="J80:O80" si="48">IF(L12="","",-L12)</f>
        <v>#N/A</v>
      </c>
      <c r="K80" s="115" t="e">
        <f t="shared" si="48"/>
        <v>#N/A</v>
      </c>
      <c r="L80" s="115" t="e">
        <f t="shared" si="48"/>
        <v>#N/A</v>
      </c>
      <c r="M80" s="115" t="e">
        <f t="shared" si="48"/>
        <v>#N/A</v>
      </c>
      <c r="N80" s="115" t="e">
        <f t="shared" si="48"/>
        <v>#N/A</v>
      </c>
      <c r="O80" s="115" t="e">
        <f t="shared" si="48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482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9">IF(L14="","",-L14)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482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50">IF(L16="","",-L16)</f>
        <v>#N/A</v>
      </c>
      <c r="K82" s="115">
        <f t="shared" si="50"/>
        <v>-0.35</v>
      </c>
      <c r="L82" s="115" t="e">
        <f t="shared" si="50"/>
        <v>#N/A</v>
      </c>
      <c r="M82" s="115" t="e">
        <f t="shared" si="50"/>
        <v>#N/A</v>
      </c>
      <c r="N82" s="115" t="e">
        <f t="shared" si="50"/>
        <v>#N/A</v>
      </c>
      <c r="O82" s="115" t="e">
        <f t="shared" si="50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482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50"/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482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50"/>
        <v>#N/A</v>
      </c>
      <c r="K84" s="59" t="e">
        <f t="shared" si="50"/>
        <v>#N/A</v>
      </c>
      <c r="L84" s="59" t="e">
        <f t="shared" si="50"/>
        <v>#N/A</v>
      </c>
      <c r="M84" s="59" t="e">
        <f t="shared" si="50"/>
        <v>#N/A</v>
      </c>
      <c r="N84" s="59" t="e">
        <f t="shared" si="50"/>
        <v>#N/A</v>
      </c>
      <c r="O84" s="59" t="e">
        <f t="shared" si="50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1">IF(Y85="","UC-UP_"&amp;A21,"\I: DISABLED")</f>
        <v>\I: DISABLED</v>
      </c>
      <c r="E85" s="23" t="str">
        <f t="shared" si="41"/>
        <v>RSDCOA</v>
      </c>
      <c r="F85" s="23" t="str">
        <f t="shared" ref="F85:F95" si="52">H85</f>
        <v>RSDWH_Apt</v>
      </c>
      <c r="G85" s="38" t="str">
        <f t="shared" ref="G85:G91" si="53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4">IF(L21="","",-L21)</f>
        <v>#N/A</v>
      </c>
      <c r="K85" s="34" t="e">
        <f t="shared" si="54"/>
        <v>#N/A</v>
      </c>
      <c r="L85" s="34" t="e">
        <f t="shared" si="54"/>
        <v>#N/A</v>
      </c>
      <c r="M85" s="34" t="e">
        <f t="shared" si="54"/>
        <v>#N/A</v>
      </c>
      <c r="N85" s="34" t="e">
        <f t="shared" si="54"/>
        <v>#N/A</v>
      </c>
      <c r="O85" s="34" t="e">
        <f t="shared" si="54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1"/>
        <v>\I: DISABLED</v>
      </c>
      <c r="E86" s="77" t="str">
        <f t="shared" si="41"/>
        <v>RSDBDL</v>
      </c>
      <c r="F86" s="77" t="str">
        <f t="shared" si="52"/>
        <v>RSDWH_Apt</v>
      </c>
      <c r="G86" s="38" t="str">
        <f t="shared" si="53"/>
        <v>R-WH_Apt_BDL*</v>
      </c>
      <c r="H86" s="77" t="str">
        <f t="shared" si="42"/>
        <v>RSDWH_Apt</v>
      </c>
      <c r="I86" s="79">
        <v>1</v>
      </c>
      <c r="J86" s="80" t="e">
        <f t="shared" si="54"/>
        <v>#N/A</v>
      </c>
      <c r="K86" s="80" t="e">
        <f t="shared" si="54"/>
        <v>#N/A</v>
      </c>
      <c r="L86" s="80" t="e">
        <f t="shared" si="54"/>
        <v>#N/A</v>
      </c>
      <c r="M86" s="80" t="e">
        <f t="shared" si="54"/>
        <v>#N/A</v>
      </c>
      <c r="N86" s="80" t="e">
        <f t="shared" si="54"/>
        <v>#N/A</v>
      </c>
      <c r="O86" s="80" t="e">
        <f t="shared" si="54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1"/>
        <v>\I: DISABLED</v>
      </c>
      <c r="E87" s="77" t="str">
        <f t="shared" si="41"/>
        <v>RSDETH</v>
      </c>
      <c r="F87" s="77" t="str">
        <f t="shared" si="52"/>
        <v>RSDWH_Apt</v>
      </c>
      <c r="G87" s="38" t="str">
        <f t="shared" si="53"/>
        <v>R-WH_Apt_ETH*</v>
      </c>
      <c r="H87" s="77" t="str">
        <f t="shared" si="42"/>
        <v>RSDWH_Apt</v>
      </c>
      <c r="I87" s="79">
        <v>1</v>
      </c>
      <c r="J87" s="80" t="e">
        <f t="shared" si="54"/>
        <v>#N/A</v>
      </c>
      <c r="K87" s="80" t="e">
        <f t="shared" si="54"/>
        <v>#N/A</v>
      </c>
      <c r="L87" s="80" t="e">
        <f t="shared" si="54"/>
        <v>#N/A</v>
      </c>
      <c r="M87" s="80" t="e">
        <f t="shared" si="54"/>
        <v>#N/A</v>
      </c>
      <c r="N87" s="80" t="e">
        <f t="shared" si="54"/>
        <v>#N/A</v>
      </c>
      <c r="O87" s="80" t="e">
        <f t="shared" si="54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1"/>
        <v>\I: DISABLED</v>
      </c>
      <c r="E88" s="23" t="str">
        <f t="shared" si="41"/>
        <v>RSDLPG</v>
      </c>
      <c r="F88" s="23" t="str">
        <f t="shared" si="52"/>
        <v>RSDWH_Apt</v>
      </c>
      <c r="G88" s="38" t="str">
        <f t="shared" si="53"/>
        <v>R-WH_Apt_LPG*</v>
      </c>
      <c r="H88" s="23" t="str">
        <f t="shared" si="42"/>
        <v>RSDWH_Apt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1"/>
        <v>\I: DISABLED</v>
      </c>
      <c r="E89" s="23" t="str">
        <f t="shared" si="41"/>
        <v>RSDELC</v>
      </c>
      <c r="F89" s="23" t="str">
        <f t="shared" si="52"/>
        <v>RSDWH_Apt</v>
      </c>
      <c r="G89" s="38" t="str">
        <f t="shared" si="53"/>
        <v>R-WH_Apt_ELC*</v>
      </c>
      <c r="H89" s="23" t="str">
        <f t="shared" si="42"/>
        <v>RSDWH_Apt</v>
      </c>
      <c r="I89" s="24">
        <v>1</v>
      </c>
      <c r="J89" s="89" t="e">
        <f t="shared" ref="J89:O89" si="55">MAX(IF(L25+L26="","",-L25-L26),-$T$25)</f>
        <v>#N/A</v>
      </c>
      <c r="K89" s="89" t="e">
        <f t="shared" si="55"/>
        <v>#N/A</v>
      </c>
      <c r="L89" s="89" t="e">
        <f t="shared" si="55"/>
        <v>#N/A</v>
      </c>
      <c r="M89" s="89" t="e">
        <f t="shared" si="55"/>
        <v>#N/A</v>
      </c>
      <c r="N89" s="89" t="e">
        <f t="shared" si="55"/>
        <v>#N/A</v>
      </c>
      <c r="O89" s="89" t="e">
        <f t="shared" si="55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1"/>
        <v>\I: DISABLED</v>
      </c>
      <c r="E90" s="23" t="str">
        <f t="shared" si="41"/>
        <v>RSDELC</v>
      </c>
      <c r="F90" s="23" t="str">
        <f t="shared" si="52"/>
        <v>RSDWH_Apt</v>
      </c>
      <c r="G90" s="38" t="str">
        <f t="shared" si="53"/>
        <v>R-WH_Apt_ELC*</v>
      </c>
      <c r="H90" s="23" t="str">
        <f t="shared" si="42"/>
        <v>RSDWH_Apt</v>
      </c>
      <c r="I90" s="24">
        <v>1</v>
      </c>
      <c r="J90" s="34" t="e">
        <f t="shared" ref="J90:O91" si="56">IF(L26="","",-L26)</f>
        <v>#N/A</v>
      </c>
      <c r="K90" s="34" t="e">
        <f t="shared" si="56"/>
        <v>#N/A</v>
      </c>
      <c r="L90" s="34" t="e">
        <f t="shared" si="56"/>
        <v>#N/A</v>
      </c>
      <c r="M90" s="34" t="e">
        <f t="shared" si="56"/>
        <v>#N/A</v>
      </c>
      <c r="N90" s="34" t="e">
        <f t="shared" si="56"/>
        <v>#N/A</v>
      </c>
      <c r="O90" s="34" t="e">
        <f t="shared" si="56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1"/>
        <v>\I: DISABLED</v>
      </c>
      <c r="E91" s="23" t="str">
        <f t="shared" si="41"/>
        <v>RSDKER</v>
      </c>
      <c r="F91" s="23" t="str">
        <f t="shared" si="52"/>
        <v>RSDWH_Apt</v>
      </c>
      <c r="G91" s="38" t="str">
        <f t="shared" si="53"/>
        <v>R-WH_Apt_KER*</v>
      </c>
      <c r="H91" s="23" t="str">
        <f t="shared" si="42"/>
        <v>RSDWH_Apt</v>
      </c>
      <c r="I91" s="24">
        <v>1</v>
      </c>
      <c r="J91" s="34" t="e">
        <f t="shared" si="56"/>
        <v>#N/A</v>
      </c>
      <c r="K91" s="34" t="e">
        <f t="shared" si="56"/>
        <v>#N/A</v>
      </c>
      <c r="L91" s="34" t="e">
        <f t="shared" si="56"/>
        <v>#N/A</v>
      </c>
      <c r="M91" s="34" t="e">
        <f t="shared" si="56"/>
        <v>#N/A</v>
      </c>
      <c r="N91" s="34" t="e">
        <f t="shared" si="56"/>
        <v>#N/A</v>
      </c>
      <c r="O91" s="34" t="e">
        <f t="shared" si="56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2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7">IF(L29="","",-L29)</f>
        <v>#N/A</v>
      </c>
      <c r="K92" s="34" t="e">
        <f t="shared" si="57"/>
        <v>#N/A</v>
      </c>
      <c r="L92" s="34" t="e">
        <f t="shared" si="57"/>
        <v>#N/A</v>
      </c>
      <c r="M92" s="34" t="e">
        <f t="shared" si="57"/>
        <v>#N/A</v>
      </c>
      <c r="N92" s="34" t="e">
        <f t="shared" si="57"/>
        <v>#N/A</v>
      </c>
      <c r="O92" s="34" t="e">
        <f t="shared" si="57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8">IF(L33="","",-L33)</f>
        <v>#N/A</v>
      </c>
      <c r="K93" s="115" t="e">
        <f t="shared" si="58"/>
        <v>#N/A</v>
      </c>
      <c r="L93" s="115" t="e">
        <f t="shared" si="58"/>
        <v>#N/A</v>
      </c>
      <c r="M93" s="115" t="e">
        <f t="shared" si="58"/>
        <v>#N/A</v>
      </c>
      <c r="N93" s="115" t="e">
        <f t="shared" si="58"/>
        <v>#N/A</v>
      </c>
      <c r="O93" s="115" t="e">
        <f t="shared" si="58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9">IF(L28="","",-L28)</f>
        <v>#N/A</v>
      </c>
      <c r="K94" s="115" t="str">
        <f t="shared" si="59"/>
        <v/>
      </c>
      <c r="L94" s="115" t="str">
        <f t="shared" si="59"/>
        <v/>
      </c>
      <c r="M94" s="115" t="str">
        <f t="shared" si="59"/>
        <v/>
      </c>
      <c r="N94" s="115" t="str">
        <f t="shared" si="59"/>
        <v/>
      </c>
      <c r="O94" s="115" t="e">
        <f t="shared" si="59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2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60">IF(L31="","",-L31)</f>
        <v>#N/A</v>
      </c>
      <c r="K95" s="34" t="e">
        <f t="shared" si="60"/>
        <v>#N/A</v>
      </c>
      <c r="L95" s="34" t="e">
        <f t="shared" si="60"/>
        <v>#N/A</v>
      </c>
      <c r="M95" s="34" t="e">
        <f t="shared" si="60"/>
        <v>#N/A</v>
      </c>
      <c r="N95" s="34" t="e">
        <f t="shared" si="60"/>
        <v>#N/A</v>
      </c>
      <c r="O95" s="34" t="e">
        <f t="shared" si="60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1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60"/>
        <v>#N/A</v>
      </c>
      <c r="K96" s="34" t="e">
        <f t="shared" si="60"/>
        <v>#N/A</v>
      </c>
      <c r="L96" s="34" t="e">
        <f t="shared" si="60"/>
        <v>#N/A</v>
      </c>
      <c r="M96" s="34" t="e">
        <f t="shared" si="60"/>
        <v>#N/A</v>
      </c>
      <c r="N96" s="34" t="e">
        <f t="shared" si="60"/>
        <v>#N/A</v>
      </c>
      <c r="O96" s="34" t="e">
        <f t="shared" si="60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2">IF(L34="","",-L34)</f>
        <v/>
      </c>
      <c r="J98" s="34" t="str">
        <f t="shared" ref="J98" si="63">IF(M34="","",-M34)</f>
        <v/>
      </c>
      <c r="K98" s="34" t="str">
        <f t="shared" ref="K98" si="64">IF(N34="","",-N34)</f>
        <v/>
      </c>
      <c r="L98" s="34" t="str">
        <f t="shared" ref="L98" si="65">IF(O34="","",-O34)</f>
        <v/>
      </c>
      <c r="M98" s="34" t="str">
        <f t="shared" ref="M98" si="66">IF(P34="","",-P34)</f>
        <v/>
      </c>
      <c r="N98" s="34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20" priority="66" operator="containsText" text="\I: DISABLED">
      <formula>NOT(ISERROR(SEARCH("\I: DISABLED",D46)))</formula>
    </cfRule>
  </conditionalFormatting>
  <conditionalFormatting sqref="E59:E60">
    <cfRule type="containsText" dxfId="19" priority="8" operator="containsText" text="\I: DISABLED">
      <formula>NOT(ISERROR(SEARCH("\I: DISABLED",E59)))</formula>
    </cfRule>
  </conditionalFormatting>
  <conditionalFormatting sqref="E76:E77">
    <cfRule type="containsText" dxfId="18" priority="7" operator="containsText" text="\I: DISABLED">
      <formula>NOT(ISERROR(SEARCH("\I: DISABLED",E76)))</formula>
    </cfRule>
  </conditionalFormatting>
  <conditionalFormatting sqref="E86:E87">
    <cfRule type="containsText" dxfId="17" priority="6" operator="containsText" text="\I: DISABLED">
      <formula>NOT(ISERROR(SEARCH("\I: DISABLED",E86)))</formula>
    </cfRule>
  </conditionalFormatting>
  <conditionalFormatting sqref="D75">
    <cfRule type="containsText" dxfId="16" priority="4" operator="containsText" text="\I: DISABLED">
      <formula>NOT(ISERROR(SEARCH("\I: DISABLED",D75)))</formula>
    </cfRule>
  </conditionalFormatting>
  <conditionalFormatting sqref="D85">
    <cfRule type="containsText" dxfId="15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topLeftCell="A35" zoomScale="60" zoomScaleNormal="60" workbookViewId="0">
      <selection activeCell="AF66" sqref="AF66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392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389</v>
      </c>
      <c r="Z12" s="164"/>
    </row>
    <row r="13" spans="1:35" ht="15.75" thickBot="1" x14ac:dyDescent="0.25">
      <c r="A13" s="49" t="s">
        <v>477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388</v>
      </c>
      <c r="Z13" s="108">
        <v>5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390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391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0.25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479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0.25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272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483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483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\I: DISABLED</v>
      </c>
      <c r="E64" s="23" t="str">
        <f t="shared" ref="E64:E70" si="35">A64</f>
        <v>RSDSOL</v>
      </c>
      <c r="F64" s="23" t="str">
        <f t="shared" ref="F64:F70" si="36">H64</f>
        <v>RSDWH_Att</v>
      </c>
      <c r="H64" s="23" t="str">
        <f t="shared" ref="H64:H70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 t="s">
        <v>257</v>
      </c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ht="15" x14ac:dyDescent="0.2">
      <c r="A66" s="23" t="s">
        <v>137</v>
      </c>
      <c r="B66" s="26" t="s">
        <v>218</v>
      </c>
      <c r="D66" s="23" t="str">
        <f>IF(Z66="","UC-UP_"&amp;A66,"\I: DISABLED")</f>
        <v>\I: DISABLED</v>
      </c>
      <c r="E66" s="23" t="str">
        <f t="shared" si="35"/>
        <v>RSDHET</v>
      </c>
      <c r="F66" s="23" t="str">
        <f t="shared" si="36"/>
        <v>RSDWH_Att</v>
      </c>
      <c r="H66" s="23" t="str">
        <f t="shared" si="37"/>
        <v>RSDWH_Att</v>
      </c>
      <c r="I66" s="24">
        <v>1</v>
      </c>
      <c r="J66" s="34" t="e">
        <f>IF(L29="","",-L29)</f>
        <v>#N/A</v>
      </c>
      <c r="K66" s="34" t="e">
        <f t="shared" ref="K66:O66" si="40">IF(M29="","",-M29)</f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243</v>
      </c>
      <c r="Z66" s="84" t="s">
        <v>257</v>
      </c>
    </row>
    <row r="67" spans="1:26" s="23" customFormat="1" ht="15" x14ac:dyDescent="0.2">
      <c r="A67" s="23" t="s">
        <v>197</v>
      </c>
      <c r="B67" s="24" t="s">
        <v>483</v>
      </c>
      <c r="C67" s="26"/>
      <c r="D67" s="23" t="str">
        <f>IF(Z67="","UC-UP_"&amp;A13,"\I: DISABLED")</f>
        <v>\I: DISABLED</v>
      </c>
      <c r="E67" s="23" t="str">
        <f t="shared" si="35"/>
        <v>RSDGAS</v>
      </c>
      <c r="F67" s="23" t="str">
        <f t="shared" si="36"/>
        <v>RSDSH_Att-AB,RSDSH_Att-C,RSDSH_Att-D,RSDSH_Att-E,RSDSH_Att-F,RSDSH_Att-G</v>
      </c>
      <c r="G67" s="38"/>
      <c r="H67" s="23" t="str">
        <f t="shared" si="37"/>
        <v>RSDSH_Att-AB,RSDSH_Att-C,RSDSH_Att-D,RSDSH_Att-E,RSDSH_Att-F,RSDSH_Att-G</v>
      </c>
      <c r="I67" s="24">
        <v>1</v>
      </c>
      <c r="J67" s="34" t="e">
        <f t="shared" ref="J67:O67" si="41">IF(L13="","",-L13)</f>
        <v>#N/A</v>
      </c>
      <c r="K67" s="34" t="e">
        <f t="shared" si="41"/>
        <v>#N/A</v>
      </c>
      <c r="L67" s="34" t="e">
        <f t="shared" si="41"/>
        <v>#N/A</v>
      </c>
      <c r="M67" s="34" t="e">
        <f t="shared" si="41"/>
        <v>#N/A</v>
      </c>
      <c r="N67" s="34" t="e">
        <f t="shared" si="41"/>
        <v>#N/A</v>
      </c>
      <c r="O67" s="34" t="e">
        <f t="shared" si="41"/>
        <v>#N/A</v>
      </c>
      <c r="P67" s="24">
        <v>0</v>
      </c>
      <c r="Q67" s="24">
        <v>5</v>
      </c>
      <c r="R67" s="23" t="s">
        <v>239</v>
      </c>
      <c r="Z67" s="84" t="s">
        <v>257</v>
      </c>
    </row>
    <row r="68" spans="1:26" s="23" customFormat="1" ht="15" x14ac:dyDescent="0.2">
      <c r="A68" s="23" t="s">
        <v>195</v>
      </c>
      <c r="B68" s="24" t="s">
        <v>483</v>
      </c>
      <c r="C68" s="26"/>
      <c r="D68" s="88" t="str">
        <f>IF(Z68="","UC-UP_"&amp;A10,"\I: DISABLED")</f>
        <v>\I: DISABLED</v>
      </c>
      <c r="E68" s="23" t="str">
        <f t="shared" si="35"/>
        <v>RSDELC</v>
      </c>
      <c r="F68" s="23" t="str">
        <f t="shared" si="36"/>
        <v>RSDSH_Att-AB,RSDSH_Att-C,RSDSH_Att-D,RSDSH_Att-E,RSDSH_Att-F,RSDSH_Att-G</v>
      </c>
      <c r="G68" s="23" t="s">
        <v>594</v>
      </c>
      <c r="H68" s="23" t="str">
        <f t="shared" si="37"/>
        <v>RSDSH_Att-AB,RSDSH_Att-C,RSDSH_Att-D,RSDSH_Att-E,RSDSH_Att-F,RSDSH_Att-G</v>
      </c>
      <c r="I68" s="24">
        <v>1</v>
      </c>
      <c r="J68" s="89" t="e">
        <f t="shared" ref="J68:O68" si="42">MAX(IF(L10+L11="","",-L10-L11),-$T$10)</f>
        <v>#N/A</v>
      </c>
      <c r="K68" s="89" t="e">
        <f t="shared" si="42"/>
        <v>#N/A</v>
      </c>
      <c r="L68" s="89" t="e">
        <f t="shared" si="42"/>
        <v>#N/A</v>
      </c>
      <c r="M68" s="89" t="e">
        <f t="shared" si="42"/>
        <v>#N/A</v>
      </c>
      <c r="N68" s="89" t="e">
        <f t="shared" si="42"/>
        <v>#N/A</v>
      </c>
      <c r="O68" s="89" t="e">
        <f t="shared" si="42"/>
        <v>#N/A</v>
      </c>
      <c r="P68" s="24">
        <v>0</v>
      </c>
      <c r="Q68" s="24">
        <v>5</v>
      </c>
      <c r="R68" s="23" t="s">
        <v>236</v>
      </c>
      <c r="Z68" s="84" t="s">
        <v>257</v>
      </c>
    </row>
    <row r="69" spans="1:26" s="23" customFormat="1" ht="15.75" thickBot="1" x14ac:dyDescent="0.25">
      <c r="A69" s="23" t="s">
        <v>134</v>
      </c>
      <c r="B69" s="24" t="s">
        <v>483</v>
      </c>
      <c r="C69" s="26"/>
      <c r="D69" s="23" t="str">
        <f>IF(Z69="","UC-UP_"&amp;A6,"\I: DISABLED")</f>
        <v>\I: DISABLED</v>
      </c>
      <c r="E69" s="23" t="str">
        <f t="shared" si="35"/>
        <v>RSDCOA</v>
      </c>
      <c r="F69" s="23" t="str">
        <f t="shared" si="36"/>
        <v>RSDSH_Att-AB,RSDSH_Att-C,RSDSH_Att-D,RSDSH_Att-E,RSDSH_Att-F,RSDSH_Att-G</v>
      </c>
      <c r="H69" s="23" t="str">
        <f t="shared" si="37"/>
        <v>RSDSH_Att-AB,RSDSH_Att-C,RSDSH_Att-D,RSDSH_Att-E,RSDSH_Att-F,RSDSH_Att-G</v>
      </c>
      <c r="I69" s="24">
        <v>1</v>
      </c>
      <c r="J69" s="34" t="e">
        <f t="shared" ref="J69:O72" si="43">IF(L6="","",-L6)</f>
        <v>#N/A</v>
      </c>
      <c r="K69" s="34" t="e">
        <f t="shared" si="43"/>
        <v>#N/A</v>
      </c>
      <c r="L69" s="34" t="e">
        <f t="shared" si="43"/>
        <v>#N/A</v>
      </c>
      <c r="M69" s="34" t="e">
        <f t="shared" si="43"/>
        <v>#N/A</v>
      </c>
      <c r="N69" s="34" t="e">
        <f t="shared" si="43"/>
        <v>#N/A</v>
      </c>
      <c r="O69" s="34" t="e">
        <f t="shared" si="43"/>
        <v>#N/A</v>
      </c>
      <c r="P69" s="24">
        <v>0</v>
      </c>
      <c r="Q69" s="24">
        <v>5</v>
      </c>
      <c r="R69" s="23" t="s">
        <v>232</v>
      </c>
      <c r="Z69" s="84" t="s">
        <v>257</v>
      </c>
    </row>
    <row r="70" spans="1:26" s="23" customFormat="1" ht="15" x14ac:dyDescent="0.2">
      <c r="A70" s="23" t="s">
        <v>192</v>
      </c>
      <c r="B70" s="24" t="s">
        <v>483</v>
      </c>
      <c r="C70" s="26"/>
      <c r="D70" s="23" t="str">
        <f>IF(Z70="","UC-UP_"&amp;A7,"\I: DISABLED")</f>
        <v>\I: DISABLED</v>
      </c>
      <c r="E70" s="77" t="str">
        <f t="shared" si="35"/>
        <v>RSDBDL</v>
      </c>
      <c r="F70" s="77" t="str">
        <f t="shared" si="36"/>
        <v>RSDSH_Att-AB,RSDSH_Att-C,RSDSH_Att-D,RSDSH_Att-E,RSDSH_Att-F,RSDSH_Att-G</v>
      </c>
      <c r="H70" s="78" t="str">
        <f t="shared" si="37"/>
        <v>RSDSH_Att-AB,RSDSH_Att-C,RSDSH_Att-D,RSDSH_Att-E,RSDSH_Att-F,RSDSH_Att-G</v>
      </c>
      <c r="I70" s="77">
        <v>1</v>
      </c>
      <c r="J70" s="79">
        <f t="shared" si="43"/>
        <v>-1.15E-2</v>
      </c>
      <c r="K70" s="80">
        <f t="shared" si="43"/>
        <v>-1.3224999999999999E-2</v>
      </c>
      <c r="L70" s="80">
        <f t="shared" si="43"/>
        <v>-2.6600198804687482E-2</v>
      </c>
      <c r="M70" s="80">
        <f t="shared" si="43"/>
        <v>-5.3502501054737056E-2</v>
      </c>
      <c r="N70" s="80">
        <f t="shared" si="43"/>
        <v>-0.87565068412849112</v>
      </c>
      <c r="O70" s="80">
        <f t="shared" si="43"/>
        <v>-0.9</v>
      </c>
      <c r="P70" s="79">
        <v>0</v>
      </c>
      <c r="Q70" s="79">
        <v>5</v>
      </c>
      <c r="R70" s="79" t="s">
        <v>233</v>
      </c>
      <c r="Z70" s="84" t="s">
        <v>257</v>
      </c>
    </row>
    <row r="71" spans="1:26" s="23" customFormat="1" ht="15" x14ac:dyDescent="0.2">
      <c r="A71" s="23" t="s">
        <v>193</v>
      </c>
      <c r="B71" s="24" t="s">
        <v>483</v>
      </c>
      <c r="C71" s="26"/>
      <c r="D71" s="23" t="str">
        <f>IF(Z71="","UC-UP_"&amp;A8,"\I: DISABLED")</f>
        <v>\I: DISABLED</v>
      </c>
      <c r="E71" s="77" t="str">
        <f t="shared" ref="E71:E79" si="44">A71</f>
        <v>RSDETH</v>
      </c>
      <c r="F71" s="23" t="str">
        <f t="shared" ref="F71:F79" si="45">H71</f>
        <v>RSDSH_Att-AB,RSDSH_Att-C,RSDSH_Att-D,RSDSH_Att-E,RSDSH_Att-F,RSDSH_Att-G</v>
      </c>
      <c r="H71" s="23" t="str">
        <f t="shared" ref="H71:H79" si="46">B71</f>
        <v>RSDSH_Att-AB,RSDSH_Att-C,RSDSH_Att-D,RSDSH_Att-E,RSDSH_Att-F,RSDSH_Att-G</v>
      </c>
      <c r="I71" s="24">
        <v>1</v>
      </c>
      <c r="J71" s="34" t="e">
        <f t="shared" si="43"/>
        <v>#N/A</v>
      </c>
      <c r="K71" s="34" t="e">
        <f t="shared" si="43"/>
        <v>#N/A</v>
      </c>
      <c r="L71" s="34" t="e">
        <f t="shared" si="43"/>
        <v>#N/A</v>
      </c>
      <c r="M71" s="34" t="e">
        <f t="shared" si="43"/>
        <v>#N/A</v>
      </c>
      <c r="N71" s="34" t="e">
        <f t="shared" si="43"/>
        <v>#N/A</v>
      </c>
      <c r="O71" s="34" t="e">
        <f t="shared" si="43"/>
        <v>#N/A</v>
      </c>
      <c r="P71" s="24">
        <v>0</v>
      </c>
      <c r="Q71" s="24">
        <v>5</v>
      </c>
      <c r="R71" s="23" t="s">
        <v>234</v>
      </c>
      <c r="Z71" s="84" t="s">
        <v>257</v>
      </c>
    </row>
    <row r="72" spans="1:26" s="23" customFormat="1" ht="15" x14ac:dyDescent="0.2">
      <c r="A72" s="23" t="s">
        <v>194</v>
      </c>
      <c r="B72" s="24" t="s">
        <v>483</v>
      </c>
      <c r="C72" s="26"/>
      <c r="D72" s="23" t="str">
        <f>IF(Z72="","UC-UP_"&amp;A9,"\I: DISABLED")</f>
        <v>\I: DISABLED</v>
      </c>
      <c r="E72" s="23" t="str">
        <f t="shared" si="44"/>
        <v>RSDLPG</v>
      </c>
      <c r="F72" s="23" t="str">
        <f t="shared" si="45"/>
        <v>RSDSH_Att-AB,RSDSH_Att-C,RSDSH_Att-D,RSDSH_Att-E,RSDSH_Att-F,RSDSH_Att-G</v>
      </c>
      <c r="H72" s="23" t="str">
        <f t="shared" si="46"/>
        <v>RSDSH_Att-AB,RSDSH_Att-C,RSDSH_Att-D,RSDSH_Att-E,RSDSH_Att-F,RSDSH_Att-G</v>
      </c>
      <c r="I72" s="24">
        <v>1</v>
      </c>
      <c r="J72" s="34" t="e">
        <f t="shared" si="43"/>
        <v>#N/A</v>
      </c>
      <c r="K72" s="34" t="e">
        <f t="shared" si="43"/>
        <v>#N/A</v>
      </c>
      <c r="L72" s="34" t="e">
        <f t="shared" si="43"/>
        <v>#N/A</v>
      </c>
      <c r="M72" s="34" t="e">
        <f t="shared" si="43"/>
        <v>#N/A</v>
      </c>
      <c r="N72" s="34" t="e">
        <f t="shared" si="43"/>
        <v>#N/A</v>
      </c>
      <c r="O72" s="34" t="e">
        <f t="shared" si="43"/>
        <v>#N/A</v>
      </c>
      <c r="P72" s="24">
        <v>0</v>
      </c>
      <c r="Q72" s="24">
        <v>5</v>
      </c>
      <c r="R72" s="23" t="s">
        <v>235</v>
      </c>
      <c r="Z72" s="84" t="s">
        <v>257</v>
      </c>
    </row>
    <row r="73" spans="1:26" s="23" customFormat="1" ht="15" x14ac:dyDescent="0.2">
      <c r="A73" s="23" t="s">
        <v>195</v>
      </c>
      <c r="B73" s="24" t="s">
        <v>483</v>
      </c>
      <c r="C73" s="26"/>
      <c r="D73" s="23" t="str">
        <f>IF(Z73="","UC-UP_"&amp;A11,"\I: DISABLED")</f>
        <v>\I: DISABLED</v>
      </c>
      <c r="E73" s="23" t="str">
        <f t="shared" si="44"/>
        <v>RSDELC</v>
      </c>
      <c r="F73" s="23" t="str">
        <f t="shared" si="45"/>
        <v>RSDSH_Att-AB,RSDSH_Att-C,RSDSH_Att-D,RSDSH_Att-E,RSDSH_Att-F,RSDSH_Att-G</v>
      </c>
      <c r="H73" s="23" t="str">
        <f t="shared" si="46"/>
        <v>RSDSH_Att-AB,RSDSH_Att-C,RSDSH_Att-D,RSDSH_Att-E,RSDSH_Att-F,RSDSH_Att-G</v>
      </c>
      <c r="I73" s="24">
        <v>1</v>
      </c>
      <c r="J73" s="34" t="e">
        <f t="shared" ref="J73:O74" si="47">IF(L11="","",-L11)</f>
        <v>#N/A</v>
      </c>
      <c r="K73" s="34" t="e">
        <f t="shared" si="47"/>
        <v>#N/A</v>
      </c>
      <c r="L73" s="34" t="e">
        <f t="shared" si="47"/>
        <v>#N/A</v>
      </c>
      <c r="M73" s="34" t="e">
        <f t="shared" si="47"/>
        <v>#N/A</v>
      </c>
      <c r="N73" s="34" t="e">
        <f t="shared" si="47"/>
        <v>#N/A</v>
      </c>
      <c r="O73" s="34" t="e">
        <f t="shared" si="47"/>
        <v>#N/A</v>
      </c>
      <c r="P73" s="24">
        <v>0</v>
      </c>
      <c r="Q73" s="24">
        <v>5</v>
      </c>
      <c r="R73" s="23" t="s">
        <v>237</v>
      </c>
      <c r="Z73" s="84" t="s">
        <v>257</v>
      </c>
    </row>
    <row r="74" spans="1:26" s="23" customFormat="1" ht="15" x14ac:dyDescent="0.2">
      <c r="A74" s="23" t="s">
        <v>196</v>
      </c>
      <c r="B74" s="24" t="s">
        <v>483</v>
      </c>
      <c r="C74" s="26"/>
      <c r="D74" s="23" t="str">
        <f>IF(Z74="","UC-UP_"&amp;A12,"\I: DISABLED")</f>
        <v>\I: DISABLED</v>
      </c>
      <c r="E74" s="23" t="str">
        <f t="shared" si="44"/>
        <v>RSDKER</v>
      </c>
      <c r="F74" s="23" t="str">
        <f t="shared" si="45"/>
        <v>RSDSH_Att-AB,RSDSH_Att-C,RSDSH_Att-D,RSDSH_Att-E,RSDSH_Att-F,RSDSH_Att-G</v>
      </c>
      <c r="H74" s="23" t="str">
        <f t="shared" si="46"/>
        <v>RSDSH_Att-AB,RSDSH_Att-C,RSDSH_Att-D,RSDSH_Att-E,RSDSH_Att-F,RSDSH_Att-G</v>
      </c>
      <c r="I74" s="24">
        <v>1</v>
      </c>
      <c r="J74" s="34" t="e">
        <f t="shared" si="47"/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238</v>
      </c>
      <c r="Z74" s="84" t="s">
        <v>257</v>
      </c>
    </row>
    <row r="75" spans="1:26" ht="15" x14ac:dyDescent="0.2">
      <c r="A75" s="23" t="s">
        <v>135</v>
      </c>
      <c r="B75" s="24" t="s">
        <v>483</v>
      </c>
      <c r="D75" s="23" t="str">
        <f>IF(Z75="","UC-UP_"&amp;A14,"\I: DISABLED")</f>
        <v>\I: DISABLED</v>
      </c>
      <c r="E75" s="23" t="str">
        <f t="shared" si="44"/>
        <v>RSDPEA</v>
      </c>
      <c r="F75" s="23" t="str">
        <f t="shared" si="45"/>
        <v>RSDSH_Att-AB,RSDSH_Att-C,RSDSH_Att-D,RSDSH_Att-E,RSDSH_Att-F,RSDSH_Att-G</v>
      </c>
      <c r="H75" s="23" t="str">
        <f t="shared" si="46"/>
        <v>RSDSH_Att-AB,RSDSH_Att-C,RSDSH_Att-D,RSDSH_Att-E,RSDSH_Att-F,RSDSH_Att-G</v>
      </c>
      <c r="I75" s="24">
        <v>1</v>
      </c>
      <c r="J75" s="34" t="e">
        <f t="shared" ref="J75:O79" si="48">IF(L14="","",-L14)</f>
        <v>#N/A</v>
      </c>
      <c r="K75" s="34" t="e">
        <f t="shared" si="48"/>
        <v>#N/A</v>
      </c>
      <c r="L75" s="34" t="e">
        <f t="shared" si="48"/>
        <v>#N/A</v>
      </c>
      <c r="M75" s="34" t="e">
        <f t="shared" si="48"/>
        <v>#N/A</v>
      </c>
      <c r="N75" s="34" t="e">
        <f t="shared" si="48"/>
        <v>#N/A</v>
      </c>
      <c r="O75" s="34" t="e">
        <f t="shared" si="48"/>
        <v>#N/A</v>
      </c>
      <c r="P75" s="24">
        <v>0</v>
      </c>
      <c r="Q75" s="24">
        <v>5</v>
      </c>
      <c r="R75" s="23" t="s">
        <v>240</v>
      </c>
      <c r="Z75" s="84" t="s">
        <v>257</v>
      </c>
    </row>
    <row r="76" spans="1:26" ht="15" x14ac:dyDescent="0.2">
      <c r="A76" s="56" t="s">
        <v>164</v>
      </c>
      <c r="B76" s="24" t="s">
        <v>483</v>
      </c>
      <c r="D76" s="23" t="str">
        <f>IF(Z76="","UC-UP_"&amp;A15,"\I: DISABLED")</f>
        <v>\I: DISABLED</v>
      </c>
      <c r="E76" s="23"/>
      <c r="F76" s="23" t="str">
        <f t="shared" si="45"/>
        <v>RSDSH_Att-AB,RSDSH_Att-C,RSDSH_Att-D,RSDSH_Att-E,RSDSH_Att-F,RSDSH_Att-G</v>
      </c>
      <c r="H76" s="23" t="str">
        <f t="shared" si="46"/>
        <v>RSDSH_Att-AB,RSDSH_Att-C,RSDSH_Att-D,RSDSH_Att-E,RSDSH_Att-F,RSDSH_Att-G</v>
      </c>
      <c r="I76" s="24">
        <v>1</v>
      </c>
      <c r="J76" s="34" t="e">
        <f t="shared" si="48"/>
        <v>#N/A</v>
      </c>
      <c r="K76" s="34" t="e">
        <f t="shared" si="48"/>
        <v>#N/A</v>
      </c>
      <c r="L76" s="34" t="e">
        <f t="shared" si="48"/>
        <v>#N/A</v>
      </c>
      <c r="M76" s="34" t="e">
        <f t="shared" si="48"/>
        <v>#N/A</v>
      </c>
      <c r="N76" s="34" t="e">
        <f t="shared" si="48"/>
        <v>#N/A</v>
      </c>
      <c r="O76" s="34" t="e">
        <f t="shared" si="48"/>
        <v>#N/A</v>
      </c>
      <c r="P76" s="24">
        <v>0</v>
      </c>
      <c r="Q76" s="24">
        <v>5</v>
      </c>
      <c r="R76" s="23" t="s">
        <v>241</v>
      </c>
      <c r="Z76" s="84" t="s">
        <v>257</v>
      </c>
    </row>
    <row r="77" spans="1:26" ht="15" x14ac:dyDescent="0.2">
      <c r="A77" s="23" t="s">
        <v>136</v>
      </c>
      <c r="B77" s="24" t="s">
        <v>483</v>
      </c>
      <c r="D77" s="23" t="str">
        <f>IF(Z77="","UC-UP_"&amp;A16,"\I: DISABLED")</f>
        <v>\I: DISABLED</v>
      </c>
      <c r="E77" s="23" t="str">
        <f t="shared" si="44"/>
        <v>RSDWOO</v>
      </c>
      <c r="F77" s="23" t="str">
        <f t="shared" si="45"/>
        <v>RSDSH_Att-AB,RSDSH_Att-C,RSDSH_Att-D,RSDSH_Att-E,RSDSH_Att-F,RSDSH_Att-G</v>
      </c>
      <c r="H77" s="23" t="str">
        <f t="shared" si="46"/>
        <v>RSDSH_Att-AB,RSDSH_Att-C,RSDSH_Att-D,RSDSH_Att-E,RSDSH_Att-F,RSDSH_Att-G</v>
      </c>
      <c r="I77" s="24">
        <v>1</v>
      </c>
      <c r="J77" s="34" t="e">
        <f t="shared" si="48"/>
        <v>#N/A</v>
      </c>
      <c r="K77" s="34" t="e">
        <f t="shared" si="48"/>
        <v>#N/A</v>
      </c>
      <c r="L77" s="34" t="e">
        <f t="shared" si="48"/>
        <v>#N/A</v>
      </c>
      <c r="M77" s="34" t="e">
        <f t="shared" si="48"/>
        <v>#N/A</v>
      </c>
      <c r="N77" s="34" t="e">
        <f t="shared" si="48"/>
        <v>#N/A</v>
      </c>
      <c r="O77" s="34" t="e">
        <f t="shared" si="48"/>
        <v>#N/A</v>
      </c>
      <c r="P77" s="24">
        <v>0</v>
      </c>
      <c r="Q77" s="24">
        <v>5</v>
      </c>
      <c r="R77" s="23" t="s">
        <v>242</v>
      </c>
      <c r="Z77" s="84" t="s">
        <v>257</v>
      </c>
    </row>
    <row r="78" spans="1:26" ht="15" x14ac:dyDescent="0.2">
      <c r="A78" s="23" t="s">
        <v>137</v>
      </c>
      <c r="B78" s="24" t="s">
        <v>483</v>
      </c>
      <c r="D78" s="23" t="str">
        <f>IF(Z78="","UC-UP_"&amp;A17,"\I: DISABLED")</f>
        <v>\I: DISABLED</v>
      </c>
      <c r="E78" s="23" t="str">
        <f t="shared" si="44"/>
        <v>RSDHET</v>
      </c>
      <c r="F78" s="23" t="str">
        <f t="shared" si="45"/>
        <v>RSDSH_Att-AB,RSDSH_Att-C,RSDSH_Att-D,RSDSH_Att-E,RSDSH_Att-F,RSDSH_Att-G</v>
      </c>
      <c r="H78" s="23" t="str">
        <f t="shared" si="46"/>
        <v>RSDSH_Att-AB,RSDSH_Att-C,RSDSH_Att-D,RSDSH_Att-E,RSDSH_Att-F,RSDSH_Att-G</v>
      </c>
      <c r="I78" s="24">
        <v>1</v>
      </c>
      <c r="J78" s="34" t="e">
        <f t="shared" si="48"/>
        <v>#N/A</v>
      </c>
      <c r="K78" s="34" t="e">
        <f>IF(M17="","",-M17)</f>
        <v>#N/A</v>
      </c>
      <c r="L78" s="34" t="e">
        <f t="shared" si="48"/>
        <v>#N/A</v>
      </c>
      <c r="M78" s="34" t="e">
        <f t="shared" si="48"/>
        <v>#N/A</v>
      </c>
      <c r="N78" s="34" t="e">
        <f t="shared" si="48"/>
        <v>#N/A</v>
      </c>
      <c r="O78" s="34" t="e">
        <f t="shared" si="48"/>
        <v>#N/A</v>
      </c>
      <c r="P78" s="24">
        <v>0</v>
      </c>
      <c r="Q78" s="24">
        <v>5</v>
      </c>
      <c r="R78" s="23" t="s">
        <v>243</v>
      </c>
      <c r="Z78" s="84" t="s">
        <v>257</v>
      </c>
    </row>
    <row r="79" spans="1:26" ht="15.75" thickBot="1" x14ac:dyDescent="0.25">
      <c r="A79" s="53" t="s">
        <v>138</v>
      </c>
      <c r="B79" s="24" t="s">
        <v>483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e">
        <f t="shared" si="48"/>
        <v>#N/A</v>
      </c>
      <c r="K79" s="59" t="e">
        <f t="shared" si="48"/>
        <v>#N/A</v>
      </c>
      <c r="L79" s="59" t="e">
        <f t="shared" si="48"/>
        <v>#N/A</v>
      </c>
      <c r="M79" s="59" t="e">
        <f t="shared" si="48"/>
        <v>#N/A</v>
      </c>
      <c r="N79" s="59" t="e">
        <f t="shared" si="48"/>
        <v>#N/A</v>
      </c>
      <c r="O79" s="59" t="e">
        <f t="shared" si="48"/>
        <v>#N/A</v>
      </c>
      <c r="P79" s="54">
        <v>0</v>
      </c>
      <c r="Q79" s="54">
        <v>5</v>
      </c>
      <c r="R79" s="53" t="s">
        <v>244</v>
      </c>
      <c r="S79" s="58"/>
      <c r="T79" s="58"/>
      <c r="U79" s="58"/>
      <c r="V79" s="58"/>
      <c r="W79" s="58"/>
      <c r="X79" s="58"/>
      <c r="Y79" s="58"/>
      <c r="Z79" s="114" t="s">
        <v>257</v>
      </c>
    </row>
    <row r="80" spans="1:26" ht="15" x14ac:dyDescent="0.2">
      <c r="A80" s="26"/>
      <c r="B80" s="26"/>
      <c r="C80" s="93"/>
      <c r="D80" s="26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:21" ht="15" x14ac:dyDescent="0.2">
      <c r="A81" s="26"/>
      <c r="B81" s="26"/>
      <c r="D81" s="23"/>
      <c r="E81" s="26"/>
      <c r="F81" s="26"/>
      <c r="G81" s="93"/>
      <c r="H81" s="26"/>
      <c r="I81" s="63"/>
      <c r="J81" s="33"/>
      <c r="K81" s="33"/>
      <c r="L81" s="33"/>
      <c r="M81" s="33"/>
      <c r="N81" s="33"/>
      <c r="O81" s="33"/>
      <c r="P81" s="63"/>
      <c r="Q81" s="63"/>
      <c r="R81" s="26"/>
      <c r="S81" s="93"/>
      <c r="T81" s="93"/>
      <c r="U81" s="93"/>
    </row>
    <row r="82" spans="1:21" ht="15" x14ac:dyDescent="0.2">
      <c r="K82" s="34" t="str">
        <f t="shared" ref="K82" si="49">IF(L34="","",-L34)</f>
        <v/>
      </c>
      <c r="L82" s="34" t="str">
        <f t="shared" ref="L82:P82" si="50">IF(M34="","",-M34)</f>
        <v/>
      </c>
      <c r="M82" s="34" t="str">
        <f t="shared" si="50"/>
        <v/>
      </c>
      <c r="N82" s="34" t="str">
        <f t="shared" si="50"/>
        <v/>
      </c>
      <c r="O82" s="34" t="str">
        <f t="shared" si="50"/>
        <v/>
      </c>
      <c r="P82" s="34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65 D67:E81 D66">
    <cfRule type="containsText" dxfId="14" priority="16" operator="containsText" text="\I: DISABLED">
      <formula>NOT(ISERROR(SEARCH("\I: DISABLED",D46)))</formula>
    </cfRule>
  </conditionalFormatting>
  <conditionalFormatting sqref="F70">
    <cfRule type="containsText" dxfId="13" priority="14" operator="containsText" text="\I: DISABLED">
      <formula>NOT(ISERROR(SEARCH("\I: DISABLED",F70)))</formula>
    </cfRule>
  </conditionalFormatting>
  <conditionalFormatting sqref="D69">
    <cfRule type="containsText" dxfId="12" priority="10" operator="containsText" text="\I: DISABLED">
      <formula>NOT(ISERROR(SEARCH("\I: DISABLED",D69)))</formula>
    </cfRule>
  </conditionalFormatting>
  <conditionalFormatting sqref="E69 E46:E54">
    <cfRule type="containsText" dxfId="11" priority="6" operator="containsText" text="\I: DISABLED">
      <formula>NOT(ISERROR(SEARCH("\I: DISABLED",E46)))</formula>
    </cfRule>
  </conditionalFormatting>
  <conditionalFormatting sqref="D67">
    <cfRule type="containsText" dxfId="10" priority="2" operator="containsText" text="\I: DISABLED">
      <formula>NOT(ISERROR(SEARCH("\I: DISABLED",D67)))</formula>
    </cfRule>
  </conditionalFormatting>
  <conditionalFormatting sqref="E66">
    <cfRule type="containsText" dxfId="9" priority="1" operator="containsText" text="\I: DISABLED">
      <formula>NOT(ISERROR(SEARCH("\I: DISABLED",E66)))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abSelected="1" topLeftCell="A45" zoomScale="60" zoomScaleNormal="60" workbookViewId="0">
      <selection activeCell="AD78" sqref="AD7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392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389</v>
      </c>
      <c r="Z12" s="164"/>
    </row>
    <row r="13" spans="1:32" ht="15.75" thickBot="1" x14ac:dyDescent="0.25">
      <c r="A13" s="49" t="s">
        <v>478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388</v>
      </c>
      <c r="Z13" s="108">
        <v>5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390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391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0.05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481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0.05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272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331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332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333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334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335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336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337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338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339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340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341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342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343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344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484</v>
      </c>
      <c r="C76" s="26"/>
      <c r="D76" s="23" t="str">
        <f>IF(Z76="","UC-UP_"&amp;A13,"\I: DISABLED")</f>
        <v>\I: DISABLED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347</v>
      </c>
      <c r="Z76" s="84" t="s">
        <v>257</v>
      </c>
    </row>
    <row r="77" spans="1:26" s="23" customFormat="1" ht="15" x14ac:dyDescent="0.2">
      <c r="A77" s="23" t="s">
        <v>195</v>
      </c>
      <c r="B77" s="24" t="s">
        <v>484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595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352</v>
      </c>
      <c r="Z77" s="84" t="s">
        <v>257</v>
      </c>
    </row>
    <row r="78" spans="1:26" s="23" customFormat="1" ht="15" x14ac:dyDescent="0.2">
      <c r="A78" s="23" t="s">
        <v>134</v>
      </c>
      <c r="B78" s="24" t="s">
        <v>484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348</v>
      </c>
      <c r="Z78" s="84" t="s">
        <v>257</v>
      </c>
    </row>
    <row r="79" spans="1:26" s="23" customFormat="1" ht="15" x14ac:dyDescent="0.2">
      <c r="A79" s="23" t="s">
        <v>192</v>
      </c>
      <c r="B79" s="24" t="s">
        <v>484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349</v>
      </c>
      <c r="Z79" s="84" t="s">
        <v>257</v>
      </c>
    </row>
    <row r="80" spans="1:26" s="23" customFormat="1" ht="15" x14ac:dyDescent="0.2">
      <c r="A80" s="23" t="s">
        <v>193</v>
      </c>
      <c r="B80" s="24" t="s">
        <v>484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350</v>
      </c>
      <c r="Z80" s="84" t="s">
        <v>257</v>
      </c>
    </row>
    <row r="81" spans="1:26" s="23" customFormat="1" ht="15" x14ac:dyDescent="0.2">
      <c r="A81" s="23" t="s">
        <v>194</v>
      </c>
      <c r="B81" s="24" t="s">
        <v>484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351</v>
      </c>
      <c r="Z81" s="84" t="s">
        <v>257</v>
      </c>
    </row>
    <row r="82" spans="1:26" s="23" customFormat="1" ht="15" x14ac:dyDescent="0.2">
      <c r="A82" s="23" t="s">
        <v>195</v>
      </c>
      <c r="B82" s="24" t="s">
        <v>484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353</v>
      </c>
      <c r="Z82" s="84" t="s">
        <v>257</v>
      </c>
    </row>
    <row r="83" spans="1:26" s="23" customFormat="1" ht="15" x14ac:dyDescent="0.2">
      <c r="A83" s="23" t="s">
        <v>196</v>
      </c>
      <c r="B83" s="24" t="s">
        <v>484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354</v>
      </c>
      <c r="Z83" s="84" t="s">
        <v>257</v>
      </c>
    </row>
    <row r="84" spans="1:26" ht="15" x14ac:dyDescent="0.2">
      <c r="A84" s="23" t="s">
        <v>135</v>
      </c>
      <c r="B84" s="24" t="s">
        <v>484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355</v>
      </c>
      <c r="Z84" s="84" t="s">
        <v>257</v>
      </c>
    </row>
    <row r="85" spans="1:26" ht="15" x14ac:dyDescent="0.2">
      <c r="A85" s="56" t="s">
        <v>164</v>
      </c>
      <c r="B85" s="24" t="s">
        <v>484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356</v>
      </c>
      <c r="Z85" s="84" t="s">
        <v>257</v>
      </c>
    </row>
    <row r="86" spans="1:26" ht="15" x14ac:dyDescent="0.2">
      <c r="A86" s="23" t="s">
        <v>136</v>
      </c>
      <c r="B86" s="24" t="s">
        <v>484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357</v>
      </c>
      <c r="Z86" s="84" t="s">
        <v>257</v>
      </c>
    </row>
    <row r="87" spans="1:26" ht="15" x14ac:dyDescent="0.2">
      <c r="A87" s="23" t="s">
        <v>137</v>
      </c>
      <c r="B87" s="24" t="s">
        <v>484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>IF(N17="","",-N17)</f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358</v>
      </c>
      <c r="Z87" s="84" t="s">
        <v>257</v>
      </c>
    </row>
    <row r="88" spans="1:26" ht="15.75" thickBot="1" x14ac:dyDescent="0.25">
      <c r="A88" s="53" t="s">
        <v>138</v>
      </c>
      <c r="B88" s="24" t="s">
        <v>484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359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\I: DISABLED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345</v>
      </c>
      <c r="Z89" s="84" t="s">
        <v>257</v>
      </c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346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360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361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362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363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364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365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366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367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368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369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370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476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477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478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479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480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481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>
      <selection activeCell="F12" sqref="F12"/>
    </sheetView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596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596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273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274</v>
      </c>
      <c r="D17" s="31"/>
      <c r="E17" s="31">
        <v>1</v>
      </c>
      <c r="F17" s="31" t="s">
        <v>275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487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488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489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490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486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485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2022-07-06T11:30:54Z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776912868022918</vt:r8>
  </property>
</Properties>
</file>