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8D0AB312-1EEE-42C6-B6E5-E87B10DD32F1}" xr6:coauthVersionLast="45" xr6:coauthVersionMax="47" xr10:uidLastSave="{00000000-0000-0000-0000-000000000000}"/>
  <bookViews>
    <workbookView xWindow="-60" yWindow="-163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60" i="5" l="1"/>
  <c r="P20" i="9"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<sst xmlns="http://schemas.openxmlformats.org/spreadsheetml/2006/main" count="4636" uniqueCount="1329">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</sst>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F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70</f>
        <v>70</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6"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15.784500600000005</v>
      </c>
      <c r="E52" s="26">
        <f>SUMIFS(Table1[SumHD_TJ],Table1[Region],$E$51,Table1[Group],A52)/1000*E5*$C$5</f>
        <v>0</v>
      </c>
      <c r="F52" s="26">
        <f>SUMIFS(Table1[SumHD_TJ],Table1[Region],$F$51,Table1[Group],A52)/1000*E5*$C$5</f>
        <v>10.390168800000001</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2.2726489500000007</v>
      </c>
      <c r="S52">
        <f>SUMIFS(Table1[SumHD_TJ],Table1[Region],$S$51,Table1[Group],A52)/1000*E5*$C$5</f>
        <v>0</v>
      </c>
      <c r="T52">
        <f>SUMIFS(Table1[SumHD_TJ],Table1[Region],$T$51,Table1[Group],A52)/1000*E5*$C$5</f>
        <v>1.1570031000000003</v>
      </c>
      <c r="U52">
        <f>SUMIFS(Table1[SumHD_TJ],Table1[Region],$U$51,Table1[Group],A52)/1000*E5*$C$5</f>
        <v>0</v>
      </c>
      <c r="V52">
        <f>SUMIFS(Table1[SumHD_TJ],Table1[Region],$V$51,Table1[Group],A52)/1000*E5*$C$5</f>
        <v>0.68633729999999993</v>
      </c>
      <c r="W52">
        <f>SUMIFS(Table1[SumHD_TJ],Table1[Region],$W$51,Table1[Group],A52)/1000*E5*$C$5</f>
        <v>1.2783424500000002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15.784500600000005</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11.906140949999998</v>
      </c>
      <c r="E53" s="26">
        <f>SUMIFS(Table1[SumHD_TJ],Table1[Region],$E$51,Table1[Group],A53)/1000*E5*$C$5</f>
        <v>0</v>
      </c>
      <c r="F53" s="26">
        <f>SUMIFS(Table1[SumHD_TJ],Table1[Region],$F$51,Table1[Group],A53)/1000*E5*$C$5</f>
        <v>1.39064805</v>
      </c>
      <c r="G53" s="26">
        <f>SUMIFS(Table1[SumHD_TJ],Table1[Region],$G$51,Table1[Group],A53)/1000*E5*$C$5</f>
        <v>1.3212837000000004</v>
      </c>
      <c r="H53" s="26">
        <f>SUMIFS(Table1[SumHD_TJ],Table1[Region],$H$51,Table1[Group],A53)/1000*E5*$C$5</f>
        <v>0.64823220000000004</v>
      </c>
      <c r="I53" s="26">
        <f>SUMIFS(Table1[SumHD_TJ],Table1[Region],$I$51,Table1[Group],A53)/1000*E5*$C$5</f>
        <v>0.36772559999999999</v>
      </c>
      <c r="J53" s="26">
        <f>SUMIFS(Table1[SumHD_TJ],Table1[Region],$J$51,Table1[Group],A53)/1000*E5*$C$5</f>
        <v>0.20593485</v>
      </c>
      <c r="K53" s="26">
        <f>SUMIFS(Table1[SumHD_TJ],Table1[Region],$K$51,Table1[Group],A53)/1000*E5*$C$5</f>
        <v>0.79972200000000015</v>
      </c>
      <c r="L53" s="26">
        <f>SUMIFS(Table1[SumHD_TJ],Table1[Region],$L$51,Table1[Group],A53)/1000*E5*$C$5</f>
        <v>0.90847350000000016</v>
      </c>
      <c r="M53" s="26">
        <f>SUMIFS(Table1[SumHD_TJ],Table1[Region],$M$51,Table1[Group],A53)/1000*E5*$C$5</f>
        <v>0.36615150000000007</v>
      </c>
      <c r="N53">
        <f>SUMIFS(Table1[SumHD_TJ],Table1[Region],$N$51,Table1[Group],A53)/1000*E5*$C$5</f>
        <v>0.25020765</v>
      </c>
      <c r="O53">
        <f>SUMIFS(Table1[SumHD_TJ],Table1[Region],$O$51,Table1[Group],A53)/1000*E5*$C$5</f>
        <v>0.63637199999999994</v>
      </c>
      <c r="P53">
        <f>SUMIFS(Table1[SumHD_TJ],Table1[Region],$P$51,Table1[Group],A53)/1000*E5*$C$5</f>
        <v>0.58279320000000001</v>
      </c>
      <c r="Q53">
        <f>SUMIFS(Table1[SumHD_TJ],Table1[Region],$Q$51,Table1[Group],A53)/1000*E5*$C$5</f>
        <v>0.47793240000000009</v>
      </c>
      <c r="R53">
        <f>SUMIFS(Table1[SumHD_TJ],Table1[Region],$R$51,Table1[Group],A53)/1000*E5*$C$5</f>
        <v>0.82998134999999995</v>
      </c>
      <c r="S53">
        <f>SUMIFS(Table1[SumHD_TJ],Table1[Region],$S$51,Table1[Group],A53)/1000*E5*$C$5</f>
        <v>0</v>
      </c>
      <c r="T53">
        <f>SUMIFS(Table1[SumHD_TJ],Table1[Region],$T$51,Table1[Group],A53)/1000*E5*$C$5</f>
        <v>2.6358750000000004E-2</v>
      </c>
      <c r="U53">
        <f>SUMIFS(Table1[SumHD_TJ],Table1[Region],$U$51,Table1[Group],A53)/1000*E5*$C$5</f>
        <v>0.57531870000000007</v>
      </c>
      <c r="V53">
        <f>SUMIFS(Table1[SumHD_TJ],Table1[Region],$V$51,Table1[Group],A53)/1000*E5*$C$5</f>
        <v>0.1569942</v>
      </c>
      <c r="W53">
        <f>SUMIFS(Table1[SumHD_TJ],Table1[Region],$W$51,Table1[Group],A53)/1000*E5*$C$5</f>
        <v>0.1587267</v>
      </c>
      <c r="X53">
        <f>SUMIFS(Table1[SumHD_TJ],Table1[Region],$X$51,Table1[Group],A53)/1000*E5*$C$5</f>
        <v>0.10496475000000002</v>
      </c>
      <c r="Y53">
        <f>SUMIFS(Table1[SumHD_TJ],Table1[Region],$Y$51,Table1[Group],A53)/1000*E5*$C$5</f>
        <v>0.29068875000000005</v>
      </c>
      <c r="Z53">
        <f>SUMIFS(Table1[SumHD_TJ],Table1[Region],$Z$51,Table1[Group],A53)/1000*E5*$C$5</f>
        <v>0.48110535000000004</v>
      </c>
      <c r="AA53">
        <f>SUMIFS(Table1[SumHD_TJ],Table1[Region],$AA$51,Table1[Group],A53)/1000*E5*$C$5</f>
        <v>0.38171925000000007</v>
      </c>
      <c r="AB53">
        <f>SUMIFS(Table1[SumHD_TJ],Table1[Region],$AB$51,Table1[Group],A53)/1000*E5*$C$5</f>
        <v>0.25163325000000003</v>
      </c>
      <c r="AC53">
        <f>SUMIFS(Table1[SumHD_TJ],Table1[Region],$AC$51,Table1[Group],A53)/1000*E5*$C$5</f>
        <v>0.57414555</v>
      </c>
      <c r="AD53">
        <f>SUMIFS(Table1[SumHD_TJ],Table1[Region],$AD$51,Table1[Group],A53)/1000*E5*$C$5</f>
        <v>0.1190277</v>
      </c>
      <c r="AE53" s="26">
        <f t="shared" ref="AE53:AE55" si="19">D53</f>
        <v>11.906140949999998</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5.0942479499999997</v>
      </c>
      <c r="E54" s="26">
        <f>SUMIFS(Table1[SumHD_TJ],Table1[Region],$E$51,Table1[Group],A54)/1000*E5*$C$5</f>
        <v>0.27762570000000003</v>
      </c>
      <c r="F54" s="26">
        <f>SUMIFS(Table1[SumHD_TJ],Table1[Region],$F$51,Table1[Group],A54)/1000*E5*$C$5</f>
        <v>0.38719395000000001</v>
      </c>
      <c r="G54" s="26">
        <f>SUMIFS(Table1[SumHD_TJ],Table1[Region],$G$51,Table1[Group],A54)/1000*E5*$C$5</f>
        <v>0.37341810000000003</v>
      </c>
      <c r="H54" s="26">
        <f>SUMIFS(Table1[SumHD_TJ],Table1[Region],$H$51,Table1[Group],A54)/1000*E5*$C$5</f>
        <v>7.1161200000000008E-2</v>
      </c>
      <c r="I54" s="26">
        <f>SUMIFS(Table1[SumHD_TJ],Table1[Region],$I$51,Table1[Group],A54)/1000*E5*$C$5</f>
        <v>2.0601899999999999E-2</v>
      </c>
      <c r="J54" s="26">
        <f>SUMIFS(Table1[SumHD_TJ],Table1[Region],$J$51,Table1[Group],A54)/1000*E5*$C$5</f>
        <v>3.9822750000000011E-2</v>
      </c>
      <c r="K54" s="26">
        <f>SUMIFS(Table1[SumHD_TJ],Table1[Region],$K$51,Table1[Group],A54)/1000*E5*$C$5</f>
        <v>3.1590899999999998E-2</v>
      </c>
      <c r="L54" s="26">
        <f>SUMIFS(Table1[SumHD_TJ],Table1[Region],$L$51,Table1[Group],A54)/1000*E5*$C$5</f>
        <v>0.70783514999999986</v>
      </c>
      <c r="M54" s="26">
        <f>SUMIFS(Table1[SumHD_TJ],Table1[Region],$M$51,Table1[Group],A54)/1000*E5*$C$5</f>
        <v>0.10301445000000002</v>
      </c>
      <c r="N54">
        <f>SUMIFS(Table1[SumHD_TJ],Table1[Region],$N$51,Table1[Group],A54)/1000*E5*$C$5</f>
        <v>0</v>
      </c>
      <c r="O54">
        <f>SUMIFS(Table1[SumHD_TJ],Table1[Region],$O$51,Table1[Group],A54)/1000*E5*$C$5</f>
        <v>0.12829410000000002</v>
      </c>
      <c r="P54">
        <f>SUMIFS(Table1[SumHD_TJ],Table1[Region],$P$51,Table1[Group],A54)/1000*E5*$C$5</f>
        <v>0.33123914999999998</v>
      </c>
      <c r="Q54">
        <f>SUMIFS(Table1[SumHD_TJ],Table1[Region],$Q$51,Table1[Group],A54)/1000*E5*$C$5</f>
        <v>5.8320900000000002E-2</v>
      </c>
      <c r="R54">
        <f>SUMIFS(Table1[SumHD_TJ],Table1[Region],$R$51,Table1[Group],A54)/1000*E5*$C$5</f>
        <v>0.5516181</v>
      </c>
      <c r="S54">
        <f>SUMIFS(Table1[SumHD_TJ],Table1[Region],$S$51,Table1[Group],A54)/1000*E5*$C$5</f>
        <v>0.44589105000000007</v>
      </c>
      <c r="T54">
        <f>SUMIFS(Table1[SumHD_TJ],Table1[Region],$T$51,Table1[Group],A54)/1000*E5*$C$5</f>
        <v>0.25883550000000011</v>
      </c>
      <c r="U54">
        <f>SUMIFS(Table1[SumHD_TJ],Table1[Region],$U$51,Table1[Group],A54)/1000*E5*$C$5</f>
        <v>0.13109085000000001</v>
      </c>
      <c r="V54">
        <f>SUMIFS(Table1[SumHD_TJ],Table1[Region],$V$51,Table1[Group],A54)/1000*E5*$C$5</f>
        <v>0.1535193</v>
      </c>
      <c r="W54">
        <f>SUMIFS(Table1[SumHD_TJ],Table1[Region],$W$51,Table1[Group],A54)/1000*E5*$C$5</f>
        <v>0.31656735000000003</v>
      </c>
      <c r="X54">
        <f>SUMIFS(Table1[SumHD_TJ],Table1[Region],$X$51,Table1[Group],A54)/1000*E5*$C$5</f>
        <v>1.9413899999999998E-2</v>
      </c>
      <c r="Y54">
        <f>SUMIFS(Table1[SumHD_TJ],Table1[Region],$Y$51,Table1[Group],A54)/1000*E5*$C$5</f>
        <v>0.245223</v>
      </c>
      <c r="Z54">
        <f>SUMIFS(Table1[SumHD_TJ],Table1[Region],$Z$51,Table1[Group],A54)/1000*E5*$C$5</f>
        <v>4.9797000000000008E-2</v>
      </c>
      <c r="AA54">
        <f>SUMIFS(Table1[SumHD_TJ],Table1[Region],$AA$51,Table1[Group],A54)/1000*E5*$C$5</f>
        <v>6.0137549999999998E-2</v>
      </c>
      <c r="AB54">
        <f>SUMIFS(Table1[SumHD_TJ],Table1[Region],$AB$51,Table1[Group],A54)/1000*E5*$C$5</f>
        <v>0.10500930000000001</v>
      </c>
      <c r="AC54">
        <f>SUMIFS(Table1[SumHD_TJ],Table1[Region],$AC$51,Table1[Group],A54)/1000*E5*$C$5</f>
        <v>6.133545E-2</v>
      </c>
      <c r="AD54">
        <f>SUMIFS(Table1[SumHD_TJ],Table1[Region],$AD$51,Table1[Group],A54)/1000*E5*$C$5</f>
        <v>0.16569135000000004</v>
      </c>
      <c r="AE54" s="26">
        <f t="shared" si="19"/>
        <v>5.0942479499999997</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1.2554734500000004</v>
      </c>
      <c r="E55" s="26">
        <f>SUMIFS(Table1[SumHD_TJ],Table1[Region],$E$51,Table1[Group],A55)/1000*E5*$C$5</f>
        <v>3.8327850000000004E-2</v>
      </c>
      <c r="F55" s="26">
        <f>SUMIFS(Table1[SumHD_TJ],Table1[Region],$F$51,Table1[Group],A55)/1000*E5*$C$5</f>
        <v>6.2568000000000007E-3</v>
      </c>
      <c r="G55" s="26">
        <f>SUMIFS(Table1[SumHD_TJ],Table1[Region],$G$51,Table1[Group],A55)/1000*E5*$C$5</f>
        <v>5.0252400000000023E-2</v>
      </c>
      <c r="H55" s="26">
        <f>SUMIFS(Table1[SumHD_TJ],Table1[Region],$H$51,Table1[Group],A55)/1000*E5*$C$5</f>
        <v>2.5824150000000004E-2</v>
      </c>
      <c r="I55" s="26">
        <f>SUMIFS(Table1[SumHD_TJ],Table1[Region],$I$51,Table1[Group],A55)/1000*E5*$C$5</f>
        <v>3.557069999999999E-2</v>
      </c>
      <c r="J55" s="26">
        <f>SUMIFS(Table1[SumHD_TJ],Table1[Region],$J$51,Table1[Group],A55)/1000*E5*$C$5</f>
        <v>1.2008700000000001E-2</v>
      </c>
      <c r="K55" s="26">
        <f>SUMIFS(Table1[SumHD_TJ],Table1[Region],$K$51,Table1[Group],A55)/1000*E5*$C$5</f>
        <v>4.8524850000000001E-2</v>
      </c>
      <c r="L55" s="26">
        <f>SUMIFS(Table1[SumHD_TJ],Table1[Region],$L$51,Table1[Group],A55)/1000*E5*$C$5</f>
        <v>1.69686E-2</v>
      </c>
      <c r="M55" s="26">
        <f>SUMIFS(Table1[SumHD_TJ],Table1[Region],$M$51,Table1[Group],A55)/1000*E5*$C$5</f>
        <v>3.7773450000000007E-2</v>
      </c>
      <c r="N55">
        <f>SUMIFS(Table1[SumHD_TJ],Table1[Region],$N$51,Table1[Group],A55)/1000*E5*$C$5</f>
        <v>1.6938900000000003E-2</v>
      </c>
      <c r="O55">
        <f>SUMIFS(Table1[SumHD_TJ],Table1[Region],$O$51,Table1[Group],A55)/1000*E5*$C$5</f>
        <v>6.1662149999999999E-2</v>
      </c>
      <c r="P55">
        <f>SUMIFS(Table1[SumHD_TJ],Table1[Region],$P$51,Table1[Group],A55)/1000*E5*$C$5</f>
        <v>7.0735500000000007E-2</v>
      </c>
      <c r="Q55">
        <f>SUMIFS(Table1[SumHD_TJ],Table1[Region],$Q$51,Table1[Group],A55)/1000*E5*$C$5</f>
        <v>4.4559900000000006E-2</v>
      </c>
      <c r="R55">
        <f>SUMIFS(Table1[SumHD_TJ],Table1[Region],$R$51,Table1[Group],A55)/1000*E5*$C$5</f>
        <v>0.13816935000000002</v>
      </c>
      <c r="S55">
        <f>SUMIFS(Table1[SumHD_TJ],Table1[Region],$S$51,Table1[Group],A55)/1000*E5*$C$5</f>
        <v>8.8827750000000011E-2</v>
      </c>
      <c r="T55">
        <f>SUMIFS(Table1[SumHD_TJ],Table1[Region],$T$51,Table1[Group],A55)/1000*E5*$C$5</f>
        <v>0.10782089999999998</v>
      </c>
      <c r="U55">
        <f>SUMIFS(Table1[SumHD_TJ],Table1[Region],$U$51,Table1[Group],A55)/1000*E5*$C$5</f>
        <v>2.1839400000000005E-2</v>
      </c>
      <c r="V55">
        <f>SUMIFS(Table1[SumHD_TJ],Table1[Region],$V$51,Table1[Group],A55)/1000*E5*$C$5</f>
        <v>3.8001149999999997E-2</v>
      </c>
      <c r="W55">
        <f>SUMIFS(Table1[SumHD_TJ],Table1[Region],$W$51,Table1[Group],A55)/1000*E5*$C$5</f>
        <v>6.0335550000000002E-2</v>
      </c>
      <c r="X55">
        <f>SUMIFS(Table1[SumHD_TJ],Table1[Region],$X$51,Table1[Group],A55)/1000*E5*$C$5</f>
        <v>2.7779399999999999E-2</v>
      </c>
      <c r="Y55">
        <f>SUMIFS(Table1[SumHD_TJ],Table1[Region],$Y$51,Table1[Group],A55)/1000*E5*$C$5</f>
        <v>5.1336449999999999E-2</v>
      </c>
      <c r="Z55">
        <f>SUMIFS(Table1[SumHD_TJ],Table1[Region],$Z$51,Table1[Group],A55)/1000*E5*$C$5</f>
        <v>2.28294E-2</v>
      </c>
      <c r="AA55">
        <f>SUMIFS(Table1[SumHD_TJ],Table1[Region],$AA$51,Table1[Group],A55)/1000*E5*$C$5</f>
        <v>4.8648600000000007E-2</v>
      </c>
      <c r="AB55">
        <f>SUMIFS(Table1[SumHD_TJ],Table1[Region],$AB$51,Table1[Group],A55)/1000*E5*$C$5</f>
        <v>2.3760000000000003E-2</v>
      </c>
      <c r="AC55">
        <f>SUMIFS(Table1[SumHD_TJ],Table1[Region],$AC$51,Table1[Group],A55)/1000*E5*$C$5</f>
        <v>0.14201550000000004</v>
      </c>
      <c r="AD55">
        <f>SUMIFS(Table1[SumHD_TJ],Table1[Region],$AD$51,Table1[Group],A55)/1000*E5*$C$5</f>
        <v>1.8706050000000002E-2</v>
      </c>
      <c r="AE55" s="26">
        <f t="shared" si="19"/>
        <v>1.2554734500000004</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12.914591400000003</v>
      </c>
      <c r="E59" s="26">
        <f>SUMIFS(Table1[SumHD_TJ],Table1[Region],$E$51,Table1[Group],A59)/1000*E5*(1-$C$5)</f>
        <v>0</v>
      </c>
      <c r="F59" s="26">
        <f>SUMIFS(Table1[SumHD_TJ],Table1[Region],$F$51,Table1[Group],A59)/1000*E5*(1-$C$5)</f>
        <v>8.5010471999999986</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1.8594400500000001</v>
      </c>
      <c r="S59">
        <f>SUMIFS(Table1[SumHD_TJ],Table1[Region],$S$51,Table1[Group],A59)/1000*E5*(1-$C$5)</f>
        <v>0</v>
      </c>
      <c r="T59">
        <f>SUMIFS(Table1[SumHD_TJ],Table1[Region],$T$51,Table1[Group],A59)/1000*E5*(1-$C$5)</f>
        <v>0.94663890000000006</v>
      </c>
      <c r="U59">
        <f>SUMIFS(Table1[SumHD_TJ],Table1[Region],$U$51,Table1[Group],A59)/1000*E5*(1-$C$5)</f>
        <v>0</v>
      </c>
      <c r="V59">
        <f>SUMIFS(Table1[SumHD_TJ],Table1[Region],$V$51,Table1[Group],A59)/1000*E5*(1-$C$5)</f>
        <v>0.5615486999999999</v>
      </c>
      <c r="W59">
        <f>SUMIFS(Table1[SumHD_TJ],Table1[Region],$W$51,Table1[Group],A59)/1000*E5*(1-$C$5)</f>
        <v>1.0459165499999998</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12.914591400000003</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9.7413880499999976</v>
      </c>
      <c r="E60" s="26">
        <f>SUMIFS(Table1[SumHD_TJ],Table1[Region],$E$51,Table1[Group],A60)/1000*E5*(1-$C$5)</f>
        <v>0</v>
      </c>
      <c r="F60" s="26">
        <f>SUMIFS(Table1[SumHD_TJ],Table1[Region],$F$51,Table1[Group],A60)/1000*E5*(1-$C$5)</f>
        <v>1.13780295</v>
      </c>
      <c r="G60" s="26">
        <f>SUMIFS(Table1[SumHD_TJ],Table1[Region],$G$51,Table1[Group],A60)/1000*E5*(1-$C$5)</f>
        <v>1.0810503000000002</v>
      </c>
      <c r="H60" s="26">
        <f>SUMIFS(Table1[SumHD_TJ],Table1[Region],$H$51,Table1[Group],A60)/1000*E5*(1-$C$5)</f>
        <v>0.53037179999999995</v>
      </c>
      <c r="I60" s="26">
        <f>SUMIFS(Table1[SumHD_TJ],Table1[Region],$I$51,Table1[Group],A60)/1000*E5*(1-$C$5)</f>
        <v>0.30086639999999998</v>
      </c>
      <c r="J60" s="26">
        <f>SUMIFS(Table1[SumHD_TJ],Table1[Region],$J$51,Table1[Group],A60)/1000*E5*(1-$C$5)</f>
        <v>0.16849214999999995</v>
      </c>
      <c r="K60" s="26">
        <f>SUMIFS(Table1[SumHD_TJ],Table1[Region],$K$51,Table1[Group],A60)/1000*E5*(1-$C$5)</f>
        <v>0.65431800000000007</v>
      </c>
      <c r="L60" s="26">
        <f>SUMIFS(Table1[SumHD_TJ],Table1[Region],$L$51,Table1[Group],A60)/1000*E5*(1-$C$5)</f>
        <v>0.74329650000000003</v>
      </c>
      <c r="M60" s="26">
        <f>SUMIFS(Table1[SumHD_TJ],Table1[Region],$M$51,Table1[Group],A60)/1000*E5*(1-$C$5)</f>
        <v>0.29957849999999997</v>
      </c>
      <c r="N60">
        <f>SUMIFS(Table1[SumHD_TJ],Table1[Region],$N$51,Table1[Group],A60)/1000*E5*(1-$C$5)</f>
        <v>0.20471534999999996</v>
      </c>
      <c r="O60">
        <f>SUMIFS(Table1[SumHD_TJ],Table1[Region],$O$51,Table1[Group],A60)/1000*E5*(1-$C$5)</f>
        <v>0.52066799999999991</v>
      </c>
      <c r="P60">
        <f>SUMIFS(Table1[SumHD_TJ],Table1[Region],$P$51,Table1[Group],A60)/1000*E5*(1-$C$5)</f>
        <v>0.47683079999999989</v>
      </c>
      <c r="Q60">
        <f>SUMIFS(Table1[SumHD_TJ],Table1[Region],$Q$51,Table1[Group],A60)/1000*E5*(1-$C$5)</f>
        <v>0.39103559999999998</v>
      </c>
      <c r="R60">
        <f>SUMIFS(Table1[SumHD_TJ],Table1[Region],$R$51,Table1[Group],A60)/1000*E5*(1-$C$5)</f>
        <v>0.67907564999999992</v>
      </c>
      <c r="S60">
        <f>SUMIFS(Table1[SumHD_TJ],Table1[Region],$S$51,Table1[Group],A60)/1000*E5*(1-$C$5)</f>
        <v>0</v>
      </c>
      <c r="T60">
        <f>SUMIFS(Table1[SumHD_TJ],Table1[Region],$T$51,Table1[Group],A60)/1000*E5*(1-$C$5)</f>
        <v>2.1566249999999999E-2</v>
      </c>
      <c r="U60">
        <f>SUMIFS(Table1[SumHD_TJ],Table1[Region],$U$51,Table1[Group],A60)/1000*E5*(1-$C$5)</f>
        <v>0.4707153</v>
      </c>
      <c r="V60">
        <f>SUMIFS(Table1[SumHD_TJ],Table1[Region],$V$51,Table1[Group],A60)/1000*E5*(1-$C$5)</f>
        <v>0.12844979999999998</v>
      </c>
      <c r="W60">
        <f>SUMIFS(Table1[SumHD_TJ],Table1[Region],$W$51,Table1[Group],A60)/1000*E5*(1-$C$5)</f>
        <v>0.12986729999999996</v>
      </c>
      <c r="X60">
        <f>SUMIFS(Table1[SumHD_TJ],Table1[Region],$X$51,Table1[Group],A60)/1000*E5*(1-$C$5)</f>
        <v>8.5880249999999991E-2</v>
      </c>
      <c r="Y60">
        <f>SUMIFS(Table1[SumHD_TJ],Table1[Region],$Y$51,Table1[Group],A60)/1000*E5*(1-$C$5)</f>
        <v>0.23783625</v>
      </c>
      <c r="Z60">
        <f>SUMIFS(Table1[SumHD_TJ],Table1[Region],$Z$51,Table1[Group],A60)/1000*E5*(1-$C$5)</f>
        <v>0.39363164999999994</v>
      </c>
      <c r="AA60">
        <f>SUMIFS(Table1[SumHD_TJ],Table1[Region],$AA$51,Table1[Group],A60)/1000*E5*(1-$C$5)</f>
        <v>0.31231575</v>
      </c>
      <c r="AB60">
        <f>SUMIFS(Table1[SumHD_TJ],Table1[Region],$AB$51,Table1[Group],A60)/1000*E5*(1-$C$5)</f>
        <v>0.20588174999999997</v>
      </c>
      <c r="AC60">
        <f>SUMIFS(Table1[SumHD_TJ],Table1[Region],$AC$51,Table1[Group],A60)/1000*E5*(1-$C$5)</f>
        <v>0.46975544999999996</v>
      </c>
      <c r="AD60">
        <f>SUMIFS(Table1[SumHD_TJ],Table1[Region],$AD$51,Table1[Group],A60)/1000*E5*(1-$C$5)</f>
        <v>9.7386299999999995E-2</v>
      </c>
      <c r="AE60" s="26">
        <f t="shared" ref="AE60:AE62" si="20">D60</f>
        <v>9.7413880499999976</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4.1680210499999983</v>
      </c>
      <c r="E61" s="26">
        <f>SUMIFS(Table1[SumHD_TJ],Table1[Region],$E$51,Table1[Group],A61)/1000*E5*(1-$C$5)</f>
        <v>0.2271483</v>
      </c>
      <c r="F61" s="26">
        <f>SUMIFS(Table1[SumHD_TJ],Table1[Region],$F$51,Table1[Group],A61)/1000*E5*(1-$C$5)</f>
        <v>0.31679504999999997</v>
      </c>
      <c r="G61" s="26">
        <f>SUMIFS(Table1[SumHD_TJ],Table1[Region],$G$51,Table1[Group],A61)/1000*E5*(1-$C$5)</f>
        <v>0.30552390000000001</v>
      </c>
      <c r="H61" s="26">
        <f>SUMIFS(Table1[SumHD_TJ],Table1[Region],$H$51,Table1[Group],A61)/1000*E5*(1-$C$5)</f>
        <v>5.8222799999999991E-2</v>
      </c>
      <c r="I61" s="26">
        <f>SUMIFS(Table1[SumHD_TJ],Table1[Region],$I$51,Table1[Group],A61)/1000*E5*(1-$C$5)</f>
        <v>1.6856099999999999E-2</v>
      </c>
      <c r="J61" s="26">
        <f>SUMIFS(Table1[SumHD_TJ],Table1[Region],$J$51,Table1[Group],A61)/1000*E5*(1-$C$5)</f>
        <v>3.258225E-2</v>
      </c>
      <c r="K61" s="26">
        <f>SUMIFS(Table1[SumHD_TJ],Table1[Region],$K$51,Table1[Group],A61)/1000*E5*(1-$C$5)</f>
        <v>2.5847099999999991E-2</v>
      </c>
      <c r="L61" s="26">
        <f>SUMIFS(Table1[SumHD_TJ],Table1[Region],$L$51,Table1[Group],A61)/1000*E5*(1-$C$5)</f>
        <v>0.57913784999999984</v>
      </c>
      <c r="M61" s="26">
        <f>SUMIFS(Table1[SumHD_TJ],Table1[Region],$M$51,Table1[Group],A61)/1000*E5*(1-$C$5)</f>
        <v>8.428455E-2</v>
      </c>
      <c r="N61">
        <f>SUMIFS(Table1[SumHD_TJ],Table1[Region],$N$51,Table1[Group],A61)/1000*E5*(1-$C$5)</f>
        <v>0</v>
      </c>
      <c r="O61">
        <f>SUMIFS(Table1[SumHD_TJ],Table1[Region],$O$51,Table1[Group],A61)/1000*E5*(1-$C$5)</f>
        <v>0.1049679</v>
      </c>
      <c r="P61">
        <f>SUMIFS(Table1[SumHD_TJ],Table1[Region],$P$51,Table1[Group],A61)/1000*E5*(1-$C$5)</f>
        <v>0.27101384999999995</v>
      </c>
      <c r="Q61">
        <f>SUMIFS(Table1[SumHD_TJ],Table1[Region],$Q$51,Table1[Group],A61)/1000*E5*(1-$C$5)</f>
        <v>4.7717099999999991E-2</v>
      </c>
      <c r="R61">
        <f>SUMIFS(Table1[SumHD_TJ],Table1[Region],$R$51,Table1[Group],A61)/1000*E5*(1-$C$5)</f>
        <v>0.45132389999999994</v>
      </c>
      <c r="S61">
        <f>SUMIFS(Table1[SumHD_TJ],Table1[Region],$S$51,Table1[Group],A61)/1000*E5*(1-$C$5)</f>
        <v>0.36481995</v>
      </c>
      <c r="T61">
        <f>SUMIFS(Table1[SumHD_TJ],Table1[Region],$T$51,Table1[Group],A61)/1000*E5*(1-$C$5)</f>
        <v>0.21177450000000003</v>
      </c>
      <c r="U61">
        <f>SUMIFS(Table1[SumHD_TJ],Table1[Region],$U$51,Table1[Group],A61)/1000*E5*(1-$C$5)</f>
        <v>0.10725614999999999</v>
      </c>
      <c r="V61">
        <f>SUMIFS(Table1[SumHD_TJ],Table1[Region],$V$51,Table1[Group],A61)/1000*E5*(1-$C$5)</f>
        <v>0.12560669999999999</v>
      </c>
      <c r="W61">
        <f>SUMIFS(Table1[SumHD_TJ],Table1[Region],$W$51,Table1[Group],A61)/1000*E5*(1-$C$5)</f>
        <v>0.25900964999999998</v>
      </c>
      <c r="X61">
        <f>SUMIFS(Table1[SumHD_TJ],Table1[Region],$X$51,Table1[Group],A61)/1000*E5*(1-$C$5)</f>
        <v>1.5884099999999998E-2</v>
      </c>
      <c r="Y61">
        <f>SUMIFS(Table1[SumHD_TJ],Table1[Region],$Y$51,Table1[Group],A61)/1000*E5*(1-$C$5)</f>
        <v>0.20063699999999998</v>
      </c>
      <c r="Z61">
        <f>SUMIFS(Table1[SumHD_TJ],Table1[Region],$Z$51,Table1[Group],A61)/1000*E5*(1-$C$5)</f>
        <v>4.0743000000000001E-2</v>
      </c>
      <c r="AA61">
        <f>SUMIFS(Table1[SumHD_TJ],Table1[Region],$AA$51,Table1[Group],A61)/1000*E5*(1-$C$5)</f>
        <v>4.9203449999999996E-2</v>
      </c>
      <c r="AB61">
        <f>SUMIFS(Table1[SumHD_TJ],Table1[Region],$AB$51,Table1[Group],A61)/1000*E5*(1-$C$5)</f>
        <v>8.5916699999999999E-2</v>
      </c>
      <c r="AC61">
        <f>SUMIFS(Table1[SumHD_TJ],Table1[Region],$AC$51,Table1[Group],A61)/1000*E5*(1-$C$5)</f>
        <v>5.0183549999999993E-2</v>
      </c>
      <c r="AD61">
        <f>SUMIFS(Table1[SumHD_TJ],Table1[Region],$AD$51,Table1[Group],A61)/1000*E5*(1-$C$5)</f>
        <v>0.13556565000000001</v>
      </c>
      <c r="AE61" s="26">
        <f t="shared" si="20"/>
        <v>4.1680210499999983</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1.0272055500000004</v>
      </c>
      <c r="E62" s="26">
        <f>SUMIFS(Table1[SumHD_TJ],Table1[Region],$E$51,Table1[Group],A62)/1000*E5*(1-$C$5)</f>
        <v>3.1359149999999995E-2</v>
      </c>
      <c r="F62" s="26">
        <f>SUMIFS(Table1[SumHD_TJ],Table1[Region],$F$51,Table1[Group],A62)/1000*E5*(1-$C$5)</f>
        <v>5.1192E-3</v>
      </c>
      <c r="G62" s="26">
        <f>SUMIFS(Table1[SumHD_TJ],Table1[Region],$G$51,Table1[Group],A62)/1000*E5*(1-$C$5)</f>
        <v>4.1115600000000009E-2</v>
      </c>
      <c r="H62" s="26">
        <f>SUMIFS(Table1[SumHD_TJ],Table1[Region],$H$51,Table1[Group],A62)/1000*E5*(1-$C$5)</f>
        <v>2.1128849999999998E-2</v>
      </c>
      <c r="I62" s="26">
        <f>SUMIFS(Table1[SumHD_TJ],Table1[Region],$I$51,Table1[Group],A62)/1000*E5*(1-$C$5)</f>
        <v>2.9103299999999988E-2</v>
      </c>
      <c r="J62" s="26">
        <f>SUMIFS(Table1[SumHD_TJ],Table1[Region],$J$51,Table1[Group],A62)/1000*E5*(1-$C$5)</f>
        <v>9.8252999999999986E-3</v>
      </c>
      <c r="K62" s="26">
        <f>SUMIFS(Table1[SumHD_TJ],Table1[Region],$K$51,Table1[Group],A62)/1000*E5*(1-$C$5)</f>
        <v>3.9702149999999999E-2</v>
      </c>
      <c r="L62" s="26">
        <f>SUMIFS(Table1[SumHD_TJ],Table1[Region],$L$51,Table1[Group],A62)/1000*E5*(1-$C$5)</f>
        <v>1.3883399999999997E-2</v>
      </c>
      <c r="M62" s="26">
        <f>SUMIFS(Table1[SumHD_TJ],Table1[Region],$M$51,Table1[Group],A62)/1000*E5*(1-$C$5)</f>
        <v>3.090555E-2</v>
      </c>
      <c r="N62">
        <f>SUMIFS(Table1[SumHD_TJ],Table1[Region],$N$51,Table1[Group],A62)/1000*E5*(1-$C$5)</f>
        <v>1.3859099999999999E-2</v>
      </c>
      <c r="O62">
        <f>SUMIFS(Table1[SumHD_TJ],Table1[Region],$O$51,Table1[Group],A62)/1000*E5*(1-$C$5)</f>
        <v>5.0450849999999992E-2</v>
      </c>
      <c r="P62">
        <f>SUMIFS(Table1[SumHD_TJ],Table1[Region],$P$51,Table1[Group],A62)/1000*E5*(1-$C$5)</f>
        <v>5.7874499999999995E-2</v>
      </c>
      <c r="Q62">
        <f>SUMIFS(Table1[SumHD_TJ],Table1[Region],$Q$51,Table1[Group],A62)/1000*E5*(1-$C$5)</f>
        <v>3.64581E-2</v>
      </c>
      <c r="R62">
        <f>SUMIFS(Table1[SumHD_TJ],Table1[Region],$R$51,Table1[Group],A62)/1000*E5*(1-$C$5)</f>
        <v>0.11304765</v>
      </c>
      <c r="S62">
        <f>SUMIFS(Table1[SumHD_TJ],Table1[Region],$S$51,Table1[Group],A62)/1000*E5*(1-$C$5)</f>
        <v>7.2677249999999999E-2</v>
      </c>
      <c r="T62">
        <f>SUMIFS(Table1[SumHD_TJ],Table1[Region],$T$51,Table1[Group],A62)/1000*E5*(1-$C$5)</f>
        <v>8.8217099999999979E-2</v>
      </c>
      <c r="U62">
        <f>SUMIFS(Table1[SumHD_TJ],Table1[Region],$U$51,Table1[Group],A62)/1000*E5*(1-$C$5)</f>
        <v>1.7868600000000002E-2</v>
      </c>
      <c r="V62">
        <f>SUMIFS(Table1[SumHD_TJ],Table1[Region],$V$51,Table1[Group],A62)/1000*E5*(1-$C$5)</f>
        <v>3.109184999999999E-2</v>
      </c>
      <c r="W62">
        <f>SUMIFS(Table1[SumHD_TJ],Table1[Region],$W$51,Table1[Group],A62)/1000*E5*(1-$C$5)</f>
        <v>4.9365449999999991E-2</v>
      </c>
      <c r="X62">
        <f>SUMIFS(Table1[SumHD_TJ],Table1[Region],$X$51,Table1[Group],A62)/1000*E5*(1-$C$5)</f>
        <v>2.2728599999999998E-2</v>
      </c>
      <c r="Y62">
        <f>SUMIFS(Table1[SumHD_TJ],Table1[Region],$Y$51,Table1[Group],A62)/1000*E5*(1-$C$5)</f>
        <v>4.2002549999999993E-2</v>
      </c>
      <c r="Z62">
        <f>SUMIFS(Table1[SumHD_TJ],Table1[Region],$Z$51,Table1[Group],A62)/1000*E5*(1-$C$5)</f>
        <v>1.8678599999999997E-2</v>
      </c>
      <c r="AA62">
        <f>SUMIFS(Table1[SumHD_TJ],Table1[Region],$AA$51,Table1[Group],A62)/1000*E5*(1-$C$5)</f>
        <v>3.9803399999999996E-2</v>
      </c>
      <c r="AB62">
        <f>SUMIFS(Table1[SumHD_TJ],Table1[Region],$AB$51,Table1[Group],A62)/1000*E5*(1-$C$5)</f>
        <v>1.9439999999999999E-2</v>
      </c>
      <c r="AC62">
        <f>SUMIFS(Table1[SumHD_TJ],Table1[Region],$AC$51,Table1[Group],A62)/1000*E5*(1-$C$5)</f>
        <v>0.11619450000000001</v>
      </c>
      <c r="AD62">
        <f>SUMIFS(Table1[SumHD_TJ],Table1[Region],$AD$51,Table1[Group],A62)/1000*E5*(1-$C$5)</f>
        <v>1.5304949999999998E-2</v>
      </c>
      <c r="AE62" s="26">
        <f t="shared" si="20"/>
        <v>1.0272055500000004</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465</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4.8638212224155541</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466</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467</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469</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4.8638212224155541</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470</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471</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465</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4.8638212224155541E-2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466</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467</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469</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4.8638212224155541E-2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470</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471</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4" t="s">
        <v>1058</v>
      </c>
      <c r="B1" s="336" t="s">
        <v>1059</v>
      </c>
      <c r="C1" s="337"/>
      <c r="D1" s="337"/>
      <c r="E1" s="337"/>
      <c r="F1" s="338"/>
      <c r="G1" s="336" t="s">
        <v>1060</v>
      </c>
      <c r="H1" s="337"/>
      <c r="I1" s="337"/>
      <c r="J1" s="337"/>
      <c r="K1" s="338"/>
    </row>
    <row r="2" spans="1:14" ht="13.5" thickBot="1">
      <c r="A2" s="335"/>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3" t="s">
        <v>1062</v>
      </c>
      <c r="B7" s="333"/>
      <c r="C7" s="333"/>
      <c r="D7" s="333"/>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3" t="s">
        <v>1074</v>
      </c>
      <c r="B18" s="333"/>
      <c r="C18" s="333"/>
      <c r="D18" s="333"/>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3" t="s">
        <v>1082</v>
      </c>
      <c r="B28" s="333"/>
      <c r="C28" s="333"/>
      <c r="D28" s="333"/>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1" t="s">
        <v>1086</v>
      </c>
      <c r="U30" s="332"/>
      <c r="V30" s="332"/>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1" t="s">
        <v>1085</v>
      </c>
      <c r="U35" s="332"/>
      <c r="V35" s="332"/>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3" t="s">
        <v>1065</v>
      </c>
      <c r="B40" s="333"/>
      <c r="C40" s="333"/>
      <c r="D40" s="333"/>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1" t="s">
        <v>1119</v>
      </c>
      <c r="U41" s="332"/>
      <c r="V41" s="332"/>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3" t="s">
        <v>1121</v>
      </c>
      <c r="B45" s="333"/>
      <c r="C45" s="333"/>
      <c r="D45" s="333"/>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2023-05-09T17:25:26Z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