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update-rsd\SuppXLS\ParScenFiles\"/>
    </mc:Choice>
  </mc:AlternateContent>
  <xr:revisionPtr revIDLastSave="0" documentId="8_{7E9BCE34-C18E-49FE-93CB-16085FBE11BB}" xr6:coauthVersionLast="45" xr6:coauthVersionMax="45" xr10:uidLastSave="{00000000-0000-0000-0000-000000000000}"/>
  <bookViews>
    <workbookView xWindow="2520" yWindow="1830" windowWidth="21600" windowHeight="11385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<sst xmlns="http://schemas.openxmlformats.org/spreadsheetml/2006/main" count="143" uniqueCount="112">
  <si>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</si>
  <si>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</si>
  <si>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</si>
  <si>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</si>
  <si>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</si>
  <si>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</si>
  <si>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</si>
  <si>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</si>
  <si>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</si>
  <si>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</si>
  <si>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</si>
  <si>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</si>
  <si>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</si>
  <si>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</si>
  <si>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</si>
  <si>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</si>
  <si>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</si>
  <si>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</si>
  <si>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</si>
  <si>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</si>
  <si>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</si>
  <si>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</si>
  <si>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</si>
  <si>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</si>
  <si>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</si>
  <si>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</si>
  <si>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</si>
  <si>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</si>
  <si>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</si>
  <si>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</si>
  <si>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</si>
  <si>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</si>
  <si>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</si>
  <si>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</si>
  <si>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</si>
  <si>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</si>
  <si>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</si>
  <si>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</si>
  <si>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</si>
  <si>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</si>
  <si>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</si>
  <si>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</si>
  <si>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</si>
  <si>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</si>
  <si>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</si>
  <si>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</si>
  <si>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</si>
  <si>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</si>
  <si>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</si>
  <si>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</si>
  <si>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</si>
  <si>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</si>
  <si>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</si>
  <si>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</si>
  <si>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</si>
  <si>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</si>
  <si>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</si>
  <si>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</si>
  <si>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</si>
  <si>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</si>
  <si>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</si>
  <si>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</si>
  <si>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</si>
  <si>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</si>
  <si>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</si>
  <si>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</si>
  <si>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</si>
  <si>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</si>
  <si>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</si>
  <si>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</si>
  <si>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</si>
  <si>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</si>
  <si>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</si>
  <si>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</si>
  <si>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</si>
  <si>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</si>
  <si>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</si>
  <si>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</si>
  <si>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</si>
  <si>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</si>
  <si>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</si>
  <si>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</si>
  <si>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</si>
  <si>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</si>
  <si>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</si>
  <si>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</si>
  <si>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</si>
  <si>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</si>
  <si>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</si>
  <si>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</si>
  <si>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</si>
  <si>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</si>
  <si>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</si>
  <si>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</si>
  <si>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</si>
  <si>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</si>
  <si>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</si>
  <si>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</si>
  <si>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</si>
  <si>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</si>
  <si>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</si>
  <si>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</si>
  <si>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</si>
  <si>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</si>
  <si>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</si>
  <si>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</si>
  <si>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</si>
  <si>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</si>
  <si>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</si>
  <si>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Specify carbon budgets</t>
  </si>
  <si>
    <t>Olexandr Balyk (UCC, olexandr.balyk@ucc.ie)</t>
  </si>
  <si>
    <t>James Glynn (UCC, james.glynn@ucc.ie)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</si>
</sst>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abSelected="1" topLeftCell="A17" zoomScaleNormal="100" workbookViewId="0">
      <selection activeCell="B25" sqref="B25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5"/>
      <c r="B1" s="25"/>
      <c r="C1" s="25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5">
      <c r="A2" s="25"/>
      <c r="B2" s="25"/>
      <c r="C2" s="25"/>
      <c r="D2" s="2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25">
      <c r="A3" s="25"/>
      <c r="B3" s="25"/>
      <c r="C3" s="25"/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x14ac:dyDescent="0.25">
      <c r="A4" s="25"/>
      <c r="B4" s="25"/>
      <c r="C4" s="25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x14ac:dyDescent="0.25">
      <c r="A5" s="25"/>
      <c r="B5" s="25"/>
      <c r="C5" s="25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x14ac:dyDescent="0.25">
      <c r="A6" s="25"/>
      <c r="B6" s="25"/>
      <c r="C6" s="25"/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x14ac:dyDescent="0.25">
      <c r="A7" s="25"/>
      <c r="B7" s="25"/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x14ac:dyDescent="0.25">
      <c r="A8" s="25"/>
      <c r="B8" s="25"/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x14ac:dyDescent="0.25">
      <c r="A9" s="25"/>
      <c r="B9" s="25"/>
      <c r="C9" s="25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x14ac:dyDescent="0.25">
      <c r="A10" s="25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x14ac:dyDescent="0.25">
      <c r="A11" s="25"/>
      <c r="B11" s="25"/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x14ac:dyDescent="0.25">
      <c r="A12" s="25"/>
      <c r="B12" s="25"/>
      <c r="C12" s="25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x14ac:dyDescent="0.25">
      <c r="A13" s="25"/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x14ac:dyDescent="0.25">
      <c r="A14" s="25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x14ac:dyDescent="0.25">
      <c r="A15" s="25"/>
      <c r="B15" s="25"/>
      <c r="C15" s="25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02.75" customHeight="1" x14ac:dyDescent="0.25">
      <c r="A16" s="41" t="s">
        <v>95</v>
      </c>
      <c r="B16" s="41"/>
      <c r="C16" s="41"/>
      <c r="D16" s="41"/>
      <c r="E16" s="27"/>
      <c r="F16" s="27"/>
      <c r="G16" s="28"/>
      <c r="H16" s="28"/>
      <c r="I16" s="28"/>
      <c r="J16" s="28"/>
      <c r="K16" s="28"/>
      <c r="L16" s="28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7.25" customHeight="1" x14ac:dyDescent="0.25">
      <c r="A17" s="29"/>
      <c r="B17" s="29"/>
      <c r="C17" s="29"/>
      <c r="D17" s="29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7.25" customHeight="1" x14ac:dyDescent="0.25">
      <c r="A18" s="29"/>
      <c r="B18" s="29"/>
      <c r="C18" s="29"/>
      <c r="D18" s="29"/>
      <c r="E18" s="30"/>
      <c r="F18" s="30"/>
      <c r="G18" s="31"/>
      <c r="H18" s="31"/>
      <c r="I18" s="31"/>
      <c r="J18" s="31"/>
      <c r="K18" s="31"/>
      <c r="L18" s="31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7.25" customHeight="1" x14ac:dyDescent="0.25">
      <c r="A19" s="32" t="s">
        <v>96</v>
      </c>
      <c r="B19" s="40" t="s">
        <v>107</v>
      </c>
      <c r="C19" s="40"/>
      <c r="D19" s="40"/>
      <c r="E19" s="33"/>
      <c r="F19" s="33"/>
      <c r="G19" s="34"/>
      <c r="H19" s="34"/>
      <c r="I19" s="34"/>
      <c r="J19" s="34"/>
      <c r="K19" s="34"/>
      <c r="L19" s="34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7.25" customHeight="1" x14ac:dyDescent="0.25">
      <c r="A20" s="32" t="s">
        <v>97</v>
      </c>
      <c r="B20" s="40" t="s">
        <v>108</v>
      </c>
      <c r="C20" s="40"/>
      <c r="D20" s="40"/>
      <c r="E20" s="33"/>
      <c r="F20" s="33"/>
      <c r="G20" s="34"/>
      <c r="H20" s="34"/>
      <c r="I20" s="34"/>
      <c r="J20" s="34"/>
      <c r="K20" s="34"/>
      <c r="L20" s="34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7.25" customHeight="1" x14ac:dyDescent="0.25">
      <c r="A21" s="32" t="s">
        <v>98</v>
      </c>
      <c r="B21" s="35" t="s">
        <v>109</v>
      </c>
      <c r="C21" s="35"/>
      <c r="D21" s="35"/>
      <c r="E21" s="33"/>
      <c r="F21" s="33"/>
      <c r="G21" s="34"/>
      <c r="H21" s="34"/>
      <c r="I21" s="34"/>
      <c r="J21" s="34"/>
      <c r="K21" s="34"/>
      <c r="L21" s="34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7.25" customHeight="1" x14ac:dyDescent="0.25">
      <c r="A22" s="32"/>
      <c r="B22" s="35"/>
      <c r="C22" s="35"/>
      <c r="D22" s="35"/>
      <c r="E22" s="33"/>
      <c r="F22" s="33"/>
      <c r="G22" s="34"/>
      <c r="H22" s="34"/>
      <c r="I22" s="34"/>
      <c r="J22" s="34"/>
      <c r="K22" s="34"/>
      <c r="L22" s="34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7.25" customHeight="1" x14ac:dyDescent="0.25">
      <c r="A23" s="32" t="s">
        <v>99</v>
      </c>
      <c r="B23" s="40" t="s">
        <v>110</v>
      </c>
      <c r="C23" s="40"/>
      <c r="D23" s="40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7.25" customHeight="1" x14ac:dyDescent="0.25">
      <c r="A24" s="32"/>
      <c r="B24" s="35" t="s">
        <v>111</v>
      </c>
      <c r="C24" s="35"/>
      <c r="D24" s="3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7.25" customHeight="1" x14ac:dyDescent="0.25">
      <c r="A25" s="32"/>
      <c r="B25" s="35"/>
      <c r="C25" s="35"/>
      <c r="D25" s="3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7.25" customHeight="1" x14ac:dyDescent="0.25">
      <c r="A26" s="32" t="s">
        <v>100</v>
      </c>
      <c r="B26" s="40" t="s">
        <v>110</v>
      </c>
      <c r="C26" s="40"/>
      <c r="D26" s="40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7.25" customHeight="1" x14ac:dyDescent="0.25">
      <c r="A27" s="32"/>
      <c r="B27" s="35"/>
      <c r="C27" s="35"/>
      <c r="D27" s="3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7.25" customHeight="1" x14ac:dyDescent="0.25">
      <c r="A28" s="32"/>
      <c r="B28" s="35"/>
      <c r="C28" s="35"/>
      <c r="D28" s="3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7.25" customHeight="1" x14ac:dyDescent="0.25">
      <c r="A29" s="32" t="s">
        <v>101</v>
      </c>
      <c r="B29" s="36">
        <v>1</v>
      </c>
      <c r="C29" s="35"/>
      <c r="D29" s="3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7.25" customHeight="1" x14ac:dyDescent="0.25">
      <c r="A30" s="32" t="s">
        <v>102</v>
      </c>
      <c r="B30" s="42" t="s">
        <v>103</v>
      </c>
      <c r="C30" s="40"/>
      <c r="D30" s="40"/>
      <c r="E30" s="37"/>
      <c r="F30" s="37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7.25" customHeight="1" x14ac:dyDescent="0.25">
      <c r="A31" s="32" t="s">
        <v>104</v>
      </c>
      <c r="B31" s="40" t="s">
        <v>105</v>
      </c>
      <c r="C31" s="40"/>
      <c r="D31" s="40"/>
      <c r="E31" s="37"/>
      <c r="F31" s="37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7.25" customHeight="1" x14ac:dyDescent="0.25">
      <c r="A32" s="38"/>
      <c r="B32" s="39" t="s">
        <v>106</v>
      </c>
      <c r="C32" s="38"/>
      <c r="D32" s="38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x14ac:dyDescent="0.25">
      <c r="A33" s="25"/>
      <c r="B33" s="25"/>
      <c r="C33" s="25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x14ac:dyDescent="0.25">
      <c r="A34" s="25"/>
      <c r="B34" s="25"/>
      <c r="C34" s="25"/>
      <c r="D34" s="25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x14ac:dyDescent="0.25">
      <c r="A35" s="25"/>
      <c r="B35" s="25"/>
      <c r="C35" s="25"/>
      <c r="D35" s="25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x14ac:dyDescent="0.25">
      <c r="A36" s="25"/>
      <c r="B36" s="25"/>
      <c r="C36" s="25"/>
      <c r="D36" s="25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x14ac:dyDescent="0.25">
      <c r="A37" s="25"/>
      <c r="B37" s="25"/>
      <c r="C37" s="25"/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x14ac:dyDescent="0.25">
      <c r="A38" s="25"/>
      <c r="B38" s="25"/>
      <c r="C38" s="25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x14ac:dyDescent="0.25">
      <c r="A39" s="25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x14ac:dyDescent="0.25">
      <c r="A40" s="25"/>
      <c r="B40" s="25"/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x14ac:dyDescent="0.25">
      <c r="A41" s="25"/>
      <c r="B41" s="25"/>
      <c r="C41" s="25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x14ac:dyDescent="0.25">
      <c r="A42" s="25"/>
      <c r="B42" s="25"/>
      <c r="C42" s="25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workbookViewId="0">
      <selection activeCell="G26" sqref="G26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8" t="s">
        <v>94</v>
      </c>
    </row>
    <row r="3" spans="1:17" x14ac:dyDescent="0.25">
      <c r="B3" s="8">
        <v>2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23" t="str">
        <f xml:space="preserve"> _xlfn.TEXTJOIN("_",TRUE,"UC","CB",C9,"Mt",C8)</f>
        <v>UC_CB_400_Mt_2021-2050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68</v>
      </c>
      <c r="C7" s="20" t="str">
        <f xml:space="preserve"> _xlfn.TEXTJOIN(" ",TRUE,"Carbon budget",C9,"Mt",C8)</f>
        <v>Carbon budget 400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2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25">
      <c r="B9" s="7" t="s">
        <v>69</v>
      </c>
      <c r="C9" s="20">
        <f>VLOOKUP(B3,H6:I10,2,FALSE)</f>
        <v>400</v>
      </c>
      <c r="D9" s="21">
        <v>0</v>
      </c>
      <c r="H9" s="8">
        <v>3</v>
      </c>
      <c r="I9" s="8">
        <v>500</v>
      </c>
    </row>
    <row r="10" spans="1:17" x14ac:dyDescent="0.2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25">
      <c r="B11" s="7" t="s">
        <v>62</v>
      </c>
      <c r="C11" s="20" t="s">
        <v>80</v>
      </c>
      <c r="D11" s="21" t="s">
        <v>80</v>
      </c>
    </row>
    <row r="12" spans="1:17" x14ac:dyDescent="0.25">
      <c r="B12" s="7" t="s">
        <v>73</v>
      </c>
      <c r="C12" s="20" t="s">
        <v>79</v>
      </c>
      <c r="D12" s="21" t="s">
        <v>79</v>
      </c>
    </row>
    <row r="13" spans="1:17" x14ac:dyDescent="0.25">
      <c r="B13" s="7" t="s">
        <v>77</v>
      </c>
      <c r="C13" s="20" t="s">
        <v>78</v>
      </c>
      <c r="D13" s="21" t="s">
        <v>78</v>
      </c>
    </row>
    <row r="14" spans="1:17" x14ac:dyDescent="0.25">
      <c r="B14" s="7" t="s">
        <v>0</v>
      </c>
      <c r="C14" s="20" t="s">
        <v>70</v>
      </c>
      <c r="D14" s="21" t="s">
        <v>70</v>
      </c>
    </row>
    <row r="15" spans="1:17" x14ac:dyDescent="0.25">
      <c r="B15" s="7" t="s">
        <v>81</v>
      </c>
      <c r="C15" s="20">
        <v>-1</v>
      </c>
      <c r="D15" s="21">
        <v>-1</v>
      </c>
    </row>
    <row r="16" spans="1:17" x14ac:dyDescent="0.2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VLOOKUP($B$5, config!$B$6:$D$16,2,FALSE) &amp; "_Single"</f>
        <v>UC_CB_400_Mt_2021-2050_Single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400000</v>
      </c>
      <c r="L7" s="8" t="str">
        <f>VLOOKUP($L$5, config!$B$6:$D$16,2,FALSE) &amp; " - Single"</f>
        <v>Carbon budget 400 Mt 2021-2050 - Single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config!$B$6:$D$16,2,FALSE) &amp; "_Multi"</f>
        <v>UC_CB_400_Mt_2021-2050_Multi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400000</v>
      </c>
      <c r="L7" s="8" t="str">
        <f>VLOOKUP(L$5, config!$B$6:$D$16,2,FALSE) &amp; " - Multi"</f>
        <v>Carbon budget 400 Mt 2021-2050 - Multi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85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2022-09-19T08:22:43Z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