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320F27E7-70FD-46B8-AFC9-6469BED72752}" xr6:coauthVersionLast="47" xr6:coauthVersionMax="47" xr10:uidLastSave="{00000000-0000-0000-0000-000000000000}"/>
  <bookViews>
    <workbookView xWindow="2805" yWindow="1815" windowWidth="19200" windowHeight="11175" firstSheet="3" activeTab="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Inputs_RSD" sheetId="13" r:id="rId7"/>
    <sheet name="Fill_data" sheetId="12" r:id="rId8"/>
    <sheet name="Services" sheetId="9" r:id="rId9"/>
    <sheet name="TRA-2021" sheetId="11" r:id="rId10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I28" i="1"/>
  <c r="J28" i="1"/>
  <c r="K28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" i="1"/>
  <c r="M28" i="1" l="1"/>
  <c r="N28" i="1" s="1"/>
  <c r="C12" i="11" l="1"/>
  <c r="C11" i="11"/>
  <c r="E30" i="6" l="1"/>
  <c r="E31" i="6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G42" i="1"/>
  <c r="G41" i="1"/>
  <c r="G40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D26" i="1" l="1"/>
  <c r="H5" i="8" l="1"/>
  <c r="E21" i="6" l="1"/>
  <c r="E15" i="6"/>
  <c r="E9" i="6"/>
  <c r="N22" i="1" l="1"/>
  <c r="L22" i="1" s="1"/>
  <c r="N24" i="1"/>
  <c r="L24" i="1" s="1"/>
  <c r="N25" i="1"/>
  <c r="L25" i="1" s="1"/>
  <c r="C3" i="7" a="1"/>
  <c r="C3" i="7" s="1"/>
  <c r="D3" i="7" a="1"/>
  <c r="D3" i="7" s="1"/>
  <c r="K5" i="5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R6" i="7"/>
  <c r="C7" i="7"/>
  <c r="D7" i="7"/>
  <c r="H7" i="7"/>
  <c r="R7" i="7"/>
  <c r="J6" i="7" l="1"/>
  <c r="L6" i="7"/>
  <c r="T7" i="7"/>
  <c r="X7" i="7"/>
  <c r="P5" i="5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1" i="6" l="1"/>
  <c r="O13" i="6"/>
  <c r="K18" i="6"/>
  <c r="G19" i="6"/>
  <c r="G24" i="6"/>
  <c r="M19" i="6"/>
  <c r="I54" i="6"/>
  <c r="O43" i="6"/>
  <c r="K37" i="6"/>
  <c r="G37" i="6"/>
  <c r="I36" i="6"/>
  <c r="K55" i="6"/>
  <c r="G6" i="6"/>
  <c r="G7" i="6"/>
  <c r="M6" i="6"/>
  <c r="I7" i="6"/>
  <c r="O42" i="6"/>
  <c r="K36" i="6"/>
  <c r="G36" i="6"/>
  <c r="I37" i="6"/>
  <c r="O54" i="6"/>
  <c r="K6" i="6"/>
  <c r="K24" i="6"/>
  <c r="G13" i="6"/>
  <c r="M13" i="6"/>
  <c r="I12" i="6"/>
  <c r="M48" i="6"/>
  <c r="M43" i="6"/>
  <c r="O37" i="6"/>
  <c r="M30" i="6"/>
  <c r="O25" i="6"/>
  <c r="O19" i="6"/>
  <c r="K25" i="6"/>
  <c r="K54" i="6"/>
  <c r="G25" i="6"/>
  <c r="M25" i="6"/>
  <c r="I24" i="6"/>
  <c r="M49" i="6"/>
  <c r="M42" i="6"/>
  <c r="O36" i="6"/>
  <c r="M31" i="6"/>
  <c r="O7" i="6"/>
  <c r="K19" i="6"/>
  <c r="G54" i="6"/>
  <c r="M24" i="6"/>
  <c r="M54" i="6"/>
  <c r="I6" i="6"/>
  <c r="I49" i="6"/>
  <c r="G49" i="6"/>
  <c r="K43" i="6"/>
  <c r="M37" i="6"/>
  <c r="K31" i="6"/>
  <c r="G31" i="6"/>
  <c r="O12" i="6"/>
  <c r="K13" i="6"/>
  <c r="G55" i="6"/>
  <c r="M7" i="6"/>
  <c r="M12" i="6"/>
  <c r="I13" i="6"/>
  <c r="I48" i="6"/>
  <c r="G48" i="6"/>
  <c r="K42" i="6"/>
  <c r="M36" i="6"/>
  <c r="K30" i="6"/>
  <c r="G30" i="6"/>
  <c r="O24" i="6"/>
  <c r="K12" i="6"/>
  <c r="G18" i="6"/>
  <c r="M18" i="6"/>
  <c r="I18" i="6"/>
  <c r="I19" i="6"/>
  <c r="K49" i="6"/>
  <c r="O49" i="6"/>
  <c r="G43" i="6"/>
  <c r="I42" i="6"/>
  <c r="O30" i="6"/>
  <c r="I30" i="6"/>
  <c r="O55" i="6"/>
  <c r="O6" i="6"/>
  <c r="O18" i="6"/>
  <c r="K7" i="6"/>
  <c r="G12" i="6"/>
  <c r="M55" i="6"/>
  <c r="I55" i="6"/>
  <c r="I25" i="6"/>
  <c r="K48" i="6"/>
  <c r="O48" i="6"/>
  <c r="G42" i="6"/>
  <c r="I43" i="6"/>
  <c r="O31" i="6"/>
  <c r="J31" i="6"/>
  <c r="J30" i="6"/>
  <c r="H31" i="6"/>
  <c r="H30" i="6"/>
  <c r="L31" i="6"/>
  <c r="L30" i="6"/>
  <c r="N31" i="6"/>
  <c r="N30" i="6"/>
  <c r="H37" i="6"/>
  <c r="H36" i="6"/>
  <c r="J37" i="6"/>
  <c r="J36" i="6"/>
  <c r="L36" i="6"/>
  <c r="L37" i="6"/>
  <c r="N36" i="6"/>
  <c r="N37" i="6"/>
  <c r="J43" i="6"/>
  <c r="J42" i="6"/>
  <c r="L42" i="6"/>
  <c r="L43" i="6"/>
  <c r="N42" i="6"/>
  <c r="N43" i="6"/>
  <c r="H43" i="6"/>
  <c r="H42" i="6"/>
  <c r="H48" i="6"/>
  <c r="H49" i="6"/>
  <c r="J48" i="6"/>
  <c r="J49" i="6"/>
  <c r="L49" i="6"/>
  <c r="L48" i="6"/>
  <c r="N49" i="6"/>
  <c r="N48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L54" i="6"/>
  <c r="L25" i="6"/>
  <c r="L13" i="6"/>
  <c r="L6" i="6"/>
  <c r="L55" i="6"/>
  <c r="L18" i="6"/>
  <c r="L7" i="6"/>
  <c r="L19" i="6"/>
  <c r="L24" i="6"/>
  <c r="L12" i="6"/>
  <c r="H19" i="6"/>
  <c r="H24" i="6"/>
  <c r="H12" i="6"/>
  <c r="H54" i="6"/>
  <c r="H25" i="6"/>
  <c r="H13" i="6"/>
  <c r="H6" i="6"/>
  <c r="H55" i="6"/>
  <c r="H18" i="6"/>
  <c r="H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X12" i="6" l="1"/>
  <c r="R54" i="6"/>
  <c r="AD7" i="6"/>
  <c r="AD24" i="6"/>
  <c r="AB13" i="6"/>
  <c r="V55" i="6"/>
  <c r="Z24" i="6"/>
  <c r="R48" i="6"/>
  <c r="R43" i="6"/>
  <c r="Z37" i="6"/>
  <c r="AB36" i="6"/>
  <c r="R31" i="6"/>
  <c r="AE36" i="6"/>
  <c r="Q48" i="6"/>
  <c r="U7" i="6"/>
  <c r="Q54" i="6"/>
  <c r="S31" i="6"/>
  <c r="U24" i="6"/>
  <c r="W36" i="6"/>
  <c r="T54" i="6"/>
  <c r="Q7" i="6"/>
  <c r="W37" i="6"/>
  <c r="T25" i="6"/>
  <c r="Q24" i="6"/>
  <c r="Q37" i="6"/>
  <c r="U13" i="6"/>
  <c r="Q36" i="6"/>
  <c r="U6" i="6"/>
  <c r="AA48" i="6"/>
  <c r="T55" i="6"/>
  <c r="Q55" i="6"/>
  <c r="X7" i="6"/>
  <c r="X24" i="6"/>
  <c r="R12" i="6"/>
  <c r="AD18" i="6"/>
  <c r="AB12" i="6"/>
  <c r="AB25" i="6"/>
  <c r="V6" i="6"/>
  <c r="Z19" i="6"/>
  <c r="Z49" i="6"/>
  <c r="X42" i="6"/>
  <c r="Z42" i="6"/>
  <c r="X30" i="6"/>
  <c r="Z30" i="6"/>
  <c r="T36" i="6"/>
  <c r="T7" i="6"/>
  <c r="AE37" i="6"/>
  <c r="Q49" i="6"/>
  <c r="U12" i="6"/>
  <c r="Q25" i="6"/>
  <c r="S36" i="6"/>
  <c r="T24" i="6"/>
  <c r="S37" i="6"/>
  <c r="T12" i="6"/>
  <c r="U49" i="6"/>
  <c r="T13" i="6"/>
  <c r="Q12" i="6"/>
  <c r="U48" i="6"/>
  <c r="T6" i="6"/>
  <c r="Q13" i="6"/>
  <c r="AC36" i="6"/>
  <c r="S48" i="6"/>
  <c r="Y19" i="6"/>
  <c r="W30" i="6"/>
  <c r="AC43" i="6"/>
  <c r="AE55" i="6"/>
  <c r="AC18" i="6"/>
  <c r="X18" i="6"/>
  <c r="X19" i="6"/>
  <c r="R24" i="6"/>
  <c r="AD55" i="6"/>
  <c r="AB24" i="6"/>
  <c r="AB54" i="6"/>
  <c r="V13" i="6"/>
  <c r="Z7" i="6"/>
  <c r="Z48" i="6"/>
  <c r="X43" i="6"/>
  <c r="Z43" i="6"/>
  <c r="X31" i="6"/>
  <c r="Z31" i="6"/>
  <c r="U36" i="6"/>
  <c r="Y24" i="6"/>
  <c r="T37" i="6"/>
  <c r="T19" i="6"/>
  <c r="Y6" i="6"/>
  <c r="S12" i="6"/>
  <c r="Y7" i="6"/>
  <c r="S6" i="6"/>
  <c r="Y37" i="6"/>
  <c r="W48" i="6"/>
  <c r="Y54" i="6"/>
  <c r="Y36" i="6"/>
  <c r="W49" i="6"/>
  <c r="Y13" i="6"/>
  <c r="Q30" i="6"/>
  <c r="T43" i="6"/>
  <c r="W24" i="6"/>
  <c r="AA19" i="6"/>
  <c r="X55" i="6"/>
  <c r="R19" i="6"/>
  <c r="AD6" i="6"/>
  <c r="AB19" i="6"/>
  <c r="V25" i="6"/>
  <c r="Z6" i="6"/>
  <c r="Z18" i="6"/>
  <c r="AB48" i="6"/>
  <c r="X49" i="6"/>
  <c r="AD43" i="6"/>
  <c r="X37" i="6"/>
  <c r="AD30" i="6"/>
  <c r="V30" i="6"/>
  <c r="S19" i="6"/>
  <c r="U37" i="6"/>
  <c r="Y12" i="6"/>
  <c r="S54" i="6"/>
  <c r="AE42" i="6"/>
  <c r="S25" i="6"/>
  <c r="AE43" i="6"/>
  <c r="S13" i="6"/>
  <c r="AA36" i="6"/>
  <c r="Y55" i="6"/>
  <c r="S55" i="6"/>
  <c r="AA37" i="6"/>
  <c r="Y18" i="6"/>
  <c r="S18" i="6"/>
  <c r="AA30" i="6"/>
  <c r="AE49" i="6"/>
  <c r="W19" i="6"/>
  <c r="X6" i="6"/>
  <c r="R7" i="6"/>
  <c r="AD13" i="6"/>
  <c r="AB7" i="6"/>
  <c r="V54" i="6"/>
  <c r="Z13" i="6"/>
  <c r="Z55" i="6"/>
  <c r="AB49" i="6"/>
  <c r="X48" i="6"/>
  <c r="AD42" i="6"/>
  <c r="X36" i="6"/>
  <c r="AD31" i="6"/>
  <c r="V31" i="6"/>
  <c r="AC54" i="6"/>
  <c r="Y30" i="6"/>
  <c r="U42" i="6"/>
  <c r="AC13" i="6"/>
  <c r="Y31" i="6"/>
  <c r="U43" i="6"/>
  <c r="AC6" i="6"/>
  <c r="S7" i="6"/>
  <c r="W42" i="6"/>
  <c r="W43" i="6"/>
  <c r="W31" i="6"/>
  <c r="AC42" i="6"/>
  <c r="AE12" i="6"/>
  <c r="AC55" i="6"/>
  <c r="T48" i="6"/>
  <c r="U18" i="6"/>
  <c r="Q19" i="6"/>
  <c r="X13" i="6"/>
  <c r="R6" i="6"/>
  <c r="R18" i="6"/>
  <c r="AD25" i="6"/>
  <c r="AB18" i="6"/>
  <c r="V19" i="6"/>
  <c r="V12" i="6"/>
  <c r="Z25" i="6"/>
  <c r="V48" i="6"/>
  <c r="AD48" i="6"/>
  <c r="V43" i="6"/>
  <c r="AB43" i="6"/>
  <c r="V37" i="6"/>
  <c r="R36" i="6"/>
  <c r="AD37" i="6"/>
  <c r="AB30" i="6"/>
  <c r="S42" i="6"/>
  <c r="AE18" i="6"/>
  <c r="AC7" i="6"/>
  <c r="AC25" i="6"/>
  <c r="Y43" i="6"/>
  <c r="AE25" i="6"/>
  <c r="AA55" i="6"/>
  <c r="Y42" i="6"/>
  <c r="AE13" i="6"/>
  <c r="AA18" i="6"/>
  <c r="AE31" i="6"/>
  <c r="Q43" i="6"/>
  <c r="AE7" i="6"/>
  <c r="AC19" i="6"/>
  <c r="AE30" i="6"/>
  <c r="Q42" i="6"/>
  <c r="AE24" i="6"/>
  <c r="AC24" i="6"/>
  <c r="Q31" i="6"/>
  <c r="T42" i="6"/>
  <c r="W55" i="6"/>
  <c r="AA12" i="6"/>
  <c r="AA49" i="6"/>
  <c r="T18" i="6"/>
  <c r="Q18" i="6"/>
  <c r="X25" i="6"/>
  <c r="R13" i="6"/>
  <c r="R55" i="6"/>
  <c r="AD54" i="6"/>
  <c r="AB55" i="6"/>
  <c r="V7" i="6"/>
  <c r="V24" i="6"/>
  <c r="Z54" i="6"/>
  <c r="V49" i="6"/>
  <c r="AD49" i="6"/>
  <c r="V42" i="6"/>
  <c r="AB42" i="6"/>
  <c r="V36" i="6"/>
  <c r="R37" i="6"/>
  <c r="AD36" i="6"/>
  <c r="AB31" i="6"/>
  <c r="AC31" i="6"/>
  <c r="AA42" i="6"/>
  <c r="W12" i="6"/>
  <c r="AA25" i="6"/>
  <c r="S43" i="6"/>
  <c r="AE54" i="6"/>
  <c r="AC12" i="6"/>
  <c r="U31" i="6"/>
  <c r="W54" i="6"/>
  <c r="AA54" i="6"/>
  <c r="U30" i="6"/>
  <c r="W25" i="6"/>
  <c r="AA6" i="6"/>
  <c r="AE6" i="6"/>
  <c r="AA7" i="6"/>
  <c r="AE19" i="6"/>
  <c r="AA24" i="6"/>
  <c r="AA31" i="6"/>
  <c r="AE48" i="6"/>
  <c r="W18" i="6"/>
  <c r="AC37" i="6"/>
  <c r="S49" i="6"/>
  <c r="Y25" i="6"/>
  <c r="X54" i="6"/>
  <c r="R25" i="6"/>
  <c r="AD19" i="6"/>
  <c r="AD12" i="6"/>
  <c r="AB6" i="6"/>
  <c r="V18" i="6"/>
  <c r="Z12" i="6"/>
  <c r="R49" i="6"/>
  <c r="R42" i="6"/>
  <c r="Z36" i="6"/>
  <c r="AB37" i="6"/>
  <c r="R30" i="6"/>
  <c r="S30" i="6"/>
  <c r="U19" i="6"/>
  <c r="AC30" i="6"/>
  <c r="AA43" i="6"/>
  <c r="W7" i="6"/>
  <c r="AA13" i="6"/>
  <c r="AC49" i="6"/>
  <c r="U54" i="6"/>
  <c r="AC48" i="6"/>
  <c r="U25" i="6"/>
  <c r="T31" i="6"/>
  <c r="Y48" i="6"/>
  <c r="W13" i="6"/>
  <c r="T30" i="6"/>
  <c r="Y49" i="6"/>
  <c r="W6" i="6"/>
  <c r="T49" i="6"/>
  <c r="U55" i="6"/>
  <c r="Q6" i="6"/>
  <c r="S24" i="6"/>
  <c r="P31" i="6"/>
  <c r="P30" i="6"/>
  <c r="AF31" i="6"/>
  <c r="AF30" i="6"/>
  <c r="AF37" i="6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  <author>tc={85E8B253-6CEF-4137-B19B-E68C7FABA5D1}</author>
    <author>tc={C079EE2D-8E81-4210-B32F-102E92E89386}</author>
    <author>tc={1F8B438F-C542-4F4B-A310-464D529A2AD4}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64" authorId="0" shapeId="0" xr:uid="{F6001A05-C1E6-43B0-8469-34EE8437F9A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67" authorId="4" shapeId="0" xr:uid="{85E8B253-6CEF-4137-B19B-E68C7FABA5D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67" authorId="5" shapeId="0" xr:uid="{C079EE2D-8E81-4210-B32F-102E92E8938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67" authorId="6" shapeId="0" xr:uid="{1F8B438F-C542-4F4B-A310-464D529A2AD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<sst xmlns="http://schemas.openxmlformats.org/spreadsheetml/2006/main" count="2074" uniqueCount="283">
  <si>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</si>
  <si>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</si>
  <si>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</si>
  <si>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</si>
  <si>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</si>
  <si>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</si>
  <si>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</si>
  <si>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</si>
  <si>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</si>
  <si>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</si>
  <si>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</si>
  <si>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</si>
  <si>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</si>
  <si>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</si>
  <si>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</si>
  <si>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</si>
  <si>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</si>
  <si>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</si>
  <si>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</si>
  <si>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</si>
  <si>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</si>
  <si>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</si>
  <si>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</si>
  <si>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</si>
  <si>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</si>
  <si>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</si>
  <si>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</si>
  <si>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</si>
  <si>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</si>
  <si>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</si>
  <si>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</si>
  <si>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</si>
  <si>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</si>
  <si>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</si>
  <si>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</si>
  <si>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</si>
  <si>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</si>
  <si>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</si>
  <si>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</si>
  <si>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</si>
  <si>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</si>
  <si>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</si>
  <si>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</si>
  <si>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</si>
  <si>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</si>
  <si>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</si>
  <si>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</si>
  <si>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</si>
  <si>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</si>
  <si>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</si>
  <si>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</si>
  <si>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</si>
  <si>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</si>
  <si>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</si>
  <si>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</si>
  <si>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</si>
  <si>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</si>
  <si>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</si>
  <si>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</si>
  <si>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</si>
  <si>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</si>
  <si>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</si>
  <si>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</si>
  <si>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</si>
  <si>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</si>
  <si>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</si>
  <si>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</si>
  <si>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</si>
  <si>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</si>
  <si>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</si>
  <si>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</si>
  <si>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</si>
  <si>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</si>
  <si>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</si>
  <si>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</si>
  <si>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</si>
  <si>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</si>
  <si>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</si>
  <si>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</si>
  <si>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</si>
  <si>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</si>
  <si>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</si>
  <si>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</si>
  <si>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</si>
  <si>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</si>
  <si>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</si>
  <si>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</si>
  <si>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</si>
  <si>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</si>
  <si>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</si>
  <si>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</si>
  <si>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</si>
  <si>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</si>
  <si>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</si>
  <si>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</si>
  <si>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</si>
  <si>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</si>
  <si>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</si>
  <si>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</si>
  <si>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</si>
  <si>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</si>
  <si>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</si>
  <si>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</si>
  <si>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</si>
  <si>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</si>
  <si>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</si>
  <si>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</si>
  <si>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</si>
  <si>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</si>
  <si>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</si>
  <si>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</si>
  <si>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</si>
  <si>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</si>
  <si>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</si>
  <si>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</si>
  <si>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</si>
  <si>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</si>
  <si>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</si>
  <si>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</si>
  <si>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</si>
  <si>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</si>
  <si>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</si>
  <si>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</si>
  <si>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</si>
  <si>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</si>
  <si>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</si>
  <si>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</si>
  <si>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</si>
  <si>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</si>
  <si>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</si>
  <si>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</si>
  <si>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</si>
  <si>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</si>
  <si>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</si>
  <si>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</si>
  <si>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</si>
  <si>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</si>
  <si>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</si>
  <si>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</si>
  <si>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</si>
  <si>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</si>
  <si>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</si>
  <si>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</si>
  <si>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</si>
  <si>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</si>
  <si>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</si>
  <si>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</si>
  <si>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</si>
  <si>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</si>
  <si>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</si>
  <si>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</si>
  <si>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</si>
  <si>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</si>
  <si>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</si>
  <si>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</si>
  <si>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</si>
  <si>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</si>
  <si>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</si>
  <si>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</si>
  <si>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</si>
  <si>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</si>
  <si>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</si>
  <si>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</si>
  <si>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</si>
  <si>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</si>
  <si>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</si>
  <si>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</si>
  <si>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</si>
  <si>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</si>
  <si>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</si>
  <si>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</si>
  <si>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</si>
  <si>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</si>
  <si>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</si>
  <si>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</si>
  <si>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</si>
  <si>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</si>
  <si>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</si>
  <si>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</si>
  <si>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</si>
  <si>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</si>
  <si>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</si>
  <si>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</si>
  <si>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</si>
  <si>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</si>
  <si>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</si>
  <si>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</si>
  <si>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</si>
  <si>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</si>
  <si>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</si>
  <si>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</si>
  <si>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</si>
  <si>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</si>
  <si>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</si>
  <si>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</si>
  <si>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</si>
  <si>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</si>
  <si>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</si>
  <si>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</si>
  <si>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</si>
  <si>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</si>
  <si>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</si>
  <si>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</si>
  <si>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</si>
  <si>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</si>
  <si>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</si>
  <si>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</si>
  <si>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</si>
  <si>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</si>
  <si>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</si>
  <si>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</si>
  <si>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</si>
  <si>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</si>
  <si>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</si>
  <si>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</si>
  <si>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</si>
  <si>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</si>
  <si>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</si>
  <si>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</si>
  <si>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</si>
  <si>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</si>
  <si>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Values from reference demand projections</t>
  </si>
  <si>
    <t>AllRegions</t>
  </si>
  <si>
    <t>Pset_CO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</si>
  <si>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</si>
  <si>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</si>
  <si>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</si>
  <si>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</si>
  <si>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</si>
  <si>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</si>
  <si>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</si>
  <si>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</si>
  <si>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</si>
  <si>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</si>
  <si>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</si>
  <si>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</si>
  <si>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</si>
  <si>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</si>
  <si>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</si>
  <si>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</si>
  <si>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</si>
  <si>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</si>
  <si>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</si>
  <si>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</si>
  <si>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</si>
  <si>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</si>
  <si>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</si>
  <si>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</si>
  <si>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</si>
  <si>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</si>
  <si>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</si>
  <si>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</si>
  <si>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</si>
  <si>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</si>
  <si>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</si>
  <si>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</si>
  <si>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</si>
  <si>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</si>
  <si>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</si>
  <si>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</si>
  <si>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</si>
  <si>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</si>
  <si>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</si>
  <si>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</si>
  <si>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</si>
  <si>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</si>
  <si>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</si>
  <si>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</si>
  <si>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</si>
  <si>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</si>
  <si>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</si>
  <si>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</si>
  <si>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</si>
  <si>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</si>
  <si>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</si>
  <si>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</si>
  <si>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</si>
  <si>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</si>
  <si>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</si>
  <si>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</si>
  <si>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</si>
  <si>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</si>
  <si>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Deact~TFM_Fill-R: w=Inputs_RSD;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</si>
</sst>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26" fillId="0" borderId="0"/>
    <xf numFmtId="0" fontId="1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0" fillId="3" borderId="1" xfId="2" applyFont="1" applyFill="1" applyBorder="1" applyAlignment="1">
      <alignment vertical="center"/>
    </xf>
    <xf numFmtId="0" fontId="0" fillId="13" borderId="0" xfId="0" applyFill="1"/>
    <xf numFmtId="2" fontId="14" fillId="0" borderId="0" xfId="0" applyNumberFormat="1" applyFont="1"/>
    <xf numFmtId="0" fontId="25" fillId="0" borderId="0" xfId="4" applyFont="1" applyAlignment="1">
      <alignment horizontal="left" vertical="center"/>
    </xf>
    <xf numFmtId="0" fontId="26" fillId="0" borderId="0" xfId="4" applyAlignment="1">
      <alignment horizontal="left"/>
    </xf>
    <xf numFmtId="0" fontId="24" fillId="14" borderId="8" xfId="4" applyFont="1" applyFill="1" applyBorder="1" applyAlignment="1">
      <alignment horizontal="left" vertical="center" wrapText="1"/>
    </xf>
    <xf numFmtId="0" fontId="26" fillId="15" borderId="0" xfId="4" applyFill="1" applyAlignment="1">
      <alignment horizontal="left"/>
    </xf>
    <xf numFmtId="0" fontId="14" fillId="15" borderId="0" xfId="4" applyFont="1" applyFill="1" applyAlignment="1">
      <alignment horizontal="left" vertical="center"/>
    </xf>
    <xf numFmtId="0" fontId="14" fillId="15" borderId="0" xfId="4" applyFont="1" applyFill="1" applyAlignment="1">
      <alignment horizontal="left"/>
    </xf>
    <xf numFmtId="0" fontId="25" fillId="13" borderId="0" xfId="4" applyFont="1" applyFill="1" applyAlignment="1">
      <alignment horizontal="left"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7">
    <cellStyle name="Hyperlink" xfId="1" builtinId="8"/>
    <cellStyle name="Hyperlink 2" xfId="6" xr:uid="{DBB9BFFC-B5A8-4EB5-A6A1-DDB9342E9892}"/>
    <cellStyle name="Normal" xfId="0" builtinId="0"/>
    <cellStyle name="Normal 2" xfId="2" xr:uid="{0CB343EE-8EF5-4039-B056-A39AE7D2D8C5}"/>
    <cellStyle name="Normal 3" xfId="5" xr:uid="{010D04C9-9BB1-410D-B8F4-B9A944A37EB6}"/>
    <cellStyle name="Normal 4" xfId="4" xr:uid="{744CC7D5-56AD-4F2F-9C89-4A53C96FF2B1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  <threadedComment ref="H67" dT="2022-10-12T22:37:02.29" personId="{60EFCDC4-4930-4B73-83DC-CF10A270283F}" id="{85E8B253-6CEF-4137-B19B-E68C7FABA5D1}">
    <text>Sum of Eurostat tables: 
1) ROAD_GO_TA_TOTT
2) RAIL_GO_TOTAL</text>
  </threadedComment>
  <threadedComment ref="I67" dT="2022-10-12T22:37:46.05" personId="{60EFCDC4-4930-4B73-83DC-CF10A270283F}" id="{C079EE2D-8E81-4210-B32F-102E92E89386}">
    <text>Sum of Eurostat tables: 
1) ROAD_GO_TA_TOTT
2) RAIL_GO_TOTAL</text>
  </threadedComment>
  <threadedComment ref="J67" dT="2022-10-12T22:37:54.36" personId="{60EFCDC4-4930-4B73-83DC-CF10A270283F}" id="{1F8B438F-C542-4F4B-A310-464D529A2AD4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65" t="s">
        <v>182</v>
      </c>
      <c r="B16" s="65"/>
      <c r="C16" s="65"/>
      <c r="D16" s="6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64" t="s">
        <v>194</v>
      </c>
      <c r="C19" s="64"/>
      <c r="D19" s="6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64" t="s">
        <v>195</v>
      </c>
      <c r="C20" s="64"/>
      <c r="D20" s="6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64" t="s">
        <v>196</v>
      </c>
      <c r="C23" s="64"/>
      <c r="D23" s="6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64" t="s">
        <v>197</v>
      </c>
      <c r="C24" s="64"/>
      <c r="D24" s="6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64" t="s">
        <v>196</v>
      </c>
      <c r="C26" s="64"/>
      <c r="D26" s="6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64" t="s">
        <v>197</v>
      </c>
      <c r="C27" s="64"/>
      <c r="D27" s="6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66" t="s">
        <v>190</v>
      </c>
      <c r="C30" s="64"/>
      <c r="D30" s="6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64" t="s">
        <v>192</v>
      </c>
      <c r="C31" s="64"/>
      <c r="D31" s="6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zoomScaleNormal="100" workbookViewId="0">
      <selection activeCell="J23" sqref="J23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570312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0.17786261806237494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3.5558954536167411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0.65579632164498214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0.30424716618396175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0.23986833943893945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0.12052566002600176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0.34560882135030752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0.56888097045469288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0.2354899042699676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0.2669252602928901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0.46456680314476934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0.41093380359850573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0.3616719557649748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1.5294625756930076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0.46828564890002805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0.55839269916236101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0.50906994276765594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0.33803879307607798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0.75553937617329625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9.6967781632631034E-2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0.40462807067535556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0.21166500088959611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0.18661416810486622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0.20814933297359342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0.4037738005497345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0.19365561695296288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0.18420817729466035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3.6827582282152043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0.6791929996465047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0.31510171468497544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0.24842606096829398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0.12482562323939091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0.35793901906678122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0.58917679165346959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0.24389141748521931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0.27644828468235316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0.4811410344184528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0.42559458403505707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0.37457523382848745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1.5840288216718015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0.48499255648463507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0.57831433298295343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0.52723190119601704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0.35009891682575922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0.78249456167579645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0.10042727643078697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0.41906388308769404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0.21921651910730083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0.19327195415453419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0.21557542360429266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0.41817913538481949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0.20056461897613595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0.38548330575811507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6.7506546939549352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1.3746480975682538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0.65284708793777324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0.49117940424548179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0.25305309939064818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0.68161173385226503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1.1833558831493995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0.50149524139383705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0.56611159784238663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1.0040137289639937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0.85199444460296281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0.77271657622247636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3.1227901736691437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1.022088384171332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1.1511345243532731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1.1164640976089664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0.70435153807986861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1.5770007041678646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0.20668519262746957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0.87339183893617134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0.47026109342801142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0.38363675210390691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0.4168489724522747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0.76769482287332358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0.42220304465957942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0.42024852134572355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7.359469556459274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1.4986221757065266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0.71172478619052382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0.53547693315456046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0.27587495814307017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0.74308360181763611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1.2900780726191772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0.54672311487834135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0.61716696509604818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1.0945617584609031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0.92883245575318552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0.84240482979719711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3.4044222755028759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1.1142664953749422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1.2549507968395124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1.2171535813542254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0.76787421910143128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1.7192241640253143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0.22532531315442475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0.95215959650055881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0.51267208257146324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0.41823543431659693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0.45444293353517001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0.83693018436373534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0.46027986835099294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0.34134184844786503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6.0807870356825928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1.2286159709301132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0.59162784896472764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0.43957481520516994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0.22634246442475892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0.61502879940574828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1.0458650375790606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0.45078616917911968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0.49957457667778576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0.88793888269624899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0.76034582611529355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0.68172757851460619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2.7798160041270448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0.92446788241295785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1.0241040761388795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0.99074956326200292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0.62392235584273181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1.4175418073279487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0.18287415288828315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0.78605290007115514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0.41201954144288583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0.34342129190671589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0.36728765292042403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0.6765706614672049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0.39081849336870716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0.24691992873589347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4.3987208375893516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0.88875644567261247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0.42797186154821204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0.3179797101881926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0.16373165329654596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0.44489964535650628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0.75655804209376709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0.32608978147557938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0.36138234861168406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0.6423173913018575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0.55001910270518006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0.4931482203824476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2.0108638092840883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0.66874174579532897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0.74081659382873055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0.71668860020583103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0.45133306783785199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1.0254216517463635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0.13228753815021471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0.56861509056325599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0.29804677121625045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0.24842415692533032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0.2656886095187837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0.48941780878588725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0.28271035318427856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0.2508197434186043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4.4681935455858186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0.90279332578160998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0.4347311821020341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0.32300183193002424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0.16631760538562726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0.45192632067662569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0.76850700132109639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0.33123999241315272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0.36708996482720546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0.65246205158255421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0.55870601827121913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0.50093692614000196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2.0426230773533973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0.67930374819240469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0.75251693508753292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0.72800786771219617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0.45846135162506146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1.0416170007160588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0.13437686680934324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0.57759570824908646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0.3027540752417871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0.25234772915247811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0.26988485380629379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0.49714759700692984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0.28717543622535491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0.25976817539283303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4.6276041463838293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0.93500205286359961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0.45024097553812592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0.33452548585448127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0.17225127614704752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0.46804958068327124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0.79592482947652643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0.34305755708670499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0.38018653981730099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0.67573977368199856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0.57863883029769614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0.51880872500976583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2.1154972195862172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0.70353909465152831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0.77936428973077365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0.75398081861364685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0.47481776026304878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1.0787785046194889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0.13917099599217461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0.5982024429240651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0.31355535511830862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0.26135067468377698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0.27951346685821654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0.5148842049482879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0.2974209209735123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0.17687708331197771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2.6418004080275157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0.47940045650811269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0.30829527736974205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0.21958388680537325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0.10596658919909861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0.27768960754229877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0.42966684323058296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0.20212025690678156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0.2301434718078916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0.46515827070252019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0.30686464071732605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0.30197091688318001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1.6157092413644345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0.43961251153911435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0.49533172634904943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0.40550060766945861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0.37665525276553663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0.60144329669449614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8.0211002360103673E-2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0.33874624681532234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0.15042957839652113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0.16404406564940091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0.1906801059725147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0.39848177155503733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0.15365848804385648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0.17204890056295077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2.569687645211808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0.46631434625206813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0.29987979520590724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0.21358994392489267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0.10307403778223755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0.2701095629847175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0.41793830270136295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0.1966030156714941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0.22386128578595152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0.45246092689675516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0.29848821039150208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0.29372806967933029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1.5716055093233545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0.4276124858448539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0.48181074301179039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0.39443172863770537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0.36637376033202923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0.58502580441542917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7.802149668403971E-2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0.32949954987444952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0.14632332855477975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0.15956618353478186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0.18547514453262426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0.38760448446279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0.1494640992212731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0.17754129095944199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2.6517208793583955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0.48120069791558168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0.30945298574593072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0.22040846675742282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0.1063645142304471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0.27873238571060233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0.4312803253040759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0.20287925755192526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0.23100770504334786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0.46690502994852667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0.30801697677626777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0.3031048760629107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1.6217765419671932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0.44126334152012564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0.49719179275512204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0.40702334085581721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0.37806966606690923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0.60370183256415433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8.0512210182964394E-2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0.3400183044695505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0.15099447054933643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0.16466008283424605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0.19139614663891835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0.39997814765467676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0.15423550537671535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0.18086047544281453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2.7012955487180546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0.49019688061357891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0.31523829654924035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0.22452906517659446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0.10835302880813938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0.28394336623611505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0.43934323256354924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0.20667214246351648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0.2353264592101999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0.47563395110393142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0.31377544098707866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0.30877150716616431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1.6520961115980388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0.44951288408197004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0.50648693347903373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0.41463275695298701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0.38513778505186008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0.6149882085074736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8.2017408648725088E-2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0.34637504252276086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0.153817354741594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0.16773844950050576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0.19497435155490217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0.40745585187891131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0.15711898162871837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0.17294546730428326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2.5830785850595572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0.4687443643020982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0.3014425035399883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0.21470298585296976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0.10361116852743861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0.27151713519177934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0.42011622758728151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0.19762753674962927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0.22502785286572297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0.45481875317452125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0.30004366701599217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0.29525872065942138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1.579795327599111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0.42984082401924828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0.48432151457956918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0.39648715804449453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0.36828297641731556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0.58807444161882849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7.8428075736896252E-2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0.33121661017960019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0.1470858363617697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0.16039770139238246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0.18644167698582609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0.3896243363096985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0.15024297394785688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0.15711545102722063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2.3466446577425621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0.42583933167913679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0.27385091752148422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0.19505082720572037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9.4127447966037059E-2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0.24666467310310786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0.38166221763474606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0.1795383253218549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0.20443064017676907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0.41318835731570086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0.27258011907381902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0.26823314764593564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1.4351937596012545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0.39049670389380464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0.43999067678064002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0.3601959602275096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0.33457335914822633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0.53424690784153828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7.1249409913238554E-2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0.3008997454932788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0.13362279960212101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0.14571620517613582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0.1693763278476739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0.35396130517127278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0.13649095858613386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86"/>
  <sheetViews>
    <sheetView topLeftCell="A15" workbookViewId="0">
      <selection activeCell="F36" sqref="F36"/>
    </sheetView>
  </sheetViews>
  <sheetFormatPr defaultRowHeight="15" x14ac:dyDescent="0.25"/>
  <cols>
    <col min="2" max="2" width="12.42578125" bestFit="1" customWidth="1"/>
    <col min="3" max="3" width="10.5703125" bestFit="1" customWidth="1"/>
    <col min="4" max="4" width="10.5703125" customWidth="1"/>
    <col min="5" max="5" width="11.5703125" bestFit="1" customWidth="1"/>
    <col min="6" max="6" width="48.5703125" bestFit="1" customWidth="1"/>
    <col min="7" max="40" width="8.5703125" customWidth="1"/>
  </cols>
  <sheetData>
    <row r="1" spans="2:15" x14ac:dyDescent="0.25">
      <c r="B1" t="s">
        <v>146</v>
      </c>
      <c r="C1" t="s">
        <v>0</v>
      </c>
    </row>
    <row r="2" spans="2:15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2:15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+SUMIF($E$50:$E$86,$E3,G$50:G$86)</f>
        <v>1.8983540603270901</v>
      </c>
      <c r="H3" s="31">
        <f t="shared" ref="H3:K3" si="0">+SUMIF($E$50:$E$86,$E3,H$50:H$86)</f>
        <v>2.9169885814082672</v>
      </c>
      <c r="I3" s="31">
        <f t="shared" si="0"/>
        <v>2.9233084199020065</v>
      </c>
      <c r="J3" s="31">
        <f t="shared" si="0"/>
        <v>2.9160581250770159</v>
      </c>
      <c r="K3" s="31">
        <f t="shared" si="0"/>
        <v>1.7028384806625201</v>
      </c>
      <c r="L3" s="30">
        <f t="shared" ref="L3:L16" si="1">K3*2/3+N3/3</f>
        <v>1.1584060685789734</v>
      </c>
      <c r="N3" s="30">
        <v>6.9541244411880462E-2</v>
      </c>
      <c r="O3">
        <v>0</v>
      </c>
    </row>
    <row r="4" spans="2:15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 t="shared" ref="G4:K36" si="2">+SUMIF($E$50:$E$86,$E4,G$50:G$86)</f>
        <v>20.1128233846323</v>
      </c>
      <c r="H4" s="31">
        <f t="shared" si="2"/>
        <v>20.829707214475608</v>
      </c>
      <c r="I4" s="31">
        <f t="shared" si="2"/>
        <v>21.483394248547164</v>
      </c>
      <c r="J4" s="31">
        <f t="shared" si="2"/>
        <v>20.570384916097975</v>
      </c>
      <c r="K4" s="31">
        <f t="shared" si="2"/>
        <v>22.551189691217221</v>
      </c>
      <c r="L4" s="30">
        <f t="shared" si="1"/>
        <v>21.266568961429019</v>
      </c>
      <c r="N4" s="30">
        <v>18.697327501852616</v>
      </c>
      <c r="O4">
        <v>0</v>
      </c>
    </row>
    <row r="5" spans="2:15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 t="shared" si="2"/>
        <v>0.42769784899188301</v>
      </c>
      <c r="H5" s="31">
        <f t="shared" si="2"/>
        <v>0.74181807651109255</v>
      </c>
      <c r="I5" s="31">
        <f t="shared" si="2"/>
        <v>0.7440570217426532</v>
      </c>
      <c r="J5" s="31">
        <f t="shared" si="2"/>
        <v>0.73064036372909791</v>
      </c>
      <c r="K5" s="31">
        <f t="shared" si="2"/>
        <v>1.5478463345837199</v>
      </c>
      <c r="L5" s="30">
        <f t="shared" si="1"/>
        <v>1.9434753073389506</v>
      </c>
      <c r="N5" s="30">
        <v>2.7347332528494115</v>
      </c>
      <c r="O5">
        <v>0</v>
      </c>
    </row>
    <row r="6" spans="2:15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 t="shared" si="2"/>
        <v>6.9295287156334302</v>
      </c>
      <c r="H6" s="31">
        <f t="shared" si="2"/>
        <v>6.5639975672352229</v>
      </c>
      <c r="I6" s="31">
        <f t="shared" si="2"/>
        <v>5.780638065059601</v>
      </c>
      <c r="J6" s="31">
        <f t="shared" si="2"/>
        <v>6.5949264310858817</v>
      </c>
      <c r="K6" s="31">
        <f t="shared" si="2"/>
        <v>5.8166390635502099</v>
      </c>
      <c r="L6" s="30">
        <f t="shared" si="1"/>
        <v>5.2807562869892761</v>
      </c>
      <c r="N6" s="30">
        <v>4.2089907338674086</v>
      </c>
      <c r="O6">
        <v>0</v>
      </c>
    </row>
    <row r="7" spans="2:15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 t="shared" si="2"/>
        <v>1.09140526535876</v>
      </c>
      <c r="H7" s="31">
        <f t="shared" si="2"/>
        <v>0.5707726774555677</v>
      </c>
      <c r="I7" s="31">
        <f t="shared" si="2"/>
        <v>0.56119057639608538</v>
      </c>
      <c r="J7" s="31">
        <f t="shared" si="2"/>
        <v>0.55161044480654198</v>
      </c>
      <c r="K7" s="31">
        <f t="shared" si="2"/>
        <v>1.19927927754182</v>
      </c>
      <c r="L7" s="30">
        <f t="shared" si="1"/>
        <v>1.22325956804396</v>
      </c>
      <c r="N7" s="30">
        <v>1.2712201490482398</v>
      </c>
      <c r="O7">
        <v>0</v>
      </c>
    </row>
    <row r="8" spans="2:15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 t="shared" si="2"/>
        <v>9.5100483128062994</v>
      </c>
      <c r="H8" s="31">
        <f t="shared" si="2"/>
        <v>9.7037603897089575</v>
      </c>
      <c r="I8" s="31">
        <f t="shared" si="2"/>
        <v>9.435975307949354</v>
      </c>
      <c r="J8" s="31">
        <f t="shared" si="2"/>
        <v>9.2516395819175106</v>
      </c>
      <c r="K8" s="31">
        <f t="shared" si="2"/>
        <v>10.6043548094603</v>
      </c>
      <c r="L8" s="30">
        <f t="shared" si="1"/>
        <v>9.4725222533350699</v>
      </c>
      <c r="N8" s="30">
        <v>7.2088571410846098</v>
      </c>
      <c r="O8">
        <v>0</v>
      </c>
    </row>
    <row r="9" spans="2:15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 t="shared" si="2"/>
        <v>1.9556249526505201</v>
      </c>
      <c r="H9" s="31">
        <f t="shared" si="2"/>
        <v>1.5498072549825794</v>
      </c>
      <c r="I9" s="31">
        <f t="shared" si="2"/>
        <v>1.5053268122598555</v>
      </c>
      <c r="J9" s="31">
        <f t="shared" si="2"/>
        <v>1.4894503267095116</v>
      </c>
      <c r="K9" s="31">
        <f t="shared" si="2"/>
        <v>1.0410295169864401</v>
      </c>
      <c r="L9" s="30">
        <f t="shared" si="1"/>
        <v>0.85675812345956381</v>
      </c>
      <c r="N9" s="30">
        <v>0.48821533640581133</v>
      </c>
      <c r="O9">
        <v>0</v>
      </c>
    </row>
    <row r="10" spans="2:15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 t="shared" si="2"/>
        <v>19.482476804508799</v>
      </c>
      <c r="H10" s="31">
        <f t="shared" si="2"/>
        <v>17.613308735917627</v>
      </c>
      <c r="I10" s="31">
        <f t="shared" si="2"/>
        <v>17.067480468046199</v>
      </c>
      <c r="J10" s="31">
        <f t="shared" si="2"/>
        <v>18.473544022536192</v>
      </c>
      <c r="K10" s="31">
        <f t="shared" si="2"/>
        <v>17.814731247908266</v>
      </c>
      <c r="L10" s="30">
        <f t="shared" si="1"/>
        <v>14.838170559398044</v>
      </c>
      <c r="N10" s="30">
        <v>8.8850491823775997</v>
      </c>
      <c r="O10">
        <v>0</v>
      </c>
    </row>
    <row r="11" spans="2:15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 t="shared" si="2"/>
        <v>20.3153817696899</v>
      </c>
      <c r="H11" s="31">
        <f t="shared" si="2"/>
        <v>20.746846228178715</v>
      </c>
      <c r="I11" s="31">
        <f t="shared" si="2"/>
        <v>18.66727780331064</v>
      </c>
      <c r="J11" s="31">
        <f t="shared" si="2"/>
        <v>19.411458005544933</v>
      </c>
      <c r="K11" s="31">
        <f t="shared" si="2"/>
        <v>17.19085534816012</v>
      </c>
      <c r="L11" s="30">
        <f t="shared" si="1"/>
        <v>15.445175849037771</v>
      </c>
      <c r="N11" s="30">
        <v>11.953816850793071</v>
      </c>
      <c r="O11">
        <v>0</v>
      </c>
    </row>
    <row r="12" spans="2:15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 t="shared" si="2"/>
        <v>1.4729468330623701</v>
      </c>
      <c r="H12" s="31">
        <f t="shared" si="2"/>
        <v>1.4943226387301358</v>
      </c>
      <c r="I12" s="31">
        <f t="shared" si="2"/>
        <v>1.4634791461847667</v>
      </c>
      <c r="J12" s="31">
        <f t="shared" si="2"/>
        <v>1.4446377495642824</v>
      </c>
      <c r="K12" s="31">
        <f t="shared" si="2"/>
        <v>2.2584342466232901</v>
      </c>
      <c r="L12" s="30">
        <f t="shared" si="1"/>
        <v>1.8148484316492632</v>
      </c>
      <c r="N12" s="30">
        <v>0.92767680170120992</v>
      </c>
      <c r="O12">
        <v>0</v>
      </c>
    </row>
    <row r="13" spans="2:15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 t="shared" si="2"/>
        <v>4.65085642477431</v>
      </c>
      <c r="H13" s="31">
        <f t="shared" si="2"/>
        <v>5.007589393109674</v>
      </c>
      <c r="I13" s="31">
        <f t="shared" si="2"/>
        <v>4.7554316434518897</v>
      </c>
      <c r="J13" s="31">
        <f t="shared" si="2"/>
        <v>4.7269471440454405</v>
      </c>
      <c r="K13" s="31">
        <f t="shared" si="2"/>
        <v>6.2862087424890802</v>
      </c>
      <c r="L13" s="30">
        <f t="shared" si="1"/>
        <v>7.1919298250215675</v>
      </c>
      <c r="N13" s="30">
        <v>9.0033719900865421</v>
      </c>
      <c r="O13">
        <v>0</v>
      </c>
    </row>
    <row r="14" spans="2:15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 t="shared" si="2"/>
        <v>0.1947788154134</v>
      </c>
      <c r="H14" s="31">
        <f t="shared" si="2"/>
        <v>0.26558264395501924</v>
      </c>
      <c r="I14" s="31">
        <f t="shared" si="2"/>
        <v>0.2542796677646712</v>
      </c>
      <c r="J14" s="31">
        <f t="shared" si="2"/>
        <v>0.25565928356184919</v>
      </c>
      <c r="K14" s="31">
        <f t="shared" si="2"/>
        <v>0.187409320968947</v>
      </c>
      <c r="L14" s="30">
        <f t="shared" si="1"/>
        <v>0.1326581724749025</v>
      </c>
      <c r="N14" s="30">
        <v>2.3155875486813523E-2</v>
      </c>
      <c r="O14">
        <v>0</v>
      </c>
    </row>
    <row r="15" spans="2:15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 t="shared" si="2"/>
        <v>4.6984287524850101</v>
      </c>
      <c r="H15" s="31">
        <f t="shared" si="2"/>
        <v>4.3090308460490396</v>
      </c>
      <c r="I15" s="31">
        <f t="shared" si="2"/>
        <v>4.2602225832464828</v>
      </c>
      <c r="J15" s="31">
        <f t="shared" si="2"/>
        <v>4.1432118323518896</v>
      </c>
      <c r="K15" s="31">
        <f t="shared" si="2"/>
        <v>4.6924479738735299</v>
      </c>
      <c r="L15" s="30">
        <f t="shared" si="1"/>
        <v>4.2494582874450408</v>
      </c>
      <c r="N15" s="30">
        <v>3.3634789145880619</v>
      </c>
      <c r="O15">
        <v>0</v>
      </c>
    </row>
    <row r="16" spans="2:15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 t="shared" si="2"/>
        <v>1.9571195447376</v>
      </c>
      <c r="H16" s="31">
        <f t="shared" si="2"/>
        <v>2.1699504611733866</v>
      </c>
      <c r="I16" s="31">
        <f t="shared" si="2"/>
        <v>1.9706387130131231</v>
      </c>
      <c r="J16" s="31">
        <f t="shared" si="2"/>
        <v>1.9076981609625141</v>
      </c>
      <c r="K16" s="31">
        <f t="shared" si="2"/>
        <v>3.6347440465271599</v>
      </c>
      <c r="L16" s="30">
        <f t="shared" si="1"/>
        <v>3.5045513913327135</v>
      </c>
      <c r="N16" s="30">
        <v>3.2441660809438213</v>
      </c>
      <c r="O16">
        <v>0</v>
      </c>
    </row>
    <row r="17" spans="3:15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 t="shared" si="2"/>
        <v>14.5565610923972</v>
      </c>
      <c r="H17" s="31">
        <f t="shared" si="2"/>
        <v>14.87639834</v>
      </c>
      <c r="I17" s="31">
        <f t="shared" si="2"/>
        <v>10.76129175</v>
      </c>
      <c r="J17" s="31">
        <f t="shared" si="2"/>
        <v>13.57251588540027</v>
      </c>
      <c r="K17" s="31">
        <f t="shared" si="2"/>
        <v>14.05673907080137</v>
      </c>
      <c r="L17" s="30">
        <v>16.798154247711324</v>
      </c>
      <c r="N17" s="30">
        <v>18.550648173612263</v>
      </c>
      <c r="O17">
        <v>0</v>
      </c>
    </row>
    <row r="18" spans="3:15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 t="shared" si="2"/>
        <v>31.276118540281001</v>
      </c>
      <c r="H18" s="31">
        <f t="shared" si="2"/>
        <v>31.984256429999999</v>
      </c>
      <c r="I18" s="31">
        <f t="shared" si="2"/>
        <v>23.13677727</v>
      </c>
      <c r="J18" s="31">
        <f t="shared" si="2"/>
        <v>27.703716034013713</v>
      </c>
      <c r="K18" s="31">
        <f t="shared" si="2"/>
        <v>30.202204674413409</v>
      </c>
      <c r="L18" s="30">
        <v>30.018312954312446</v>
      </c>
      <c r="N18" s="30">
        <v>30.011573675084005</v>
      </c>
      <c r="O18">
        <v>0</v>
      </c>
    </row>
    <row r="19" spans="3:15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 t="shared" si="2"/>
        <v>27.131577542973599</v>
      </c>
      <c r="H19" s="31">
        <f t="shared" si="2"/>
        <v>24.769203236999999</v>
      </c>
      <c r="I19" s="31">
        <f t="shared" si="2"/>
        <v>17.917550766000002</v>
      </c>
      <c r="J19" s="31">
        <f t="shared" si="2"/>
        <v>18.200537756613475</v>
      </c>
      <c r="K19" s="31">
        <f t="shared" si="2"/>
        <v>18.849873697196202</v>
      </c>
      <c r="L19" s="30">
        <v>25.857221286837778</v>
      </c>
      <c r="N19" s="30">
        <v>25.788290151303741</v>
      </c>
      <c r="O19">
        <v>0</v>
      </c>
    </row>
    <row r="20" spans="3:15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 t="shared" si="2"/>
        <v>10.702591</v>
      </c>
      <c r="H20" s="31">
        <f t="shared" si="2"/>
        <v>10.6386</v>
      </c>
      <c r="I20" s="31">
        <f t="shared" si="2"/>
        <v>10.3482</v>
      </c>
      <c r="J20" s="31">
        <f t="shared" si="2"/>
        <v>10.67855</v>
      </c>
      <c r="K20" s="31">
        <f t="shared" si="2"/>
        <v>10.878188502532995</v>
      </c>
      <c r="L20" s="30">
        <f>K20*2/3+N20/3</f>
        <v>10.40212566835533</v>
      </c>
      <c r="N20" s="30">
        <v>9.4499999999999993</v>
      </c>
      <c r="O20">
        <v>0</v>
      </c>
    </row>
    <row r="21" spans="3:15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 t="shared" si="2"/>
        <v>7.7105748259750104</v>
      </c>
      <c r="H21" s="31">
        <f t="shared" si="2"/>
        <v>10.277153740875089</v>
      </c>
      <c r="I21" s="31">
        <f t="shared" si="2"/>
        <v>3.3705919303064187</v>
      </c>
      <c r="J21" s="31">
        <f t="shared" si="2"/>
        <v>8.6157094085103783</v>
      </c>
      <c r="K21" s="31">
        <f t="shared" si="2"/>
        <v>7.6814227047944605</v>
      </c>
      <c r="L21" s="30">
        <v>0</v>
      </c>
      <c r="N21" s="30">
        <v>0</v>
      </c>
      <c r="O21">
        <v>0</v>
      </c>
    </row>
    <row r="22" spans="3:15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 t="shared" si="2"/>
        <v>3.5132998087277101</v>
      </c>
      <c r="H22" s="31">
        <f t="shared" si="2"/>
        <v>3.7418117054559139</v>
      </c>
      <c r="I22" s="31">
        <f t="shared" si="2"/>
        <v>4.5759806863218264</v>
      </c>
      <c r="J22" s="31">
        <f t="shared" si="2"/>
        <v>5.0500849492972852</v>
      </c>
      <c r="K22" s="31">
        <f t="shared" si="2"/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3:15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 t="shared" si="2"/>
        <v>20.831454920682301</v>
      </c>
      <c r="H23" s="31">
        <f t="shared" si="2"/>
        <v>16.657128777768676</v>
      </c>
      <c r="I23" s="31">
        <f t="shared" si="2"/>
        <v>22.750457116443403</v>
      </c>
      <c r="J23" s="31">
        <f t="shared" si="2"/>
        <v>15.130660002348661</v>
      </c>
      <c r="K23" s="31">
        <f t="shared" si="2"/>
        <v>13.161374650000001</v>
      </c>
      <c r="L23" s="30">
        <v>0</v>
      </c>
      <c r="N23" s="30">
        <v>0</v>
      </c>
      <c r="O23">
        <v>0</v>
      </c>
    </row>
    <row r="24" spans="3:15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 t="shared" si="2"/>
        <v>0.23349320028657899</v>
      </c>
      <c r="H24" s="31">
        <f t="shared" si="2"/>
        <v>0.25090920347352241</v>
      </c>
      <c r="I24" s="31">
        <f t="shared" si="2"/>
        <v>0.11004689080374389</v>
      </c>
      <c r="J24" s="31">
        <f t="shared" si="2"/>
        <v>0.12006442123265494</v>
      </c>
      <c r="K24" s="31">
        <f t="shared" si="2"/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3:15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 t="shared" si="2"/>
        <v>45.9683637522608</v>
      </c>
      <c r="H25" s="31">
        <f t="shared" si="2"/>
        <v>46.490627829341264</v>
      </c>
      <c r="I25" s="31">
        <f t="shared" si="2"/>
        <v>16.580491392971403</v>
      </c>
      <c r="J25" s="31">
        <f t="shared" si="2"/>
        <v>18.575720244415919</v>
      </c>
      <c r="K25" s="31">
        <f t="shared" si="2"/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3:15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 t="shared" si="2"/>
        <v>28.901664567933999</v>
      </c>
      <c r="H26" s="31">
        <f t="shared" si="2"/>
        <v>29.285472960899106</v>
      </c>
      <c r="I26" s="31">
        <f t="shared" si="2"/>
        <v>29.618106901468909</v>
      </c>
      <c r="J26" s="31">
        <f t="shared" si="2"/>
        <v>30.592051000616877</v>
      </c>
      <c r="K26" s="31">
        <f t="shared" si="2"/>
        <v>31.598021694557701</v>
      </c>
      <c r="L26" s="30">
        <f>K26*2/3+N26/3</f>
        <v>31.989398146398102</v>
      </c>
      <c r="N26" s="30">
        <v>32.772151050078904</v>
      </c>
      <c r="O26">
        <v>0</v>
      </c>
    </row>
    <row r="27" spans="3:15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 t="shared" si="2"/>
        <v>58.151541961987597</v>
      </c>
      <c r="H27" s="31">
        <f t="shared" si="2"/>
        <v>58.923782945423504</v>
      </c>
      <c r="I27" s="31">
        <f t="shared" si="2"/>
        <v>59.593058464401295</v>
      </c>
      <c r="J27" s="31">
        <f t="shared" si="2"/>
        <v>61.552680928952022</v>
      </c>
      <c r="K27" s="31">
        <f t="shared" si="2"/>
        <v>63.576742445676302</v>
      </c>
      <c r="L27" s="30">
        <f>K27*2/3+N27/3</f>
        <v>64.414276297117539</v>
      </c>
      <c r="N27" s="30">
        <v>66.089343999999997</v>
      </c>
      <c r="O27">
        <v>0</v>
      </c>
    </row>
    <row r="28" spans="3:15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 t="shared" si="2"/>
        <v>5.6291760000000002</v>
      </c>
      <c r="H28" s="31"/>
      <c r="I28" s="31">
        <f t="shared" si="2"/>
        <v>10.868400000000001</v>
      </c>
      <c r="J28" s="31">
        <f t="shared" si="2"/>
        <v>14.3748</v>
      </c>
      <c r="K28" s="31">
        <f t="shared" si="2"/>
        <v>18.9072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3:15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 t="shared" si="2"/>
        <v>0.48</v>
      </c>
      <c r="H29" s="31"/>
      <c r="I29" s="31"/>
      <c r="J29" s="31"/>
      <c r="K29" s="31"/>
      <c r="L29" s="31">
        <v>0.5</v>
      </c>
      <c r="N29" s="30">
        <v>0.54</v>
      </c>
      <c r="O29">
        <v>0</v>
      </c>
    </row>
    <row r="30" spans="3:15" x14ac:dyDescent="0.25">
      <c r="C30" t="s">
        <v>59</v>
      </c>
      <c r="D30" t="s">
        <v>180</v>
      </c>
      <c r="E30" t="s">
        <v>68</v>
      </c>
      <c r="F30" t="s">
        <v>214</v>
      </c>
      <c r="G30" s="31">
        <f t="shared" si="2"/>
        <v>1.1544546193487999</v>
      </c>
      <c r="H30" s="31">
        <f t="shared" si="2"/>
        <v>1.1908349006400001</v>
      </c>
      <c r="I30" s="31">
        <f t="shared" si="2"/>
        <v>1.2115424059200002</v>
      </c>
      <c r="J30" s="31">
        <f t="shared" si="2"/>
        <v>1.2318444230400001</v>
      </c>
      <c r="K30" s="31">
        <f t="shared" si="2"/>
        <v>1.2514826903039997</v>
      </c>
      <c r="L30" s="30">
        <v>1.3450282706666665</v>
      </c>
      <c r="N30" s="30">
        <v>1.6120000000000001</v>
      </c>
    </row>
    <row r="31" spans="3:15" x14ac:dyDescent="0.25">
      <c r="C31" t="s">
        <v>59</v>
      </c>
      <c r="D31" t="s">
        <v>180</v>
      </c>
      <c r="E31" t="s">
        <v>69</v>
      </c>
      <c r="F31" t="s">
        <v>215</v>
      </c>
      <c r="G31" s="31">
        <f t="shared" si="2"/>
        <v>2.0006897535500099</v>
      </c>
      <c r="H31" s="31">
        <f t="shared" si="2"/>
        <v>2.0637374080794082</v>
      </c>
      <c r="I31" s="31">
        <f t="shared" si="2"/>
        <v>2.099623871644904</v>
      </c>
      <c r="J31" s="31">
        <f t="shared" si="2"/>
        <v>2.1348076172401118</v>
      </c>
      <c r="K31" s="31">
        <f t="shared" si="2"/>
        <v>2.1688410728944572</v>
      </c>
      <c r="L31" s="30">
        <v>2.3823507666666668</v>
      </c>
      <c r="N31" s="30">
        <v>2.8559999999999999</v>
      </c>
    </row>
    <row r="32" spans="3:15" x14ac:dyDescent="0.25">
      <c r="C32" t="s">
        <v>59</v>
      </c>
      <c r="D32" t="s">
        <v>180</v>
      </c>
      <c r="E32" t="s">
        <v>70</v>
      </c>
      <c r="F32" t="s">
        <v>216</v>
      </c>
      <c r="G32" s="31">
        <f t="shared" si="2"/>
        <v>0.78876799986757495</v>
      </c>
      <c r="H32" s="31">
        <f t="shared" si="2"/>
        <v>0.81362441364750004</v>
      </c>
      <c r="I32" s="31">
        <f t="shared" si="2"/>
        <v>0.82777258131750009</v>
      </c>
      <c r="J32" s="31">
        <f t="shared" si="2"/>
        <v>0.84164370380999998</v>
      </c>
      <c r="K32" s="31">
        <f t="shared" si="2"/>
        <v>0.855061326756</v>
      </c>
      <c r="L32" s="30">
        <v>0.87184838733333336</v>
      </c>
      <c r="N32" s="30">
        <v>0.96</v>
      </c>
    </row>
    <row r="33" spans="2:40" x14ac:dyDescent="0.25">
      <c r="C33" t="s">
        <v>59</v>
      </c>
      <c r="D33" t="s">
        <v>180</v>
      </c>
      <c r="E33" t="s">
        <v>71</v>
      </c>
      <c r="F33" t="s">
        <v>217</v>
      </c>
      <c r="G33" s="31">
        <f t="shared" si="2"/>
        <v>1.05169316530962</v>
      </c>
      <c r="H33" s="31">
        <f t="shared" si="2"/>
        <v>1.0848351290947176</v>
      </c>
      <c r="I33" s="31">
        <f t="shared" si="2"/>
        <v>1.1036993974761575</v>
      </c>
      <c r="J33" s="31">
        <f t="shared" si="2"/>
        <v>1.1221942714099173</v>
      </c>
      <c r="K33" s="31">
        <f t="shared" si="2"/>
        <v>1.1400844778449895</v>
      </c>
      <c r="L33" s="30">
        <v>1.3781329313333333</v>
      </c>
      <c r="N33" s="30">
        <v>1.927</v>
      </c>
    </row>
    <row r="34" spans="2:40" x14ac:dyDescent="0.25">
      <c r="C34" t="s">
        <v>59</v>
      </c>
      <c r="D34" t="s">
        <v>180</v>
      </c>
      <c r="E34" t="s">
        <v>72</v>
      </c>
      <c r="F34" t="s">
        <v>218</v>
      </c>
      <c r="G34" s="31">
        <f t="shared" si="2"/>
        <v>0.84878652127122001</v>
      </c>
      <c r="H34" s="31">
        <f t="shared" si="2"/>
        <v>0.8755342962660001</v>
      </c>
      <c r="I34" s="31">
        <f t="shared" si="2"/>
        <v>0.89075901889800024</v>
      </c>
      <c r="J34" s="31">
        <f t="shared" si="2"/>
        <v>0.90568561557600002</v>
      </c>
      <c r="K34" s="31">
        <f t="shared" si="2"/>
        <v>0.92012420525760008</v>
      </c>
      <c r="L34" s="30">
        <v>1.1128393453333334</v>
      </c>
      <c r="N34" s="30">
        <v>1.5569999999999999</v>
      </c>
    </row>
    <row r="35" spans="2:40" x14ac:dyDescent="0.25">
      <c r="C35" t="s">
        <v>59</v>
      </c>
      <c r="D35" t="s">
        <v>180</v>
      </c>
      <c r="E35" t="s">
        <v>73</v>
      </c>
      <c r="F35" t="s">
        <v>219</v>
      </c>
      <c r="G35" s="31">
        <f t="shared" si="2"/>
        <v>9.2169270601308995</v>
      </c>
      <c r="H35" s="31">
        <f t="shared" si="2"/>
        <v>9.5073797063138894</v>
      </c>
      <c r="I35" s="31">
        <f t="shared" si="2"/>
        <v>9.6727041483181129</v>
      </c>
      <c r="J35" s="31">
        <f t="shared" si="2"/>
        <v>9.8347912566655307</v>
      </c>
      <c r="K35" s="31">
        <f t="shared" si="2"/>
        <v>9.9915791233568569</v>
      </c>
      <c r="L35" s="30">
        <v>10.320052676</v>
      </c>
      <c r="N35" s="30">
        <v>11.185</v>
      </c>
    </row>
    <row r="36" spans="2:40" x14ac:dyDescent="0.25">
      <c r="C36" t="s">
        <v>59</v>
      </c>
      <c r="D36" t="s">
        <v>180</v>
      </c>
      <c r="E36" t="s">
        <v>74</v>
      </c>
      <c r="F36" t="s">
        <v>220</v>
      </c>
      <c r="G36" s="31">
        <f t="shared" si="2"/>
        <v>0</v>
      </c>
      <c r="H36" s="31">
        <f t="shared" si="2"/>
        <v>0</v>
      </c>
      <c r="I36" s="31">
        <f t="shared" si="2"/>
        <v>0</v>
      </c>
      <c r="J36" s="31">
        <f t="shared" si="2"/>
        <v>0</v>
      </c>
      <c r="K36" s="31">
        <f t="shared" si="2"/>
        <v>0</v>
      </c>
      <c r="L36" s="1">
        <v>0</v>
      </c>
      <c r="N36">
        <v>0</v>
      </c>
    </row>
    <row r="37" spans="2:40" x14ac:dyDescent="0.25">
      <c r="G37" s="1"/>
      <c r="H37" s="1"/>
    </row>
    <row r="38" spans="2:40" x14ac:dyDescent="0.25">
      <c r="B38" t="s">
        <v>146</v>
      </c>
      <c r="C38" t="s">
        <v>0</v>
      </c>
      <c r="G38" s="1"/>
      <c r="H38" s="1"/>
      <c r="I38" s="1"/>
      <c r="J38" s="1"/>
    </row>
    <row r="39" spans="2:40" ht="15.75" thickBot="1" x14ac:dyDescent="0.3">
      <c r="B39" s="12" t="s">
        <v>1</v>
      </c>
      <c r="C39" s="12" t="s">
        <v>2</v>
      </c>
      <c r="D39" s="12" t="s">
        <v>3</v>
      </c>
      <c r="E39" s="12" t="s">
        <v>4</v>
      </c>
      <c r="F39" s="12" t="s">
        <v>5</v>
      </c>
      <c r="G39" s="12">
        <v>2018</v>
      </c>
      <c r="H39" s="12">
        <v>2019</v>
      </c>
      <c r="I39" s="12">
        <v>2020</v>
      </c>
      <c r="J39" s="12">
        <v>2021</v>
      </c>
      <c r="K39" s="12">
        <v>2022</v>
      </c>
      <c r="L39" s="12">
        <v>2023</v>
      </c>
      <c r="M39" s="12">
        <v>2024</v>
      </c>
      <c r="N39" s="12">
        <v>2025</v>
      </c>
      <c r="O39" s="12">
        <v>2026</v>
      </c>
      <c r="P39" s="12">
        <v>2027</v>
      </c>
      <c r="Q39" s="12">
        <v>2028</v>
      </c>
      <c r="R39" s="12">
        <v>2029</v>
      </c>
      <c r="S39" s="12">
        <v>2030</v>
      </c>
      <c r="T39" s="12">
        <v>2031</v>
      </c>
      <c r="U39" s="12">
        <v>2032</v>
      </c>
      <c r="V39" s="12">
        <v>2033</v>
      </c>
      <c r="W39" s="12">
        <v>2034</v>
      </c>
      <c r="X39" s="12">
        <v>2035</v>
      </c>
      <c r="Y39" s="12">
        <v>2036</v>
      </c>
      <c r="Z39" s="12">
        <v>2037</v>
      </c>
      <c r="AA39" s="12">
        <v>2038</v>
      </c>
      <c r="AB39" s="12">
        <v>2039</v>
      </c>
      <c r="AC39" s="12">
        <v>2040</v>
      </c>
      <c r="AD39" s="12">
        <v>2041</v>
      </c>
      <c r="AE39" s="12">
        <v>2042</v>
      </c>
      <c r="AF39" s="12">
        <v>2043</v>
      </c>
      <c r="AG39" s="12">
        <v>2044</v>
      </c>
      <c r="AH39" s="12">
        <v>2045</v>
      </c>
      <c r="AI39" s="12">
        <v>2046</v>
      </c>
      <c r="AJ39" s="12">
        <v>2047</v>
      </c>
      <c r="AK39" s="12">
        <v>2048</v>
      </c>
      <c r="AL39" s="12">
        <v>2049</v>
      </c>
      <c r="AM39" s="12">
        <v>2050</v>
      </c>
      <c r="AN39" s="12" t="s">
        <v>181</v>
      </c>
    </row>
    <row r="40" spans="2:40" x14ac:dyDescent="0.25">
      <c r="C40" t="s">
        <v>59</v>
      </c>
      <c r="D40" t="s">
        <v>180</v>
      </c>
      <c r="E40" s="1" t="s">
        <v>52</v>
      </c>
      <c r="F40" s="1" t="s">
        <v>53</v>
      </c>
      <c r="G40" s="31">
        <f>VLOOKUP(E40,'BY-Demands'!$I$6:$J$42,2,FALSE)</f>
        <v>211.819885</v>
      </c>
      <c r="H40" s="30">
        <v>227.33367966704699</v>
      </c>
      <c r="I40" s="30">
        <v>234.01489904006499</v>
      </c>
      <c r="J40" s="30">
        <v>250.52243040236399</v>
      </c>
      <c r="K40" s="30">
        <v>265.47273899323898</v>
      </c>
      <c r="L40" s="30">
        <v>279.23643876610601</v>
      </c>
      <c r="M40" s="30">
        <v>291.97758934464099</v>
      </c>
      <c r="N40" s="30">
        <v>303.745747309416</v>
      </c>
      <c r="O40" s="30">
        <v>314.88867210903697</v>
      </c>
      <c r="P40" s="30">
        <v>325.448418136599</v>
      </c>
      <c r="Q40" s="30">
        <v>335.72138230120601</v>
      </c>
      <c r="R40" s="30">
        <v>345.60194314472</v>
      </c>
      <c r="S40" s="30">
        <v>355.09166996739799</v>
      </c>
      <c r="T40" s="30">
        <v>372.33998569365798</v>
      </c>
      <c r="U40" s="30">
        <v>385.16674421872602</v>
      </c>
      <c r="V40" s="30">
        <v>398.22461473825501</v>
      </c>
      <c r="W40" s="30">
        <v>411.45770972769901</v>
      </c>
      <c r="X40" s="30">
        <v>424.76161479887702</v>
      </c>
      <c r="Y40" s="30">
        <v>438.12862011422999</v>
      </c>
      <c r="Z40" s="30">
        <v>451.68804802308699</v>
      </c>
      <c r="AA40" s="30">
        <v>465.40875684082903</v>
      </c>
      <c r="AB40" s="30">
        <v>479.13103817121703</v>
      </c>
      <c r="AC40" s="30">
        <v>492.828423833106</v>
      </c>
      <c r="AD40" s="30">
        <v>496.36472594874499</v>
      </c>
      <c r="AE40" s="30">
        <v>514.52001380752995</v>
      </c>
      <c r="AF40" s="30">
        <v>530.17405404626902</v>
      </c>
      <c r="AG40" s="30">
        <v>544.19495314722303</v>
      </c>
      <c r="AH40" s="30">
        <v>558.26962802562196</v>
      </c>
      <c r="AI40" s="30">
        <v>572.38852326507094</v>
      </c>
      <c r="AJ40" s="30">
        <v>586.53294139438299</v>
      </c>
      <c r="AK40" s="30">
        <v>600.68795864299398</v>
      </c>
      <c r="AL40" s="30">
        <v>614.82387830734103</v>
      </c>
      <c r="AM40" s="30">
        <v>628.93152164032301</v>
      </c>
      <c r="AN40">
        <v>0</v>
      </c>
    </row>
    <row r="41" spans="2:40" x14ac:dyDescent="0.25">
      <c r="C41" t="s">
        <v>59</v>
      </c>
      <c r="D41" t="s">
        <v>180</v>
      </c>
      <c r="E41" s="1" t="s">
        <v>54</v>
      </c>
      <c r="F41" s="1" t="s">
        <v>55</v>
      </c>
      <c r="G41" s="31">
        <f>VLOOKUP(E41,'BY-Demands'!$I$6:$J$42,2,FALSE)</f>
        <v>788.06472099999996</v>
      </c>
      <c r="H41" s="30">
        <v>805.70916346620595</v>
      </c>
      <c r="I41" s="30">
        <v>818.79213614191099</v>
      </c>
      <c r="J41" s="30">
        <v>828.23348265178799</v>
      </c>
      <c r="K41" s="30">
        <v>837.71211748108306</v>
      </c>
      <c r="L41" s="30">
        <v>847.44596259241098</v>
      </c>
      <c r="M41" s="30">
        <v>857.22660991181897</v>
      </c>
      <c r="N41" s="30">
        <v>866.69288183161598</v>
      </c>
      <c r="O41" s="30">
        <v>876.45317782380505</v>
      </c>
      <c r="P41" s="30">
        <v>886.30184769788696</v>
      </c>
      <c r="Q41" s="30">
        <v>896.78868422421601</v>
      </c>
      <c r="R41" s="30">
        <v>907.41397234982298</v>
      </c>
      <c r="S41" s="30">
        <v>918.02415110284801</v>
      </c>
      <c r="T41" s="30">
        <v>926.06233489012698</v>
      </c>
      <c r="U41" s="30">
        <v>935.42249419952896</v>
      </c>
      <c r="V41" s="30">
        <v>944.78624082315798</v>
      </c>
      <c r="W41" s="30">
        <v>954.01952778809903</v>
      </c>
      <c r="X41" s="30">
        <v>962.89022086688499</v>
      </c>
      <c r="Y41" s="30">
        <v>971.40101477560995</v>
      </c>
      <c r="Z41" s="30">
        <v>979.85184308314797</v>
      </c>
      <c r="AA41" s="30">
        <v>988.17666058914301</v>
      </c>
      <c r="AB41" s="30">
        <v>996.04767237168198</v>
      </c>
      <c r="AC41" s="30">
        <v>1003.43540212397</v>
      </c>
      <c r="AD41" s="30">
        <v>1003.61497030569</v>
      </c>
      <c r="AE41" s="30">
        <v>1009.1830944926101</v>
      </c>
      <c r="AF41" s="30">
        <v>1016.05596064786</v>
      </c>
      <c r="AG41" s="30">
        <v>1022.6819321704</v>
      </c>
      <c r="AH41" s="30">
        <v>1029.0480878439801</v>
      </c>
      <c r="AI41" s="30">
        <v>1035.14898193112</v>
      </c>
      <c r="AJ41" s="30">
        <v>1040.9634765099099</v>
      </c>
      <c r="AK41" s="30">
        <v>1046.47869262623</v>
      </c>
      <c r="AL41" s="30">
        <v>1051.6575592105</v>
      </c>
      <c r="AM41" s="30">
        <v>1056.50027926231</v>
      </c>
      <c r="AN41">
        <v>0</v>
      </c>
    </row>
    <row r="42" spans="2:40" x14ac:dyDescent="0.25">
      <c r="C42" t="s">
        <v>59</v>
      </c>
      <c r="D42" t="s">
        <v>180</v>
      </c>
      <c r="E42" s="1" t="s">
        <v>56</v>
      </c>
      <c r="F42" s="1" t="s">
        <v>57</v>
      </c>
      <c r="G42" s="31">
        <f>VLOOKUP(E42,'BY-Demands'!$I$6:$J$42,2,FALSE)</f>
        <v>735.40672900000004</v>
      </c>
      <c r="H42" s="30">
        <v>756.93265686674704</v>
      </c>
      <c r="I42" s="30">
        <v>768.29446481802404</v>
      </c>
      <c r="J42" s="30">
        <v>772.86208694584798</v>
      </c>
      <c r="K42" s="30">
        <v>777.95194352567796</v>
      </c>
      <c r="L42" s="30">
        <v>783.67269864148204</v>
      </c>
      <c r="M42" s="30">
        <v>789.75930268250397</v>
      </c>
      <c r="N42" s="30">
        <v>795.82537085896797</v>
      </c>
      <c r="O42" s="30">
        <v>802.38775006715798</v>
      </c>
      <c r="P42" s="30">
        <v>809.22213416551403</v>
      </c>
      <c r="Q42" s="30">
        <v>816.80113347457802</v>
      </c>
      <c r="R42" s="30">
        <v>824.64428658311704</v>
      </c>
      <c r="S42" s="30">
        <v>832.59337892975498</v>
      </c>
      <c r="T42" s="30">
        <v>835.494721776652</v>
      </c>
      <c r="U42" s="30">
        <v>841.12386901591697</v>
      </c>
      <c r="V42" s="30">
        <v>846.68490394820003</v>
      </c>
      <c r="W42" s="30">
        <v>852.05750789504805</v>
      </c>
      <c r="X42" s="30">
        <v>857.03569133233998</v>
      </c>
      <c r="Y42" s="30">
        <v>861.62461714738197</v>
      </c>
      <c r="Z42" s="30">
        <v>866.09217418652202</v>
      </c>
      <c r="AA42" s="30">
        <v>870.38020137632998</v>
      </c>
      <c r="AB42" s="30">
        <v>874.20163295403097</v>
      </c>
      <c r="AC42" s="30">
        <v>877.53441615506995</v>
      </c>
      <c r="AD42" s="30">
        <v>877.71565965240802</v>
      </c>
      <c r="AE42" s="30">
        <v>877.87112006521807</v>
      </c>
      <c r="AF42" s="30">
        <v>878.89535131181003</v>
      </c>
      <c r="AG42" s="30">
        <v>881.34522505719599</v>
      </c>
      <c r="AH42" s="30">
        <v>883.51153419697505</v>
      </c>
      <c r="AI42" s="30">
        <v>885.39165384489604</v>
      </c>
      <c r="AJ42" s="30">
        <v>886.96968161539996</v>
      </c>
      <c r="AK42" s="30">
        <v>888.23702563617996</v>
      </c>
      <c r="AL42" s="30">
        <v>889.16483547498206</v>
      </c>
      <c r="AM42" s="30">
        <v>889.75617108824804</v>
      </c>
      <c r="AN42">
        <v>0</v>
      </c>
    </row>
    <row r="43" spans="2:40" x14ac:dyDescent="0.25">
      <c r="G43" s="1"/>
      <c r="H43" s="1"/>
      <c r="I43" s="1"/>
      <c r="J43" s="1"/>
    </row>
    <row r="44" spans="2:40" x14ac:dyDescent="0.25">
      <c r="G44" s="1"/>
      <c r="H44" s="1"/>
      <c r="I44" s="1"/>
      <c r="J44" s="1"/>
    </row>
    <row r="45" spans="2:40" x14ac:dyDescent="0.25">
      <c r="G45" s="1"/>
      <c r="H45" s="1"/>
      <c r="I45" s="1"/>
      <c r="J45" s="1"/>
    </row>
    <row r="46" spans="2:40" x14ac:dyDescent="0.25">
      <c r="G46" s="31"/>
      <c r="H46" s="30"/>
      <c r="I46" s="30"/>
      <c r="J46" s="30"/>
      <c r="K46" s="30"/>
      <c r="O46" s="1"/>
    </row>
    <row r="47" spans="2:40" x14ac:dyDescent="0.25">
      <c r="G47" s="31"/>
      <c r="H47" s="30"/>
      <c r="I47" s="30"/>
      <c r="J47" s="30"/>
      <c r="K47" s="30"/>
      <c r="O47" s="1"/>
    </row>
    <row r="48" spans="2:40" x14ac:dyDescent="0.25">
      <c r="C48" t="s">
        <v>221</v>
      </c>
      <c r="G48" s="31"/>
      <c r="H48" s="30"/>
      <c r="I48" s="30"/>
      <c r="J48" s="30"/>
      <c r="K48" s="30"/>
      <c r="O48" s="1"/>
    </row>
    <row r="49" spans="3:11" ht="15.75" thickBot="1" x14ac:dyDescent="0.3">
      <c r="C49" s="54" t="s">
        <v>2</v>
      </c>
      <c r="D49" s="54" t="s">
        <v>3</v>
      </c>
      <c r="E49" s="54" t="s">
        <v>4</v>
      </c>
      <c r="F49" s="54" t="s">
        <v>5</v>
      </c>
      <c r="G49" s="54">
        <v>2018</v>
      </c>
      <c r="H49" s="54">
        <v>2019</v>
      </c>
      <c r="I49" s="54">
        <v>2020</v>
      </c>
      <c r="J49" s="54">
        <v>2021</v>
      </c>
      <c r="K49" s="54">
        <v>2022</v>
      </c>
    </row>
    <row r="50" spans="3:11" x14ac:dyDescent="0.25">
      <c r="C50" t="s">
        <v>59</v>
      </c>
      <c r="D50" t="s">
        <v>180</v>
      </c>
      <c r="E50" t="s">
        <v>6</v>
      </c>
      <c r="F50" s="55" t="s">
        <v>7</v>
      </c>
      <c r="G50" s="31">
        <v>1.8983540603270901</v>
      </c>
      <c r="H50" s="30">
        <v>2.9169885814082672</v>
      </c>
      <c r="I50" s="30">
        <v>2.9233084199020065</v>
      </c>
      <c r="J50" s="30">
        <v>2.9160581250770159</v>
      </c>
      <c r="K50" s="30">
        <v>1.7028384806625201</v>
      </c>
    </row>
    <row r="51" spans="3:11" x14ac:dyDescent="0.25">
      <c r="C51" t="s">
        <v>59</v>
      </c>
      <c r="D51" t="s">
        <v>180</v>
      </c>
      <c r="E51" t="s">
        <v>8</v>
      </c>
      <c r="F51" s="55" t="s">
        <v>9</v>
      </c>
      <c r="G51" s="31">
        <v>20.1128233846323</v>
      </c>
      <c r="H51" s="30">
        <v>20.829707214475608</v>
      </c>
      <c r="I51" s="30">
        <v>21.483394248547164</v>
      </c>
      <c r="J51" s="30">
        <v>20.570384916097975</v>
      </c>
      <c r="K51" s="31">
        <v>22.551189691217221</v>
      </c>
    </row>
    <row r="52" spans="3:11" x14ac:dyDescent="0.25">
      <c r="C52" t="s">
        <v>59</v>
      </c>
      <c r="D52" t="s">
        <v>180</v>
      </c>
      <c r="E52" t="s">
        <v>10</v>
      </c>
      <c r="F52" s="55" t="s">
        <v>11</v>
      </c>
      <c r="G52" s="31">
        <v>0.42769784899188301</v>
      </c>
      <c r="H52" s="30">
        <v>0.74181807651109255</v>
      </c>
      <c r="I52" s="30">
        <v>0.7440570217426532</v>
      </c>
      <c r="J52" s="30">
        <v>0.73064036372909791</v>
      </c>
      <c r="K52" s="30">
        <v>1.5478463345837199</v>
      </c>
    </row>
    <row r="53" spans="3:11" x14ac:dyDescent="0.25">
      <c r="C53" t="s">
        <v>59</v>
      </c>
      <c r="D53" t="s">
        <v>180</v>
      </c>
      <c r="E53" t="s">
        <v>12</v>
      </c>
      <c r="F53" s="55" t="s">
        <v>13</v>
      </c>
      <c r="G53" s="31">
        <v>6.9295287156334302</v>
      </c>
      <c r="H53" s="30">
        <v>6.5639975672352229</v>
      </c>
      <c r="I53" s="30">
        <v>5.780638065059601</v>
      </c>
      <c r="J53" s="30">
        <v>6.5949264310858817</v>
      </c>
      <c r="K53" s="30">
        <v>5.8166390635502099</v>
      </c>
    </row>
    <row r="54" spans="3:11" x14ac:dyDescent="0.25">
      <c r="C54" t="s">
        <v>59</v>
      </c>
      <c r="D54" t="s">
        <v>180</v>
      </c>
      <c r="E54" t="s">
        <v>14</v>
      </c>
      <c r="F54" s="55" t="s">
        <v>15</v>
      </c>
      <c r="G54" s="31">
        <v>1.09140526535876</v>
      </c>
      <c r="H54" s="30">
        <v>0.5707726774555677</v>
      </c>
      <c r="I54" s="30">
        <v>0.56119057639608538</v>
      </c>
      <c r="J54" s="30">
        <v>0.55161044480654198</v>
      </c>
      <c r="K54" s="30">
        <v>1.19927927754182</v>
      </c>
    </row>
    <row r="55" spans="3:11" x14ac:dyDescent="0.25">
      <c r="C55" t="s">
        <v>59</v>
      </c>
      <c r="D55" t="s">
        <v>180</v>
      </c>
      <c r="E55" t="s">
        <v>16</v>
      </c>
      <c r="F55" s="55" t="s">
        <v>17</v>
      </c>
      <c r="G55" s="31">
        <v>9.5100483128062994</v>
      </c>
      <c r="H55" s="30">
        <v>9.7037603897089575</v>
      </c>
      <c r="I55" s="30">
        <v>9.435975307949354</v>
      </c>
      <c r="J55" s="30">
        <v>9.2516395819175106</v>
      </c>
      <c r="K55" s="30">
        <v>10.6043548094603</v>
      </c>
    </row>
    <row r="56" spans="3:11" x14ac:dyDescent="0.25">
      <c r="C56" t="s">
        <v>59</v>
      </c>
      <c r="D56" t="s">
        <v>180</v>
      </c>
      <c r="E56" t="s">
        <v>18</v>
      </c>
      <c r="F56" s="55" t="s">
        <v>19</v>
      </c>
      <c r="G56" s="31">
        <v>1.9556249526505201</v>
      </c>
      <c r="H56" s="30">
        <v>1.5498072549825794</v>
      </c>
      <c r="I56" s="30">
        <v>1.5053268122598555</v>
      </c>
      <c r="J56" s="30">
        <v>1.4894503267095116</v>
      </c>
      <c r="K56" s="30">
        <v>1.0410295169864401</v>
      </c>
    </row>
    <row r="57" spans="3:11" x14ac:dyDescent="0.25">
      <c r="C57" t="s">
        <v>59</v>
      </c>
      <c r="D57" t="s">
        <v>180</v>
      </c>
      <c r="E57" t="s">
        <v>20</v>
      </c>
      <c r="F57" s="55" t="s">
        <v>21</v>
      </c>
      <c r="G57" s="31">
        <v>19.482476804508799</v>
      </c>
      <c r="H57" s="30">
        <v>17.613308735917627</v>
      </c>
      <c r="I57" s="30">
        <v>17.067480468046199</v>
      </c>
      <c r="J57" s="30">
        <v>18.473544022536192</v>
      </c>
      <c r="K57" s="31">
        <v>17.814731247908266</v>
      </c>
    </row>
    <row r="58" spans="3:11" x14ac:dyDescent="0.25">
      <c r="C58" t="s">
        <v>59</v>
      </c>
      <c r="D58" t="s">
        <v>180</v>
      </c>
      <c r="E58" t="s">
        <v>22</v>
      </c>
      <c r="F58" s="55" t="s">
        <v>23</v>
      </c>
      <c r="G58" s="31">
        <v>20.3153817696899</v>
      </c>
      <c r="H58" s="30">
        <v>20.746846228178715</v>
      </c>
      <c r="I58" s="30">
        <v>18.66727780331064</v>
      </c>
      <c r="J58" s="30">
        <v>19.411458005544933</v>
      </c>
      <c r="K58" s="31">
        <v>17.19085534816012</v>
      </c>
    </row>
    <row r="59" spans="3:11" x14ac:dyDescent="0.25">
      <c r="C59" t="s">
        <v>59</v>
      </c>
      <c r="D59" t="s">
        <v>180</v>
      </c>
      <c r="E59" t="s">
        <v>24</v>
      </c>
      <c r="F59" s="55" t="s">
        <v>25</v>
      </c>
      <c r="G59" s="31">
        <v>1.4729468330623701</v>
      </c>
      <c r="H59" s="30">
        <v>1.4943226387301358</v>
      </c>
      <c r="I59" s="30">
        <v>1.4634791461847667</v>
      </c>
      <c r="J59" s="30">
        <v>1.4446377495642824</v>
      </c>
      <c r="K59" s="30">
        <v>2.2584342466232901</v>
      </c>
    </row>
    <row r="60" spans="3:11" x14ac:dyDescent="0.25">
      <c r="C60" t="s">
        <v>59</v>
      </c>
      <c r="D60" t="s">
        <v>180</v>
      </c>
      <c r="E60" t="s">
        <v>26</v>
      </c>
      <c r="F60" s="55" t="s">
        <v>27</v>
      </c>
      <c r="G60" s="31">
        <v>4.65085642477431</v>
      </c>
      <c r="H60" s="30">
        <v>5.007589393109674</v>
      </c>
      <c r="I60" s="30">
        <v>4.7554316434518897</v>
      </c>
      <c r="J60" s="30">
        <v>4.7269471440454405</v>
      </c>
      <c r="K60" s="30">
        <v>6.2862087424890802</v>
      </c>
    </row>
    <row r="61" spans="3:11" x14ac:dyDescent="0.25">
      <c r="C61" t="s">
        <v>59</v>
      </c>
      <c r="D61" t="s">
        <v>180</v>
      </c>
      <c r="E61" t="s">
        <v>28</v>
      </c>
      <c r="F61" s="55" t="s">
        <v>29</v>
      </c>
      <c r="G61" s="31">
        <v>0.1947788154134</v>
      </c>
      <c r="H61" s="30">
        <v>0.26558264395501924</v>
      </c>
      <c r="I61" s="30">
        <v>0.2542796677646712</v>
      </c>
      <c r="J61" s="30">
        <v>0.25565928356184919</v>
      </c>
      <c r="K61" s="30">
        <v>0.187409320968947</v>
      </c>
    </row>
    <row r="62" spans="3:11" x14ac:dyDescent="0.25">
      <c r="C62" t="s">
        <v>59</v>
      </c>
      <c r="D62" t="s">
        <v>180</v>
      </c>
      <c r="E62" t="s">
        <v>30</v>
      </c>
      <c r="F62" s="55" t="s">
        <v>31</v>
      </c>
      <c r="G62" s="31">
        <v>4.6984287524850101</v>
      </c>
      <c r="H62" s="30">
        <v>4.3090308460490396</v>
      </c>
      <c r="I62" s="30">
        <v>4.2602225832464828</v>
      </c>
      <c r="J62" s="30">
        <v>4.1432118323518896</v>
      </c>
      <c r="K62" s="30">
        <v>4.6924479738735299</v>
      </c>
    </row>
    <row r="63" spans="3:11" x14ac:dyDescent="0.25">
      <c r="C63" t="s">
        <v>59</v>
      </c>
      <c r="D63" t="s">
        <v>180</v>
      </c>
      <c r="E63" t="s">
        <v>32</v>
      </c>
      <c r="F63" s="55" t="s">
        <v>33</v>
      </c>
      <c r="G63" s="31">
        <v>1.9571195447376</v>
      </c>
      <c r="H63" s="30">
        <v>2.1699504611733866</v>
      </c>
      <c r="I63" s="30">
        <v>1.9706387130131231</v>
      </c>
      <c r="J63" s="30">
        <v>1.9076981609625141</v>
      </c>
      <c r="K63" s="30">
        <v>3.6347440465271599</v>
      </c>
    </row>
    <row r="64" spans="3:11" x14ac:dyDescent="0.25">
      <c r="C64" t="s">
        <v>59</v>
      </c>
      <c r="D64" t="s">
        <v>58</v>
      </c>
      <c r="E64" t="s">
        <v>34</v>
      </c>
      <c r="F64" s="55" t="s">
        <v>35</v>
      </c>
      <c r="G64" s="31">
        <v>14.5565610923972</v>
      </c>
      <c r="H64" s="30">
        <v>14.87639834</v>
      </c>
      <c r="I64" s="30">
        <v>10.76129175</v>
      </c>
      <c r="J64" s="31">
        <v>13.57251588540027</v>
      </c>
      <c r="K64" s="31">
        <v>14.05673907080137</v>
      </c>
    </row>
    <row r="65" spans="3:11" x14ac:dyDescent="0.25">
      <c r="C65" t="s">
        <v>59</v>
      </c>
      <c r="D65" t="s">
        <v>58</v>
      </c>
      <c r="E65" t="s">
        <v>36</v>
      </c>
      <c r="F65" s="55" t="s">
        <v>37</v>
      </c>
      <c r="G65" s="31">
        <v>31.276118540281001</v>
      </c>
      <c r="H65" s="30">
        <v>31.984256429999999</v>
      </c>
      <c r="I65" s="30">
        <v>23.13677727</v>
      </c>
      <c r="J65" s="31">
        <v>27.703716034013713</v>
      </c>
      <c r="K65" s="31">
        <v>30.202204674413409</v>
      </c>
    </row>
    <row r="66" spans="3:11" x14ac:dyDescent="0.25">
      <c r="C66" t="s">
        <v>59</v>
      </c>
      <c r="D66" t="s">
        <v>58</v>
      </c>
      <c r="E66" t="s">
        <v>38</v>
      </c>
      <c r="F66" s="55" t="s">
        <v>39</v>
      </c>
      <c r="G66" s="31">
        <v>27.131577542973599</v>
      </c>
      <c r="H66" s="31">
        <v>24.769203236999999</v>
      </c>
      <c r="I66" s="31">
        <v>17.917550766000002</v>
      </c>
      <c r="J66" s="31">
        <v>18.200537756613475</v>
      </c>
      <c r="K66" s="31">
        <v>18.849873697196202</v>
      </c>
    </row>
    <row r="67" spans="3:11" x14ac:dyDescent="0.25">
      <c r="C67" t="s">
        <v>59</v>
      </c>
      <c r="D67" t="s">
        <v>58</v>
      </c>
      <c r="E67" t="s">
        <v>40</v>
      </c>
      <c r="F67" s="55" t="s">
        <v>41</v>
      </c>
      <c r="G67" s="31">
        <v>10.702591</v>
      </c>
      <c r="H67" s="31">
        <v>10.6386</v>
      </c>
      <c r="I67" s="31">
        <v>10.3482</v>
      </c>
      <c r="J67" s="31">
        <v>10.67855</v>
      </c>
      <c r="K67" s="31">
        <v>10.878188502532995</v>
      </c>
    </row>
    <row r="68" spans="3:11" x14ac:dyDescent="0.25">
      <c r="C68" t="s">
        <v>59</v>
      </c>
      <c r="D68" t="s">
        <v>58</v>
      </c>
      <c r="E68" t="s">
        <v>42</v>
      </c>
      <c r="F68" t="s">
        <v>43</v>
      </c>
      <c r="G68" s="31">
        <v>7.7105748259750104</v>
      </c>
      <c r="H68" s="30">
        <v>10.277153740875089</v>
      </c>
      <c r="I68" s="30">
        <v>3.3705919303064187</v>
      </c>
      <c r="J68" s="30">
        <v>8.6157094085103783</v>
      </c>
      <c r="K68" s="30">
        <v>7.6814227047944605</v>
      </c>
    </row>
    <row r="69" spans="3:11" x14ac:dyDescent="0.25">
      <c r="C69" t="s">
        <v>59</v>
      </c>
      <c r="D69" t="s">
        <v>58</v>
      </c>
      <c r="E69" t="s">
        <v>44</v>
      </c>
      <c r="F69" t="s">
        <v>45</v>
      </c>
      <c r="G69" s="31">
        <v>3.5132998087277101</v>
      </c>
      <c r="H69" s="30">
        <v>3.7418117054559139</v>
      </c>
      <c r="I69" s="30">
        <v>4.5759806863218264</v>
      </c>
      <c r="J69" s="30">
        <v>5.0500849492972852</v>
      </c>
      <c r="K69" s="30">
        <v>4.6611834502685596</v>
      </c>
    </row>
    <row r="70" spans="3:11" x14ac:dyDescent="0.25">
      <c r="C70" t="s">
        <v>59</v>
      </c>
      <c r="D70" t="s">
        <v>58</v>
      </c>
      <c r="E70" t="s">
        <v>46</v>
      </c>
      <c r="F70" t="s">
        <v>47</v>
      </c>
      <c r="G70" s="31">
        <v>20.831454920682301</v>
      </c>
      <c r="H70" s="30">
        <v>16.657128777768676</v>
      </c>
      <c r="I70" s="30">
        <v>22.750457116443403</v>
      </c>
      <c r="J70" s="30">
        <v>15.130660002348661</v>
      </c>
      <c r="K70" s="30">
        <v>13.161374650000001</v>
      </c>
    </row>
    <row r="71" spans="3:11" x14ac:dyDescent="0.25">
      <c r="C71" t="s">
        <v>59</v>
      </c>
      <c r="D71" t="s">
        <v>58</v>
      </c>
      <c r="E71" t="s">
        <v>48</v>
      </c>
      <c r="F71" t="s">
        <v>49</v>
      </c>
      <c r="G71" s="31">
        <v>0.23349320028657899</v>
      </c>
      <c r="H71" s="30">
        <v>0.25090920347352241</v>
      </c>
      <c r="I71" s="30">
        <v>0.11004689080374389</v>
      </c>
      <c r="J71" s="30">
        <v>0.12006442123265494</v>
      </c>
      <c r="K71" s="30">
        <v>0.23</v>
      </c>
    </row>
    <row r="72" spans="3:11" x14ac:dyDescent="0.25">
      <c r="C72" t="s">
        <v>59</v>
      </c>
      <c r="D72" t="s">
        <v>58</v>
      </c>
      <c r="E72" t="s">
        <v>50</v>
      </c>
      <c r="F72" t="s">
        <v>51</v>
      </c>
      <c r="G72" s="31">
        <v>45.9683637522608</v>
      </c>
      <c r="H72" s="30">
        <v>46.490627829341264</v>
      </c>
      <c r="I72" s="30">
        <v>16.580491392971403</v>
      </c>
      <c r="J72" s="30">
        <v>18.575720244415919</v>
      </c>
      <c r="K72" s="30">
        <v>48.192396850000002</v>
      </c>
    </row>
    <row r="73" spans="3:11" x14ac:dyDescent="0.25">
      <c r="C73" t="s">
        <v>59</v>
      </c>
      <c r="D73" t="s">
        <v>180</v>
      </c>
      <c r="E73" t="s">
        <v>52</v>
      </c>
      <c r="F73" s="55" t="s">
        <v>53</v>
      </c>
      <c r="G73" s="31">
        <v>211.819885</v>
      </c>
      <c r="H73" s="30">
        <v>227.33367966704699</v>
      </c>
      <c r="I73" s="30">
        <v>234.01489904006499</v>
      </c>
      <c r="J73" s="30">
        <v>250.52243040236399</v>
      </c>
      <c r="K73" s="30">
        <v>265.47273899323898</v>
      </c>
    </row>
    <row r="74" spans="3:11" x14ac:dyDescent="0.25">
      <c r="C74" t="s">
        <v>59</v>
      </c>
      <c r="D74" t="s">
        <v>180</v>
      </c>
      <c r="E74" t="s">
        <v>54</v>
      </c>
      <c r="F74" s="55" t="s">
        <v>55</v>
      </c>
      <c r="G74" s="31">
        <v>788.06472099999996</v>
      </c>
      <c r="H74" s="30">
        <v>805.70916346620595</v>
      </c>
      <c r="I74" s="30">
        <v>818.79213614191099</v>
      </c>
      <c r="J74" s="30">
        <v>828.23348265178799</v>
      </c>
      <c r="K74" s="30">
        <v>837.71211748108306</v>
      </c>
    </row>
    <row r="75" spans="3:11" x14ac:dyDescent="0.25">
      <c r="C75" t="s">
        <v>59</v>
      </c>
      <c r="D75" t="s">
        <v>180</v>
      </c>
      <c r="E75" t="s">
        <v>56</v>
      </c>
      <c r="F75" s="55" t="s">
        <v>57</v>
      </c>
      <c r="G75" s="31">
        <v>735.40672900000004</v>
      </c>
      <c r="H75" s="30">
        <v>756.93265686674704</v>
      </c>
      <c r="I75" s="30">
        <v>768.29446481802404</v>
      </c>
      <c r="J75" s="30">
        <v>772.86208694584798</v>
      </c>
      <c r="K75" s="30">
        <v>777.95194352567796</v>
      </c>
    </row>
    <row r="76" spans="3:11" x14ac:dyDescent="0.25">
      <c r="C76" t="s">
        <v>59</v>
      </c>
      <c r="D76" t="s">
        <v>180</v>
      </c>
      <c r="E76" t="s">
        <v>157</v>
      </c>
      <c r="F76" s="55" t="s">
        <v>158</v>
      </c>
      <c r="G76" s="31">
        <v>28.901664567933999</v>
      </c>
      <c r="H76" s="30">
        <v>29.285472960899106</v>
      </c>
      <c r="I76" s="30">
        <v>29.618106901468909</v>
      </c>
      <c r="J76" s="30">
        <v>30.592051000616877</v>
      </c>
      <c r="K76" s="30">
        <v>31.598021694557701</v>
      </c>
    </row>
    <row r="77" spans="3:11" x14ac:dyDescent="0.25">
      <c r="C77" t="s">
        <v>59</v>
      </c>
      <c r="D77" t="s">
        <v>180</v>
      </c>
      <c r="E77" t="s">
        <v>159</v>
      </c>
      <c r="F77" s="55" t="s">
        <v>160</v>
      </c>
      <c r="G77" s="31">
        <v>58.151541961987597</v>
      </c>
      <c r="H77" s="30">
        <v>58.923782945423504</v>
      </c>
      <c r="I77" s="30">
        <v>59.593058464401295</v>
      </c>
      <c r="J77" s="30">
        <v>61.552680928952022</v>
      </c>
      <c r="K77" s="30">
        <v>63.576742445676302</v>
      </c>
    </row>
    <row r="78" spans="3:11" x14ac:dyDescent="0.25">
      <c r="C78" t="s">
        <v>59</v>
      </c>
      <c r="D78" t="s">
        <v>180</v>
      </c>
      <c r="E78" t="s">
        <v>161</v>
      </c>
      <c r="F78" s="55" t="s">
        <v>162</v>
      </c>
      <c r="G78" s="31">
        <v>5.6291760000000002</v>
      </c>
      <c r="H78" s="30"/>
      <c r="I78" s="30">
        <v>10.868400000000001</v>
      </c>
      <c r="J78" s="30">
        <v>14.3748</v>
      </c>
      <c r="K78" s="31">
        <v>18.9072</v>
      </c>
    </row>
    <row r="79" spans="3:11" x14ac:dyDescent="0.25">
      <c r="C79" t="s">
        <v>59</v>
      </c>
      <c r="D79" t="s">
        <v>180</v>
      </c>
      <c r="E79" t="s">
        <v>163</v>
      </c>
      <c r="F79" s="55" t="s">
        <v>164</v>
      </c>
      <c r="G79" s="31">
        <v>0.48</v>
      </c>
      <c r="H79" s="30"/>
      <c r="I79" s="30"/>
      <c r="J79" s="30"/>
      <c r="K79" s="30"/>
    </row>
    <row r="80" spans="3:11" x14ac:dyDescent="0.25">
      <c r="C80" t="s">
        <v>59</v>
      </c>
      <c r="D80" t="s">
        <v>180</v>
      </c>
      <c r="E80" t="s">
        <v>68</v>
      </c>
      <c r="F80" t="s">
        <v>214</v>
      </c>
      <c r="G80" s="31">
        <v>1.1544546193487999</v>
      </c>
      <c r="H80" s="30">
        <v>1.1908349006400001</v>
      </c>
      <c r="I80" s="30">
        <v>1.2115424059200002</v>
      </c>
      <c r="J80" s="30">
        <v>1.2318444230400001</v>
      </c>
      <c r="K80" s="30">
        <v>1.2514826903039997</v>
      </c>
    </row>
    <row r="81" spans="3:11" x14ac:dyDescent="0.25">
      <c r="C81" t="s">
        <v>59</v>
      </c>
      <c r="D81" t="s">
        <v>180</v>
      </c>
      <c r="E81" t="s">
        <v>69</v>
      </c>
      <c r="F81" t="s">
        <v>215</v>
      </c>
      <c r="G81" s="31">
        <v>2.0006897535500099</v>
      </c>
      <c r="H81" s="30">
        <v>2.0637374080794082</v>
      </c>
      <c r="I81" s="30">
        <v>2.099623871644904</v>
      </c>
      <c r="J81" s="30">
        <v>2.1348076172401118</v>
      </c>
      <c r="K81" s="56">
        <v>2.1688410728944572</v>
      </c>
    </row>
    <row r="82" spans="3:11" x14ac:dyDescent="0.25">
      <c r="C82" t="s">
        <v>59</v>
      </c>
      <c r="D82" t="s">
        <v>180</v>
      </c>
      <c r="E82" t="s">
        <v>70</v>
      </c>
      <c r="F82" t="s">
        <v>216</v>
      </c>
      <c r="G82" s="31">
        <v>0.78876799986757495</v>
      </c>
      <c r="H82" s="30">
        <v>0.81362441364750004</v>
      </c>
      <c r="I82" s="30">
        <v>0.82777258131750009</v>
      </c>
      <c r="J82" s="30">
        <v>0.84164370380999998</v>
      </c>
      <c r="K82" s="30">
        <v>0.855061326756</v>
      </c>
    </row>
    <row r="83" spans="3:11" x14ac:dyDescent="0.25">
      <c r="C83" t="s">
        <v>59</v>
      </c>
      <c r="D83" t="s">
        <v>180</v>
      </c>
      <c r="E83" t="s">
        <v>71</v>
      </c>
      <c r="F83" t="s">
        <v>217</v>
      </c>
      <c r="G83" s="31">
        <v>1.05169316530962</v>
      </c>
      <c r="H83" s="30">
        <v>1.0848351290947176</v>
      </c>
      <c r="I83" s="30">
        <v>1.1036993974761575</v>
      </c>
      <c r="J83" s="30">
        <v>1.1221942714099173</v>
      </c>
      <c r="K83" s="30">
        <v>1.1400844778449895</v>
      </c>
    </row>
    <row r="84" spans="3:11" x14ac:dyDescent="0.25">
      <c r="C84" t="s">
        <v>59</v>
      </c>
      <c r="D84" t="s">
        <v>180</v>
      </c>
      <c r="E84" t="s">
        <v>72</v>
      </c>
      <c r="F84" t="s">
        <v>218</v>
      </c>
      <c r="G84" s="31">
        <v>0.84878652127122001</v>
      </c>
      <c r="H84" s="30">
        <v>0.8755342962660001</v>
      </c>
      <c r="I84" s="30">
        <v>0.89075901889800024</v>
      </c>
      <c r="J84" s="30">
        <v>0.90568561557600002</v>
      </c>
      <c r="K84" s="30">
        <v>0.92012420525760008</v>
      </c>
    </row>
    <row r="85" spans="3:11" x14ac:dyDescent="0.25">
      <c r="C85" t="s">
        <v>59</v>
      </c>
      <c r="D85" t="s">
        <v>180</v>
      </c>
      <c r="E85" t="s">
        <v>73</v>
      </c>
      <c r="F85" t="s">
        <v>219</v>
      </c>
      <c r="G85" s="31">
        <v>9.2169270601308995</v>
      </c>
      <c r="H85" s="30">
        <v>9.5073797063138894</v>
      </c>
      <c r="I85" s="30">
        <v>9.6727041483181129</v>
      </c>
      <c r="J85" s="30">
        <v>9.8347912566655307</v>
      </c>
      <c r="K85" s="30">
        <v>9.9915791233568569</v>
      </c>
    </row>
    <row r="86" spans="3:11" x14ac:dyDescent="0.25">
      <c r="C86" t="s">
        <v>59</v>
      </c>
      <c r="D86" t="s">
        <v>180</v>
      </c>
      <c r="E86" t="s">
        <v>74</v>
      </c>
      <c r="F86" t="s">
        <v>220</v>
      </c>
      <c r="G86" s="1">
        <v>0</v>
      </c>
      <c r="H86">
        <v>0</v>
      </c>
      <c r="I86">
        <v>0</v>
      </c>
      <c r="J86">
        <v>0</v>
      </c>
      <c r="K86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workbookViewId="0">
      <selection activeCell="H21" sqref="H21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2024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2024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2024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2024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2024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2024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2024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2024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2024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2024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2024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2024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2024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2024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2024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FF08-3CB7-487B-B6C4-DAF265BBC2DF}">
  <dimension ref="A1:M109"/>
  <sheetViews>
    <sheetView workbookViewId="0">
      <selection activeCell="D2" sqref="D2"/>
    </sheetView>
  </sheetViews>
  <sheetFormatPr defaultRowHeight="15" x14ac:dyDescent="0.25"/>
  <cols>
    <col min="3" max="3" width="21.5703125" customWidth="1"/>
    <col min="4" max="4" width="23.5703125" customWidth="1"/>
  </cols>
  <sheetData>
    <row r="1" spans="1:13" x14ac:dyDescent="0.25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235</v>
      </c>
      <c r="D2" t="s">
        <v>140</v>
      </c>
      <c r="E2" t="s">
        <v>236</v>
      </c>
      <c r="F2" t="s">
        <v>237</v>
      </c>
      <c r="G2">
        <v>2018</v>
      </c>
      <c r="H2" t="s">
        <v>236</v>
      </c>
      <c r="I2" t="s">
        <v>236</v>
      </c>
      <c r="J2" t="s">
        <v>236</v>
      </c>
      <c r="K2" t="s">
        <v>236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235</v>
      </c>
      <c r="D3" t="s">
        <v>143</v>
      </c>
      <c r="E3" t="s">
        <v>236</v>
      </c>
      <c r="F3" t="s">
        <v>237</v>
      </c>
      <c r="G3">
        <v>2018</v>
      </c>
      <c r="H3" t="s">
        <v>236</v>
      </c>
      <c r="I3" t="s">
        <v>236</v>
      </c>
      <c r="J3" t="s">
        <v>236</v>
      </c>
      <c r="K3" t="s">
        <v>236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235</v>
      </c>
      <c r="D4" t="s">
        <v>238</v>
      </c>
      <c r="E4" t="s">
        <v>236</v>
      </c>
      <c r="F4" t="s">
        <v>237</v>
      </c>
      <c r="G4">
        <v>2018</v>
      </c>
      <c r="H4" t="s">
        <v>236</v>
      </c>
      <c r="I4" t="s">
        <v>236</v>
      </c>
      <c r="J4" t="s">
        <v>236</v>
      </c>
      <c r="K4" t="s">
        <v>236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235</v>
      </c>
      <c r="D5" t="s">
        <v>137</v>
      </c>
      <c r="E5" t="s">
        <v>236</v>
      </c>
      <c r="F5" t="s">
        <v>237</v>
      </c>
      <c r="G5">
        <v>2018</v>
      </c>
      <c r="H5" t="s">
        <v>236</v>
      </c>
      <c r="I5" t="s">
        <v>236</v>
      </c>
      <c r="J5" t="s">
        <v>236</v>
      </c>
      <c r="K5" t="s">
        <v>236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239</v>
      </c>
      <c r="D6" t="s">
        <v>140</v>
      </c>
      <c r="E6" t="s">
        <v>236</v>
      </c>
      <c r="F6" t="s">
        <v>237</v>
      </c>
      <c r="G6">
        <v>2018</v>
      </c>
      <c r="H6" t="s">
        <v>236</v>
      </c>
      <c r="I6" t="s">
        <v>236</v>
      </c>
      <c r="J6" t="s">
        <v>236</v>
      </c>
      <c r="K6" t="s">
        <v>236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239</v>
      </c>
      <c r="D7" t="s">
        <v>143</v>
      </c>
      <c r="E7" t="s">
        <v>236</v>
      </c>
      <c r="F7" t="s">
        <v>237</v>
      </c>
      <c r="G7">
        <v>2018</v>
      </c>
      <c r="H7" t="s">
        <v>236</v>
      </c>
      <c r="I7" t="s">
        <v>236</v>
      </c>
      <c r="J7" t="s">
        <v>236</v>
      </c>
      <c r="K7" t="s">
        <v>236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239</v>
      </c>
      <c r="D8" t="s">
        <v>238</v>
      </c>
      <c r="E8" t="s">
        <v>236</v>
      </c>
      <c r="F8" t="s">
        <v>237</v>
      </c>
      <c r="G8">
        <v>2018</v>
      </c>
      <c r="H8" t="s">
        <v>236</v>
      </c>
      <c r="I8" t="s">
        <v>236</v>
      </c>
      <c r="J8" t="s">
        <v>236</v>
      </c>
      <c r="K8" t="s">
        <v>236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239</v>
      </c>
      <c r="D9" t="s">
        <v>137</v>
      </c>
      <c r="E9" t="s">
        <v>236</v>
      </c>
      <c r="F9" t="s">
        <v>237</v>
      </c>
      <c r="G9">
        <v>2018</v>
      </c>
      <c r="H9" t="s">
        <v>236</v>
      </c>
      <c r="I9" t="s">
        <v>236</v>
      </c>
      <c r="J9" t="s">
        <v>236</v>
      </c>
      <c r="K9" t="s">
        <v>236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240</v>
      </c>
      <c r="D10" t="s">
        <v>140</v>
      </c>
      <c r="E10" t="s">
        <v>236</v>
      </c>
      <c r="F10" t="s">
        <v>237</v>
      </c>
      <c r="G10">
        <v>2018</v>
      </c>
      <c r="H10" t="s">
        <v>236</v>
      </c>
      <c r="I10" t="s">
        <v>236</v>
      </c>
      <c r="J10" t="s">
        <v>236</v>
      </c>
      <c r="K10" t="s">
        <v>236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240</v>
      </c>
      <c r="D11" t="s">
        <v>143</v>
      </c>
      <c r="E11" t="s">
        <v>236</v>
      </c>
      <c r="F11" t="s">
        <v>237</v>
      </c>
      <c r="G11">
        <v>2018</v>
      </c>
      <c r="H11" t="s">
        <v>236</v>
      </c>
      <c r="I11" t="s">
        <v>236</v>
      </c>
      <c r="J11" t="s">
        <v>236</v>
      </c>
      <c r="K11" t="s">
        <v>236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240</v>
      </c>
      <c r="D12" t="s">
        <v>238</v>
      </c>
      <c r="E12" t="s">
        <v>236</v>
      </c>
      <c r="F12" t="s">
        <v>237</v>
      </c>
      <c r="G12">
        <v>2018</v>
      </c>
      <c r="H12" t="s">
        <v>236</v>
      </c>
      <c r="I12" t="s">
        <v>236</v>
      </c>
      <c r="J12" t="s">
        <v>236</v>
      </c>
      <c r="K12" t="s">
        <v>236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240</v>
      </c>
      <c r="D13" t="s">
        <v>137</v>
      </c>
      <c r="E13" t="s">
        <v>236</v>
      </c>
      <c r="F13" t="s">
        <v>237</v>
      </c>
      <c r="G13">
        <v>2018</v>
      </c>
      <c r="H13" t="s">
        <v>236</v>
      </c>
      <c r="I13" t="s">
        <v>236</v>
      </c>
      <c r="J13" t="s">
        <v>236</v>
      </c>
      <c r="K13" t="s">
        <v>236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241</v>
      </c>
      <c r="D14" t="s">
        <v>140</v>
      </c>
      <c r="E14" t="s">
        <v>236</v>
      </c>
      <c r="F14" t="s">
        <v>237</v>
      </c>
      <c r="G14">
        <v>2018</v>
      </c>
      <c r="H14" t="s">
        <v>236</v>
      </c>
      <c r="I14" t="s">
        <v>236</v>
      </c>
      <c r="J14" t="s">
        <v>236</v>
      </c>
      <c r="K14" t="s">
        <v>236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241</v>
      </c>
      <c r="D15" t="s">
        <v>143</v>
      </c>
      <c r="E15" t="s">
        <v>236</v>
      </c>
      <c r="F15" t="s">
        <v>237</v>
      </c>
      <c r="G15">
        <v>2018</v>
      </c>
      <c r="H15" t="s">
        <v>236</v>
      </c>
      <c r="I15" t="s">
        <v>236</v>
      </c>
      <c r="J15" t="s">
        <v>236</v>
      </c>
      <c r="K15" t="s">
        <v>236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241</v>
      </c>
      <c r="D16" t="s">
        <v>238</v>
      </c>
      <c r="E16" t="s">
        <v>236</v>
      </c>
      <c r="F16" t="s">
        <v>237</v>
      </c>
      <c r="G16">
        <v>2018</v>
      </c>
      <c r="H16" t="s">
        <v>236</v>
      </c>
      <c r="I16" t="s">
        <v>236</v>
      </c>
      <c r="J16" t="s">
        <v>236</v>
      </c>
      <c r="K16" t="s">
        <v>236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241</v>
      </c>
      <c r="D17" t="s">
        <v>137</v>
      </c>
      <c r="E17" t="s">
        <v>236</v>
      </c>
      <c r="F17" t="s">
        <v>237</v>
      </c>
      <c r="G17">
        <v>2018</v>
      </c>
      <c r="H17" t="s">
        <v>236</v>
      </c>
      <c r="I17" t="s">
        <v>236</v>
      </c>
      <c r="J17" t="s">
        <v>236</v>
      </c>
      <c r="K17" t="s">
        <v>236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242</v>
      </c>
      <c r="D18" t="s">
        <v>140</v>
      </c>
      <c r="E18" t="s">
        <v>236</v>
      </c>
      <c r="F18" t="s">
        <v>237</v>
      </c>
      <c r="G18">
        <v>2018</v>
      </c>
      <c r="H18" t="s">
        <v>236</v>
      </c>
      <c r="I18" t="s">
        <v>236</v>
      </c>
      <c r="J18" t="s">
        <v>236</v>
      </c>
      <c r="K18" t="s">
        <v>236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242</v>
      </c>
      <c r="D19" t="s">
        <v>143</v>
      </c>
      <c r="E19" t="s">
        <v>236</v>
      </c>
      <c r="F19" t="s">
        <v>237</v>
      </c>
      <c r="G19">
        <v>2018</v>
      </c>
      <c r="H19" t="s">
        <v>236</v>
      </c>
      <c r="I19" t="s">
        <v>236</v>
      </c>
      <c r="J19" t="s">
        <v>236</v>
      </c>
      <c r="K19" t="s">
        <v>236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242</v>
      </c>
      <c r="D20" t="s">
        <v>243</v>
      </c>
      <c r="E20" t="s">
        <v>236</v>
      </c>
      <c r="F20" t="s">
        <v>237</v>
      </c>
      <c r="G20">
        <v>2018</v>
      </c>
      <c r="H20" t="s">
        <v>236</v>
      </c>
      <c r="I20" t="s">
        <v>236</v>
      </c>
      <c r="J20" t="s">
        <v>236</v>
      </c>
      <c r="K20" t="s">
        <v>236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242</v>
      </c>
      <c r="D21" t="s">
        <v>137</v>
      </c>
      <c r="E21" t="s">
        <v>236</v>
      </c>
      <c r="F21" t="s">
        <v>237</v>
      </c>
      <c r="G21">
        <v>2018</v>
      </c>
      <c r="H21" t="s">
        <v>236</v>
      </c>
      <c r="I21" t="s">
        <v>236</v>
      </c>
      <c r="J21" t="s">
        <v>236</v>
      </c>
      <c r="K21" t="s">
        <v>236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244</v>
      </c>
      <c r="D22" t="s">
        <v>140</v>
      </c>
      <c r="E22" t="s">
        <v>236</v>
      </c>
      <c r="F22" t="s">
        <v>237</v>
      </c>
      <c r="G22">
        <v>2018</v>
      </c>
      <c r="H22" t="s">
        <v>236</v>
      </c>
      <c r="I22" t="s">
        <v>236</v>
      </c>
      <c r="J22" t="s">
        <v>236</v>
      </c>
      <c r="K22" t="s">
        <v>236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244</v>
      </c>
      <c r="D23" t="s">
        <v>143</v>
      </c>
      <c r="E23" t="s">
        <v>236</v>
      </c>
      <c r="F23" t="s">
        <v>237</v>
      </c>
      <c r="G23">
        <v>2018</v>
      </c>
      <c r="H23" t="s">
        <v>236</v>
      </c>
      <c r="I23" t="s">
        <v>236</v>
      </c>
      <c r="J23" t="s">
        <v>236</v>
      </c>
      <c r="K23" t="s">
        <v>236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244</v>
      </c>
      <c r="D24" t="s">
        <v>245</v>
      </c>
      <c r="E24" t="s">
        <v>236</v>
      </c>
      <c r="F24" t="s">
        <v>237</v>
      </c>
      <c r="G24">
        <v>2018</v>
      </c>
      <c r="H24" t="s">
        <v>236</v>
      </c>
      <c r="I24" t="s">
        <v>236</v>
      </c>
      <c r="J24" t="s">
        <v>236</v>
      </c>
      <c r="K24" t="s">
        <v>236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244</v>
      </c>
      <c r="D25" t="s">
        <v>137</v>
      </c>
      <c r="E25" t="s">
        <v>236</v>
      </c>
      <c r="F25" t="s">
        <v>237</v>
      </c>
      <c r="G25">
        <v>2018</v>
      </c>
      <c r="H25" t="s">
        <v>236</v>
      </c>
      <c r="I25" t="s">
        <v>236</v>
      </c>
      <c r="J25" t="s">
        <v>236</v>
      </c>
      <c r="K25" t="s">
        <v>236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246</v>
      </c>
      <c r="D26" t="s">
        <v>140</v>
      </c>
      <c r="E26" t="s">
        <v>236</v>
      </c>
      <c r="F26" t="s">
        <v>237</v>
      </c>
      <c r="G26">
        <v>2018</v>
      </c>
      <c r="H26" t="s">
        <v>236</v>
      </c>
      <c r="I26" t="s">
        <v>236</v>
      </c>
      <c r="J26" t="s">
        <v>236</v>
      </c>
      <c r="K26" t="s">
        <v>236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246</v>
      </c>
      <c r="D27" t="s">
        <v>143</v>
      </c>
      <c r="E27" t="s">
        <v>236</v>
      </c>
      <c r="F27" t="s">
        <v>237</v>
      </c>
      <c r="G27">
        <v>2018</v>
      </c>
      <c r="H27" t="s">
        <v>236</v>
      </c>
      <c r="I27" t="s">
        <v>236</v>
      </c>
      <c r="J27" t="s">
        <v>236</v>
      </c>
      <c r="K27" t="s">
        <v>236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246</v>
      </c>
      <c r="D28" t="s">
        <v>247</v>
      </c>
      <c r="E28" t="s">
        <v>236</v>
      </c>
      <c r="F28" t="s">
        <v>237</v>
      </c>
      <c r="G28">
        <v>2018</v>
      </c>
      <c r="H28" t="s">
        <v>236</v>
      </c>
      <c r="I28" t="s">
        <v>236</v>
      </c>
      <c r="J28" t="s">
        <v>236</v>
      </c>
      <c r="K28" t="s">
        <v>236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246</v>
      </c>
      <c r="D29" t="s">
        <v>137</v>
      </c>
      <c r="E29" t="s">
        <v>236</v>
      </c>
      <c r="F29" t="s">
        <v>237</v>
      </c>
      <c r="G29">
        <v>2018</v>
      </c>
      <c r="H29" t="s">
        <v>236</v>
      </c>
      <c r="I29" t="s">
        <v>236</v>
      </c>
      <c r="J29" t="s">
        <v>236</v>
      </c>
      <c r="K29" t="s">
        <v>236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248</v>
      </c>
      <c r="D30" t="s">
        <v>140</v>
      </c>
      <c r="E30" t="s">
        <v>236</v>
      </c>
      <c r="F30" t="s">
        <v>237</v>
      </c>
      <c r="G30">
        <v>2018</v>
      </c>
      <c r="H30" t="s">
        <v>236</v>
      </c>
      <c r="I30" t="s">
        <v>236</v>
      </c>
      <c r="J30" t="s">
        <v>236</v>
      </c>
      <c r="K30" t="s">
        <v>236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248</v>
      </c>
      <c r="D31" t="s">
        <v>143</v>
      </c>
      <c r="E31" t="s">
        <v>236</v>
      </c>
      <c r="F31" t="s">
        <v>237</v>
      </c>
      <c r="G31">
        <v>2018</v>
      </c>
      <c r="H31" t="s">
        <v>236</v>
      </c>
      <c r="I31" t="s">
        <v>236</v>
      </c>
      <c r="J31" t="s">
        <v>236</v>
      </c>
      <c r="K31" t="s">
        <v>236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248</v>
      </c>
      <c r="D32" t="s">
        <v>249</v>
      </c>
      <c r="E32" t="s">
        <v>236</v>
      </c>
      <c r="F32" t="s">
        <v>237</v>
      </c>
      <c r="G32">
        <v>2018</v>
      </c>
      <c r="H32" t="s">
        <v>236</v>
      </c>
      <c r="I32" t="s">
        <v>236</v>
      </c>
      <c r="J32" t="s">
        <v>236</v>
      </c>
      <c r="K32" t="s">
        <v>236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248</v>
      </c>
      <c r="D33" t="s">
        <v>137</v>
      </c>
      <c r="E33" t="s">
        <v>236</v>
      </c>
      <c r="F33" t="s">
        <v>237</v>
      </c>
      <c r="G33">
        <v>2018</v>
      </c>
      <c r="H33" t="s">
        <v>236</v>
      </c>
      <c r="I33" t="s">
        <v>236</v>
      </c>
      <c r="J33" t="s">
        <v>236</v>
      </c>
      <c r="K33" t="s">
        <v>236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250</v>
      </c>
      <c r="D34" t="s">
        <v>140</v>
      </c>
      <c r="E34" t="s">
        <v>236</v>
      </c>
      <c r="F34" t="s">
        <v>237</v>
      </c>
      <c r="G34">
        <v>2018</v>
      </c>
      <c r="H34" t="s">
        <v>236</v>
      </c>
      <c r="I34" t="s">
        <v>236</v>
      </c>
      <c r="J34" t="s">
        <v>236</v>
      </c>
      <c r="K34" t="s">
        <v>236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250</v>
      </c>
      <c r="D35" t="s">
        <v>143</v>
      </c>
      <c r="E35" t="s">
        <v>236</v>
      </c>
      <c r="F35" t="s">
        <v>237</v>
      </c>
      <c r="G35">
        <v>2018</v>
      </c>
      <c r="H35" t="s">
        <v>236</v>
      </c>
      <c r="I35" t="s">
        <v>236</v>
      </c>
      <c r="J35" t="s">
        <v>236</v>
      </c>
      <c r="K35" t="s">
        <v>236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250</v>
      </c>
      <c r="D36" t="s">
        <v>251</v>
      </c>
      <c r="E36" t="s">
        <v>236</v>
      </c>
      <c r="F36" t="s">
        <v>237</v>
      </c>
      <c r="G36">
        <v>2018</v>
      </c>
      <c r="H36" t="s">
        <v>236</v>
      </c>
      <c r="I36" t="s">
        <v>236</v>
      </c>
      <c r="J36" t="s">
        <v>236</v>
      </c>
      <c r="K36" t="s">
        <v>236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250</v>
      </c>
      <c r="D37" t="s">
        <v>137</v>
      </c>
      <c r="E37" t="s">
        <v>236</v>
      </c>
      <c r="F37" t="s">
        <v>237</v>
      </c>
      <c r="G37">
        <v>2018</v>
      </c>
      <c r="H37" t="s">
        <v>236</v>
      </c>
      <c r="I37" t="s">
        <v>236</v>
      </c>
      <c r="J37" t="s">
        <v>236</v>
      </c>
      <c r="K37" t="s">
        <v>236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252</v>
      </c>
      <c r="D38" t="s">
        <v>141</v>
      </c>
      <c r="E38" t="s">
        <v>236</v>
      </c>
      <c r="F38" t="s">
        <v>237</v>
      </c>
      <c r="G38">
        <v>2018</v>
      </c>
      <c r="H38" t="s">
        <v>236</v>
      </c>
      <c r="I38" t="s">
        <v>236</v>
      </c>
      <c r="J38" t="s">
        <v>236</v>
      </c>
      <c r="K38" t="s">
        <v>236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252</v>
      </c>
      <c r="D39" t="s">
        <v>144</v>
      </c>
      <c r="E39" t="s">
        <v>236</v>
      </c>
      <c r="F39" t="s">
        <v>237</v>
      </c>
      <c r="G39">
        <v>2018</v>
      </c>
      <c r="H39" t="s">
        <v>236</v>
      </c>
      <c r="I39" t="s">
        <v>236</v>
      </c>
      <c r="J39" t="s">
        <v>236</v>
      </c>
      <c r="K39" t="s">
        <v>236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252</v>
      </c>
      <c r="D40" t="s">
        <v>253</v>
      </c>
      <c r="E40" t="s">
        <v>236</v>
      </c>
      <c r="F40" t="s">
        <v>237</v>
      </c>
      <c r="G40">
        <v>2018</v>
      </c>
      <c r="H40" t="s">
        <v>236</v>
      </c>
      <c r="I40" t="s">
        <v>236</v>
      </c>
      <c r="J40" t="s">
        <v>236</v>
      </c>
      <c r="K40" t="s">
        <v>236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252</v>
      </c>
      <c r="D41" t="s">
        <v>138</v>
      </c>
      <c r="E41" t="s">
        <v>236</v>
      </c>
      <c r="F41" t="s">
        <v>237</v>
      </c>
      <c r="G41">
        <v>2018</v>
      </c>
      <c r="H41" t="s">
        <v>236</v>
      </c>
      <c r="I41" t="s">
        <v>236</v>
      </c>
      <c r="J41" t="s">
        <v>236</v>
      </c>
      <c r="K41" t="s">
        <v>236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254</v>
      </c>
      <c r="D42" t="s">
        <v>141</v>
      </c>
      <c r="E42" t="s">
        <v>236</v>
      </c>
      <c r="F42" t="s">
        <v>237</v>
      </c>
      <c r="G42">
        <v>2018</v>
      </c>
      <c r="H42" t="s">
        <v>236</v>
      </c>
      <c r="I42" t="s">
        <v>236</v>
      </c>
      <c r="J42" t="s">
        <v>236</v>
      </c>
      <c r="K42" t="s">
        <v>236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254</v>
      </c>
      <c r="D43" t="s">
        <v>144</v>
      </c>
      <c r="E43" t="s">
        <v>236</v>
      </c>
      <c r="F43" t="s">
        <v>237</v>
      </c>
      <c r="G43">
        <v>2018</v>
      </c>
      <c r="H43" t="s">
        <v>236</v>
      </c>
      <c r="I43" t="s">
        <v>236</v>
      </c>
      <c r="J43" t="s">
        <v>236</v>
      </c>
      <c r="K43" t="s">
        <v>236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254</v>
      </c>
      <c r="D44" t="s">
        <v>253</v>
      </c>
      <c r="E44" t="s">
        <v>236</v>
      </c>
      <c r="F44" t="s">
        <v>237</v>
      </c>
      <c r="G44">
        <v>2018</v>
      </c>
      <c r="H44" t="s">
        <v>236</v>
      </c>
      <c r="I44" t="s">
        <v>236</v>
      </c>
      <c r="J44" t="s">
        <v>236</v>
      </c>
      <c r="K44" t="s">
        <v>236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254</v>
      </c>
      <c r="D45" t="s">
        <v>138</v>
      </c>
      <c r="E45" t="s">
        <v>236</v>
      </c>
      <c r="F45" t="s">
        <v>237</v>
      </c>
      <c r="G45">
        <v>2018</v>
      </c>
      <c r="H45" t="s">
        <v>236</v>
      </c>
      <c r="I45" t="s">
        <v>236</v>
      </c>
      <c r="J45" t="s">
        <v>236</v>
      </c>
      <c r="K45" t="s">
        <v>236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255</v>
      </c>
      <c r="D46" t="s">
        <v>141</v>
      </c>
      <c r="E46" t="s">
        <v>236</v>
      </c>
      <c r="F46" t="s">
        <v>237</v>
      </c>
      <c r="G46">
        <v>2018</v>
      </c>
      <c r="H46" t="s">
        <v>236</v>
      </c>
      <c r="I46" t="s">
        <v>236</v>
      </c>
      <c r="J46" t="s">
        <v>236</v>
      </c>
      <c r="K46" t="s">
        <v>236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255</v>
      </c>
      <c r="D47" t="s">
        <v>144</v>
      </c>
      <c r="E47" t="s">
        <v>236</v>
      </c>
      <c r="F47" t="s">
        <v>237</v>
      </c>
      <c r="G47">
        <v>2018</v>
      </c>
      <c r="H47" t="s">
        <v>236</v>
      </c>
      <c r="I47" t="s">
        <v>236</v>
      </c>
      <c r="J47" t="s">
        <v>236</v>
      </c>
      <c r="K47" t="s">
        <v>236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255</v>
      </c>
      <c r="D48" t="s">
        <v>253</v>
      </c>
      <c r="E48" t="s">
        <v>236</v>
      </c>
      <c r="F48" t="s">
        <v>237</v>
      </c>
      <c r="G48">
        <v>2018</v>
      </c>
      <c r="H48" t="s">
        <v>236</v>
      </c>
      <c r="I48" t="s">
        <v>236</v>
      </c>
      <c r="J48" t="s">
        <v>236</v>
      </c>
      <c r="K48" t="s">
        <v>236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255</v>
      </c>
      <c r="D49" t="s">
        <v>138</v>
      </c>
      <c r="E49" t="s">
        <v>236</v>
      </c>
      <c r="F49" t="s">
        <v>237</v>
      </c>
      <c r="G49">
        <v>2018</v>
      </c>
      <c r="H49" t="s">
        <v>236</v>
      </c>
      <c r="I49" t="s">
        <v>236</v>
      </c>
      <c r="J49" t="s">
        <v>236</v>
      </c>
      <c r="K49" t="s">
        <v>236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256</v>
      </c>
      <c r="D50" t="s">
        <v>141</v>
      </c>
      <c r="E50" t="s">
        <v>236</v>
      </c>
      <c r="F50" t="s">
        <v>237</v>
      </c>
      <c r="G50">
        <v>2018</v>
      </c>
      <c r="H50" t="s">
        <v>236</v>
      </c>
      <c r="I50" t="s">
        <v>236</v>
      </c>
      <c r="J50" t="s">
        <v>236</v>
      </c>
      <c r="K50" t="s">
        <v>236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256</v>
      </c>
      <c r="D51" t="s">
        <v>144</v>
      </c>
      <c r="E51" t="s">
        <v>236</v>
      </c>
      <c r="F51" t="s">
        <v>237</v>
      </c>
      <c r="G51">
        <v>2018</v>
      </c>
      <c r="H51" t="s">
        <v>236</v>
      </c>
      <c r="I51" t="s">
        <v>236</v>
      </c>
      <c r="J51" t="s">
        <v>236</v>
      </c>
      <c r="K51" t="s">
        <v>236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256</v>
      </c>
      <c r="D52" t="s">
        <v>253</v>
      </c>
      <c r="E52" t="s">
        <v>236</v>
      </c>
      <c r="F52" t="s">
        <v>237</v>
      </c>
      <c r="G52">
        <v>2018</v>
      </c>
      <c r="H52" t="s">
        <v>236</v>
      </c>
      <c r="I52" t="s">
        <v>236</v>
      </c>
      <c r="J52" t="s">
        <v>236</v>
      </c>
      <c r="K52" t="s">
        <v>236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256</v>
      </c>
      <c r="D53" t="s">
        <v>138</v>
      </c>
      <c r="E53" t="s">
        <v>236</v>
      </c>
      <c r="F53" t="s">
        <v>237</v>
      </c>
      <c r="G53">
        <v>2018</v>
      </c>
      <c r="H53" t="s">
        <v>236</v>
      </c>
      <c r="I53" t="s">
        <v>236</v>
      </c>
      <c r="J53" t="s">
        <v>236</v>
      </c>
      <c r="K53" t="s">
        <v>236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257</v>
      </c>
      <c r="D54" t="s">
        <v>141</v>
      </c>
      <c r="E54" t="s">
        <v>236</v>
      </c>
      <c r="F54" t="s">
        <v>237</v>
      </c>
      <c r="G54">
        <v>2018</v>
      </c>
      <c r="H54" t="s">
        <v>236</v>
      </c>
      <c r="I54" t="s">
        <v>236</v>
      </c>
      <c r="J54" t="s">
        <v>236</v>
      </c>
      <c r="K54" t="s">
        <v>236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257</v>
      </c>
      <c r="D55" t="s">
        <v>144</v>
      </c>
      <c r="E55" t="s">
        <v>236</v>
      </c>
      <c r="F55" t="s">
        <v>237</v>
      </c>
      <c r="G55">
        <v>2018</v>
      </c>
      <c r="H55" t="s">
        <v>236</v>
      </c>
      <c r="I55" t="s">
        <v>236</v>
      </c>
      <c r="J55" t="s">
        <v>236</v>
      </c>
      <c r="K55" t="s">
        <v>236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257</v>
      </c>
      <c r="D56" t="s">
        <v>258</v>
      </c>
      <c r="E56" t="s">
        <v>236</v>
      </c>
      <c r="F56" t="s">
        <v>237</v>
      </c>
      <c r="G56">
        <v>2018</v>
      </c>
      <c r="H56" t="s">
        <v>236</v>
      </c>
      <c r="I56" t="s">
        <v>236</v>
      </c>
      <c r="J56" t="s">
        <v>236</v>
      </c>
      <c r="K56" t="s">
        <v>236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257</v>
      </c>
      <c r="D57" t="s">
        <v>138</v>
      </c>
      <c r="E57" t="s">
        <v>236</v>
      </c>
      <c r="F57" t="s">
        <v>237</v>
      </c>
      <c r="G57">
        <v>2018</v>
      </c>
      <c r="H57" t="s">
        <v>236</v>
      </c>
      <c r="I57" t="s">
        <v>236</v>
      </c>
      <c r="J57" t="s">
        <v>236</v>
      </c>
      <c r="K57" t="s">
        <v>236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259</v>
      </c>
      <c r="D58" t="s">
        <v>141</v>
      </c>
      <c r="E58" t="s">
        <v>236</v>
      </c>
      <c r="F58" t="s">
        <v>237</v>
      </c>
      <c r="G58">
        <v>2018</v>
      </c>
      <c r="H58" t="s">
        <v>236</v>
      </c>
      <c r="I58" t="s">
        <v>236</v>
      </c>
      <c r="J58" t="s">
        <v>236</v>
      </c>
      <c r="K58" t="s">
        <v>236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259</v>
      </c>
      <c r="D59" t="s">
        <v>144</v>
      </c>
      <c r="E59" t="s">
        <v>236</v>
      </c>
      <c r="F59" t="s">
        <v>237</v>
      </c>
      <c r="G59">
        <v>2018</v>
      </c>
      <c r="H59" t="s">
        <v>236</v>
      </c>
      <c r="I59" t="s">
        <v>236</v>
      </c>
      <c r="J59" t="s">
        <v>236</v>
      </c>
      <c r="K59" t="s">
        <v>236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259</v>
      </c>
      <c r="D60" t="s">
        <v>260</v>
      </c>
      <c r="E60" t="s">
        <v>236</v>
      </c>
      <c r="F60" t="s">
        <v>237</v>
      </c>
      <c r="G60">
        <v>2018</v>
      </c>
      <c r="H60" t="s">
        <v>236</v>
      </c>
      <c r="I60" t="s">
        <v>236</v>
      </c>
      <c r="J60" t="s">
        <v>236</v>
      </c>
      <c r="K60" t="s">
        <v>236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259</v>
      </c>
      <c r="D61" t="s">
        <v>138</v>
      </c>
      <c r="E61" t="s">
        <v>236</v>
      </c>
      <c r="F61" t="s">
        <v>237</v>
      </c>
      <c r="G61">
        <v>2018</v>
      </c>
      <c r="H61" t="s">
        <v>236</v>
      </c>
      <c r="I61" t="s">
        <v>236</v>
      </c>
      <c r="J61" t="s">
        <v>236</v>
      </c>
      <c r="K61" t="s">
        <v>236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261</v>
      </c>
      <c r="D62" t="s">
        <v>141</v>
      </c>
      <c r="E62" t="s">
        <v>236</v>
      </c>
      <c r="F62" t="s">
        <v>237</v>
      </c>
      <c r="G62">
        <v>2018</v>
      </c>
      <c r="H62" t="s">
        <v>236</v>
      </c>
      <c r="I62" t="s">
        <v>236</v>
      </c>
      <c r="J62" t="s">
        <v>236</v>
      </c>
      <c r="K62" t="s">
        <v>236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261</v>
      </c>
      <c r="D63" t="s">
        <v>144</v>
      </c>
      <c r="E63" t="s">
        <v>236</v>
      </c>
      <c r="F63" t="s">
        <v>237</v>
      </c>
      <c r="G63">
        <v>2018</v>
      </c>
      <c r="H63" t="s">
        <v>236</v>
      </c>
      <c r="I63" t="s">
        <v>236</v>
      </c>
      <c r="J63" t="s">
        <v>236</v>
      </c>
      <c r="K63" t="s">
        <v>236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261</v>
      </c>
      <c r="D64" t="s">
        <v>262</v>
      </c>
      <c r="E64" t="s">
        <v>236</v>
      </c>
      <c r="F64" t="s">
        <v>237</v>
      </c>
      <c r="G64">
        <v>2018</v>
      </c>
      <c r="H64" t="s">
        <v>236</v>
      </c>
      <c r="I64" t="s">
        <v>236</v>
      </c>
      <c r="J64" t="s">
        <v>236</v>
      </c>
      <c r="K64" t="s">
        <v>236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261</v>
      </c>
      <c r="D65" t="s">
        <v>138</v>
      </c>
      <c r="E65" t="s">
        <v>236</v>
      </c>
      <c r="F65" t="s">
        <v>237</v>
      </c>
      <c r="G65">
        <v>2018</v>
      </c>
      <c r="H65" t="s">
        <v>236</v>
      </c>
      <c r="I65" t="s">
        <v>236</v>
      </c>
      <c r="J65" t="s">
        <v>236</v>
      </c>
      <c r="K65" t="s">
        <v>236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263</v>
      </c>
      <c r="D66" t="s">
        <v>141</v>
      </c>
      <c r="E66" t="s">
        <v>236</v>
      </c>
      <c r="F66" t="s">
        <v>237</v>
      </c>
      <c r="G66">
        <v>2018</v>
      </c>
      <c r="H66" t="s">
        <v>236</v>
      </c>
      <c r="I66" t="s">
        <v>236</v>
      </c>
      <c r="J66" t="s">
        <v>236</v>
      </c>
      <c r="K66" t="s">
        <v>236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263</v>
      </c>
      <c r="D67" t="s">
        <v>144</v>
      </c>
      <c r="E67" t="s">
        <v>236</v>
      </c>
      <c r="F67" t="s">
        <v>237</v>
      </c>
      <c r="G67">
        <v>2018</v>
      </c>
      <c r="H67" t="s">
        <v>236</v>
      </c>
      <c r="I67" t="s">
        <v>236</v>
      </c>
      <c r="J67" t="s">
        <v>236</v>
      </c>
      <c r="K67" t="s">
        <v>236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263</v>
      </c>
      <c r="D68" t="s">
        <v>264</v>
      </c>
      <c r="E68" t="s">
        <v>236</v>
      </c>
      <c r="F68" t="s">
        <v>237</v>
      </c>
      <c r="G68">
        <v>2018</v>
      </c>
      <c r="H68" t="s">
        <v>236</v>
      </c>
      <c r="I68" t="s">
        <v>236</v>
      </c>
      <c r="J68" t="s">
        <v>236</v>
      </c>
      <c r="K68" t="s">
        <v>236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263</v>
      </c>
      <c r="D69" t="s">
        <v>138</v>
      </c>
      <c r="E69" t="s">
        <v>236</v>
      </c>
      <c r="F69" t="s">
        <v>237</v>
      </c>
      <c r="G69">
        <v>2018</v>
      </c>
      <c r="H69" t="s">
        <v>236</v>
      </c>
      <c r="I69" t="s">
        <v>236</v>
      </c>
      <c r="J69" t="s">
        <v>236</v>
      </c>
      <c r="K69" t="s">
        <v>236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265</v>
      </c>
      <c r="D70" t="s">
        <v>141</v>
      </c>
      <c r="E70" t="s">
        <v>236</v>
      </c>
      <c r="F70" t="s">
        <v>237</v>
      </c>
      <c r="G70">
        <v>2018</v>
      </c>
      <c r="H70" t="s">
        <v>236</v>
      </c>
      <c r="I70" t="s">
        <v>236</v>
      </c>
      <c r="J70" t="s">
        <v>236</v>
      </c>
      <c r="K70" t="s">
        <v>236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265</v>
      </c>
      <c r="D71" t="s">
        <v>144</v>
      </c>
      <c r="E71" t="s">
        <v>236</v>
      </c>
      <c r="F71" t="s">
        <v>237</v>
      </c>
      <c r="G71">
        <v>2018</v>
      </c>
      <c r="H71" t="s">
        <v>236</v>
      </c>
      <c r="I71" t="s">
        <v>236</v>
      </c>
      <c r="J71" t="s">
        <v>236</v>
      </c>
      <c r="K71" t="s">
        <v>236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265</v>
      </c>
      <c r="D72" t="s">
        <v>266</v>
      </c>
      <c r="E72" t="s">
        <v>236</v>
      </c>
      <c r="F72" t="s">
        <v>237</v>
      </c>
      <c r="G72">
        <v>2018</v>
      </c>
      <c r="H72" t="s">
        <v>236</v>
      </c>
      <c r="I72" t="s">
        <v>236</v>
      </c>
      <c r="J72" t="s">
        <v>236</v>
      </c>
      <c r="K72" t="s">
        <v>236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265</v>
      </c>
      <c r="D73" t="s">
        <v>138</v>
      </c>
      <c r="E73" t="s">
        <v>236</v>
      </c>
      <c r="F73" t="s">
        <v>237</v>
      </c>
      <c r="G73">
        <v>2018</v>
      </c>
      <c r="H73" t="s">
        <v>236</v>
      </c>
      <c r="I73" t="s">
        <v>236</v>
      </c>
      <c r="J73" t="s">
        <v>236</v>
      </c>
      <c r="K73" t="s">
        <v>236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267</v>
      </c>
      <c r="D74" t="s">
        <v>142</v>
      </c>
      <c r="E74" t="s">
        <v>236</v>
      </c>
      <c r="F74" t="s">
        <v>237</v>
      </c>
      <c r="G74">
        <v>2018</v>
      </c>
      <c r="H74" t="s">
        <v>236</v>
      </c>
      <c r="I74" t="s">
        <v>236</v>
      </c>
      <c r="J74" t="s">
        <v>236</v>
      </c>
      <c r="K74" t="s">
        <v>236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267</v>
      </c>
      <c r="D75" t="s">
        <v>145</v>
      </c>
      <c r="E75" t="s">
        <v>236</v>
      </c>
      <c r="F75" t="s">
        <v>237</v>
      </c>
      <c r="G75">
        <v>2018</v>
      </c>
      <c r="H75" t="s">
        <v>236</v>
      </c>
      <c r="I75" t="s">
        <v>236</v>
      </c>
      <c r="J75" t="s">
        <v>236</v>
      </c>
      <c r="K75" t="s">
        <v>236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267</v>
      </c>
      <c r="D76" t="s">
        <v>268</v>
      </c>
      <c r="E76" t="s">
        <v>236</v>
      </c>
      <c r="F76" t="s">
        <v>237</v>
      </c>
      <c r="G76">
        <v>2018</v>
      </c>
      <c r="H76" t="s">
        <v>236</v>
      </c>
      <c r="I76" t="s">
        <v>236</v>
      </c>
      <c r="J76" t="s">
        <v>236</v>
      </c>
      <c r="K76" t="s">
        <v>236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267</v>
      </c>
      <c r="D77" t="s">
        <v>139</v>
      </c>
      <c r="E77" t="s">
        <v>236</v>
      </c>
      <c r="F77" t="s">
        <v>237</v>
      </c>
      <c r="G77">
        <v>2018</v>
      </c>
      <c r="H77" t="s">
        <v>236</v>
      </c>
      <c r="I77" t="s">
        <v>236</v>
      </c>
      <c r="J77" t="s">
        <v>236</v>
      </c>
      <c r="K77" t="s">
        <v>236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269</v>
      </c>
      <c r="D78" t="s">
        <v>142</v>
      </c>
      <c r="E78" t="s">
        <v>236</v>
      </c>
      <c r="F78" t="s">
        <v>237</v>
      </c>
      <c r="G78">
        <v>2018</v>
      </c>
      <c r="H78" t="s">
        <v>236</v>
      </c>
      <c r="I78" t="s">
        <v>236</v>
      </c>
      <c r="J78" t="s">
        <v>236</v>
      </c>
      <c r="K78" t="s">
        <v>236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269</v>
      </c>
      <c r="D79" t="s">
        <v>145</v>
      </c>
      <c r="E79" t="s">
        <v>236</v>
      </c>
      <c r="F79" t="s">
        <v>237</v>
      </c>
      <c r="G79">
        <v>2018</v>
      </c>
      <c r="H79" t="s">
        <v>236</v>
      </c>
      <c r="I79" t="s">
        <v>236</v>
      </c>
      <c r="J79" t="s">
        <v>236</v>
      </c>
      <c r="K79" t="s">
        <v>236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269</v>
      </c>
      <c r="D80" t="s">
        <v>268</v>
      </c>
      <c r="E80" t="s">
        <v>236</v>
      </c>
      <c r="F80" t="s">
        <v>237</v>
      </c>
      <c r="G80">
        <v>2018</v>
      </c>
      <c r="H80" t="s">
        <v>236</v>
      </c>
      <c r="I80" t="s">
        <v>236</v>
      </c>
      <c r="J80" t="s">
        <v>236</v>
      </c>
      <c r="K80" t="s">
        <v>236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269</v>
      </c>
      <c r="D81" t="s">
        <v>139</v>
      </c>
      <c r="E81" t="s">
        <v>236</v>
      </c>
      <c r="F81" t="s">
        <v>237</v>
      </c>
      <c r="G81">
        <v>2018</v>
      </c>
      <c r="H81" t="s">
        <v>236</v>
      </c>
      <c r="I81" t="s">
        <v>236</v>
      </c>
      <c r="J81" t="s">
        <v>236</v>
      </c>
      <c r="K81" t="s">
        <v>236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270</v>
      </c>
      <c r="D82" t="s">
        <v>142</v>
      </c>
      <c r="E82" t="s">
        <v>236</v>
      </c>
      <c r="F82" t="s">
        <v>237</v>
      </c>
      <c r="G82">
        <v>2018</v>
      </c>
      <c r="H82" t="s">
        <v>236</v>
      </c>
      <c r="I82" t="s">
        <v>236</v>
      </c>
      <c r="J82" t="s">
        <v>236</v>
      </c>
      <c r="K82" t="s">
        <v>236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270</v>
      </c>
      <c r="D83" t="s">
        <v>145</v>
      </c>
      <c r="E83" t="s">
        <v>236</v>
      </c>
      <c r="F83" t="s">
        <v>237</v>
      </c>
      <c r="G83">
        <v>2018</v>
      </c>
      <c r="H83" t="s">
        <v>236</v>
      </c>
      <c r="I83" t="s">
        <v>236</v>
      </c>
      <c r="J83" t="s">
        <v>236</v>
      </c>
      <c r="K83" t="s">
        <v>236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270</v>
      </c>
      <c r="D84" t="s">
        <v>268</v>
      </c>
      <c r="E84" t="s">
        <v>236</v>
      </c>
      <c r="F84" t="s">
        <v>237</v>
      </c>
      <c r="G84">
        <v>2018</v>
      </c>
      <c r="H84" t="s">
        <v>236</v>
      </c>
      <c r="I84" t="s">
        <v>236</v>
      </c>
      <c r="J84" t="s">
        <v>236</v>
      </c>
      <c r="K84" t="s">
        <v>236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270</v>
      </c>
      <c r="D85" t="s">
        <v>139</v>
      </c>
      <c r="E85" t="s">
        <v>236</v>
      </c>
      <c r="F85" t="s">
        <v>237</v>
      </c>
      <c r="G85">
        <v>2018</v>
      </c>
      <c r="H85" t="s">
        <v>236</v>
      </c>
      <c r="I85" t="s">
        <v>236</v>
      </c>
      <c r="J85" t="s">
        <v>236</v>
      </c>
      <c r="K85" t="s">
        <v>236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271</v>
      </c>
      <c r="D86" t="s">
        <v>142</v>
      </c>
      <c r="E86" t="s">
        <v>236</v>
      </c>
      <c r="F86" t="s">
        <v>237</v>
      </c>
      <c r="G86">
        <v>2018</v>
      </c>
      <c r="H86" t="s">
        <v>236</v>
      </c>
      <c r="I86" t="s">
        <v>236</v>
      </c>
      <c r="J86" t="s">
        <v>236</v>
      </c>
      <c r="K86" t="s">
        <v>236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271</v>
      </c>
      <c r="D87" t="s">
        <v>145</v>
      </c>
      <c r="E87" t="s">
        <v>236</v>
      </c>
      <c r="F87" t="s">
        <v>237</v>
      </c>
      <c r="G87">
        <v>2018</v>
      </c>
      <c r="H87" t="s">
        <v>236</v>
      </c>
      <c r="I87" t="s">
        <v>236</v>
      </c>
      <c r="J87" t="s">
        <v>236</v>
      </c>
      <c r="K87" t="s">
        <v>236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271</v>
      </c>
      <c r="D88" t="s">
        <v>268</v>
      </c>
      <c r="E88" t="s">
        <v>236</v>
      </c>
      <c r="F88" t="s">
        <v>237</v>
      </c>
      <c r="G88">
        <v>2018</v>
      </c>
      <c r="H88" t="s">
        <v>236</v>
      </c>
      <c r="I88" t="s">
        <v>236</v>
      </c>
      <c r="J88" t="s">
        <v>236</v>
      </c>
      <c r="K88" t="s">
        <v>236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271</v>
      </c>
      <c r="D89" t="s">
        <v>139</v>
      </c>
      <c r="E89" t="s">
        <v>236</v>
      </c>
      <c r="F89" t="s">
        <v>237</v>
      </c>
      <c r="G89">
        <v>2018</v>
      </c>
      <c r="H89" t="s">
        <v>236</v>
      </c>
      <c r="I89" t="s">
        <v>236</v>
      </c>
      <c r="J89" t="s">
        <v>236</v>
      </c>
      <c r="K89" t="s">
        <v>236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272</v>
      </c>
      <c r="D90" t="s">
        <v>142</v>
      </c>
      <c r="E90" t="s">
        <v>236</v>
      </c>
      <c r="F90" t="s">
        <v>237</v>
      </c>
      <c r="G90">
        <v>2018</v>
      </c>
      <c r="H90" t="s">
        <v>236</v>
      </c>
      <c r="I90" t="s">
        <v>236</v>
      </c>
      <c r="J90" t="s">
        <v>236</v>
      </c>
      <c r="K90" t="s">
        <v>236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272</v>
      </c>
      <c r="D91" t="s">
        <v>145</v>
      </c>
      <c r="E91" t="s">
        <v>236</v>
      </c>
      <c r="F91" t="s">
        <v>237</v>
      </c>
      <c r="G91">
        <v>2018</v>
      </c>
      <c r="H91" t="s">
        <v>236</v>
      </c>
      <c r="I91" t="s">
        <v>236</v>
      </c>
      <c r="J91" t="s">
        <v>236</v>
      </c>
      <c r="K91" t="s">
        <v>236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272</v>
      </c>
      <c r="D92" t="s">
        <v>273</v>
      </c>
      <c r="E92" t="s">
        <v>236</v>
      </c>
      <c r="F92" t="s">
        <v>237</v>
      </c>
      <c r="G92">
        <v>2018</v>
      </c>
      <c r="H92" t="s">
        <v>236</v>
      </c>
      <c r="I92" t="s">
        <v>236</v>
      </c>
      <c r="J92" t="s">
        <v>236</v>
      </c>
      <c r="K92" t="s">
        <v>236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272</v>
      </c>
      <c r="D93" t="s">
        <v>139</v>
      </c>
      <c r="E93" t="s">
        <v>236</v>
      </c>
      <c r="F93" t="s">
        <v>237</v>
      </c>
      <c r="G93">
        <v>2018</v>
      </c>
      <c r="H93" t="s">
        <v>236</v>
      </c>
      <c r="I93" t="s">
        <v>236</v>
      </c>
      <c r="J93" t="s">
        <v>236</v>
      </c>
      <c r="K93" t="s">
        <v>236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274</v>
      </c>
      <c r="D94" t="s">
        <v>142</v>
      </c>
      <c r="E94" t="s">
        <v>236</v>
      </c>
      <c r="F94" t="s">
        <v>237</v>
      </c>
      <c r="G94">
        <v>2018</v>
      </c>
      <c r="H94" t="s">
        <v>236</v>
      </c>
      <c r="I94" t="s">
        <v>236</v>
      </c>
      <c r="J94" t="s">
        <v>236</v>
      </c>
      <c r="K94" t="s">
        <v>236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274</v>
      </c>
      <c r="D95" t="s">
        <v>145</v>
      </c>
      <c r="E95" t="s">
        <v>236</v>
      </c>
      <c r="F95" t="s">
        <v>237</v>
      </c>
      <c r="G95">
        <v>2018</v>
      </c>
      <c r="H95" t="s">
        <v>236</v>
      </c>
      <c r="I95" t="s">
        <v>236</v>
      </c>
      <c r="J95" t="s">
        <v>236</v>
      </c>
      <c r="K95" t="s">
        <v>236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274</v>
      </c>
      <c r="D96" t="s">
        <v>275</v>
      </c>
      <c r="E96" t="s">
        <v>236</v>
      </c>
      <c r="F96" t="s">
        <v>237</v>
      </c>
      <c r="G96">
        <v>2018</v>
      </c>
      <c r="H96" t="s">
        <v>236</v>
      </c>
      <c r="I96" t="s">
        <v>236</v>
      </c>
      <c r="J96" t="s">
        <v>236</v>
      </c>
      <c r="K96" t="s">
        <v>236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274</v>
      </c>
      <c r="D97" t="s">
        <v>139</v>
      </c>
      <c r="E97" t="s">
        <v>236</v>
      </c>
      <c r="F97" t="s">
        <v>237</v>
      </c>
      <c r="G97">
        <v>2018</v>
      </c>
      <c r="H97" t="s">
        <v>236</v>
      </c>
      <c r="I97" t="s">
        <v>236</v>
      </c>
      <c r="J97" t="s">
        <v>236</v>
      </c>
      <c r="K97" t="s">
        <v>236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276</v>
      </c>
      <c r="D98" t="s">
        <v>142</v>
      </c>
      <c r="E98" t="s">
        <v>236</v>
      </c>
      <c r="F98" t="s">
        <v>237</v>
      </c>
      <c r="G98">
        <v>2018</v>
      </c>
      <c r="H98" t="s">
        <v>236</v>
      </c>
      <c r="I98" t="s">
        <v>236</v>
      </c>
      <c r="J98" t="s">
        <v>236</v>
      </c>
      <c r="K98" t="s">
        <v>236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276</v>
      </c>
      <c r="D99" t="s">
        <v>145</v>
      </c>
      <c r="E99" t="s">
        <v>236</v>
      </c>
      <c r="F99" t="s">
        <v>237</v>
      </c>
      <c r="G99">
        <v>2018</v>
      </c>
      <c r="H99" t="s">
        <v>236</v>
      </c>
      <c r="I99" t="s">
        <v>236</v>
      </c>
      <c r="J99" t="s">
        <v>236</v>
      </c>
      <c r="K99" t="s">
        <v>236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276</v>
      </c>
      <c r="D100" t="s">
        <v>277</v>
      </c>
      <c r="E100" t="s">
        <v>236</v>
      </c>
      <c r="F100" t="s">
        <v>237</v>
      </c>
      <c r="G100">
        <v>2018</v>
      </c>
      <c r="H100" t="s">
        <v>236</v>
      </c>
      <c r="I100" t="s">
        <v>236</v>
      </c>
      <c r="J100" t="s">
        <v>236</v>
      </c>
      <c r="K100" t="s">
        <v>236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276</v>
      </c>
      <c r="D101" t="s">
        <v>139</v>
      </c>
      <c r="E101" t="s">
        <v>236</v>
      </c>
      <c r="F101" t="s">
        <v>237</v>
      </c>
      <c r="G101">
        <v>2018</v>
      </c>
      <c r="H101" t="s">
        <v>236</v>
      </c>
      <c r="I101" t="s">
        <v>236</v>
      </c>
      <c r="J101" t="s">
        <v>236</v>
      </c>
      <c r="K101" t="s">
        <v>236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278</v>
      </c>
      <c r="D102" t="s">
        <v>142</v>
      </c>
      <c r="E102" t="s">
        <v>236</v>
      </c>
      <c r="F102" t="s">
        <v>237</v>
      </c>
      <c r="G102">
        <v>2018</v>
      </c>
      <c r="H102" t="s">
        <v>236</v>
      </c>
      <c r="I102" t="s">
        <v>236</v>
      </c>
      <c r="J102" t="s">
        <v>236</v>
      </c>
      <c r="K102" t="s">
        <v>236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278</v>
      </c>
      <c r="D103" t="s">
        <v>145</v>
      </c>
      <c r="E103" t="s">
        <v>236</v>
      </c>
      <c r="F103" t="s">
        <v>237</v>
      </c>
      <c r="G103">
        <v>2018</v>
      </c>
      <c r="H103" t="s">
        <v>236</v>
      </c>
      <c r="I103" t="s">
        <v>236</v>
      </c>
      <c r="J103" t="s">
        <v>236</v>
      </c>
      <c r="K103" t="s">
        <v>236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278</v>
      </c>
      <c r="D104" t="s">
        <v>279</v>
      </c>
      <c r="E104" t="s">
        <v>236</v>
      </c>
      <c r="F104" t="s">
        <v>237</v>
      </c>
      <c r="G104">
        <v>2018</v>
      </c>
      <c r="H104" t="s">
        <v>236</v>
      </c>
      <c r="I104" t="s">
        <v>236</v>
      </c>
      <c r="J104" t="s">
        <v>236</v>
      </c>
      <c r="K104" t="s">
        <v>236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278</v>
      </c>
      <c r="D105" t="s">
        <v>139</v>
      </c>
      <c r="E105" t="s">
        <v>236</v>
      </c>
      <c r="F105" t="s">
        <v>237</v>
      </c>
      <c r="G105">
        <v>2018</v>
      </c>
      <c r="H105" t="s">
        <v>236</v>
      </c>
      <c r="I105" t="s">
        <v>236</v>
      </c>
      <c r="J105" t="s">
        <v>236</v>
      </c>
      <c r="K105" t="s">
        <v>236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280</v>
      </c>
      <c r="D106" t="s">
        <v>142</v>
      </c>
      <c r="E106" t="s">
        <v>236</v>
      </c>
      <c r="F106" t="s">
        <v>237</v>
      </c>
      <c r="G106">
        <v>2018</v>
      </c>
      <c r="H106" t="s">
        <v>236</v>
      </c>
      <c r="I106" t="s">
        <v>236</v>
      </c>
      <c r="J106" t="s">
        <v>236</v>
      </c>
      <c r="K106" t="s">
        <v>236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280</v>
      </c>
      <c r="D107" t="s">
        <v>145</v>
      </c>
      <c r="E107" t="s">
        <v>236</v>
      </c>
      <c r="F107" t="s">
        <v>237</v>
      </c>
      <c r="G107">
        <v>2018</v>
      </c>
      <c r="H107" t="s">
        <v>236</v>
      </c>
      <c r="I107" t="s">
        <v>236</v>
      </c>
      <c r="J107" t="s">
        <v>236</v>
      </c>
      <c r="K107" t="s">
        <v>236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280</v>
      </c>
      <c r="D108" t="s">
        <v>281</v>
      </c>
      <c r="E108" t="s">
        <v>236</v>
      </c>
      <c r="F108" t="s">
        <v>237</v>
      </c>
      <c r="G108">
        <v>2018</v>
      </c>
      <c r="H108" t="s">
        <v>236</v>
      </c>
      <c r="I108" t="s">
        <v>236</v>
      </c>
      <c r="J108" t="s">
        <v>236</v>
      </c>
      <c r="K108" t="s">
        <v>236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280</v>
      </c>
      <c r="D109" t="s">
        <v>139</v>
      </c>
      <c r="E109" t="s">
        <v>236</v>
      </c>
      <c r="F109" t="s">
        <v>237</v>
      </c>
      <c r="G109">
        <v>2018</v>
      </c>
      <c r="H109" t="s">
        <v>236</v>
      </c>
      <c r="I109" t="s">
        <v>236</v>
      </c>
      <c r="J109" t="s">
        <v>236</v>
      </c>
      <c r="K109" t="s">
        <v>236</v>
      </c>
      <c r="L109">
        <v>1.3140678240923199E-2</v>
      </c>
      <c r="M109">
        <v>1.3140678240923199E-2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2E7C-B2A0-4224-9CAE-1B05D720EFF1}">
  <dimension ref="C4:K20"/>
  <sheetViews>
    <sheetView workbookViewId="0">
      <selection activeCell="C4" sqref="C4"/>
    </sheetView>
  </sheetViews>
  <sheetFormatPr defaultRowHeight="15" x14ac:dyDescent="0.25"/>
  <cols>
    <col min="9" max="10" width="11.140625" bestFit="1" customWidth="1"/>
  </cols>
  <sheetData>
    <row r="4" spans="3:11" ht="15.75" thickBot="1" x14ac:dyDescent="0.3">
      <c r="C4" s="63" t="s">
        <v>282</v>
      </c>
      <c r="D4" s="57"/>
      <c r="E4" s="57"/>
      <c r="F4" s="57"/>
      <c r="G4" s="58"/>
      <c r="H4" s="58"/>
      <c r="I4" s="58"/>
      <c r="J4" s="58"/>
      <c r="K4" s="58"/>
    </row>
    <row r="5" spans="3:11" ht="30.75" thickBot="1" x14ac:dyDescent="0.3">
      <c r="C5" s="59" t="s">
        <v>194</v>
      </c>
      <c r="D5" s="59" t="s">
        <v>1</v>
      </c>
      <c r="E5" s="59" t="s">
        <v>2</v>
      </c>
      <c r="F5" s="59" t="s">
        <v>61</v>
      </c>
      <c r="G5" s="59" t="s">
        <v>222</v>
      </c>
      <c r="H5" s="59" t="s">
        <v>223</v>
      </c>
      <c r="I5" s="26" t="s">
        <v>4</v>
      </c>
      <c r="J5" s="26" t="s">
        <v>153</v>
      </c>
      <c r="K5" s="26" t="s">
        <v>148</v>
      </c>
    </row>
    <row r="6" spans="3:11" x14ac:dyDescent="0.25">
      <c r="C6" s="60" t="s">
        <v>67</v>
      </c>
      <c r="D6" s="60"/>
      <c r="E6" s="61" t="s">
        <v>151</v>
      </c>
      <c r="F6" s="60">
        <v>2018</v>
      </c>
      <c r="G6" s="60">
        <v>1</v>
      </c>
      <c r="H6" s="62"/>
      <c r="I6" t="s">
        <v>200</v>
      </c>
      <c r="J6" t="s">
        <v>200</v>
      </c>
      <c r="K6" t="s">
        <v>155</v>
      </c>
    </row>
    <row r="7" spans="3:11" x14ac:dyDescent="0.25">
      <c r="C7" s="60" t="s">
        <v>67</v>
      </c>
      <c r="D7" s="60"/>
      <c r="E7" s="61" t="s">
        <v>151</v>
      </c>
      <c r="F7" s="60">
        <v>2018</v>
      </c>
      <c r="G7" s="60">
        <v>1</v>
      </c>
      <c r="I7" t="s">
        <v>201</v>
      </c>
      <c r="J7" t="s">
        <v>201</v>
      </c>
      <c r="K7" t="s">
        <v>155</v>
      </c>
    </row>
    <row r="8" spans="3:11" x14ac:dyDescent="0.25">
      <c r="C8" s="60" t="s">
        <v>67</v>
      </c>
      <c r="D8" s="60"/>
      <c r="E8" s="61" t="s">
        <v>151</v>
      </c>
      <c r="F8" s="60">
        <v>2018</v>
      </c>
      <c r="G8" s="60">
        <v>1</v>
      </c>
      <c r="I8" t="s">
        <v>202</v>
      </c>
      <c r="J8" t="s">
        <v>202</v>
      </c>
      <c r="K8" t="s">
        <v>155</v>
      </c>
    </row>
    <row r="9" spans="3:11" x14ac:dyDescent="0.25">
      <c r="C9" s="60" t="s">
        <v>67</v>
      </c>
      <c r="D9" s="60"/>
      <c r="E9" s="61" t="s">
        <v>151</v>
      </c>
      <c r="F9" s="60">
        <v>2018</v>
      </c>
      <c r="G9" s="60">
        <v>1</v>
      </c>
      <c r="I9" t="s">
        <v>134</v>
      </c>
      <c r="J9" t="s">
        <v>134</v>
      </c>
      <c r="K9" t="s">
        <v>155</v>
      </c>
    </row>
    <row r="10" spans="3:11" x14ac:dyDescent="0.25">
      <c r="C10" s="60" t="s">
        <v>67</v>
      </c>
      <c r="D10" s="60"/>
      <c r="E10" s="61" t="s">
        <v>151</v>
      </c>
      <c r="F10" s="60">
        <v>2018</v>
      </c>
      <c r="G10" s="60">
        <v>1</v>
      </c>
      <c r="I10" t="s">
        <v>135</v>
      </c>
      <c r="J10" t="s">
        <v>135</v>
      </c>
      <c r="K10" t="s">
        <v>155</v>
      </c>
    </row>
    <row r="11" spans="3:11" x14ac:dyDescent="0.25">
      <c r="C11" s="60" t="s">
        <v>67</v>
      </c>
      <c r="D11" s="60"/>
      <c r="E11" s="61" t="s">
        <v>151</v>
      </c>
      <c r="F11" s="60">
        <v>2018</v>
      </c>
      <c r="G11" s="60">
        <v>1</v>
      </c>
      <c r="I11" t="s">
        <v>136</v>
      </c>
      <c r="J11" t="s">
        <v>136</v>
      </c>
      <c r="K11" t="s">
        <v>155</v>
      </c>
    </row>
    <row r="12" spans="3:11" x14ac:dyDescent="0.25">
      <c r="C12" s="60" t="s">
        <v>67</v>
      </c>
      <c r="D12" s="60"/>
      <c r="E12" s="61" t="s">
        <v>151</v>
      </c>
      <c r="F12" s="60">
        <v>2018</v>
      </c>
      <c r="G12" s="60">
        <v>1</v>
      </c>
      <c r="I12" t="s">
        <v>137</v>
      </c>
      <c r="J12" t="s">
        <v>137</v>
      </c>
      <c r="K12" t="s">
        <v>155</v>
      </c>
    </row>
    <row r="13" spans="3:11" x14ac:dyDescent="0.25">
      <c r="C13" s="60" t="s">
        <v>67</v>
      </c>
      <c r="D13" s="60"/>
      <c r="E13" s="61" t="s">
        <v>151</v>
      </c>
      <c r="F13" s="60">
        <v>2018</v>
      </c>
      <c r="G13" s="60">
        <v>1</v>
      </c>
      <c r="I13" t="s">
        <v>138</v>
      </c>
      <c r="J13" t="s">
        <v>138</v>
      </c>
      <c r="K13" t="s">
        <v>155</v>
      </c>
    </row>
    <row r="14" spans="3:11" x14ac:dyDescent="0.25">
      <c r="C14" s="60" t="s">
        <v>67</v>
      </c>
      <c r="D14" s="60"/>
      <c r="E14" s="61" t="s">
        <v>151</v>
      </c>
      <c r="F14" s="60">
        <v>2018</v>
      </c>
      <c r="G14" s="60">
        <v>1</v>
      </c>
      <c r="I14" t="s">
        <v>139</v>
      </c>
      <c r="J14" t="s">
        <v>139</v>
      </c>
      <c r="K14" t="s">
        <v>155</v>
      </c>
    </row>
    <row r="15" spans="3:11" x14ac:dyDescent="0.25">
      <c r="C15" s="60" t="s">
        <v>67</v>
      </c>
      <c r="D15" s="60"/>
      <c r="E15" s="61" t="s">
        <v>151</v>
      </c>
      <c r="F15" s="60">
        <v>2018</v>
      </c>
      <c r="G15" s="60">
        <v>1</v>
      </c>
      <c r="I15" t="s">
        <v>140</v>
      </c>
      <c r="J15" t="s">
        <v>140</v>
      </c>
      <c r="K15" t="s">
        <v>155</v>
      </c>
    </row>
    <row r="16" spans="3:11" x14ac:dyDescent="0.25">
      <c r="C16" s="60" t="s">
        <v>67</v>
      </c>
      <c r="D16" s="60"/>
      <c r="E16" s="61" t="s">
        <v>151</v>
      </c>
      <c r="F16" s="60">
        <v>2018</v>
      </c>
      <c r="G16" s="60">
        <v>1</v>
      </c>
      <c r="I16" t="s">
        <v>141</v>
      </c>
      <c r="J16" t="s">
        <v>141</v>
      </c>
      <c r="K16" t="s">
        <v>155</v>
      </c>
    </row>
    <row r="17" spans="3:11" x14ac:dyDescent="0.25">
      <c r="C17" s="60" t="s">
        <v>67</v>
      </c>
      <c r="D17" s="60"/>
      <c r="E17" s="61" t="s">
        <v>151</v>
      </c>
      <c r="F17" s="60">
        <v>2018</v>
      </c>
      <c r="G17" s="60">
        <v>1</v>
      </c>
      <c r="I17" t="s">
        <v>142</v>
      </c>
      <c r="J17" t="s">
        <v>142</v>
      </c>
      <c r="K17" t="s">
        <v>155</v>
      </c>
    </row>
    <row r="18" spans="3:11" x14ac:dyDescent="0.25">
      <c r="C18" s="60" t="s">
        <v>67</v>
      </c>
      <c r="D18" s="60"/>
      <c r="E18" s="61" t="s">
        <v>151</v>
      </c>
      <c r="F18" s="60">
        <v>2018</v>
      </c>
      <c r="G18" s="60">
        <v>1</v>
      </c>
      <c r="I18" t="s">
        <v>143</v>
      </c>
      <c r="J18" t="s">
        <v>143</v>
      </c>
      <c r="K18" t="s">
        <v>155</v>
      </c>
    </row>
    <row r="19" spans="3:11" x14ac:dyDescent="0.25">
      <c r="C19" s="60" t="s">
        <v>67</v>
      </c>
      <c r="D19" s="60"/>
      <c r="E19" s="61" t="s">
        <v>151</v>
      </c>
      <c r="F19" s="60">
        <v>2018</v>
      </c>
      <c r="G19" s="60">
        <v>1</v>
      </c>
      <c r="I19" t="s">
        <v>144</v>
      </c>
      <c r="J19" t="s">
        <v>144</v>
      </c>
      <c r="K19" t="s">
        <v>155</v>
      </c>
    </row>
    <row r="20" spans="3:11" x14ac:dyDescent="0.25">
      <c r="C20" s="60" t="s">
        <v>67</v>
      </c>
      <c r="D20" s="60"/>
      <c r="E20" s="61" t="s">
        <v>151</v>
      </c>
      <c r="F20" s="60">
        <v>2018</v>
      </c>
      <c r="G20" s="60">
        <v>1</v>
      </c>
      <c r="I20" t="s">
        <v>145</v>
      </c>
      <c r="J20" t="s">
        <v>145</v>
      </c>
      <c r="K20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5703125" customWidth="1"/>
    <col min="4" max="4" width="8.42578125" bestFit="1" customWidth="1"/>
    <col min="5" max="5" width="14.425781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H17" sqref="H17"/>
    </sheetView>
  </sheetViews>
  <sheetFormatPr defaultRowHeight="15" x14ac:dyDescent="0.25"/>
  <cols>
    <col min="2" max="2" width="10.42578125" customWidth="1"/>
    <col min="3" max="3" width="13.42578125" customWidth="1"/>
    <col min="4" max="4" width="10.5703125" bestFit="1" customWidth="1"/>
  </cols>
  <sheetData>
    <row r="2" spans="2:4" x14ac:dyDescent="0.25">
      <c r="B2" s="47" t="s">
        <v>203</v>
      </c>
      <c r="C2" s="10"/>
      <c r="D2" s="10"/>
    </row>
    <row r="3" spans="2:4" x14ac:dyDescent="0.25">
      <c r="B3" s="48">
        <v>2018</v>
      </c>
      <c r="C3" t="s">
        <v>204</v>
      </c>
    </row>
    <row r="4" spans="2:4" x14ac:dyDescent="0.25">
      <c r="B4" s="48">
        <v>2019</v>
      </c>
      <c r="C4" t="s">
        <v>205</v>
      </c>
    </row>
    <row r="5" spans="2:4" x14ac:dyDescent="0.25">
      <c r="B5" s="48">
        <v>2020</v>
      </c>
      <c r="C5" t="s">
        <v>206</v>
      </c>
    </row>
    <row r="6" spans="2:4" x14ac:dyDescent="0.25">
      <c r="B6" s="49">
        <v>2021</v>
      </c>
      <c r="C6" s="10" t="s">
        <v>207</v>
      </c>
      <c r="D6" s="10"/>
    </row>
    <row r="7" spans="2:4" x14ac:dyDescent="0.25">
      <c r="B7" s="48" t="s">
        <v>208</v>
      </c>
    </row>
    <row r="9" spans="2:4" x14ac:dyDescent="0.25">
      <c r="B9" s="47" t="s">
        <v>209</v>
      </c>
      <c r="C9" s="10"/>
      <c r="D9" s="10"/>
    </row>
    <row r="10" spans="2:4" x14ac:dyDescent="0.25">
      <c r="C10" s="50" t="s">
        <v>210</v>
      </c>
    </row>
    <row r="11" spans="2:4" x14ac:dyDescent="0.25">
      <c r="B11" t="s">
        <v>211</v>
      </c>
      <c r="C11" s="51">
        <f>C6/C3</f>
        <v>0.93264803405429875</v>
      </c>
    </row>
    <row r="12" spans="2:4" x14ac:dyDescent="0.25">
      <c r="B12" s="10" t="s">
        <v>212</v>
      </c>
      <c r="C12" s="52">
        <f>C6/C5</f>
        <v>1.0160656843925007</v>
      </c>
      <c r="D12" s="10"/>
    </row>
    <row r="15" spans="2:4" x14ac:dyDescent="0.25">
      <c r="B15" t="s">
        <v>213</v>
      </c>
    </row>
    <row r="16" spans="2:4" x14ac:dyDescent="0.25">
      <c r="C16">
        <v>2018</v>
      </c>
      <c r="D16">
        <v>2021</v>
      </c>
    </row>
    <row r="17" spans="2:4" x14ac:dyDescent="0.25">
      <c r="B17" t="s">
        <v>34</v>
      </c>
      <c r="C17" s="53">
        <v>14.5565610923972</v>
      </c>
      <c r="D17" s="53">
        <v>15.490769824884</v>
      </c>
    </row>
    <row r="18" spans="2:4" x14ac:dyDescent="0.25">
      <c r="B18" t="s">
        <v>36</v>
      </c>
      <c r="C18" s="53">
        <v>31.276118540281001</v>
      </c>
      <c r="D18" s="53">
        <v>33.305155123500498</v>
      </c>
    </row>
    <row r="19" spans="2:4" x14ac:dyDescent="0.2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2023-11-16T22:06:27Z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37685632705688</vt:r8>
  </property>
</Properties>
</file>