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97E2548C-00CE-40B4-81D8-3CE26A4E28FD}"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<sst xmlns="http://schemas.openxmlformats.org/spreadsheetml/2006/main" count="4636" uniqueCount="1329">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</sst>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1"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8.769167000000003</v>
      </c>
      <c r="E52" s="26">
        <f>SUMIFS(Table1[SumHD_TJ],Table1[Region],$E$51,Table1[Group],A52)/1000*E5*$C$5</f>
        <v>0</v>
      </c>
      <c r="F52" s="26">
        <f>SUMIFS(Table1[SumHD_TJ],Table1[Region],$F$51,Table1[Group],A52)/1000*E5*$C$5</f>
        <v>5.7723160000000009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1.2625827500000002</v>
      </c>
      <c r="S52">
        <f>SUMIFS(Table1[SumHD_TJ],Table1[Region],$S$51,Table1[Group],A52)/1000*E5*$C$5</f>
        <v>0</v>
      </c>
      <c r="T52">
        <f>SUMIFS(Table1[SumHD_TJ],Table1[Region],$T$51,Table1[Group],A52)/1000*E5*$C$5</f>
        <v>0.64277950000000006</v>
      </c>
      <c r="U52">
        <f>SUMIFS(Table1[SumHD_TJ],Table1[Region],$U$51,Table1[Group],A52)/1000*E5*$C$5</f>
        <v>0</v>
      </c>
      <c r="V52">
        <f>SUMIFS(Table1[SumHD_TJ],Table1[Region],$V$51,Table1[Group],A52)/1000*E5*$C$5</f>
        <v>0.38129849999999998</v>
      </c>
      <c r="W52">
        <f>SUMIFS(Table1[SumHD_TJ],Table1[Region],$W$51,Table1[Group],A52)/1000*E5*$C$5</f>
        <v>0.71019025000000013</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8.769167000000003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6.614522749999999</v>
      </c>
      <c r="E53" s="26">
        <f>SUMIFS(Table1[SumHD_TJ],Table1[Region],$E$51,Table1[Group],A53)/1000*E5*$C$5</f>
        <v>0</v>
      </c>
      <c r="F53" s="26">
        <f>SUMIFS(Table1[SumHD_TJ],Table1[Region],$F$51,Table1[Group],A53)/1000*E5*$C$5</f>
        <v>0.77258225000000003</v>
      </c>
      <c r="G53" s="26">
        <f>SUMIFS(Table1[SumHD_TJ],Table1[Region],$G$51,Table1[Group],A53)/1000*E5*$C$5</f>
        <v>0.73404650000000016</v>
      </c>
      <c r="H53" s="26">
        <f>SUMIFS(Table1[SumHD_TJ],Table1[Region],$H$51,Table1[Group],A53)/1000*E5*$C$5</f>
        <v>0.36012899999999998</v>
      </c>
      <c r="I53" s="26">
        <f>SUMIFS(Table1[SumHD_TJ],Table1[Region],$I$51,Table1[Group],A53)/1000*E5*$C$5</f>
        <v>0.204292</v>
      </c>
      <c r="J53" s="26">
        <f>SUMIFS(Table1[SumHD_TJ],Table1[Region],$J$51,Table1[Group],A53)/1000*E5*$C$5</f>
        <v>0.11440825</v>
      </c>
      <c r="K53" s="26">
        <f>SUMIFS(Table1[SumHD_TJ],Table1[Region],$K$51,Table1[Group],A53)/1000*E5*$C$5</f>
        <v>0.44429000000000007</v>
      </c>
      <c r="L53" s="26">
        <f>SUMIFS(Table1[SumHD_TJ],Table1[Region],$L$51,Table1[Group],A53)/1000*E5*$C$5</f>
        <v>0.50470750000000009</v>
      </c>
      <c r="M53" s="26">
        <f>SUMIFS(Table1[SumHD_TJ],Table1[Region],$M$51,Table1[Group],A53)/1000*E5*$C$5</f>
        <v>0.20341750000000003</v>
      </c>
      <c r="N53">
        <f>SUMIFS(Table1[SumHD_TJ],Table1[Region],$N$51,Table1[Group],A53)/1000*E5*$C$5</f>
        <v>0.13900425</v>
      </c>
      <c r="O53">
        <f>SUMIFS(Table1[SumHD_TJ],Table1[Region],$O$51,Table1[Group],A53)/1000*E5*$C$5</f>
        <v>0.35353999999999997</v>
      </c>
      <c r="P53">
        <f>SUMIFS(Table1[SumHD_TJ],Table1[Region],$P$51,Table1[Group],A53)/1000*E5*$C$5</f>
        <v>0.32377400000000001</v>
      </c>
      <c r="Q53">
        <f>SUMIFS(Table1[SumHD_TJ],Table1[Region],$Q$51,Table1[Group],A53)/1000*E5*$C$5</f>
        <v>0.26551800000000003</v>
      </c>
      <c r="R53">
        <f>SUMIFS(Table1[SumHD_TJ],Table1[Region],$R$51,Table1[Group],A53)/1000*E5*$C$5</f>
        <v>0.46110075</v>
      </c>
      <c r="S53">
        <f>SUMIFS(Table1[SumHD_TJ],Table1[Region],$S$51,Table1[Group],A53)/1000*E5*$C$5</f>
        <v>0</v>
      </c>
      <c r="T53">
        <f>SUMIFS(Table1[SumHD_TJ],Table1[Region],$T$51,Table1[Group],A53)/1000*E5*$C$5</f>
        <v>1.4643750000000001E-2</v>
      </c>
      <c r="U53">
        <f>SUMIFS(Table1[SumHD_TJ],Table1[Region],$U$51,Table1[Group],A53)/1000*E5*$C$5</f>
        <v>0.31962150000000006</v>
      </c>
      <c r="V53">
        <f>SUMIFS(Table1[SumHD_TJ],Table1[Region],$V$51,Table1[Group],A53)/1000*E5*$C$5</f>
        <v>8.7218999999999991E-2</v>
      </c>
      <c r="W53">
        <f>SUMIFS(Table1[SumHD_TJ],Table1[Region],$W$51,Table1[Group],A53)/1000*E5*$C$5</f>
        <v>8.8181499999999996E-2</v>
      </c>
      <c r="X53">
        <f>SUMIFS(Table1[SumHD_TJ],Table1[Region],$X$51,Table1[Group],A53)/1000*E5*$C$5</f>
        <v>5.8313750000000011E-2</v>
      </c>
      <c r="Y53">
        <f>SUMIFS(Table1[SumHD_TJ],Table1[Region],$Y$51,Table1[Group],A53)/1000*E5*$C$5</f>
        <v>0.16149375000000002</v>
      </c>
      <c r="Z53">
        <f>SUMIFS(Table1[SumHD_TJ],Table1[Region],$Z$51,Table1[Group],A53)/1000*E5*$C$5</f>
        <v>0.26728075000000001</v>
      </c>
      <c r="AA53">
        <f>SUMIFS(Table1[SumHD_TJ],Table1[Region],$AA$51,Table1[Group],A53)/1000*E5*$C$5</f>
        <v>0.21206625000000001</v>
      </c>
      <c r="AB53">
        <f>SUMIFS(Table1[SumHD_TJ],Table1[Region],$AB$51,Table1[Group],A53)/1000*E5*$C$5</f>
        <v>0.13979625000000001</v>
      </c>
      <c r="AC53">
        <f>SUMIFS(Table1[SumHD_TJ],Table1[Region],$AC$51,Table1[Group],A53)/1000*E5*$C$5</f>
        <v>0.31896975</v>
      </c>
      <c r="AD53">
        <f>SUMIFS(Table1[SumHD_TJ],Table1[Region],$AD$51,Table1[Group],A53)/1000*E5*$C$5</f>
        <v>6.6126500000000005E-2</v>
      </c>
      <c r="AE53" s="26">
        <f t="shared" ref="AE53:AE55" si="19">D53</f>
        <v>6.614522749999999</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2.8301377499999996</v>
      </c>
      <c r="E54" s="26">
        <f>SUMIFS(Table1[SumHD_TJ],Table1[Region],$E$51,Table1[Group],A54)/1000*E5*$C$5</f>
        <v>0.15423650000000003</v>
      </c>
      <c r="F54" s="26">
        <f>SUMIFS(Table1[SumHD_TJ],Table1[Region],$F$51,Table1[Group],A54)/1000*E5*$C$5</f>
        <v>0.21510775000000001</v>
      </c>
      <c r="G54" s="26">
        <f>SUMIFS(Table1[SumHD_TJ],Table1[Region],$G$51,Table1[Group],A54)/1000*E5*$C$5</f>
        <v>0.20745450000000004</v>
      </c>
      <c r="H54" s="26">
        <f>SUMIFS(Table1[SumHD_TJ],Table1[Region],$H$51,Table1[Group],A54)/1000*E5*$C$5</f>
        <v>3.9534E-2</v>
      </c>
      <c r="I54" s="26">
        <f>SUMIFS(Table1[SumHD_TJ],Table1[Region],$I$51,Table1[Group],A54)/1000*E5*$C$5</f>
        <v>1.1445500000000001E-2</v>
      </c>
      <c r="J54" s="26">
        <f>SUMIFS(Table1[SumHD_TJ],Table1[Region],$J$51,Table1[Group],A54)/1000*E5*$C$5</f>
        <v>2.2123750000000005E-2</v>
      </c>
      <c r="K54" s="26">
        <f>SUMIFS(Table1[SumHD_TJ],Table1[Region],$K$51,Table1[Group],A54)/1000*E5*$C$5</f>
        <v>1.7550499999999997E-2</v>
      </c>
      <c r="L54" s="26">
        <f>SUMIFS(Table1[SumHD_TJ],Table1[Region],$L$51,Table1[Group],A54)/1000*E5*$C$5</f>
        <v>0.39324174999999995</v>
      </c>
      <c r="M54" s="26">
        <f>SUMIFS(Table1[SumHD_TJ],Table1[Region],$M$51,Table1[Group],A54)/1000*E5*$C$5</f>
        <v>5.723025000000001E-2</v>
      </c>
      <c r="N54">
        <f>SUMIFS(Table1[SumHD_TJ],Table1[Region],$N$51,Table1[Group],A54)/1000*E5*$C$5</f>
        <v>0</v>
      </c>
      <c r="O54">
        <f>SUMIFS(Table1[SumHD_TJ],Table1[Region],$O$51,Table1[Group],A54)/1000*E5*$C$5</f>
        <v>7.1274500000000018E-2</v>
      </c>
      <c r="P54">
        <f>SUMIFS(Table1[SumHD_TJ],Table1[Region],$P$51,Table1[Group],A54)/1000*E5*$C$5</f>
        <v>0.18402174999999998</v>
      </c>
      <c r="Q54">
        <f>SUMIFS(Table1[SumHD_TJ],Table1[Region],$Q$51,Table1[Group],A54)/1000*E5*$C$5</f>
        <v>3.2400499999999999E-2</v>
      </c>
      <c r="R54">
        <f>SUMIFS(Table1[SumHD_TJ],Table1[Region],$R$51,Table1[Group],A54)/1000*E5*$C$5</f>
        <v>0.30645450000000002</v>
      </c>
      <c r="S54">
        <f>SUMIFS(Table1[SumHD_TJ],Table1[Region],$S$51,Table1[Group],A54)/1000*E5*$C$5</f>
        <v>0.24771725000000006</v>
      </c>
      <c r="T54">
        <f>SUMIFS(Table1[SumHD_TJ],Table1[Region],$T$51,Table1[Group],A54)/1000*E5*$C$5</f>
        <v>0.14379750000000005</v>
      </c>
      <c r="U54">
        <f>SUMIFS(Table1[SumHD_TJ],Table1[Region],$U$51,Table1[Group],A54)/1000*E5*$C$5</f>
        <v>7.2828250000000011E-2</v>
      </c>
      <c r="V54">
        <f>SUMIFS(Table1[SumHD_TJ],Table1[Region],$V$51,Table1[Group],A54)/1000*E5*$C$5</f>
        <v>8.5288500000000003E-2</v>
      </c>
      <c r="W54">
        <f>SUMIFS(Table1[SumHD_TJ],Table1[Region],$W$51,Table1[Group],A54)/1000*E5*$C$5</f>
        <v>0.17587074999999999</v>
      </c>
      <c r="X54">
        <f>SUMIFS(Table1[SumHD_TJ],Table1[Region],$X$51,Table1[Group],A54)/1000*E5*$C$5</f>
        <v>1.07855E-2</v>
      </c>
      <c r="Y54">
        <f>SUMIFS(Table1[SumHD_TJ],Table1[Region],$Y$51,Table1[Group],A54)/1000*E5*$C$5</f>
        <v>0.13623499999999999</v>
      </c>
      <c r="Z54">
        <f>SUMIFS(Table1[SumHD_TJ],Table1[Region],$Z$51,Table1[Group],A54)/1000*E5*$C$5</f>
        <v>2.7665000000000006E-2</v>
      </c>
      <c r="AA54">
        <f>SUMIFS(Table1[SumHD_TJ],Table1[Region],$AA$51,Table1[Group],A54)/1000*E5*$C$5</f>
        <v>3.3409750000000002E-2</v>
      </c>
      <c r="AB54">
        <f>SUMIFS(Table1[SumHD_TJ],Table1[Region],$AB$51,Table1[Group],A54)/1000*E5*$C$5</f>
        <v>5.8338500000000001E-2</v>
      </c>
      <c r="AC54">
        <f>SUMIFS(Table1[SumHD_TJ],Table1[Region],$AC$51,Table1[Group],A54)/1000*E5*$C$5</f>
        <v>3.4075250000000001E-2</v>
      </c>
      <c r="AD54">
        <f>SUMIFS(Table1[SumHD_TJ],Table1[Region],$AD$51,Table1[Group],A54)/1000*E5*$C$5</f>
        <v>9.2050750000000015E-2</v>
      </c>
      <c r="AE54" s="26">
        <f t="shared" si="19"/>
        <v>2.8301377499999996</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0.69748525000000028</v>
      </c>
      <c r="E55" s="26">
        <f>SUMIFS(Table1[SumHD_TJ],Table1[Region],$E$51,Table1[Group],A55)/1000*E5*$C$5</f>
        <v>2.129325E-2</v>
      </c>
      <c r="F55" s="26">
        <f>SUMIFS(Table1[SumHD_TJ],Table1[Region],$F$51,Table1[Group],A55)/1000*E5*$C$5</f>
        <v>3.4760000000000004E-3</v>
      </c>
      <c r="G55" s="26">
        <f>SUMIFS(Table1[SumHD_TJ],Table1[Region],$G$51,Table1[Group],A55)/1000*E5*$C$5</f>
        <v>2.7918000000000009E-2</v>
      </c>
      <c r="H55" s="26">
        <f>SUMIFS(Table1[SumHD_TJ],Table1[Region],$H$51,Table1[Group],A55)/1000*E5*$C$5</f>
        <v>1.4346750000000002E-2</v>
      </c>
      <c r="I55" s="26">
        <f>SUMIFS(Table1[SumHD_TJ],Table1[Region],$I$51,Table1[Group],A55)/1000*E5*$C$5</f>
        <v>1.9761499999999994E-2</v>
      </c>
      <c r="J55" s="26">
        <f>SUMIFS(Table1[SumHD_TJ],Table1[Region],$J$51,Table1[Group],A55)/1000*E5*$C$5</f>
        <v>6.6714999999999995E-3</v>
      </c>
      <c r="K55" s="26">
        <f>SUMIFS(Table1[SumHD_TJ],Table1[Region],$K$51,Table1[Group],A55)/1000*E5*$C$5</f>
        <v>2.695825E-2</v>
      </c>
      <c r="L55" s="26">
        <f>SUMIFS(Table1[SumHD_TJ],Table1[Region],$L$51,Table1[Group],A55)/1000*E5*$C$5</f>
        <v>9.4269999999999996E-3</v>
      </c>
      <c r="M55" s="26">
        <f>SUMIFS(Table1[SumHD_TJ],Table1[Region],$M$51,Table1[Group],A55)/1000*E5*$C$5</f>
        <v>2.0985250000000004E-2</v>
      </c>
      <c r="N55">
        <f>SUMIFS(Table1[SumHD_TJ],Table1[Region],$N$51,Table1[Group],A55)/1000*E5*$C$5</f>
        <v>9.4105000000000005E-3</v>
      </c>
      <c r="O55">
        <f>SUMIFS(Table1[SumHD_TJ],Table1[Region],$O$51,Table1[Group],A55)/1000*E5*$C$5</f>
        <v>3.4256749999999996E-2</v>
      </c>
      <c r="P55">
        <f>SUMIFS(Table1[SumHD_TJ],Table1[Region],$P$51,Table1[Group],A55)/1000*E5*$C$5</f>
        <v>3.9297500000000006E-2</v>
      </c>
      <c r="Q55">
        <f>SUMIFS(Table1[SumHD_TJ],Table1[Region],$Q$51,Table1[Group],A55)/1000*E5*$C$5</f>
        <v>2.4755500000000003E-2</v>
      </c>
      <c r="R55">
        <f>SUMIFS(Table1[SumHD_TJ],Table1[Region],$R$51,Table1[Group],A55)/1000*E5*$C$5</f>
        <v>7.6760750000000016E-2</v>
      </c>
      <c r="S55">
        <f>SUMIFS(Table1[SumHD_TJ],Table1[Region],$S$51,Table1[Group],A55)/1000*E5*$C$5</f>
        <v>4.9348750000000004E-2</v>
      </c>
      <c r="T55">
        <f>SUMIFS(Table1[SumHD_TJ],Table1[Region],$T$51,Table1[Group],A55)/1000*E5*$C$5</f>
        <v>5.9900499999999995E-2</v>
      </c>
      <c r="U55">
        <f>SUMIFS(Table1[SumHD_TJ],Table1[Region],$U$51,Table1[Group],A55)/1000*E5*$C$5</f>
        <v>1.2133000000000003E-2</v>
      </c>
      <c r="V55">
        <f>SUMIFS(Table1[SumHD_TJ],Table1[Region],$V$51,Table1[Group],A55)/1000*E5*$C$5</f>
        <v>2.1111749999999999E-2</v>
      </c>
      <c r="W55">
        <f>SUMIFS(Table1[SumHD_TJ],Table1[Region],$W$51,Table1[Group],A55)/1000*E5*$C$5</f>
        <v>3.3519750000000001E-2</v>
      </c>
      <c r="X55">
        <f>SUMIFS(Table1[SumHD_TJ],Table1[Region],$X$51,Table1[Group],A55)/1000*E5*$C$5</f>
        <v>1.5433000000000001E-2</v>
      </c>
      <c r="Y55">
        <f>SUMIFS(Table1[SumHD_TJ],Table1[Region],$Y$51,Table1[Group],A55)/1000*E5*$C$5</f>
        <v>2.8520249999999997E-2</v>
      </c>
      <c r="Z55">
        <f>SUMIFS(Table1[SumHD_TJ],Table1[Region],$Z$51,Table1[Group],A55)/1000*E5*$C$5</f>
        <v>1.2683E-2</v>
      </c>
      <c r="AA55">
        <f>SUMIFS(Table1[SumHD_TJ],Table1[Region],$AA$51,Table1[Group],A55)/1000*E5*$C$5</f>
        <v>2.7027000000000002E-2</v>
      </c>
      <c r="AB55">
        <f>SUMIFS(Table1[SumHD_TJ],Table1[Region],$AB$51,Table1[Group],A55)/1000*E5*$C$5</f>
        <v>1.3200000000000002E-2</v>
      </c>
      <c r="AC55">
        <f>SUMIFS(Table1[SumHD_TJ],Table1[Region],$AC$51,Table1[Group],A55)/1000*E5*$C$5</f>
        <v>7.8897500000000023E-2</v>
      </c>
      <c r="AD55">
        <f>SUMIFS(Table1[SumHD_TJ],Table1[Region],$AD$51,Table1[Group],A55)/1000*E5*$C$5</f>
        <v>1.039225E-2</v>
      </c>
      <c r="AE55" s="26">
        <f t="shared" si="19"/>
        <v>0.69748525000000028</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7.174773000000001</v>
      </c>
      <c r="E59" s="26">
        <f>SUMIFS(Table1[SumHD_TJ],Table1[Region],$E$51,Table1[Group],A59)/1000*E5*(1-$C$5)</f>
        <v>0</v>
      </c>
      <c r="F59" s="26">
        <f>SUMIFS(Table1[SumHD_TJ],Table1[Region],$F$51,Table1[Group],A59)/1000*E5*(1-$C$5)</f>
        <v>4.7228039999999991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1.0330222499999999</v>
      </c>
      <c r="S59">
        <f>SUMIFS(Table1[SumHD_TJ],Table1[Region],$S$51,Table1[Group],A59)/1000*E5*(1-$C$5)</f>
        <v>0</v>
      </c>
      <c r="T59">
        <f>SUMIFS(Table1[SumHD_TJ],Table1[Region],$T$51,Table1[Group],A59)/1000*E5*(1-$C$5)</f>
        <v>0.52591049999999995</v>
      </c>
      <c r="U59">
        <f>SUMIFS(Table1[SumHD_TJ],Table1[Region],$U$51,Table1[Group],A59)/1000*E5*(1-$C$5)</f>
        <v>0</v>
      </c>
      <c r="V59">
        <f>SUMIFS(Table1[SumHD_TJ],Table1[Region],$V$51,Table1[Group],A59)/1000*E5*(1-$C$5)</f>
        <v>0.31197149999999996</v>
      </c>
      <c r="W59">
        <f>SUMIFS(Table1[SumHD_TJ],Table1[Region],$W$51,Table1[Group],A59)/1000*E5*(1-$C$5)</f>
        <v>0.58106474999999991</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7.174773000000001</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5.4118822499999979</v>
      </c>
      <c r="E60" s="26">
        <f>SUMIFS(Table1[SumHD_TJ],Table1[Region],$E$51,Table1[Group],A60)/1000*E5*(1-$C$5)</f>
        <v>0</v>
      </c>
      <c r="F60" s="26">
        <f>SUMIFS(Table1[SumHD_TJ],Table1[Region],$F$51,Table1[Group],A60)/1000*E5*(1-$C$5)</f>
        <v>0.63211275</v>
      </c>
      <c r="G60" s="26">
        <f>SUMIFS(Table1[SumHD_TJ],Table1[Region],$G$51,Table1[Group],A60)/1000*E5*(1-$C$5)</f>
        <v>0.60058350000000005</v>
      </c>
      <c r="H60" s="26">
        <f>SUMIFS(Table1[SumHD_TJ],Table1[Region],$H$51,Table1[Group],A60)/1000*E5*(1-$C$5)</f>
        <v>0.29465099999999994</v>
      </c>
      <c r="I60" s="26">
        <f>SUMIFS(Table1[SumHD_TJ],Table1[Region],$I$51,Table1[Group],A60)/1000*E5*(1-$C$5)</f>
        <v>0.16714799999999999</v>
      </c>
      <c r="J60" s="26">
        <f>SUMIFS(Table1[SumHD_TJ],Table1[Region],$J$51,Table1[Group],A60)/1000*E5*(1-$C$5)</f>
        <v>9.3606749999999975E-2</v>
      </c>
      <c r="K60" s="26">
        <f>SUMIFS(Table1[SumHD_TJ],Table1[Region],$K$51,Table1[Group],A60)/1000*E5*(1-$C$5)</f>
        <v>0.36351</v>
      </c>
      <c r="L60" s="26">
        <f>SUMIFS(Table1[SumHD_TJ],Table1[Region],$L$51,Table1[Group],A60)/1000*E5*(1-$C$5)</f>
        <v>0.41294249999999999</v>
      </c>
      <c r="M60" s="26">
        <f>SUMIFS(Table1[SumHD_TJ],Table1[Region],$M$51,Table1[Group],A60)/1000*E5*(1-$C$5)</f>
        <v>0.16643249999999998</v>
      </c>
      <c r="N60">
        <f>SUMIFS(Table1[SumHD_TJ],Table1[Region],$N$51,Table1[Group],A60)/1000*E5*(1-$C$5)</f>
        <v>0.11373074999999998</v>
      </c>
      <c r="O60">
        <f>SUMIFS(Table1[SumHD_TJ],Table1[Region],$O$51,Table1[Group],A60)/1000*E5*(1-$C$5)</f>
        <v>0.28925999999999996</v>
      </c>
      <c r="P60">
        <f>SUMIFS(Table1[SumHD_TJ],Table1[Region],$P$51,Table1[Group],A60)/1000*E5*(1-$C$5)</f>
        <v>0.26490599999999997</v>
      </c>
      <c r="Q60">
        <f>SUMIFS(Table1[SumHD_TJ],Table1[Region],$Q$51,Table1[Group],A60)/1000*E5*(1-$C$5)</f>
        <v>0.21724199999999999</v>
      </c>
      <c r="R60">
        <f>SUMIFS(Table1[SumHD_TJ],Table1[Region],$R$51,Table1[Group],A60)/1000*E5*(1-$C$5)</f>
        <v>0.37726424999999991</v>
      </c>
      <c r="S60">
        <f>SUMIFS(Table1[SumHD_TJ],Table1[Region],$S$51,Table1[Group],A60)/1000*E5*(1-$C$5)</f>
        <v>0</v>
      </c>
      <c r="T60">
        <f>SUMIFS(Table1[SumHD_TJ],Table1[Region],$T$51,Table1[Group],A60)/1000*E5*(1-$C$5)</f>
        <v>1.1981249999999999E-2</v>
      </c>
      <c r="U60">
        <f>SUMIFS(Table1[SumHD_TJ],Table1[Region],$U$51,Table1[Group],A60)/1000*E5*(1-$C$5)</f>
        <v>0.26150849999999998</v>
      </c>
      <c r="V60">
        <f>SUMIFS(Table1[SumHD_TJ],Table1[Region],$V$51,Table1[Group],A60)/1000*E5*(1-$C$5)</f>
        <v>7.136099999999998E-2</v>
      </c>
      <c r="W60">
        <f>SUMIFS(Table1[SumHD_TJ],Table1[Region],$W$51,Table1[Group],A60)/1000*E5*(1-$C$5)</f>
        <v>7.2148499999999977E-2</v>
      </c>
      <c r="X60">
        <f>SUMIFS(Table1[SumHD_TJ],Table1[Region],$X$51,Table1[Group],A60)/1000*E5*(1-$C$5)</f>
        <v>4.7711249999999997E-2</v>
      </c>
      <c r="Y60">
        <f>SUMIFS(Table1[SumHD_TJ],Table1[Region],$Y$51,Table1[Group],A60)/1000*E5*(1-$C$5)</f>
        <v>0.13213125000000001</v>
      </c>
      <c r="Z60">
        <f>SUMIFS(Table1[SumHD_TJ],Table1[Region],$Z$51,Table1[Group],A60)/1000*E5*(1-$C$5)</f>
        <v>0.21868424999999997</v>
      </c>
      <c r="AA60">
        <f>SUMIFS(Table1[SumHD_TJ],Table1[Region],$AA$51,Table1[Group],A60)/1000*E5*(1-$C$5)</f>
        <v>0.17350874999999999</v>
      </c>
      <c r="AB60">
        <f>SUMIFS(Table1[SumHD_TJ],Table1[Region],$AB$51,Table1[Group],A60)/1000*E5*(1-$C$5)</f>
        <v>0.11437874999999999</v>
      </c>
      <c r="AC60">
        <f>SUMIFS(Table1[SumHD_TJ],Table1[Region],$AC$51,Table1[Group],A60)/1000*E5*(1-$C$5)</f>
        <v>0.26097524999999994</v>
      </c>
      <c r="AD60">
        <f>SUMIFS(Table1[SumHD_TJ],Table1[Region],$AD$51,Table1[Group],A60)/1000*E5*(1-$C$5)</f>
        <v>5.4103499999999992E-2</v>
      </c>
      <c r="AE60" s="26">
        <f t="shared" ref="AE60:AE62" si="20">D60</f>
        <v>5.4118822499999979</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2.3155672499999991</v>
      </c>
      <c r="E61" s="26">
        <f>SUMIFS(Table1[SumHD_TJ],Table1[Region],$E$51,Table1[Group],A61)/1000*E5*(1-$C$5)</f>
        <v>0.12619349999999999</v>
      </c>
      <c r="F61" s="26">
        <f>SUMIFS(Table1[SumHD_TJ],Table1[Region],$F$51,Table1[Group],A61)/1000*E5*(1-$C$5)</f>
        <v>0.17599724999999997</v>
      </c>
      <c r="G61" s="26">
        <f>SUMIFS(Table1[SumHD_TJ],Table1[Region],$G$51,Table1[Group],A61)/1000*E5*(1-$C$5)</f>
        <v>0.16973549999999998</v>
      </c>
      <c r="H61" s="26">
        <f>SUMIFS(Table1[SumHD_TJ],Table1[Region],$H$51,Table1[Group],A61)/1000*E5*(1-$C$5)</f>
        <v>3.2346E-2</v>
      </c>
      <c r="I61" s="26">
        <f>SUMIFS(Table1[SumHD_TJ],Table1[Region],$I$51,Table1[Group],A61)/1000*E5*(1-$C$5)</f>
        <v>9.3644999999999978E-3</v>
      </c>
      <c r="J61" s="26">
        <f>SUMIFS(Table1[SumHD_TJ],Table1[Region],$J$51,Table1[Group],A61)/1000*E5*(1-$C$5)</f>
        <v>1.8101249999999999E-2</v>
      </c>
      <c r="K61" s="26">
        <f>SUMIFS(Table1[SumHD_TJ],Table1[Region],$K$51,Table1[Group],A61)/1000*E5*(1-$C$5)</f>
        <v>1.4359499999999996E-2</v>
      </c>
      <c r="L61" s="26">
        <f>SUMIFS(Table1[SumHD_TJ],Table1[Region],$L$51,Table1[Group],A61)/1000*E5*(1-$C$5)</f>
        <v>0.32174324999999993</v>
      </c>
      <c r="M61" s="26">
        <f>SUMIFS(Table1[SumHD_TJ],Table1[Region],$M$51,Table1[Group],A61)/1000*E5*(1-$C$5)</f>
        <v>4.6824749999999998E-2</v>
      </c>
      <c r="N61">
        <f>SUMIFS(Table1[SumHD_TJ],Table1[Region],$N$51,Table1[Group],A61)/1000*E5*(1-$C$5)</f>
        <v>0</v>
      </c>
      <c r="O61">
        <f>SUMIFS(Table1[SumHD_TJ],Table1[Region],$O$51,Table1[Group],A61)/1000*E5*(1-$C$5)</f>
        <v>5.8315499999999999E-2</v>
      </c>
      <c r="P61">
        <f>SUMIFS(Table1[SumHD_TJ],Table1[Region],$P$51,Table1[Group],A61)/1000*E5*(1-$C$5)</f>
        <v>0.15056324999999998</v>
      </c>
      <c r="Q61">
        <f>SUMIFS(Table1[SumHD_TJ],Table1[Region],$Q$51,Table1[Group],A61)/1000*E5*(1-$C$5)</f>
        <v>2.6509499999999995E-2</v>
      </c>
      <c r="R61">
        <f>SUMIFS(Table1[SumHD_TJ],Table1[Region],$R$51,Table1[Group],A61)/1000*E5*(1-$C$5)</f>
        <v>0.25073549999999994</v>
      </c>
      <c r="S61">
        <f>SUMIFS(Table1[SumHD_TJ],Table1[Region],$S$51,Table1[Group],A61)/1000*E5*(1-$C$5)</f>
        <v>0.20267774999999999</v>
      </c>
      <c r="T61">
        <f>SUMIFS(Table1[SumHD_TJ],Table1[Region],$T$51,Table1[Group],A61)/1000*E5*(1-$C$5)</f>
        <v>0.11765250000000002</v>
      </c>
      <c r="U61">
        <f>SUMIFS(Table1[SumHD_TJ],Table1[Region],$U$51,Table1[Group],A61)/1000*E5*(1-$C$5)</f>
        <v>5.9586749999999994E-2</v>
      </c>
      <c r="V61">
        <f>SUMIFS(Table1[SumHD_TJ],Table1[Region],$V$51,Table1[Group],A61)/1000*E5*(1-$C$5)</f>
        <v>6.9781499999999982E-2</v>
      </c>
      <c r="W61">
        <f>SUMIFS(Table1[SumHD_TJ],Table1[Region],$W$51,Table1[Group],A61)/1000*E5*(1-$C$5)</f>
        <v>0.14389424999999997</v>
      </c>
      <c r="X61">
        <f>SUMIFS(Table1[SumHD_TJ],Table1[Region],$X$51,Table1[Group],A61)/1000*E5*(1-$C$5)</f>
        <v>8.824499999999999E-3</v>
      </c>
      <c r="Y61">
        <f>SUMIFS(Table1[SumHD_TJ],Table1[Region],$Y$51,Table1[Group],A61)/1000*E5*(1-$C$5)</f>
        <v>0.11146499999999998</v>
      </c>
      <c r="Z61">
        <f>SUMIFS(Table1[SumHD_TJ],Table1[Region],$Z$51,Table1[Group],A61)/1000*E5*(1-$C$5)</f>
        <v>2.2634999999999999E-2</v>
      </c>
      <c r="AA61">
        <f>SUMIFS(Table1[SumHD_TJ],Table1[Region],$AA$51,Table1[Group],A61)/1000*E5*(1-$C$5)</f>
        <v>2.7335249999999995E-2</v>
      </c>
      <c r="AB61">
        <f>SUMIFS(Table1[SumHD_TJ],Table1[Region],$AB$51,Table1[Group],A61)/1000*E5*(1-$C$5)</f>
        <v>4.7731499999999996E-2</v>
      </c>
      <c r="AC61">
        <f>SUMIFS(Table1[SumHD_TJ],Table1[Region],$AC$51,Table1[Group],A61)/1000*E5*(1-$C$5)</f>
        <v>2.7879749999999995E-2</v>
      </c>
      <c r="AD61">
        <f>SUMIFS(Table1[SumHD_TJ],Table1[Region],$AD$51,Table1[Group],A61)/1000*E5*(1-$C$5)</f>
        <v>7.5314249999999999E-2</v>
      </c>
      <c r="AE61" s="26">
        <f t="shared" si="20"/>
        <v>2.3155672499999991</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0.57066975000000009</v>
      </c>
      <c r="E62" s="26">
        <f>SUMIFS(Table1[SumHD_TJ],Table1[Region],$E$51,Table1[Group],A62)/1000*E5*(1-$C$5)</f>
        <v>1.742175E-2</v>
      </c>
      <c r="F62" s="26">
        <f>SUMIFS(Table1[SumHD_TJ],Table1[Region],$F$51,Table1[Group],A62)/1000*E5*(1-$C$5)</f>
        <v>2.8439999999999997E-3</v>
      </c>
      <c r="G62" s="26">
        <f>SUMIFS(Table1[SumHD_TJ],Table1[Region],$G$51,Table1[Group],A62)/1000*E5*(1-$C$5)</f>
        <v>2.2842000000000005E-2</v>
      </c>
      <c r="H62" s="26">
        <f>SUMIFS(Table1[SumHD_TJ],Table1[Region],$H$51,Table1[Group],A62)/1000*E5*(1-$C$5)</f>
        <v>1.1738249999999999E-2</v>
      </c>
      <c r="I62" s="26">
        <f>SUMIFS(Table1[SumHD_TJ],Table1[Region],$I$51,Table1[Group],A62)/1000*E5*(1-$C$5)</f>
        <v>1.6168499999999995E-2</v>
      </c>
      <c r="J62" s="26">
        <f>SUMIFS(Table1[SumHD_TJ],Table1[Region],$J$51,Table1[Group],A62)/1000*E5*(1-$C$5)</f>
        <v>5.4584999999999989E-3</v>
      </c>
      <c r="K62" s="26">
        <f>SUMIFS(Table1[SumHD_TJ],Table1[Region],$K$51,Table1[Group],A62)/1000*E5*(1-$C$5)</f>
        <v>2.2056749999999996E-2</v>
      </c>
      <c r="L62" s="26">
        <f>SUMIFS(Table1[SumHD_TJ],Table1[Region],$L$51,Table1[Group],A62)/1000*E5*(1-$C$5)</f>
        <v>7.7129999999999985E-3</v>
      </c>
      <c r="M62" s="26">
        <f>SUMIFS(Table1[SumHD_TJ],Table1[Region],$M$51,Table1[Group],A62)/1000*E5*(1-$C$5)</f>
        <v>1.7169749999999998E-2</v>
      </c>
      <c r="N62">
        <f>SUMIFS(Table1[SumHD_TJ],Table1[Region],$N$51,Table1[Group],A62)/1000*E5*(1-$C$5)</f>
        <v>7.6994999999999997E-3</v>
      </c>
      <c r="O62">
        <f>SUMIFS(Table1[SumHD_TJ],Table1[Region],$O$51,Table1[Group],A62)/1000*E5*(1-$C$5)</f>
        <v>2.8028249999999994E-2</v>
      </c>
      <c r="P62">
        <f>SUMIFS(Table1[SumHD_TJ],Table1[Region],$P$51,Table1[Group],A62)/1000*E5*(1-$C$5)</f>
        <v>3.2152499999999994E-2</v>
      </c>
      <c r="Q62">
        <f>SUMIFS(Table1[SumHD_TJ],Table1[Region],$Q$51,Table1[Group],A62)/1000*E5*(1-$C$5)</f>
        <v>2.0254499999999998E-2</v>
      </c>
      <c r="R62">
        <f>SUMIFS(Table1[SumHD_TJ],Table1[Region],$R$51,Table1[Group],A62)/1000*E5*(1-$C$5)</f>
        <v>6.2804250000000006E-2</v>
      </c>
      <c r="S62">
        <f>SUMIFS(Table1[SumHD_TJ],Table1[Region],$S$51,Table1[Group],A62)/1000*E5*(1-$C$5)</f>
        <v>4.0376249999999995E-2</v>
      </c>
      <c r="T62">
        <f>SUMIFS(Table1[SumHD_TJ],Table1[Region],$T$51,Table1[Group],A62)/1000*E5*(1-$C$5)</f>
        <v>4.9009499999999984E-2</v>
      </c>
      <c r="U62">
        <f>SUMIFS(Table1[SumHD_TJ],Table1[Region],$U$51,Table1[Group],A62)/1000*E5*(1-$C$5)</f>
        <v>9.9270000000000001E-3</v>
      </c>
      <c r="V62">
        <f>SUMIFS(Table1[SumHD_TJ],Table1[Region],$V$51,Table1[Group],A62)/1000*E5*(1-$C$5)</f>
        <v>1.7273249999999997E-2</v>
      </c>
      <c r="W62">
        <f>SUMIFS(Table1[SumHD_TJ],Table1[Region],$W$51,Table1[Group],A62)/1000*E5*(1-$C$5)</f>
        <v>2.7425249999999995E-2</v>
      </c>
      <c r="X62">
        <f>SUMIFS(Table1[SumHD_TJ],Table1[Region],$X$51,Table1[Group],A62)/1000*E5*(1-$C$5)</f>
        <v>1.2626999999999998E-2</v>
      </c>
      <c r="Y62">
        <f>SUMIFS(Table1[SumHD_TJ],Table1[Region],$Y$51,Table1[Group],A62)/1000*E5*(1-$C$5)</f>
        <v>2.3334749999999994E-2</v>
      </c>
      <c r="Z62">
        <f>SUMIFS(Table1[SumHD_TJ],Table1[Region],$Z$51,Table1[Group],A62)/1000*E5*(1-$C$5)</f>
        <v>1.0376999999999997E-2</v>
      </c>
      <c r="AA62">
        <f>SUMIFS(Table1[SumHD_TJ],Table1[Region],$AA$51,Table1[Group],A62)/1000*E5*(1-$C$5)</f>
        <v>2.2113000000000001E-2</v>
      </c>
      <c r="AB62">
        <f>SUMIFS(Table1[SumHD_TJ],Table1[Region],$AB$51,Table1[Group],A62)/1000*E5*(1-$C$5)</f>
        <v>1.0799999999999999E-2</v>
      </c>
      <c r="AC62">
        <f>SUMIFS(Table1[SumHD_TJ],Table1[Region],$AC$51,Table1[Group],A62)/1000*E5*(1-$C$5)</f>
        <v>6.4552499999999999E-2</v>
      </c>
      <c r="AD62">
        <f>SUMIFS(Table1[SumHD_TJ],Table1[Region],$AD$51,Table1[Group],A62)/1000*E5*(1-$C$5)</f>
        <v>8.5027499999999982E-3</v>
      </c>
      <c r="AE62" s="26">
        <f t="shared" si="20"/>
        <v>0.57066975000000009</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465</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8.7548782003479975</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7.2117341761623557</v>
      </c>
      <c r="AE67" s="26">
        <f t="shared" ref="AE67:AE69" si="21">D67</f>
        <v>3.2309610776202544</v>
      </c>
    </row>
    <row r="68" spans="1:31">
      <c r="A68">
        <v>2</v>
      </c>
      <c r="C68" s="25" t="s">
        <v>466</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467</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v>
      </c>
      <c r="X69" s="26" cm="1">
        <f t="array" ref="X69">IFERROR(SUMPRODUCT((Table1[Region]=X$65)*(Table1[Group]=$A69)*(Table1[Avg_DCCH_50percDH])*(Table1[SumHD_TJ]/((X55+X62)*1000))),0)</f>
        <v>21.401094084105488</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469</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8.7548782003479975</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7.2117341761623557</v>
      </c>
      <c r="AE74" s="26">
        <f t="shared" ref="AE74:AE76" si="24">D74</f>
        <v>3.2309610776202544</v>
      </c>
    </row>
    <row r="75" spans="1:31">
      <c r="A75">
        <v>2</v>
      </c>
      <c r="C75" s="25" t="s">
        <v>470</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471</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v>
      </c>
      <c r="X76" s="26">
        <f t="shared" si="22"/>
        <v>21.401094084105488</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465</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8.7548782003479972E-2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7.2117341761623557E-2</v>
      </c>
      <c r="AE81" s="26">
        <f t="shared" ref="AE81:AE83" si="28">D81</f>
        <v>3.2309610776202542E-2</v>
      </c>
    </row>
    <row r="82" spans="1:31">
      <c r="A82">
        <v>2</v>
      </c>
      <c r="C82" s="25" t="s">
        <v>466</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467</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0.24344523750922961</v>
      </c>
      <c r="X83" s="26">
        <f t="shared" si="27"/>
        <v>0.21401094084105488</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469</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8.7548782003479972E-2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7.2117341761623557E-2</v>
      </c>
      <c r="AE88" s="26">
        <f t="shared" ref="AE88:AE90" si="34">D88</f>
        <v>3.2309610776202542E-2</v>
      </c>
    </row>
    <row r="89" spans="1:31">
      <c r="A89">
        <v>2</v>
      </c>
      <c r="C89" s="25" t="s">
        <v>470</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471</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0.24344523750922961</v>
      </c>
      <c r="X90" s="26">
        <f t="shared" si="33"/>
        <v>0.21401094084105488</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2023-05-12T20:15:59Z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