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A1319AEF-7BE5-49D7-B1E7-34B6E705B9F1}" xr6:coauthVersionLast="45" xr6:coauthVersionMax="47" xr10:uidLastSave="{00000000-0000-0000-0000-000000000000}"/>
  <bookViews>
    <workbookView xWindow="8580" yWindow="1980" windowWidth="14820" windowHeight="11385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8" l="1"/>
  <c r="J13" i="8" l="1"/>
  <c r="N13" i="8" l="1"/>
  <c r="N16" i="8" l="1"/>
  <c r="B16" i="8"/>
  <c r="J9" i="8" l="1"/>
  <c r="B9" i="8"/>
  <c r="B6" i="8" l="1"/>
  <c r="B11" i="8"/>
  <c r="B14" i="8"/>
  <c r="H38" i="8" l="1"/>
  <c r="B9" i="5" l="1"/>
  <c r="H29" i="5" l="1"/>
  <c r="J16" i="8" l="1"/>
  <c r="B10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<sst xmlns="http://schemas.openxmlformats.org/spreadsheetml/2006/main" count="522" uniqueCount="234">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</sst>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3" zoomScaleNormal="100" workbookViewId="0">
      <selection activeCell="B14" sqref="B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42578125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2019</v>
      </c>
      <c r="I6" s="2" t="s">
        <v>15</v>
      </c>
      <c r="J6" s="29">
        <f t="shared" ref="J6:J12" si="1">1+C21</f>
        <v>1.3</v>
      </c>
      <c r="K6" s="2">
        <v>1</v>
      </c>
      <c r="L6" s="16">
        <f t="shared" ref="L6:L12" si="2"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1"/>
        <v>1.03</v>
      </c>
      <c r="K7" s="2">
        <v>1</v>
      </c>
      <c r="L7" s="16">
        <f t="shared" si="2"/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1"/>
        <v>1.0249999999999999</v>
      </c>
      <c r="K8" s="2">
        <v>1</v>
      </c>
      <c r="L8" s="16">
        <f t="shared" si="2"/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_xlfn.TEXTJOIN("_",TRUE,"UC",A24,"MinDeGrowth",B24)</f>
        <v>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1-C24</f>
        <v>0.98</v>
      </c>
      <c r="K9" s="2">
        <v>1</v>
      </c>
      <c r="L9" s="16">
        <f t="shared" si="2"/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 t="shared" si="1"/>
        <v>1.02</v>
      </c>
      <c r="K10" s="2">
        <v>1</v>
      </c>
      <c r="L10" s="16">
        <f t="shared" si="2"/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1"/>
        <v>1.3</v>
      </c>
      <c r="K11" s="2">
        <v>1</v>
      </c>
      <c r="L11" s="16">
        <f t="shared" si="2"/>
        <v>-0.1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>_xlfn.TEXTJOIN(" ",TRUE,A27, "maximum growth rate of",B27)</f>
        <v>RSD maximum growth rate of Ethanol</v>
      </c>
    </row>
    <row r="13" spans="2:14" x14ac:dyDescent="0.25">
      <c r="B13" s="2" t="str">
        <f>_xlfn.TEXTJOIN("_",TRUE,"UC",A28,"MaxGrowth",B28)</f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2020</v>
      </c>
      <c r="I13" s="2" t="s">
        <v>15</v>
      </c>
      <c r="J13" s="29">
        <f>1-C28</f>
        <v>0.98</v>
      </c>
      <c r="K13" s="2">
        <v>1</v>
      </c>
      <c r="L13" s="16">
        <f t="shared" ref="L13:L16" si="3">-D28</f>
        <v>0</v>
      </c>
      <c r="M13" s="2">
        <v>5</v>
      </c>
      <c r="N13" s="2" t="str">
        <f>_xlfn.TEXTJOIN(" ",TRUE,A28, "minimum growth rate of",B28)</f>
        <v>RSD minimum 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2019</v>
      </c>
      <c r="I14" s="2" t="s">
        <v>15</v>
      </c>
      <c r="J14" s="29">
        <f t="shared" ref="J14:J15" si="4">1+C29</f>
        <v>1.1000000000000001</v>
      </c>
      <c r="K14" s="2">
        <v>1</v>
      </c>
      <c r="L14" s="16">
        <f t="shared" si="3"/>
        <v>-0.1</v>
      </c>
      <c r="M14" s="2">
        <v>5</v>
      </c>
      <c r="N14" s="2" t="str">
        <f t="shared" ref="N14:N15" si="5">_xlfn.TEXTJOIN(" ",TRUE,A29, "maximum growth rate of",B29)</f>
        <v>RSD maximum growth rate of DistrictHeat</v>
      </c>
    </row>
    <row r="15" spans="2:14" x14ac:dyDescent="0.25">
      <c r="B15" s="2" t="str">
        <f t="shared" ref="B15" si="6">_xlfn.TEXTJOIN("_",TRUE,"UC",A30,"MaxGrowth",B30)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_xlfn.TEXTJOIN("_",TRUE,"UC",A31,"MaxGrowth",B31)</f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1-C31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",TRUE,A31, "max growth rate of",B31)</f>
        <v>RSD max 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1+C32</f>
        <v>1.1499999999999999</v>
      </c>
      <c r="K17" s="2">
        <v>1</v>
      </c>
      <c r="L17" s="16">
        <f>-D32</f>
        <v>0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1+C32/10</f>
        <v>1.0149999999999999</v>
      </c>
      <c r="K18" s="2">
        <v>1</v>
      </c>
      <c r="L18" s="16">
        <f>-D32</f>
        <v>0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0.3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0.02</v>
      </c>
      <c r="D24">
        <v>0</v>
      </c>
    </row>
    <row r="25" spans="1:14" x14ac:dyDescent="0.25">
      <c r="A25" t="s">
        <v>194</v>
      </c>
      <c r="B25" t="s">
        <v>198</v>
      </c>
      <c r="C25" s="50">
        <v>0.02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0.02</v>
      </c>
      <c r="D28">
        <v>0</v>
      </c>
    </row>
    <row r="29" spans="1:14" x14ac:dyDescent="0.25">
      <c r="A29" t="s">
        <v>194</v>
      </c>
      <c r="B29" t="s">
        <v>191</v>
      </c>
      <c r="C29" s="50">
        <v>0.1</v>
      </c>
      <c r="D29">
        <v>0.1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0.03</v>
      </c>
      <c r="D31">
        <v>0</v>
      </c>
    </row>
    <row r="32" spans="1:14" x14ac:dyDescent="0.25">
      <c r="A32" t="s">
        <v>194</v>
      </c>
      <c r="B32" t="s">
        <v>203</v>
      </c>
      <c r="C32" s="50">
        <v>0.15</v>
      </c>
      <c r="D32">
        <v>0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1E-3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M21" sqref="M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2023-08-11T16:49:34Z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