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2F82CB1-96DC-4876-9E80-488D6DA233AA}" xr6:coauthVersionLast="45" xr6:coauthVersionMax="47" xr10:uidLastSave="{00000000-0000-0000-0000-000000000000}"/>
  <bookViews>
    <workbookView xWindow="-120" yWindow="-120" windowWidth="29040" windowHeight="15840" firstSheet="7" activeTab="10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101" i="56" l="1"/>
  <c r="AU103" i="56" s="1"/>
  <c r="AS101" i="56"/>
  <c r="AS103" i="56" s="1"/>
  <c r="AU51" i="56"/>
  <c r="AU53" i="56" s="1"/>
  <c r="AS51" i="56"/>
  <c r="AS53" i="56" s="1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F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Q29" i="22"/>
  <c r="P29" i="22"/>
  <c r="N29" i="22"/>
  <c r="M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21" i="54"/>
  <c r="C21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L20" i="54" l="1"/>
  <c r="L19" i="54"/>
  <c r="L18" i="54"/>
  <c r="L17" i="54"/>
  <c r="C19" i="54"/>
  <c r="K19" i="54" s="1"/>
  <c r="C20" i="54"/>
  <c r="K20" i="54" s="1"/>
  <c r="C18" i="54"/>
  <c r="K18" i="54" s="1"/>
  <c r="C17" i="54"/>
  <c r="K17" i="54" s="1"/>
  <c r="B18" i="54"/>
  <c r="B19" i="54"/>
  <c r="B20" i="54"/>
  <c r="J18" i="54"/>
  <c r="J19" i="54"/>
  <c r="J20" i="54"/>
  <c r="B15" i="54" l="1"/>
  <c r="J14" i="54" l="1"/>
  <c r="J9" i="54"/>
  <c r="K21" i="54" l="1"/>
  <c r="B21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X46" i="52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3" i="52"/>
  <c r="M18" i="52"/>
  <c r="M14" i="52"/>
  <c r="M12" i="52"/>
  <c r="M8" i="52"/>
  <c r="M9" i="52"/>
  <c r="M10" i="52"/>
  <c r="M11" i="52"/>
  <c r="M7" i="52"/>
  <c r="M20" i="28"/>
  <c r="M23" i="51"/>
  <c r="M18" i="51"/>
  <c r="M14" i="51"/>
  <c r="M12" i="51"/>
  <c r="M8" i="51"/>
  <c r="M9" i="51"/>
  <c r="M10" i="51"/>
  <c r="M11" i="51"/>
  <c r="M7" i="51"/>
  <c r="M7" i="28"/>
  <c r="M1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2" l="1"/>
  <c r="R37" i="52"/>
  <c r="R12" i="52"/>
  <c r="R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X51" i="51" l="1"/>
  <c r="AD22" i="22" l="1"/>
  <c r="AD19" i="22"/>
  <c r="AD18" i="22"/>
  <c r="AD13" i="22"/>
  <c r="AD11" i="22"/>
  <c r="AD9" i="22"/>
  <c r="AD29" i="22" s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I59" i="51" s="1"/>
  <c r="P36" i="9"/>
  <c r="N60" i="28" s="1"/>
  <c r="P35" i="9"/>
  <c r="N59" i="52" s="1"/>
  <c r="N59" i="51"/>
  <c r="AI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G59" i="51" l="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G48" i="28"/>
  <c r="L38" i="52"/>
  <c r="D22" i="9"/>
  <c r="AX20" i="56"/>
  <c r="AG38" i="28"/>
  <c r="L14" i="52"/>
  <c r="D15" i="9"/>
  <c r="AX27" i="56"/>
  <c r="AG22" i="28"/>
  <c r="AG46" i="51"/>
  <c r="D8" i="9"/>
  <c r="A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G39" i="28"/>
  <c r="L16" i="52"/>
  <c r="D16" i="9"/>
  <c r="A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AX8" i="56"/>
  <c r="AG10" i="28"/>
  <c r="AG34" i="51"/>
  <c r="D10" i="9"/>
  <c r="AX32" i="56"/>
  <c r="AG9" i="28"/>
  <c r="AG41" i="51"/>
  <c r="D11" i="9"/>
  <c r="AX31" i="56"/>
  <c r="AG14" i="28"/>
  <c r="AG43" i="51"/>
  <c r="D12" i="9"/>
  <c r="A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AX25" i="56"/>
  <c r="AG33" i="28"/>
  <c r="L12" i="52"/>
  <c r="D18" i="9"/>
  <c r="AX24" i="56"/>
  <c r="AG34" i="28"/>
  <c r="L11" i="52"/>
  <c r="D19" i="9"/>
  <c r="AX23" i="56"/>
  <c r="AG35" i="28"/>
  <c r="L10" i="52"/>
  <c r="D20" i="9"/>
  <c r="AX22" i="56"/>
  <c r="AG36" i="28"/>
  <c r="L9" i="52"/>
  <c r="D13" i="9"/>
  <c r="AX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AX17" i="56"/>
  <c r="AG43" i="28"/>
  <c r="L20" i="52"/>
  <c r="D26" i="9"/>
  <c r="AX16" i="56"/>
  <c r="AG45" i="28"/>
  <c r="L23" i="52"/>
  <c r="D27" i="9"/>
  <c r="AX15" i="56"/>
  <c r="AG46" i="28"/>
  <c r="L24" i="52"/>
  <c r="D28" i="9"/>
  <c r="AX14" i="56"/>
  <c r="AG47" i="28"/>
  <c r="L33" i="52"/>
  <c r="D21" i="9"/>
  <c r="AX21" i="56"/>
  <c r="AG37" i="28"/>
  <c r="L8" i="52"/>
  <c r="D14" i="9"/>
  <c r="AX28" i="56"/>
  <c r="AG20" i="28"/>
  <c r="AG47" i="51"/>
  <c r="D7" i="9"/>
  <c r="AX6" i="56"/>
  <c r="AG12" i="28"/>
  <c r="AG36" i="51"/>
  <c r="N33" i="9"/>
  <c r="J12" i="54"/>
  <c r="L49" i="28"/>
  <c r="AG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16" i="45" l="1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21" i="54"/>
  <c r="E10" i="54"/>
  <c r="O16" i="28"/>
  <c r="M16" i="28" s="1"/>
  <c r="AV51" i="45"/>
  <c r="AV50" i="45"/>
  <c r="AU52" i="45"/>
  <c r="AF94" i="27"/>
  <c r="AI94" i="27" s="1"/>
  <c r="O50" i="5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I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I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M50" i="51"/>
  <c r="AH47" i="51" s="1"/>
  <c r="O50" i="28"/>
  <c r="M50" i="28" s="1"/>
  <c r="AH47" i="28" s="1"/>
  <c r="O24" i="28"/>
  <c r="M24" i="28" s="1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M24" i="51" s="1"/>
  <c r="O8" i="52"/>
  <c r="C12" i="48"/>
  <c r="O24" i="52"/>
  <c r="M24" i="52" s="1"/>
  <c r="BO23" i="45" l="1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O42" i="28"/>
  <c r="M42" i="28" s="1"/>
  <c r="O16" i="52"/>
  <c r="M16" i="52" s="1"/>
  <c r="O16" i="51"/>
  <c r="M16" i="51" s="1"/>
  <c r="AH16" i="51" s="1"/>
  <c r="AH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H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H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C51" i="52" l="1"/>
  <c r="AB51" i="52" s="1"/>
  <c r="AC51" i="28"/>
  <c r="AB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S16" i="51"/>
  <c r="T16" i="51" s="1"/>
  <c r="AC16" i="51" s="1"/>
  <c r="S10" i="51"/>
  <c r="T10" i="51" s="1"/>
  <c r="S38" i="51"/>
  <c r="T38" i="51" s="1"/>
  <c r="AC38" i="51" s="1"/>
  <c r="S37" i="51"/>
  <c r="T37" i="51" s="1"/>
  <c r="AC37" i="51" s="1"/>
  <c r="S23" i="51"/>
  <c r="T23" i="51" s="1"/>
  <c r="S14" i="51"/>
  <c r="T14" i="51" s="1"/>
  <c r="S9" i="51"/>
  <c r="T9" i="51" s="1"/>
  <c r="S50" i="51"/>
  <c r="S36" i="51"/>
  <c r="S49" i="51"/>
  <c r="S35" i="51"/>
  <c r="S20" i="51"/>
  <c r="T20" i="51" s="1"/>
  <c r="S12" i="51"/>
  <c r="T12" i="51" s="1"/>
  <c r="AC12" i="51" s="1"/>
  <c r="S8" i="51"/>
  <c r="T8" i="51" s="1"/>
  <c r="S44" i="51"/>
  <c r="S33" i="51"/>
  <c r="S18" i="51"/>
  <c r="T18" i="51" s="1"/>
  <c r="AC18" i="51" s="1"/>
  <c r="S11" i="51"/>
  <c r="T11" i="51" s="1"/>
  <c r="AC11" i="51" s="1"/>
  <c r="S7" i="51"/>
  <c r="T7" i="51" s="1"/>
  <c r="S60" i="51"/>
  <c r="S59" i="51"/>
  <c r="S51" i="51"/>
  <c r="S46" i="51"/>
  <c r="S34" i="51"/>
  <c r="S50" i="52"/>
  <c r="S36" i="52"/>
  <c r="S49" i="52"/>
  <c r="S35" i="52"/>
  <c r="S20" i="52"/>
  <c r="S12" i="52"/>
  <c r="S8" i="52"/>
  <c r="S46" i="52"/>
  <c r="S34" i="52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C37" i="52" s="1"/>
  <c r="S23" i="52"/>
  <c r="S14" i="52"/>
  <c r="S9" i="52"/>
  <c r="S38" i="52"/>
  <c r="S60" i="52"/>
  <c r="S59" i="52"/>
  <c r="S51" i="52"/>
  <c r="S50" i="28"/>
  <c r="S36" i="28"/>
  <c r="S49" i="28"/>
  <c r="S35" i="28"/>
  <c r="S20" i="28"/>
  <c r="T20" i="28" s="1"/>
  <c r="S12" i="28"/>
  <c r="T12" i="28" s="1"/>
  <c r="AC12" i="28" s="1"/>
  <c r="S8" i="28"/>
  <c r="T8" i="28" s="1"/>
  <c r="AC8" i="28" s="1"/>
  <c r="S46" i="28"/>
  <c r="S34" i="28"/>
  <c r="S44" i="28"/>
  <c r="S33" i="28"/>
  <c r="S18" i="28"/>
  <c r="T18" i="28" s="1"/>
  <c r="S11" i="28"/>
  <c r="T11" i="28" s="1"/>
  <c r="AC11" i="28" s="1"/>
  <c r="S7" i="28"/>
  <c r="T7" i="28" s="1"/>
  <c r="S42" i="28"/>
  <c r="S40" i="28"/>
  <c r="S24" i="28"/>
  <c r="T24" i="28" s="1"/>
  <c r="AC24" i="28" s="1"/>
  <c r="S16" i="28"/>
  <c r="T16" i="28" s="1"/>
  <c r="S10" i="28"/>
  <c r="T10" i="28" s="1"/>
  <c r="AC10" i="28" s="1"/>
  <c r="S37" i="28"/>
  <c r="T37" i="28" s="1"/>
  <c r="AC37" i="28" s="1"/>
  <c r="S23" i="28"/>
  <c r="T23" i="28" s="1"/>
  <c r="AC23" i="28" s="1"/>
  <c r="AB23" i="28" s="1"/>
  <c r="V23" i="28" s="1"/>
  <c r="S14" i="28"/>
  <c r="T14" i="28" s="1"/>
  <c r="AC14" i="28" s="1"/>
  <c r="S9" i="28"/>
  <c r="T9" i="28" s="1"/>
  <c r="AC9" i="28" s="1"/>
  <c r="S51" i="28"/>
  <c r="S38" i="28"/>
  <c r="T38" i="28" s="1"/>
  <c r="AC38" i="28" s="1"/>
  <c r="S59" i="28"/>
  <c r="S60" i="28"/>
  <c r="T60" i="28" s="1"/>
  <c r="AC60" i="28" s="1"/>
  <c r="T60" i="52"/>
  <c r="AC60" i="52" s="1"/>
  <c r="T40" i="52"/>
  <c r="AC40" i="52" s="1"/>
  <c r="T59" i="52"/>
  <c r="AC59" i="52" s="1"/>
  <c r="V51" i="52"/>
  <c r="T50" i="52"/>
  <c r="AC50" i="52" s="1"/>
  <c r="T36" i="52"/>
  <c r="AC36" i="52" s="1"/>
  <c r="T49" i="52"/>
  <c r="AC49" i="52" s="1"/>
  <c r="T35" i="52"/>
  <c r="AC35" i="52" s="1"/>
  <c r="T34" i="52"/>
  <c r="AC34" i="52" s="1"/>
  <c r="T42" i="52"/>
  <c r="AC42" i="52" s="1"/>
  <c r="BS49" i="56"/>
  <c r="V51" i="28"/>
  <c r="T50" i="28"/>
  <c r="AC50" i="28" s="1"/>
  <c r="T36" i="28"/>
  <c r="AC36" i="28" s="1"/>
  <c r="T49" i="28"/>
  <c r="AC49" i="28" s="1"/>
  <c r="T35" i="28"/>
  <c r="AC35" i="28" s="1"/>
  <c r="T46" i="28"/>
  <c r="T34" i="28"/>
  <c r="AC34" i="28" s="1"/>
  <c r="T44" i="28"/>
  <c r="AC44" i="28" s="1"/>
  <c r="AC18" i="28"/>
  <c r="T42" i="28"/>
  <c r="AC42" i="28" s="1"/>
  <c r="T59" i="28"/>
  <c r="AC59" i="28" s="1"/>
  <c r="T40" i="28"/>
  <c r="AC40" i="28" s="1"/>
  <c r="AC16" i="28"/>
  <c r="BT49" i="56"/>
  <c r="BS56" i="56"/>
  <c r="BS64" i="56" s="1"/>
  <c r="BR56" i="56"/>
  <c r="BT56" i="56"/>
  <c r="BU56" i="56"/>
  <c r="BU64" i="56" s="1"/>
  <c r="BU49" i="56"/>
  <c r="T59" i="51"/>
  <c r="AC59" i="51" s="1"/>
  <c r="AC23" i="51"/>
  <c r="AB23" i="51" s="1"/>
  <c r="V23" i="51" s="1"/>
  <c r="AC14" i="51"/>
  <c r="T50" i="51"/>
  <c r="AC50" i="51" s="1"/>
  <c r="T36" i="51"/>
  <c r="AC36" i="51" s="1"/>
  <c r="T49" i="51"/>
  <c r="AC49" i="51" s="1"/>
  <c r="T35" i="51"/>
  <c r="AC35" i="51" s="1"/>
  <c r="AC8" i="51"/>
  <c r="T34" i="51"/>
  <c r="AC34" i="51" s="1"/>
  <c r="T44" i="51"/>
  <c r="AC44" i="51" s="1"/>
  <c r="T60" i="51"/>
  <c r="AC60" i="51" s="1"/>
  <c r="T40" i="51"/>
  <c r="AC40" i="51" s="1"/>
  <c r="AC24" i="51"/>
  <c r="AC10" i="51"/>
  <c r="T42" i="51"/>
  <c r="AC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B18" i="51"/>
  <c r="V18" i="51" s="1"/>
  <c r="T33" i="52"/>
  <c r="S54" i="52"/>
  <c r="AB9" i="28"/>
  <c r="V9" i="28" s="1"/>
  <c r="F23" i="22"/>
  <c r="BR64" i="56"/>
  <c r="AB16" i="51"/>
  <c r="V16" i="51" s="1"/>
  <c r="G17" i="22"/>
  <c r="AB44" i="51"/>
  <c r="V44" i="51" s="1"/>
  <c r="AB36" i="51"/>
  <c r="V36" i="51" s="1"/>
  <c r="J11" i="22"/>
  <c r="AB59" i="51"/>
  <c r="V59" i="51" s="1"/>
  <c r="AR19" i="56"/>
  <c r="M26" i="22"/>
  <c r="AB42" i="28"/>
  <c r="V42" i="28" s="1"/>
  <c r="I17" i="22"/>
  <c r="AB8" i="28"/>
  <c r="V8" i="28" s="1"/>
  <c r="F24" i="22"/>
  <c r="AB14" i="28"/>
  <c r="V14" i="28" s="1"/>
  <c r="F13" i="22"/>
  <c r="AB42" i="52"/>
  <c r="V42" i="52" s="1"/>
  <c r="K17" i="22"/>
  <c r="AB36" i="52"/>
  <c r="V36" i="52" s="1"/>
  <c r="K11" i="22"/>
  <c r="AB59" i="52"/>
  <c r="N26" i="22"/>
  <c r="AB35" i="51"/>
  <c r="V35" i="51" s="1"/>
  <c r="J23" i="22"/>
  <c r="AB38" i="28"/>
  <c r="V38" i="28" s="1"/>
  <c r="AB59" i="28"/>
  <c r="V59" i="28" s="1"/>
  <c r="AR94" i="56"/>
  <c r="L26" i="22"/>
  <c r="L29" i="22" s="1"/>
  <c r="T38" i="52"/>
  <c r="AC38" i="52" s="1"/>
  <c r="T44" i="52"/>
  <c r="AC44" i="52" s="1"/>
  <c r="AB24" i="51"/>
  <c r="V24" i="51" s="1"/>
  <c r="G27" i="22"/>
  <c r="AB34" i="51"/>
  <c r="V34" i="51" s="1"/>
  <c r="J24" i="22"/>
  <c r="AB50" i="51"/>
  <c r="V50" i="51" s="1"/>
  <c r="J27" i="22"/>
  <c r="AC51" i="51" s="1"/>
  <c r="AB51" i="51" s="1"/>
  <c r="V51" i="51" s="1"/>
  <c r="O26" i="22"/>
  <c r="O29" i="22" s="1"/>
  <c r="AB60" i="28"/>
  <c r="V60" i="28" s="1"/>
  <c r="AT95" i="56"/>
  <c r="AC7" i="28"/>
  <c r="S27" i="28"/>
  <c r="AB12" i="28"/>
  <c r="V12" i="28" s="1"/>
  <c r="AB34" i="52"/>
  <c r="V34" i="52" s="1"/>
  <c r="K24" i="22"/>
  <c r="AB50" i="52"/>
  <c r="V50" i="52" s="1"/>
  <c r="K27" i="22"/>
  <c r="I24" i="22"/>
  <c r="AB34" i="28"/>
  <c r="V34" i="28" s="1"/>
  <c r="AB38" i="51"/>
  <c r="V38" i="51" s="1"/>
  <c r="AB49" i="52"/>
  <c r="V49" i="52" s="1"/>
  <c r="J13" i="22"/>
  <c r="AB40" i="51"/>
  <c r="V40" i="51" s="1"/>
  <c r="T46" i="51"/>
  <c r="V9" i="51"/>
  <c r="AB10" i="28"/>
  <c r="V10" i="28" s="1"/>
  <c r="F11" i="22"/>
  <c r="AB11" i="28"/>
  <c r="V11" i="28" s="1"/>
  <c r="AB37" i="28"/>
  <c r="V37" i="28" s="1"/>
  <c r="T46" i="52"/>
  <c r="V9" i="52"/>
  <c r="AB35" i="52"/>
  <c r="V35" i="52" s="1"/>
  <c r="K23" i="22"/>
  <c r="T33" i="51"/>
  <c r="S54" i="51"/>
  <c r="AB60" i="51"/>
  <c r="V60" i="51" s="1"/>
  <c r="P26" i="22"/>
  <c r="AT20" i="56"/>
  <c r="AB8" i="51"/>
  <c r="V8" i="51" s="1"/>
  <c r="G24" i="22"/>
  <c r="AB14" i="51"/>
  <c r="V14" i="51" s="1"/>
  <c r="G13" i="22"/>
  <c r="AB16" i="28"/>
  <c r="V16" i="28" s="1"/>
  <c r="F17" i="22"/>
  <c r="AB18" i="28"/>
  <c r="V18" i="28" s="1"/>
  <c r="AB35" i="28"/>
  <c r="V35" i="28" s="1"/>
  <c r="I23" i="22"/>
  <c r="V8" i="52"/>
  <c r="AB10" i="51"/>
  <c r="V10" i="51" s="1"/>
  <c r="G11" i="22"/>
  <c r="AC7" i="51"/>
  <c r="S27" i="51"/>
  <c r="AB12" i="51"/>
  <c r="V12" i="51" s="1"/>
  <c r="F27" i="22"/>
  <c r="AB24" i="28"/>
  <c r="V24" i="28" s="1"/>
  <c r="T33" i="28"/>
  <c r="S54" i="28"/>
  <c r="AB49" i="28"/>
  <c r="V49" i="28" s="1"/>
  <c r="BT64" i="56"/>
  <c r="S27" i="52"/>
  <c r="AB40" i="52"/>
  <c r="V40" i="52" s="1"/>
  <c r="K13" i="22"/>
  <c r="AB42" i="51"/>
  <c r="V42" i="51" s="1"/>
  <c r="J17" i="22"/>
  <c r="AB50" i="28"/>
  <c r="V50" i="28" s="1"/>
  <c r="I27" i="22"/>
  <c r="AB49" i="51"/>
  <c r="V49" i="51" s="1"/>
  <c r="AC48" i="28"/>
  <c r="AB48" i="28" s="1"/>
  <c r="AC46" i="28"/>
  <c r="AC47" i="28"/>
  <c r="AB11" i="51"/>
  <c r="V11" i="51" s="1"/>
  <c r="AB37" i="51"/>
  <c r="V37" i="51" s="1"/>
  <c r="AB40" i="28"/>
  <c r="V40" i="28" s="1"/>
  <c r="I13" i="22"/>
  <c r="AB44" i="28"/>
  <c r="V44" i="28" s="1"/>
  <c r="AB36" i="28"/>
  <c r="V36" i="28" s="1"/>
  <c r="I11" i="22"/>
  <c r="AB37" i="52"/>
  <c r="V37" i="52" s="1"/>
  <c r="AB60" i="52"/>
  <c r="Q26" i="22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AB47" i="28" l="1"/>
  <c r="I10" i="22"/>
  <c r="AT15" i="56"/>
  <c r="AL15" i="56" s="1"/>
  <c r="I19" i="22"/>
  <c r="Y23" i="22"/>
  <c r="AC22" i="51"/>
  <c r="AC21" i="51"/>
  <c r="AC20" i="51"/>
  <c r="G9" i="22" s="1"/>
  <c r="AB7" i="28"/>
  <c r="AT90" i="56"/>
  <c r="AT75" i="56"/>
  <c r="AT65" i="56"/>
  <c r="AT70" i="56"/>
  <c r="AT80" i="56"/>
  <c r="AU80" i="56" s="1"/>
  <c r="AT60" i="56"/>
  <c r="AT85" i="56"/>
  <c r="AT100" i="56"/>
  <c r="AR39" i="56"/>
  <c r="AR24" i="56"/>
  <c r="AR49" i="56"/>
  <c r="AR9" i="56"/>
  <c r="AR44" i="56"/>
  <c r="AR29" i="56"/>
  <c r="AR34" i="56"/>
  <c r="AC33" i="51"/>
  <c r="T51" i="51"/>
  <c r="AC46" i="52"/>
  <c r="AC47" i="52"/>
  <c r="AC48" i="52"/>
  <c r="AB44" i="52"/>
  <c r="V44" i="52" s="1"/>
  <c r="AU15" i="56"/>
  <c r="I28" i="22"/>
  <c r="AB46" i="28"/>
  <c r="V46" i="28" s="1"/>
  <c r="AB7" i="51"/>
  <c r="V7" i="51" s="1"/>
  <c r="AB38" i="52"/>
  <c r="V38" i="52" s="1"/>
  <c r="Y24" i="22"/>
  <c r="AC33" i="52"/>
  <c r="T51" i="52"/>
  <c r="V59" i="52"/>
  <c r="AS151" i="56"/>
  <c r="AS153" i="56" s="1"/>
  <c r="AR14" i="56"/>
  <c r="AC33" i="28"/>
  <c r="T51" i="28"/>
  <c r="AR89" i="56"/>
  <c r="AR79" i="56"/>
  <c r="AR64" i="56"/>
  <c r="AR59" i="56"/>
  <c r="AR99" i="56"/>
  <c r="AR69" i="56"/>
  <c r="AR74" i="56"/>
  <c r="AR84" i="56"/>
  <c r="AU151" i="56"/>
  <c r="AU153" i="56" s="1"/>
  <c r="V60" i="52"/>
  <c r="AT50" i="56"/>
  <c r="AT35" i="56"/>
  <c r="AT10" i="56"/>
  <c r="AT40" i="56"/>
  <c r="AT30" i="56"/>
  <c r="AT45" i="56"/>
  <c r="AT25" i="56"/>
  <c r="AC20" i="28"/>
  <c r="F9" i="22" s="1"/>
  <c r="AC22" i="28"/>
  <c r="AC21" i="28"/>
  <c r="AC47" i="51"/>
  <c r="J10" i="22" s="1"/>
  <c r="AC46" i="51"/>
  <c r="AC48" i="51"/>
  <c r="BF122" i="27"/>
  <c r="BI122" i="27"/>
  <c r="AM10" i="48"/>
  <c r="AL10" i="48" s="1"/>
  <c r="AB47" i="52" l="1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B33" i="51"/>
  <c r="J9" i="22"/>
  <c r="AU30" i="56"/>
  <c r="AL30" i="56"/>
  <c r="AB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B47" i="51"/>
  <c r="AL10" i="56"/>
  <c r="AU10" i="56"/>
  <c r="AL69" i="56"/>
  <c r="AS69" i="56"/>
  <c r="I9" i="22"/>
  <c r="AB33" i="28"/>
  <c r="AL9" i="56"/>
  <c r="AS9" i="56"/>
  <c r="AL80" i="56"/>
  <c r="AB48" i="51"/>
  <c r="J19" i="22"/>
  <c r="AL84" i="56"/>
  <c r="AS84" i="56"/>
  <c r="AB21" i="28"/>
  <c r="F10" i="22"/>
  <c r="AL35" i="56"/>
  <c r="AU35" i="56"/>
  <c r="AL94" i="56"/>
  <c r="AS94" i="56"/>
  <c r="AB48" i="52"/>
  <c r="K19" i="22"/>
  <c r="AS49" i="56"/>
  <c r="AL49" i="56"/>
  <c r="AL95" i="56"/>
  <c r="AU95" i="56"/>
  <c r="V7" i="28"/>
  <c r="AU45" i="56"/>
  <c r="AL45" i="56"/>
  <c r="AL90" i="56"/>
  <c r="AU90" i="56"/>
  <c r="AL89" i="56"/>
  <c r="AS89" i="56"/>
  <c r="AB22" i="28"/>
  <c r="F19" i="22"/>
  <c r="AL50" i="56"/>
  <c r="AU50" i="56"/>
  <c r="AS99" i="56"/>
  <c r="AL99" i="56"/>
  <c r="AS14" i="56"/>
  <c r="AL14" i="56"/>
  <c r="AB33" i="52"/>
  <c r="K9" i="22"/>
  <c r="AS24" i="56"/>
  <c r="AL24" i="56"/>
  <c r="AB20" i="51"/>
  <c r="G28" i="22"/>
  <c r="F28" i="22"/>
  <c r="AB20" i="28"/>
  <c r="AU20" i="56"/>
  <c r="AL20" i="56"/>
  <c r="AL59" i="56"/>
  <c r="AS59" i="56"/>
  <c r="AR109" i="56"/>
  <c r="AB46" i="52"/>
  <c r="V46" i="52" s="1"/>
  <c r="K28" i="22"/>
  <c r="AS39" i="56"/>
  <c r="AL39" i="56"/>
  <c r="AU65" i="56"/>
  <c r="AL65" i="56"/>
  <c r="AB21" i="51"/>
  <c r="G10" i="22"/>
  <c r="AU100" i="56"/>
  <c r="AL100" i="56"/>
  <c r="AU25" i="56"/>
  <c r="AL25" i="56"/>
  <c r="AS64" i="56"/>
  <c r="AL64" i="56"/>
  <c r="AS34" i="56"/>
  <c r="AL34" i="56"/>
  <c r="AB22" i="51"/>
  <c r="G19" i="22"/>
  <c r="F24" i="48"/>
  <c r="AI10" i="48"/>
  <c r="AS104" i="56" l="1"/>
  <c r="AS105" i="56" s="1"/>
  <c r="V20" i="28"/>
  <c r="AB27" i="51"/>
  <c r="AL134" i="56"/>
  <c r="AS134" i="56"/>
  <c r="AU115" i="56"/>
  <c r="AL115" i="56"/>
  <c r="AS109" i="56"/>
  <c r="AL109" i="56"/>
  <c r="V33" i="28"/>
  <c r="AB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B27" i="28"/>
  <c r="AU130" i="56"/>
  <c r="AL130" i="56"/>
  <c r="V33" i="51"/>
  <c r="AB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B54" i="52"/>
  <c r="AQ151" i="56" s="1"/>
  <c r="AQ153" i="56" s="1"/>
  <c r="AU54" i="56"/>
  <c r="AU55" i="56" s="1"/>
  <c r="AU120" i="56"/>
  <c r="AL120" i="56"/>
  <c r="V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C7" i="52" s="1"/>
  <c r="T14" i="52"/>
  <c r="AC14" i="52" s="1"/>
  <c r="T18" i="52"/>
  <c r="AC18" i="52" s="1"/>
  <c r="T10" i="52"/>
  <c r="AC10" i="52" s="1"/>
  <c r="T20" i="52"/>
  <c r="T11" i="52"/>
  <c r="AC11" i="52" s="1"/>
  <c r="T24" i="52"/>
  <c r="AC24" i="52" s="1"/>
  <c r="T16" i="52"/>
  <c r="AC16" i="52" s="1"/>
  <c r="T23" i="52"/>
  <c r="AC23" i="52" s="1"/>
  <c r="AB23" i="52" s="1"/>
  <c r="V23" i="52" s="1"/>
  <c r="T9" i="52"/>
  <c r="T12" i="52"/>
  <c r="AC12" i="52" s="1"/>
  <c r="AB24" i="52" l="1"/>
  <c r="V24" i="52" s="1"/>
  <c r="H27" i="22"/>
  <c r="Y27" i="22" s="1"/>
  <c r="AC21" i="52"/>
  <c r="AB21" i="52" s="1"/>
  <c r="AC20" i="52"/>
  <c r="AC22" i="52"/>
  <c r="AB10" i="52"/>
  <c r="V10" i="52" s="1"/>
  <c r="H11" i="22"/>
  <c r="Y11" i="22" s="1"/>
  <c r="AB18" i="52"/>
  <c r="V18" i="52" s="1"/>
  <c r="G22" i="22"/>
  <c r="F22" i="22"/>
  <c r="I22" i="22"/>
  <c r="H22" i="22"/>
  <c r="AC13" i="52" s="1"/>
  <c r=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/>
  <c r="AB16" i="52"/>
  <c r="V16" i="52" s="1"/>
  <c r="H17" i="22"/>
  <c r="Y17" i="22" s="1"/>
  <c r="AA13" i="52" l="1"/>
  <c r="AE11" i="22"/>
  <c r="AA11" i="22"/>
  <c r="AC39" i="52"/>
  <c r="AB22" i="52"/>
  <c r="H19" i="22"/>
  <c r="Y19" i="22" s="1"/>
  <c r="AB27" i="52"/>
  <c r="AO151" i="56" s="1"/>
  <c r="V7" i="52"/>
  <c r="AC39" i="28"/>
  <c r="H28" i="22"/>
  <c r="Y28" i="22" s="1"/>
  <c r="AB20" i="52"/>
  <c r="Y22" i="22"/>
  <c r="AC13" i="28"/>
  <c r="AC27" i="52"/>
  <c r="H26" i="22"/>
  <c r="AC13" i="51"/>
  <c r="AC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A39" i="52"/>
  <c r="AC54" i="52"/>
  <c r="AA10" i="22"/>
  <c r="AE10" i="22"/>
  <c r="J26" i="22"/>
  <c r="J29" i="22" s="1"/>
  <c r="AC54" i="51"/>
  <c r="AA39" i="51"/>
  <c r="AA13" i="51"/>
  <c r="AC27" i="51"/>
  <c r="G26" i="22"/>
  <c r="G29" i="22" s="1"/>
  <c r="I26" i="22"/>
  <c r="I29" i="22" s="1"/>
  <c r="AA39" i="28"/>
  <c r="AC54" i="28"/>
  <c r="AA13" i="28"/>
  <c r="AC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<sst xmlns="http://schemas.openxmlformats.org/spreadsheetml/2006/main" count="69789" uniqueCount="1102">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</sst>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5" t="s">
        <v>860</v>
      </c>
      <c r="B16" s="1215"/>
      <c r="C16" s="1215"/>
      <c r="D16" s="121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4" t="s">
        <v>875</v>
      </c>
      <c r="C19" s="1214"/>
      <c r="D19" s="121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4" t="s">
        <v>876</v>
      </c>
      <c r="C20" s="1214"/>
      <c r="D20" s="121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4" t="s">
        <v>871</v>
      </c>
      <c r="C23" s="1214"/>
      <c r="D23" s="121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4" t="s">
        <v>872</v>
      </c>
      <c r="C24" s="1214"/>
      <c r="D24" s="121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4" t="s">
        <v>873</v>
      </c>
      <c r="C25" s="1214"/>
      <c r="D25" s="121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4" t="s">
        <v>871</v>
      </c>
      <c r="C26" s="1214"/>
      <c r="D26" s="121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4" t="s">
        <v>874</v>
      </c>
      <c r="C27" s="1214"/>
      <c r="D27" s="121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6" t="s">
        <v>867</v>
      </c>
      <c r="C30" s="1214"/>
      <c r="D30" s="121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4" t="s">
        <v>869</v>
      </c>
      <c r="C31" s="1214"/>
      <c r="D31" s="121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7" t="s">
        <v>2</v>
      </c>
      <c r="C2" s="1218"/>
      <c r="D2" s="1218"/>
      <c r="E2" s="1219"/>
      <c r="G2" s="1217" t="s">
        <v>3</v>
      </c>
      <c r="H2" s="121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7" t="s">
        <v>11</v>
      </c>
      <c r="H11" s="121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0" t="s">
        <v>597</v>
      </c>
      <c r="H18" s="1221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4" t="s">
        <v>595</v>
      </c>
      <c r="C27" s="1225"/>
      <c r="D27" s="1225"/>
      <c r="E27" s="1225"/>
      <c r="F27" s="1225"/>
      <c r="G27" s="1225"/>
      <c r="H27" s="1225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2" t="s">
        <v>754</v>
      </c>
      <c r="H28" s="1223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17" t="s">
        <v>603</v>
      </c>
      <c r="C46" s="1218"/>
      <c r="D46" s="1218"/>
      <c r="E46" s="1219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6" t="s">
        <v>23</v>
      </c>
      <c r="B1" s="1227"/>
      <c r="C1" s="1227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8" t="s">
        <v>25</v>
      </c>
      <c r="B7" s="1229"/>
      <c r="C7" s="123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8" t="s">
        <v>26</v>
      </c>
      <c r="B28" s="1229"/>
      <c r="C28" s="123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8" t="s">
        <v>39</v>
      </c>
      <c r="B35" s="1229"/>
      <c r="C35" s="123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8" t="s">
        <v>47</v>
      </c>
      <c r="B39" s="1229"/>
      <c r="C39" s="123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8" t="s">
        <v>66</v>
      </c>
      <c r="B49" s="1229"/>
      <c r="C49" s="1230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8" t="s">
        <v>68</v>
      </c>
      <c r="B62" s="1229"/>
      <c r="C62" s="1230"/>
    </row>
    <row r="63" spans="1:3">
      <c r="A63" s="1228" t="s">
        <v>69</v>
      </c>
      <c r="B63" s="1229"/>
      <c r="C63" s="123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8" t="s">
        <v>76</v>
      </c>
      <c r="B70" s="1229"/>
      <c r="C70" s="123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8" t="s">
        <v>483</v>
      </c>
      <c r="B76" s="1229"/>
      <c r="C76" s="1230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8" t="s">
        <v>706</v>
      </c>
      <c r="B84" s="1229"/>
      <c r="C84" s="1230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4" t="s">
        <v>625</v>
      </c>
      <c r="G2" s="123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36" t="s">
        <v>490</v>
      </c>
      <c r="G3" s="123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38" t="s">
        <v>207</v>
      </c>
      <c r="G4" s="123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0" t="s">
        <v>498</v>
      </c>
      <c r="G5" s="124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31" t="s">
        <v>218</v>
      </c>
      <c r="J7" s="1232"/>
      <c r="K7" s="1233"/>
      <c r="L7" s="1231" t="s">
        <v>219</v>
      </c>
      <c r="M7" s="1232"/>
      <c r="N7" s="1233"/>
      <c r="O7" s="1231" t="s">
        <v>220</v>
      </c>
      <c r="P7" s="1232"/>
      <c r="Q7" s="1233"/>
      <c r="R7" s="1246" t="s">
        <v>221</v>
      </c>
      <c r="S7" s="1231" t="s">
        <v>640</v>
      </c>
      <c r="T7" s="1232"/>
      <c r="U7" s="1232"/>
      <c r="V7" s="1232"/>
      <c r="W7" s="1232"/>
      <c r="X7" s="1233"/>
      <c r="Y7" s="1244" t="s">
        <v>703</v>
      </c>
      <c r="Z7" s="1244" t="s">
        <v>499</v>
      </c>
      <c r="AA7" s="1242" t="s">
        <v>762</v>
      </c>
      <c r="AB7" s="80"/>
      <c r="AC7" s="80"/>
      <c r="AD7" s="1252" t="s">
        <v>829</v>
      </c>
      <c r="AE7" s="1242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7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5"/>
      <c r="Z8" s="1245"/>
      <c r="AA8" s="1243" t="s">
        <v>649</v>
      </c>
      <c r="AD8" s="1253"/>
      <c r="AE8" s="1243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48" t="s">
        <v>223</v>
      </c>
      <c r="S36" s="124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48" t="s">
        <v>224</v>
      </c>
      <c r="S37" s="124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48" t="s">
        <v>222</v>
      </c>
      <c r="S38" s="124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50" t="s">
        <v>225</v>
      </c>
      <c r="S39" s="125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5" t="s">
        <v>554</v>
      </c>
      <c r="C4" s="1256"/>
      <c r="D4" s="1256"/>
      <c r="E4" s="1256"/>
      <c r="F4" s="1256"/>
      <c r="G4" s="1256"/>
      <c r="H4" s="1256"/>
      <c r="I4" s="1256"/>
      <c r="J4" s="1256"/>
      <c r="K4" s="1256"/>
      <c r="L4" s="1256"/>
      <c r="M4" s="460"/>
      <c r="O4" s="1255" t="s">
        <v>556</v>
      </c>
      <c r="P4" s="1256"/>
      <c r="Q4" s="1256"/>
      <c r="R4" s="1256"/>
      <c r="S4" s="1256"/>
      <c r="T4" s="1256"/>
      <c r="U4" s="1256"/>
      <c r="V4" s="1256"/>
      <c r="W4" s="1256"/>
      <c r="X4" s="1256"/>
      <c r="Y4" s="1256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9" t="s">
        <v>563</v>
      </c>
      <c r="AZ18" s="1259"/>
      <c r="BA18" s="1259"/>
      <c r="BB18" s="1259"/>
      <c r="BC18" s="1259"/>
      <c r="BD18" s="1259"/>
      <c r="BE18" s="1259"/>
      <c r="BF18" s="1259"/>
      <c r="BG18" s="1259"/>
      <c r="BH18" s="1259"/>
      <c r="BI18" s="1259"/>
      <c r="BJ18" s="1259"/>
      <c r="BL18" s="1259" t="s">
        <v>859</v>
      </c>
      <c r="BM18" s="1259"/>
      <c r="BN18" s="1259"/>
      <c r="BO18" s="1259"/>
      <c r="BP18" s="1259"/>
      <c r="BQ18" s="1259"/>
      <c r="BR18" s="1259"/>
      <c r="BS18" s="1259"/>
      <c r="BT18" s="1259"/>
      <c r="BU18" s="1259"/>
      <c r="BV18" s="1259"/>
      <c r="BW18" s="1259"/>
      <c r="BX18" s="1259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5" t="s">
        <v>555</v>
      </c>
      <c r="C19" s="1256"/>
      <c r="D19" s="1256"/>
      <c r="E19" s="1256"/>
      <c r="F19" s="1256"/>
      <c r="G19" s="1256"/>
      <c r="H19" s="1256"/>
      <c r="I19" s="1256"/>
      <c r="J19" s="1256"/>
      <c r="K19" s="1256"/>
      <c r="L19" s="1256"/>
      <c r="M19" s="1256"/>
      <c r="O19" s="1255" t="s">
        <v>556</v>
      </c>
      <c r="P19" s="1256"/>
      <c r="Q19" s="1256"/>
      <c r="R19" s="1256"/>
      <c r="S19" s="1256"/>
      <c r="T19" s="1256"/>
      <c r="U19" s="1256"/>
      <c r="V19" s="1256"/>
      <c r="W19" s="1256"/>
      <c r="X19" s="1256"/>
      <c r="Y19" s="1256"/>
      <c r="Z19" s="1256"/>
      <c r="AB19" s="1255" t="s">
        <v>557</v>
      </c>
      <c r="AC19" s="1256"/>
      <c r="AD19" s="1256"/>
      <c r="AE19" s="1256"/>
      <c r="AF19" s="1256"/>
      <c r="AG19" s="1256"/>
      <c r="AH19" s="1256"/>
      <c r="AI19" s="1256"/>
      <c r="AJ19" s="1256"/>
      <c r="AK19" s="1256"/>
      <c r="AL19" s="1256"/>
      <c r="AN19" s="1257" t="s">
        <v>558</v>
      </c>
      <c r="AO19" s="1258"/>
      <c r="AP19" s="1258"/>
      <c r="AQ19" s="1258"/>
      <c r="AR19" s="1258"/>
      <c r="AS19" s="1258"/>
      <c r="AT19" s="1258"/>
      <c r="AU19" s="1258"/>
      <c r="AV19" s="1258"/>
      <c r="AW19" s="1258"/>
      <c r="AY19" s="1254" t="s">
        <v>559</v>
      </c>
      <c r="AZ19" s="1254"/>
      <c r="BA19" s="1254"/>
      <c r="BB19" s="1254"/>
      <c r="BC19" s="1254"/>
      <c r="BD19" s="1254"/>
      <c r="BE19" s="1254"/>
      <c r="BF19" s="1254"/>
      <c r="BG19" s="1254"/>
      <c r="BH19" s="1254"/>
      <c r="BI19" s="1254"/>
      <c r="BJ19" s="1254"/>
      <c r="BL19" s="1254" t="s">
        <v>564</v>
      </c>
      <c r="BM19" s="1254"/>
      <c r="BN19" s="1254"/>
      <c r="BO19" s="1254"/>
      <c r="BP19" s="1254"/>
      <c r="BQ19" s="1254"/>
      <c r="BR19" s="1254"/>
      <c r="BS19" s="1254"/>
      <c r="BT19" s="1254"/>
      <c r="BU19" s="1254"/>
      <c r="BV19" s="1254"/>
      <c r="BW19" s="1254"/>
      <c r="BX19" s="1254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R13" sqref="R13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5" t="str">
        <f t="shared" si="0"/>
        <v>NRG</v>
      </c>
      <c r="D25" s="1205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5" t="str">
        <f>SETUP!B27</f>
        <v>RSDHET</v>
      </c>
      <c r="F25" s="1205" t="str">
        <f>SETUP!C27</f>
        <v>Heat to Residential</v>
      </c>
      <c r="G25" s="1206" t="s">
        <v>13</v>
      </c>
      <c r="H25" s="1205"/>
      <c r="I25" s="1205" t="s">
        <v>247</v>
      </c>
      <c r="J25" s="1205"/>
      <c r="K25" s="1205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1091</v>
      </c>
      <c r="E17" s="1204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684</v>
      </c>
      <c r="O17" s="460" t="s">
        <v>847</v>
      </c>
    </row>
    <row r="18" spans="1:15" s="1203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1091</v>
      </c>
      <c r="E18" s="1204" t="s">
        <v>405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684</v>
      </c>
      <c r="O18" s="1203" t="s">
        <v>847</v>
      </c>
    </row>
    <row r="19" spans="1:15" s="1203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1091</v>
      </c>
      <c r="E19" s="1204" t="s">
        <v>405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684</v>
      </c>
      <c r="O19" s="1203" t="s">
        <v>847</v>
      </c>
    </row>
    <row r="20" spans="1:15" s="1203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1091</v>
      </c>
      <c r="E20" s="1204" t="s">
        <v>405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684</v>
      </c>
      <c r="O20" s="1203" t="s">
        <v>847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1092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684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5"/>
      <c r="E23" s="1115"/>
      <c r="F23" s="1115"/>
      <c r="G23" s="1115"/>
    </row>
    <row r="24" spans="1:15">
      <c r="A24" s="474"/>
      <c r="B24" s="474"/>
      <c r="C24" s="472"/>
      <c r="D24" s="1115"/>
      <c r="E24" s="1115"/>
      <c r="F24" s="1115"/>
      <c r="G24" s="1115"/>
    </row>
    <row r="25" spans="1:15">
      <c r="A25" s="474"/>
      <c r="B25" s="474"/>
      <c r="C25" s="472"/>
      <c r="D25" s="1115"/>
      <c r="E25" s="1115"/>
      <c r="F25" s="1115"/>
      <c r="G25" s="1115"/>
    </row>
    <row r="26" spans="1:15">
      <c r="A26" s="474"/>
      <c r="B26" s="474"/>
      <c r="C26" s="472"/>
      <c r="D26" s="1115"/>
      <c r="E26" s="1115"/>
      <c r="F26" s="1115"/>
      <c r="G26" s="1115"/>
      <c r="H26" s="1115"/>
    </row>
    <row r="27" spans="1:15">
      <c r="A27" s="474"/>
      <c r="B27" s="474"/>
      <c r="C27" s="472"/>
      <c r="D27" s="1115"/>
      <c r="E27" s="1115"/>
      <c r="F27" s="1115"/>
      <c r="G27" s="1115"/>
      <c r="H27" s="1115"/>
    </row>
    <row r="28" spans="1:15">
      <c r="A28" s="474"/>
      <c r="B28" s="474"/>
      <c r="C28" s="472"/>
      <c r="D28" s="1115"/>
      <c r="E28" s="1115"/>
      <c r="F28" s="1115"/>
      <c r="G28" s="1115"/>
      <c r="H28" s="1115"/>
    </row>
    <row r="29" spans="1:15">
      <c r="B29" s="474"/>
      <c r="C29" s="472"/>
      <c r="D29" s="1115"/>
      <c r="E29" s="1115"/>
      <c r="F29" s="1115"/>
      <c r="G29" s="1115"/>
      <c r="H29" s="1115"/>
    </row>
    <row r="30" spans="1:15">
      <c r="H30" s="1115"/>
    </row>
    <row r="31" spans="1:15">
      <c r="H31" s="1115"/>
    </row>
    <row r="32" spans="1:15">
      <c r="H32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abSelected="1" topLeftCell="A120" workbookViewId="0">
      <selection activeCell="E106" sqref="E106:E146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3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3" t="s">
        <v>932</v>
      </c>
      <c r="AO3" s="1264"/>
      <c r="AP3" s="1263" t="s">
        <v>933</v>
      </c>
      <c r="AQ3" s="1264"/>
      <c r="AR3" s="1263" t="s">
        <v>934</v>
      </c>
      <c r="AS3" s="1264"/>
      <c r="AT3" s="1263" t="s">
        <v>935</v>
      </c>
      <c r="AU3" s="1282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1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1.7499096897083059E-3</v>
      </c>
      <c r="AN6" s="1095">
        <f>BR55*DwellingStocks!X18*(1+AO53)</f>
        <v>1.7499096897083059E-3</v>
      </c>
      <c r="AO6" s="1096">
        <f>AN6*H6</f>
        <v>0.12691857506011944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5" t="s">
        <v>1071</v>
      </c>
      <c r="BG6" s="1266"/>
      <c r="BH6" s="1266"/>
      <c r="BI6" s="1266"/>
      <c r="BJ6" s="1281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5.8935667288725476E-3</v>
      </c>
      <c r="AN8" s="1077"/>
      <c r="AO8" s="1074"/>
      <c r="AP8" s="1081">
        <f>BS55*(1+AQ53)</f>
        <v>5.8935667288725476E-3</v>
      </c>
      <c r="AQ8" s="1078">
        <f>AP8*H6</f>
        <v>0.4274523969147907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1.3705981435910694E-2</v>
      </c>
      <c r="AN11" s="1077">
        <f>BR56*DwellingStocks!X19*(1+AO53)</f>
        <v>1.3705981435910694E-2</v>
      </c>
      <c r="AO11" s="1074">
        <f>AN11*H11</f>
        <v>9.2206403999973485E-2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5.5021626275543849E-3</v>
      </c>
      <c r="AN13" s="1077"/>
      <c r="AO13" s="1074"/>
      <c r="AP13" s="1081">
        <f>BS56*(1+AQ53)</f>
        <v>5.5021626275543849E-3</v>
      </c>
      <c r="AQ13" s="1078">
        <f>AP13*H11</f>
        <v>3.7015563787397281E-2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2.1708869819172926E-2</v>
      </c>
      <c r="AN16" s="1095">
        <f>BR57*DwellingStocks!X20*(1+AO53)</f>
        <v>2.1708869819172926E-2</v>
      </c>
      <c r="AO16" s="1096">
        <f>AN16*H16</f>
        <v>0.3166125897278752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8.151047239485806E-3</v>
      </c>
      <c r="AN18" s="1077"/>
      <c r="AO18" s="1074"/>
      <c r="AP18" s="1081">
        <f>BS57*(1+AQ53)</f>
        <v>8.151047239485806E-3</v>
      </c>
      <c r="AQ18" s="1078">
        <f>AP18*H16</f>
        <v>0.11887878995932781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2.5968766851105548E-2</v>
      </c>
      <c r="AN21" s="1077">
        <f>BR58*DwellingStocks!X21*(1+AO53)</f>
        <v>2.5968766851105548E-2</v>
      </c>
      <c r="AO21" s="1074">
        <f>AN21*H21</f>
        <v>1.2834005321720197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9.0783531211748765E-3</v>
      </c>
      <c r="AN23" s="1077"/>
      <c r="AO23" s="1074"/>
      <c r="AP23" s="1081">
        <f>BS58*(1+AQ53)</f>
        <v>9.0783531211748765E-3</v>
      </c>
      <c r="AQ23" s="1078">
        <f>AP23*H21</f>
        <v>0.44866062735148077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5" t="s">
        <v>1079</v>
      </c>
      <c r="BG24" s="1266"/>
      <c r="BH24" s="1266"/>
      <c r="BI24" s="1266"/>
      <c r="BJ24" s="1266"/>
      <c r="BK24" s="1275" t="s">
        <v>1080</v>
      </c>
      <c r="BL24" s="1277" t="s">
        <v>1084</v>
      </c>
      <c r="BM24" s="1278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67" t="s">
        <v>880</v>
      </c>
      <c r="BI25" s="1268"/>
      <c r="BJ25" s="1268"/>
      <c r="BK25" s="1276"/>
      <c r="BL25" s="1279"/>
      <c r="BM25" s="12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2.2101953791101168E-2</v>
      </c>
      <c r="AN26" s="1095">
        <f>BR59*DwellingStocks!X22*(1+AO53)</f>
        <v>2.2101953791101168E-2</v>
      </c>
      <c r="AO26" s="1096">
        <f>AN26*H26</f>
        <v>6.4907461636195487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69">
        <f>$BL$26*(1-BG26)^($BL$28-$BL$27)/100</f>
        <v>1</v>
      </c>
      <c r="BI26" s="1270"/>
      <c r="BJ26" s="1271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69">
        <f t="shared" ref="BH27:BH32" si="1">$BL$26*(1-BG27)^($BL$28-$BL$27)/100</f>
        <v>1</v>
      </c>
      <c r="BI27" s="1270"/>
      <c r="BJ27" s="1271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1.0196027539150575E-2</v>
      </c>
      <c r="AN28" s="1077"/>
      <c r="AO28" s="1074"/>
      <c r="AP28" s="1081">
        <f>BS59*(1+AQ53)</f>
        <v>1.0196027539150575E-2</v>
      </c>
      <c r="AQ28" s="1078">
        <f>AP28*H26</f>
        <v>2.9942975747486456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69">
        <f t="shared" si="1"/>
        <v>1</v>
      </c>
      <c r="BI28" s="1270"/>
      <c r="BJ28" s="1271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69">
        <f t="shared" si="1"/>
        <v>0.97543163582150982</v>
      </c>
      <c r="BI29" s="1270"/>
      <c r="BJ29" s="1271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69">
        <f t="shared" si="1"/>
        <v>0.98033484804088578</v>
      </c>
      <c r="BI30" s="1270"/>
      <c r="BJ30" s="1271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3.1526230964008022E-2</v>
      </c>
      <c r="AN31" s="1077">
        <f>BR60*DwellingStocks!X23*(1+AO53)</f>
        <v>3.1526230964008022E-2</v>
      </c>
      <c r="AO31" s="1074">
        <f>AN31*H31</f>
        <v>5.5461054157189293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69">
        <f t="shared" si="1"/>
        <v>0.96847319624484829</v>
      </c>
      <c r="BI31" s="1270"/>
      <c r="BJ31" s="1271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69">
        <f t="shared" si="1"/>
        <v>0.81561188331174039</v>
      </c>
      <c r="BI32" s="1270"/>
      <c r="BJ32" s="1271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1.0820812836415889E-2</v>
      </c>
      <c r="AN33" s="1077"/>
      <c r="AO33" s="1074"/>
      <c r="AP33" s="1081">
        <f>BS60*(1+AQ53)</f>
        <v>1.0820812836415889E-2</v>
      </c>
      <c r="AQ33" s="1078">
        <f>AP33*H31</f>
        <v>1.9036011232373906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69">
        <f>$BL$26*(1-BG33)^($BL$28-$BL$27)/100</f>
        <v>0.40611621312446222</v>
      </c>
      <c r="BI33" s="1270"/>
      <c r="BJ33" s="1271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69">
        <f>$BL$26*(1-BG34)^($BL$28-$BL$27)/100</f>
        <v>0.21657830151277452</v>
      </c>
      <c r="BI34" s="1270"/>
      <c r="BJ34" s="1271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2">
        <f>BL26*(1-BG35)^(BL28-BL27)/100</f>
        <v>0.833335259728061</v>
      </c>
      <c r="BI35" s="1273"/>
      <c r="BJ35" s="1274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4.298683419378195E-2</v>
      </c>
      <c r="AN36" s="1095">
        <f>BR61*DwellingStocks!X24*(1+AO53)</f>
        <v>4.298683419378195E-2</v>
      </c>
      <c r="AO36" s="1096">
        <f>AN36*H36</f>
        <v>3.6863547918047321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1.1285274019020273E-2</v>
      </c>
      <c r="AN38" s="1077"/>
      <c r="AO38" s="1074"/>
      <c r="AP38" s="1081">
        <f>BS61*(1+AQ53)</f>
        <v>1.1285274019020273E-2</v>
      </c>
      <c r="AQ38" s="1078">
        <f>AP38*H36</f>
        <v>0.96777361573796694</v>
      </c>
      <c r="AR38" s="1074"/>
      <c r="AS38" s="1078"/>
      <c r="AT38" s="1102"/>
      <c r="AU38" s="1078"/>
      <c r="BC38" s="80"/>
      <c r="BD38" s="80"/>
      <c r="BE38" s="80"/>
      <c r="BF38" s="1260" t="s">
        <v>293</v>
      </c>
      <c r="BG38" s="1261"/>
      <c r="BH38" s="1261"/>
      <c r="BI38" s="1261"/>
      <c r="BJ38" s="1261"/>
      <c r="BK38" s="1261"/>
      <c r="BL38" s="1261"/>
      <c r="BM38" s="1261"/>
      <c r="BN38" s="1261"/>
      <c r="BO38" s="1261"/>
      <c r="BP38" s="1261"/>
      <c r="BQ38" s="1261"/>
      <c r="BR38" s="1263" t="s">
        <v>888</v>
      </c>
      <c r="BS38" s="1264"/>
      <c r="BT38" s="1264"/>
      <c r="BU38" s="1264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0" t="s">
        <v>600</v>
      </c>
      <c r="AX39" s="1261"/>
      <c r="AY39" s="1261"/>
      <c r="AZ39" s="1261"/>
      <c r="BA39" s="1262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5.4909672900700347E-2</v>
      </c>
      <c r="AN41" s="1077">
        <f>BR62*DwellingStocks!X25*(1+AO53)</f>
        <v>5.4909672900700347E-2</v>
      </c>
      <c r="AO41" s="1074">
        <f>AN41*H41</f>
        <v>2.1189092150185278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1.1715972862635407E-2</v>
      </c>
      <c r="AN43" s="1077"/>
      <c r="AO43" s="1074"/>
      <c r="AP43" s="1081">
        <f>BS62*(1+AQ53)</f>
        <v>1.1715972862635407E-2</v>
      </c>
      <c r="AQ43" s="1078">
        <f>AP43*H41</f>
        <v>0.45210764424765915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5.6761209928747572E-2</v>
      </c>
      <c r="AN46" s="1095">
        <f>BR63*DwellingStocks!X26*(1+AO53)</f>
        <v>5.6761209928747572E-2</v>
      </c>
      <c r="AO46" s="1096">
        <f>AN46*H46</f>
        <v>2.2083009665580811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1.0643560961094653E-2</v>
      </c>
      <c r="AN48" s="355"/>
      <c r="AO48" s="226"/>
      <c r="AP48" s="1081">
        <f>BS63*(1+AQ53)</f>
        <v>1.0643560961094653E-2</v>
      </c>
      <c r="AQ48" s="1078">
        <f>AP48*H46</f>
        <v>0.41408888195847166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'SHWLP-Att'!AB27</f>
        <v>21.869554653679806</v>
      </c>
      <c r="AP51" s="358"/>
      <c r="AQ51" s="359">
        <f>'SHWLP-Att'!AB54</f>
        <v>7.7638762179431309</v>
      </c>
      <c r="AR51" s="358"/>
      <c r="AS51" s="359">
        <f>'SHWLP-Att'!AB59</f>
        <v>0.71104643057697769</v>
      </c>
      <c r="AT51" s="358"/>
      <c r="AU51" s="359">
        <f>'SHWLP-Att'!AB60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0.33819802625524742</v>
      </c>
      <c r="AP53" s="355"/>
      <c r="AQ53" s="1086">
        <f>((AQ51-AQ52)/AQ52)</f>
        <v>-0.34977142706887571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2"/>
      <c r="AW53" s="80"/>
      <c r="BE53" s="80"/>
      <c r="BF53" s="1260" t="s">
        <v>44</v>
      </c>
      <c r="BG53" s="1261" t="s">
        <v>44</v>
      </c>
      <c r="BH53" s="1261" t="s">
        <v>44</v>
      </c>
      <c r="BI53" s="1261" t="s">
        <v>44</v>
      </c>
      <c r="BJ53" s="1261" t="s">
        <v>44</v>
      </c>
      <c r="BK53" s="1261" t="s">
        <v>44</v>
      </c>
      <c r="BL53" s="1261" t="s">
        <v>44</v>
      </c>
      <c r="BM53" s="1261" t="s">
        <v>44</v>
      </c>
      <c r="BN53" s="1261" t="s">
        <v>44</v>
      </c>
      <c r="BO53" s="1261" t="s">
        <v>44</v>
      </c>
      <c r="BP53" s="1261" t="s">
        <v>44</v>
      </c>
      <c r="BQ53" s="1261"/>
      <c r="BR53" s="1263" t="s">
        <v>888</v>
      </c>
      <c r="BS53" s="1264"/>
      <c r="BT53" s="1264"/>
      <c r="BU53" s="1264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21.86955465367981</v>
      </c>
      <c r="AP54" s="355"/>
      <c r="AQ54" s="1078">
        <f>SUM(AQ6:AQ50)</f>
        <v>7.76387621794313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N55" s="1075" t="s">
        <v>931</v>
      </c>
      <c r="AO55" s="1076">
        <f>((AO51-AO54)/AO54)</f>
        <v>-1.6245020692283349E-16</v>
      </c>
      <c r="AP55" s="367"/>
      <c r="AQ55" s="1087">
        <f t="shared" ref="AQ55" si="15">((AQ51-AQ54)/AQ54)</f>
        <v>1.1439883825652089E-16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4.5057100037070366E-4</v>
      </c>
      <c r="AN56" s="1095">
        <f>ABS(BR40*DwellingStocks!W18*(1+AO103))</f>
        <v>4.5057100037070366E-4</v>
      </c>
      <c r="AO56" s="1096">
        <f>AN56*H56</f>
        <v>5.2874680024201839E-3</v>
      </c>
      <c r="AP56" s="1097"/>
      <c r="AQ56" s="1098"/>
      <c r="AR56" s="1097"/>
      <c r="AS56" s="1098"/>
      <c r="AT56" s="1096"/>
      <c r="AU56" s="1098"/>
      <c r="AW56" s="1260" t="s">
        <v>823</v>
      </c>
      <c r="AX56" s="1261"/>
      <c r="AY56" s="1261"/>
      <c r="AZ56" s="1261"/>
      <c r="BA56" s="1262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3.9225491332633856E-3</v>
      </c>
      <c r="AN58" s="1077"/>
      <c r="AO58" s="1074"/>
      <c r="AP58" s="1081">
        <f>BS40*(1+AQ103)</f>
        <v>3.9225491332633856E-3</v>
      </c>
      <c r="AQ58" s="1078">
        <f>AP58*H56</f>
        <v>4.6031264801745381E-2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6.7702434028903483E-3</v>
      </c>
      <c r="AN61" s="1095">
        <f>ABS(BR41*DwellingStocks!W19*(1+$AO$103))</f>
        <v>6.7702434028903483E-3</v>
      </c>
      <c r="AO61" s="1096">
        <f>AN61*H61</f>
        <v>3.5189106778373939E-2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9.4976881209180384E-3</v>
      </c>
      <c r="AN63" s="1077"/>
      <c r="AO63" s="1074"/>
      <c r="AP63" s="1081">
        <f>BS41*(1+AQ103)</f>
        <v>9.4976881209180384E-3</v>
      </c>
      <c r="AQ63" s="1078">
        <f>AP63*H61</f>
        <v>4.9365309568042359E-2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1.2070691639459391E-2</v>
      </c>
      <c r="AN66" s="1095">
        <f>ABS(BR42*DwellingStocks!W20*(1+$AO$103))</f>
        <v>1.2070691639459391E-2</v>
      </c>
      <c r="AO66" s="1096">
        <f>AN66*H66</f>
        <v>0.16874125767612322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0" t="s">
        <v>46</v>
      </c>
      <c r="BG67" s="1261" t="s">
        <v>46</v>
      </c>
      <c r="BH67" s="1261" t="s">
        <v>46</v>
      </c>
      <c r="BI67" s="1261" t="s">
        <v>46</v>
      </c>
      <c r="BJ67" s="1261" t="s">
        <v>46</v>
      </c>
      <c r="BK67" s="1261" t="s">
        <v>46</v>
      </c>
      <c r="BL67" s="1261" t="s">
        <v>46</v>
      </c>
      <c r="BM67" s="1261" t="s">
        <v>46</v>
      </c>
      <c r="BN67" s="1261" t="s">
        <v>46</v>
      </c>
      <c r="BO67" s="1261" t="s">
        <v>46</v>
      </c>
      <c r="BP67" s="1261" t="s">
        <v>46</v>
      </c>
      <c r="BQ67" s="1261"/>
      <c r="BR67" s="1263" t="s">
        <v>888</v>
      </c>
      <c r="BS67" s="1264"/>
      <c r="BT67" s="1264"/>
      <c r="BU67" s="1264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1.2018910297170978E-2</v>
      </c>
      <c r="AN68" s="1077"/>
      <c r="AO68" s="1074"/>
      <c r="AP68" s="1081">
        <f>BS42*(1+AQ103)</f>
        <v>1.2018910297170978E-2</v>
      </c>
      <c r="AQ68" s="1078">
        <f>AP68*H66</f>
        <v>0.1680173845889058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1.6288487691046467E-2</v>
      </c>
      <c r="AN71" s="1095">
        <f>ABS(BR43*DwellingStocks!W21*(1+$AO$103))</f>
        <v>1.6288487691046467E-2</v>
      </c>
      <c r="AO71" s="1096">
        <f>AN71*H71</f>
        <v>0.35362081238514781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1.3409546110370412E-2</v>
      </c>
      <c r="AN73" s="1077"/>
      <c r="AO73" s="1074"/>
      <c r="AP73" s="1081">
        <f>BS43*(1+AQ103)</f>
        <v>1.3409546110370412E-2</v>
      </c>
      <c r="AQ73" s="1078">
        <f>AP73*H71</f>
        <v>0.29111938930167414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1.1851782935578913E-2</v>
      </c>
      <c r="AN76" s="1095">
        <f>ABS(BR44*DwellingStocks!W22*(1+$AO$103))</f>
        <v>1.1851782935578913E-2</v>
      </c>
      <c r="AO76" s="1096">
        <f>AN76*H76</f>
        <v>0.84345692363210312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1.3319466903687871E-2</v>
      </c>
      <c r="AN78" s="1077"/>
      <c r="AO78" s="1074"/>
      <c r="AP78" s="1081">
        <f>BS44*(1+AQ103)</f>
        <v>1.3319466903687871E-2</v>
      </c>
      <c r="AQ78" s="1078">
        <f>AP78*H76</f>
        <v>0.94790772325728812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1.2964544380437714E-2</v>
      </c>
      <c r="AN81" s="1095">
        <f>ABS(BR45*DwellingStocks!W23*(1+$AO$103))</f>
        <v>1.2964544380437714E-2</v>
      </c>
      <c r="AO81" s="1096">
        <f>AN81*H81</f>
        <v>0.61569729455304467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1.1326238096390632E-2</v>
      </c>
      <c r="AN83" s="1077"/>
      <c r="AO83" s="1074"/>
      <c r="AP83" s="1081">
        <f>BS45*(1+AQ103)</f>
        <v>1.1326238096390632E-2</v>
      </c>
      <c r="AQ83" s="1078">
        <f>AP83*H81</f>
        <v>0.53789272872047478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1.7314258713666715E-2</v>
      </c>
      <c r="AN86" s="1095">
        <f>ABS(BR46*DwellingStocks!W24*(1+$AO$103))</f>
        <v>1.7314258713666715E-2</v>
      </c>
      <c r="AO86" s="1096">
        <f>AN86*H86</f>
        <v>0.41191807399551089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1.0663145348746784E-2</v>
      </c>
      <c r="AN88" s="1077"/>
      <c r="AO88" s="1074"/>
      <c r="AP88" s="1081">
        <f>BS46*(1+AQ103)</f>
        <v>1.0663145348746784E-2</v>
      </c>
      <c r="AQ88" s="1078">
        <f>AP88*H86</f>
        <v>0.2536835314423796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2.3533746787853776E-2</v>
      </c>
      <c r="AN91" s="1095">
        <f>ABS(BR47*DwellingStocks!W25*(1+$AO$103))</f>
        <v>2.3533746787853776E-2</v>
      </c>
      <c r="AO91" s="1096">
        <f>AN91*H91</f>
        <v>0.18852412458404039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1.0800141100137082E-2</v>
      </c>
      <c r="AN93" s="1077"/>
      <c r="AO93" s="1074"/>
      <c r="AP93" s="1081">
        <f>BS47*(1+AQ103)</f>
        <v>1.0800141100137082E-2</v>
      </c>
      <c r="AQ93" s="1078">
        <f>AP93*H91</f>
        <v>8.6517763815591078E-2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2.8437548603024439E-2</v>
      </c>
      <c r="AN96" s="1095">
        <f>ABS(BR48*DwellingStocks!W26*(1+$AO$103))</f>
        <v>2.8437548603024439E-2</v>
      </c>
      <c r="AO96" s="1096">
        <f>AN96*H96</f>
        <v>0.24621588770685005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1.0313693271694561E-2</v>
      </c>
      <c r="AN98" s="355"/>
      <c r="AO98" s="226"/>
      <c r="AP98" s="1081">
        <f>BS48*(1+AQ103)</f>
        <v>1.0313693271694561E-2</v>
      </c>
      <c r="AQ98" s="1078">
        <f>AP98*H96</f>
        <v>8.9297259052644531E-2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'SHWLP-Apt'!AB27</f>
        <v>2.8686509493136141</v>
      </c>
      <c r="AP101" s="358"/>
      <c r="AQ101" s="359">
        <f>'SHWLP-Apt'!AB54</f>
        <v>2.4698323545487457</v>
      </c>
      <c r="AR101" s="358"/>
      <c r="AS101" s="359">
        <f>'SHWLP-Apt'!AB59</f>
        <v>0.13735509869033913</v>
      </c>
      <c r="AT101" s="358"/>
      <c r="AU101" s="359">
        <f>'SHWLP-Apt'!AB60</f>
        <v>4.2454837931852556E-2</v>
      </c>
      <c r="AV101" s="1212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2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0.5309232407530089</v>
      </c>
      <c r="AP103" s="355"/>
      <c r="AQ103" s="1073">
        <f>((AQ101-AQ102)/AQ102)</f>
        <v>0.20057796736231229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2.8686509493136145</v>
      </c>
      <c r="AP104" s="355"/>
      <c r="AQ104" s="1078">
        <f>SUM(AQ56:AQ100)</f>
        <v>2.4698323545487457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-1.5480768406359106E-16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7.6727691492846214E-3</v>
      </c>
      <c r="AN106" s="1095">
        <f>ABS(BR69*DwellingStocks!Y18*(1+AO153))</f>
        <v>7.6727691492846214E-3</v>
      </c>
      <c r="AO106" s="1096">
        <f>AN106*H106</f>
        <v>0.28668880851773265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6.6310260207802264E-3</v>
      </c>
      <c r="AN108" s="1077"/>
      <c r="AO108" s="1074"/>
      <c r="AP108" s="1081">
        <f>BS69*(1+AQ153)</f>
        <v>6.6310260207802264E-3</v>
      </c>
      <c r="AQ108" s="1078">
        <f>AP108*H106</f>
        <v>0.24776464822023356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3.1326304245765338E-2</v>
      </c>
      <c r="AN111" s="1095">
        <f>ABS(BR70*DwellingStocks!Y19*(1+AO153))</f>
        <v>3.1326304245765338E-2</v>
      </c>
      <c r="AO111" s="1096">
        <f>AN111*H111</f>
        <v>0.25646195551222306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7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8.8446793509664012E-3</v>
      </c>
      <c r="AN113" s="1077"/>
      <c r="AO113" s="1074"/>
      <c r="AP113" s="1081">
        <f>BS70*(1+AQ153)</f>
        <v>8.8446793509664012E-3</v>
      </c>
      <c r="AQ113" s="1078">
        <f>AP113*H111</f>
        <v>7.2409555382967117E-2</v>
      </c>
      <c r="AR113" s="1081"/>
      <c r="AS113" s="1078"/>
      <c r="AT113" s="1074"/>
      <c r="AU113" s="1078"/>
      <c r="BY113" s="1207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7"/>
      <c r="AX114" s="1207"/>
      <c r="AY114" s="1207"/>
      <c r="AZ114" s="1207"/>
      <c r="BA114" s="1207"/>
      <c r="BB114" s="1207"/>
      <c r="BC114" s="1207"/>
      <c r="BD114" s="1207"/>
      <c r="BE114" s="1207"/>
      <c r="BF114" s="1207"/>
      <c r="BG114" s="1207"/>
      <c r="BH114" s="1207"/>
      <c r="BI114" s="1207"/>
      <c r="BJ114" s="1207"/>
      <c r="BK114" s="1207"/>
      <c r="BL114" s="1207"/>
      <c r="BM114" s="1207"/>
      <c r="BN114" s="1207"/>
      <c r="BO114" s="1207"/>
      <c r="BP114" s="1207"/>
      <c r="BQ114" s="1207"/>
      <c r="BR114" s="1207"/>
      <c r="BS114" s="1207"/>
      <c r="BT114" s="1207"/>
      <c r="BU114" s="1207"/>
      <c r="BV114" s="1207"/>
      <c r="BW114" s="1207"/>
      <c r="BX114" s="1207"/>
      <c r="BY114" s="1207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7"/>
      <c r="AX115" s="1207"/>
      <c r="AY115" s="1207"/>
      <c r="AZ115" s="1207"/>
      <c r="BA115" s="1207"/>
      <c r="BB115" s="1207"/>
      <c r="BC115" s="1207"/>
      <c r="BD115" s="1207"/>
      <c r="BE115" s="1207"/>
      <c r="BF115" s="1207"/>
      <c r="BG115" s="1207"/>
      <c r="BH115" s="1207"/>
      <c r="BI115" s="1207"/>
      <c r="BJ115" s="1207"/>
      <c r="BK115" s="1207"/>
      <c r="BL115" s="1207"/>
      <c r="BM115" s="1207"/>
      <c r="BN115" s="1207"/>
      <c r="BO115" s="1207"/>
      <c r="BP115" s="1207"/>
      <c r="BQ115" s="1207"/>
      <c r="BR115" s="1207"/>
      <c r="BS115" s="1207"/>
      <c r="BT115" s="1207"/>
      <c r="BU115" s="1207"/>
      <c r="BV115" s="1207"/>
      <c r="BW115" s="1207"/>
      <c r="BX115" s="1207"/>
      <c r="BY115" s="1207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5.0025914093390716E-2</v>
      </c>
      <c r="AN116" s="1095">
        <f>ABS(BR71*DwellingStocks!Y20*(1+AO153))</f>
        <v>5.0025914093390716E-2</v>
      </c>
      <c r="AO116" s="1096">
        <f>AN116*H116</f>
        <v>0.94922643834684062</v>
      </c>
      <c r="AP116" s="1097"/>
      <c r="AQ116" s="1098"/>
      <c r="AR116" s="1097"/>
      <c r="AS116" s="1098"/>
      <c r="AT116" s="1096"/>
      <c r="AU116" s="1098"/>
      <c r="AW116" s="1207"/>
      <c r="AX116" s="1207"/>
      <c r="AY116" s="1207"/>
      <c r="AZ116" s="1207"/>
      <c r="BA116" s="1207"/>
      <c r="BB116" s="1207"/>
      <c r="BC116" s="1207"/>
      <c r="BD116" s="1207"/>
      <c r="BE116" s="1207"/>
      <c r="BF116" s="1207"/>
      <c r="BG116" s="1207"/>
      <c r="BH116" s="1207"/>
      <c r="BI116" s="1207"/>
      <c r="BJ116" s="1207"/>
      <c r="BK116" s="1207"/>
      <c r="BL116" s="1207"/>
      <c r="BM116" s="1207"/>
      <c r="BN116" s="1207"/>
      <c r="BO116" s="1207"/>
      <c r="BP116" s="1207"/>
      <c r="BQ116" s="1207"/>
      <c r="BR116" s="1207"/>
      <c r="BS116" s="1207"/>
      <c r="BT116" s="1207"/>
      <c r="BU116" s="1207"/>
      <c r="BV116" s="1207"/>
      <c r="BW116" s="1207"/>
      <c r="BX116" s="1207"/>
      <c r="BY116" s="1207"/>
    </row>
    <row r="117" spans="1:77">
      <c r="A117" s="1210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7"/>
      <c r="AX117" s="1207"/>
      <c r="AY117" s="1207"/>
      <c r="AZ117" s="1207"/>
      <c r="BA117" s="1207"/>
      <c r="BB117" s="1207"/>
      <c r="BC117" s="1207"/>
      <c r="BD117" s="1207"/>
      <c r="BE117" s="1207"/>
      <c r="BF117" s="1207"/>
      <c r="BG117" s="1207"/>
      <c r="BH117" s="1207"/>
      <c r="BI117" s="1207"/>
      <c r="BJ117" s="1207"/>
      <c r="BK117" s="1207"/>
      <c r="BL117" s="1207"/>
      <c r="BM117" s="1207"/>
      <c r="BN117" s="1207"/>
      <c r="BO117" s="1207"/>
      <c r="BP117" s="1207"/>
      <c r="BQ117" s="1207"/>
      <c r="BR117" s="1207"/>
      <c r="BS117" s="1207"/>
      <c r="BT117" s="1207"/>
      <c r="BU117" s="1207"/>
      <c r="BV117" s="1207"/>
      <c r="BW117" s="1207"/>
      <c r="BX117" s="1207"/>
      <c r="BY117" s="1207"/>
    </row>
    <row r="118" spans="1:77">
      <c r="A118" s="1210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1.1660948109561703E-2</v>
      </c>
      <c r="AN118" s="1077"/>
      <c r="AO118" s="1074"/>
      <c r="AP118" s="1081">
        <f>BS71*(1+AQ153)</f>
        <v>1.1660948109561703E-2</v>
      </c>
      <c r="AQ118" s="1078">
        <f>AP118*H116</f>
        <v>0.22126292827198871</v>
      </c>
      <c r="AR118" s="1081"/>
      <c r="AS118" s="1078"/>
      <c r="AT118" s="1074"/>
      <c r="AU118" s="1078"/>
      <c r="AW118" s="1207"/>
      <c r="AX118" s="1207"/>
      <c r="AY118" s="1207"/>
      <c r="AZ118" s="1207"/>
      <c r="BA118" s="1207"/>
      <c r="BB118" s="1207"/>
      <c r="BC118" s="1207"/>
      <c r="BD118" s="1207"/>
      <c r="BE118" s="1207"/>
      <c r="BF118" s="1207"/>
      <c r="BG118" s="1207"/>
      <c r="BH118" s="1207"/>
      <c r="BI118" s="1207"/>
      <c r="BJ118" s="1207"/>
      <c r="BK118" s="1207"/>
      <c r="BL118" s="1207"/>
      <c r="BM118" s="1207"/>
      <c r="BN118" s="1207"/>
      <c r="BO118" s="1207"/>
      <c r="BP118" s="1207"/>
      <c r="BQ118" s="1207"/>
      <c r="BR118" s="1207"/>
      <c r="BS118" s="1207"/>
      <c r="BT118" s="1207"/>
      <c r="BU118" s="1207"/>
      <c r="BV118" s="1207"/>
      <c r="BW118" s="1207"/>
      <c r="BX118" s="1207"/>
      <c r="BY118" s="1207"/>
    </row>
    <row r="119" spans="1:77">
      <c r="A119" s="1210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7"/>
      <c r="AX119" s="1207"/>
      <c r="AY119" s="1207"/>
      <c r="AZ119" s="1207"/>
      <c r="BA119" s="1207"/>
      <c r="BB119" s="1207"/>
      <c r="BC119" s="1207"/>
      <c r="BD119" s="1207"/>
      <c r="BE119" s="1207"/>
      <c r="BF119" s="1207"/>
      <c r="BG119" s="1207"/>
      <c r="BH119" s="1207"/>
      <c r="BI119" s="1207"/>
      <c r="BJ119" s="1207"/>
      <c r="BK119" s="1207"/>
      <c r="BL119" s="1207"/>
      <c r="BM119" s="1207"/>
      <c r="BN119" s="1207"/>
      <c r="BO119" s="1207"/>
      <c r="BP119" s="1207"/>
      <c r="BQ119" s="1207"/>
      <c r="BR119" s="1207"/>
      <c r="BS119" s="1207"/>
      <c r="BT119" s="1207"/>
      <c r="BU119" s="1207"/>
      <c r="BV119" s="1207"/>
      <c r="BW119" s="1207"/>
      <c r="BX119" s="1207"/>
      <c r="BY119" s="1207"/>
    </row>
    <row r="120" spans="1:77" ht="13.5" thickBot="1">
      <c r="A120" s="1210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7"/>
      <c r="AX120" s="1207"/>
      <c r="AY120" s="1207"/>
      <c r="AZ120" s="1207"/>
      <c r="BA120" s="1207"/>
      <c r="BB120" s="1207"/>
      <c r="BC120" s="1207"/>
      <c r="BD120" s="1207"/>
      <c r="BE120" s="1207"/>
      <c r="BF120" s="1207"/>
      <c r="BG120" s="1207"/>
      <c r="BH120" s="1207"/>
      <c r="BI120" s="1207"/>
      <c r="BJ120" s="1207"/>
      <c r="BK120" s="1207"/>
      <c r="BL120" s="1207"/>
      <c r="BM120" s="1207"/>
      <c r="BN120" s="1207"/>
      <c r="BO120" s="1207"/>
      <c r="BP120" s="1207"/>
      <c r="BQ120" s="1207"/>
      <c r="BR120" s="1207"/>
      <c r="BS120" s="1207"/>
      <c r="BT120" s="1207"/>
      <c r="BU120" s="1207"/>
      <c r="BV120" s="1207"/>
      <c r="BW120" s="1207"/>
      <c r="BX120" s="1207"/>
      <c r="BY120" s="1207"/>
    </row>
    <row r="121" spans="1:77">
      <c r="A121" s="1210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5.7814213572767129E-2</v>
      </c>
      <c r="AN121" s="1095">
        <f>ABS(BR72*DwellingStocks!Y21*(1+AO153))</f>
        <v>5.7814213572767129E-2</v>
      </c>
      <c r="AO121" s="1096">
        <f>AN121*H121</f>
        <v>3.1537126757993712</v>
      </c>
      <c r="AP121" s="1097"/>
      <c r="AQ121" s="1098"/>
      <c r="AR121" s="1097"/>
      <c r="AS121" s="1098"/>
      <c r="AT121" s="1096"/>
      <c r="AU121" s="1098"/>
      <c r="AW121" s="1207"/>
      <c r="AX121" s="1207"/>
      <c r="AY121" s="1207"/>
      <c r="AZ121" s="1207"/>
      <c r="BA121" s="1207"/>
      <c r="BB121" s="1207"/>
      <c r="BC121" s="1207"/>
      <c r="BD121" s="1207"/>
      <c r="BE121" s="1207"/>
      <c r="BF121" s="1207"/>
      <c r="BG121" s="1207"/>
      <c r="BH121" s="1207"/>
      <c r="BI121" s="1207"/>
      <c r="BJ121" s="1207"/>
      <c r="BK121" s="1207"/>
      <c r="BL121" s="1207"/>
      <c r="BM121" s="1207"/>
      <c r="BN121" s="1207"/>
      <c r="BO121" s="1207"/>
      <c r="BP121" s="1207"/>
      <c r="BQ121" s="1207"/>
      <c r="BR121" s="1207"/>
      <c r="BS121" s="1207"/>
      <c r="BT121" s="1207"/>
      <c r="BU121" s="1207"/>
      <c r="BV121" s="1207"/>
      <c r="BW121" s="1207"/>
      <c r="BX121" s="1207"/>
      <c r="BY121" s="1207"/>
    </row>
    <row r="122" spans="1:77">
      <c r="A122" s="1210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7"/>
      <c r="AX122" s="1207"/>
      <c r="AY122" s="1207"/>
      <c r="AZ122" s="1207"/>
      <c r="BA122" s="1207"/>
      <c r="BB122" s="1207"/>
      <c r="BC122" s="1207"/>
      <c r="BD122" s="1207"/>
      <c r="BE122" s="1207"/>
      <c r="BF122" s="1207"/>
      <c r="BG122" s="1207"/>
      <c r="BH122" s="1207"/>
      <c r="BI122" s="1207"/>
      <c r="BJ122" s="1207"/>
      <c r="BK122" s="1207"/>
      <c r="BL122" s="1207"/>
      <c r="BM122" s="1207"/>
      <c r="BN122" s="1207"/>
      <c r="BO122" s="1207"/>
      <c r="BP122" s="1207"/>
      <c r="BQ122" s="1207"/>
      <c r="BR122" s="1207"/>
      <c r="BS122" s="1207"/>
      <c r="BT122" s="1207"/>
      <c r="BU122" s="1207"/>
      <c r="BV122" s="1207"/>
      <c r="BW122" s="1207"/>
      <c r="BX122" s="1207"/>
      <c r="BY122" s="1207"/>
    </row>
    <row r="123" spans="1:77">
      <c r="A123" s="1210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1.318506323019852E-2</v>
      </c>
      <c r="AN123" s="1077"/>
      <c r="AO123" s="1074"/>
      <c r="AP123" s="1081">
        <f>BS72*(1+AQ153)</f>
        <v>1.318506323019852E-2</v>
      </c>
      <c r="AQ123" s="1078">
        <f>AP123*H121</f>
        <v>0.719233186281376</v>
      </c>
      <c r="AR123" s="1081"/>
      <c r="AS123" s="1078"/>
      <c r="AT123" s="1074"/>
      <c r="AU123" s="1078"/>
      <c r="AX123" s="1207"/>
      <c r="AY123" s="1207"/>
      <c r="AZ123" s="1207"/>
      <c r="BA123" s="1207"/>
      <c r="BB123" s="1207"/>
      <c r="BC123" s="1207"/>
      <c r="BD123" s="1207"/>
      <c r="BE123" s="1207"/>
      <c r="BF123" s="1207"/>
      <c r="BG123" s="1207"/>
      <c r="BH123" s="1207"/>
      <c r="BI123" s="1207"/>
      <c r="BJ123" s="1207"/>
      <c r="BK123" s="1207"/>
      <c r="BL123" s="1207"/>
      <c r="BM123" s="1207"/>
      <c r="BN123" s="1207"/>
      <c r="BO123" s="1207"/>
      <c r="BP123" s="1207"/>
      <c r="BQ123" s="1207"/>
      <c r="BR123" s="1207"/>
      <c r="BS123" s="1207"/>
      <c r="BT123" s="1207"/>
      <c r="BU123" s="1207"/>
      <c r="BV123" s="1207"/>
      <c r="BW123" s="1207"/>
      <c r="BX123" s="1207"/>
    </row>
    <row r="124" spans="1:77">
      <c r="A124" s="1210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10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10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4.2631337977482697E-2</v>
      </c>
      <c r="AN126" s="1095">
        <f>ABS(BR73*DwellingStocks!Y22*(1+AO153))</f>
        <v>4.2631337977482697E-2</v>
      </c>
      <c r="AO126" s="1096">
        <f>AN126*H126</f>
        <v>11.287303331167243</v>
      </c>
      <c r="AP126" s="1097"/>
      <c r="AQ126" s="1098"/>
      <c r="AR126" s="1097"/>
      <c r="AS126" s="1098"/>
      <c r="AT126" s="1096"/>
      <c r="AU126" s="1098"/>
    </row>
    <row r="127" spans="1:77">
      <c r="A127" s="1210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10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1.4063906804061341E-2</v>
      </c>
      <c r="AN128" s="1077"/>
      <c r="AO128" s="1074"/>
      <c r="AP128" s="1081">
        <f>BS73*(1+AQ153)</f>
        <v>1.4063906804061341E-2</v>
      </c>
      <c r="AQ128" s="1078">
        <f>AP128*H126</f>
        <v>3.723635936609671</v>
      </c>
      <c r="AR128" s="1081"/>
      <c r="AS128" s="1078"/>
      <c r="AT128" s="1074"/>
      <c r="AU128" s="1078"/>
    </row>
    <row r="129" spans="1:47">
      <c r="A129" s="1210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10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10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4.9944170489280258E-2</v>
      </c>
      <c r="AN131" s="1095">
        <f>ABS(BR74*DwellingStocks!Y23*(1+AO153))</f>
        <v>4.9944170489280258E-2</v>
      </c>
      <c r="AO131" s="1096">
        <f>AN131*H131</f>
        <v>8.3398872313537353</v>
      </c>
      <c r="AP131" s="1097"/>
      <c r="AQ131" s="1098"/>
      <c r="AR131" s="1097"/>
      <c r="AS131" s="1098"/>
      <c r="AT131" s="1096"/>
      <c r="AU131" s="1098"/>
    </row>
    <row r="132" spans="1:47">
      <c r="A132" s="1210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10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1.4227332295468744E-2</v>
      </c>
      <c r="AN133" s="1077"/>
      <c r="AO133" s="1074"/>
      <c r="AP133" s="1081">
        <f>BS74*(1+AQ153)</f>
        <v>1.4227332295468744E-2</v>
      </c>
      <c r="AQ133" s="1078">
        <f>AP133*H131</f>
        <v>2.3757396666078123</v>
      </c>
      <c r="AR133" s="1081"/>
      <c r="AS133" s="1078"/>
      <c r="AT133" s="1074"/>
      <c r="AU133" s="1078"/>
    </row>
    <row r="134" spans="1:47">
      <c r="A134" s="1210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10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10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6.2737745912051529E-2</v>
      </c>
      <c r="AN136" s="1095">
        <f>ABS(BR75*DwellingStocks!Y24*(1+AO153))</f>
        <v>6.2737745912051529E-2</v>
      </c>
      <c r="AO136" s="1096">
        <f>AN136*H136</f>
        <v>4.6950972558540638</v>
      </c>
      <c r="AP136" s="1097"/>
      <c r="AQ136" s="1098"/>
      <c r="AR136" s="1097"/>
      <c r="AS136" s="1098"/>
      <c r="AT136" s="1096"/>
      <c r="AU136" s="1098"/>
    </row>
    <row r="137" spans="1:47">
      <c r="A137" s="1210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10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1.4274980039842768E-2</v>
      </c>
      <c r="AN138" s="1077"/>
      <c r="AO138" s="1074"/>
      <c r="AP138" s="1081">
        <f>BS75*(1+AQ153)</f>
        <v>1.4274980039842768E-2</v>
      </c>
      <c r="AQ138" s="1078">
        <f>AP138*H136</f>
        <v>1.0682949895329714</v>
      </c>
      <c r="AR138" s="1081"/>
      <c r="AS138" s="1078"/>
      <c r="AT138" s="1074"/>
      <c r="AU138" s="1078"/>
    </row>
    <row r="139" spans="1:47">
      <c r="A139" s="1210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10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10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1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7.6660411322375721E-2</v>
      </c>
      <c r="AN141" s="1095">
        <f>ABS(BR76*DwellingStocks!Y25*(1+AO153))</f>
        <v>7.6660411322375721E-2</v>
      </c>
      <c r="AO141" s="1096">
        <f>AN141*H141</f>
        <v>2.8647035663939251</v>
      </c>
      <c r="AP141" s="1097"/>
      <c r="AQ141" s="1098"/>
      <c r="AR141" s="1097"/>
      <c r="AS141" s="1098"/>
      <c r="AT141" s="1096"/>
      <c r="AU141" s="1098"/>
    </row>
    <row r="142" spans="1:47">
      <c r="A142" s="1210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10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1.4354269604378389E-2</v>
      </c>
      <c r="AN143" s="1077"/>
      <c r="AO143" s="1074"/>
      <c r="AP143" s="1081">
        <f>BS76*(1+AQ153)</f>
        <v>1.4354269604378389E-2</v>
      </c>
      <c r="AQ143" s="1078">
        <f>AP143*H141</f>
        <v>0.53640107872262777</v>
      </c>
      <c r="AR143" s="1081"/>
      <c r="AS143" s="1078"/>
      <c r="AT143" s="1074"/>
      <c r="AU143" s="1078"/>
    </row>
    <row r="144" spans="1:47">
      <c r="A144" s="1210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10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8.0576725162070303E-2</v>
      </c>
      <c r="AN146" s="1095">
        <f>ABS(BR77*DwellingStocks!Y26*(1+AO153))</f>
        <v>8.0576725162070303E-2</v>
      </c>
      <c r="AO146" s="1096">
        <f>AN146*H146</f>
        <v>5.3558685601338967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1.3070401801715975E-2</v>
      </c>
      <c r="AN148" s="1077"/>
      <c r="AO148" s="1074"/>
      <c r="AP148" s="1081">
        <f>BS77*(1+AQ153)</f>
        <v>1.3070401801715975E-2</v>
      </c>
      <c r="AQ148" s="1078">
        <f>AP148*H146</f>
        <v>0.86877884323698662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8"/>
      <c r="D151" s="1208"/>
      <c r="E151" s="1213"/>
      <c r="F151" s="1208"/>
      <c r="G151" s="1208"/>
      <c r="H151" s="1208"/>
      <c r="I151" s="1208"/>
      <c r="J151" s="1208"/>
      <c r="K151" s="1208"/>
      <c r="L151" s="1208"/>
      <c r="M151" s="1208"/>
      <c r="N151" s="1208"/>
      <c r="O151" s="1208"/>
      <c r="P151" s="1208"/>
      <c r="Q151" s="1208"/>
      <c r="R151" s="1208"/>
      <c r="S151" s="1208"/>
      <c r="T151" s="1208"/>
      <c r="U151" s="1208"/>
      <c r="V151" s="1208"/>
      <c r="W151" s="1208"/>
      <c r="X151" s="1208"/>
      <c r="Y151" s="1208"/>
      <c r="Z151" s="1208"/>
      <c r="AA151" s="1208"/>
      <c r="AB151" s="1208"/>
      <c r="AC151" s="1208"/>
      <c r="AD151" s="1208"/>
      <c r="AE151" s="1208"/>
      <c r="AF151" s="1208"/>
      <c r="AG151" s="1208"/>
      <c r="AH151" s="1208"/>
      <c r="AI151" s="1208"/>
      <c r="AJ151" s="1208"/>
      <c r="AK151" s="1208"/>
      <c r="AL151" s="1208"/>
      <c r="AN151" s="365" t="s">
        <v>937</v>
      </c>
      <c r="AO151" s="354">
        <f>'SHWLP-Det'!AB27</f>
        <v>37.188949823079035</v>
      </c>
      <c r="AP151" s="358"/>
      <c r="AQ151" s="359">
        <f>'SHWLP-Det'!AB54</f>
        <v>9.8335208328666361</v>
      </c>
      <c r="AR151" s="358"/>
      <c r="AS151" s="359">
        <f>'SHWLP-Det'!AB59</f>
        <v>1.0999091549636648</v>
      </c>
      <c r="AT151" s="358"/>
      <c r="AU151" s="359">
        <f>'SHWLP-Det'!AB60</f>
        <v>0.34340887437240958</v>
      </c>
    </row>
    <row r="152" spans="1:47">
      <c r="C152" s="1208"/>
      <c r="D152" s="1208"/>
      <c r="E152" s="1213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  <c r="R152" s="1208"/>
      <c r="S152" s="1208"/>
      <c r="T152" s="1208"/>
      <c r="U152" s="1208"/>
      <c r="V152" s="1208"/>
      <c r="W152" s="1208"/>
      <c r="X152" s="1208"/>
      <c r="Y152" s="1208"/>
      <c r="Z152" s="1208"/>
      <c r="AA152" s="1208"/>
      <c r="AB152" s="1208"/>
      <c r="AC152" s="1208"/>
      <c r="AD152" s="1208"/>
      <c r="AE152" s="1208"/>
      <c r="AF152" s="1208"/>
      <c r="AG152" s="1208"/>
      <c r="AH152" s="1208"/>
      <c r="AI152" s="1208"/>
      <c r="AJ152" s="1208"/>
      <c r="AK152" s="1208"/>
      <c r="AL152" s="1208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8"/>
      <c r="D153" s="1208"/>
      <c r="E153" s="1213"/>
      <c r="F153" s="1208"/>
      <c r="G153" s="1208"/>
      <c r="H153" s="1208"/>
      <c r="I153" s="1208"/>
      <c r="J153" s="1208"/>
      <c r="K153" s="1208"/>
      <c r="L153" s="1208"/>
      <c r="M153" s="1208"/>
      <c r="N153" s="1208"/>
      <c r="O153" s="1208"/>
      <c r="P153" s="1208"/>
      <c r="Q153" s="1208"/>
      <c r="R153" s="1208"/>
      <c r="S153" s="1208"/>
      <c r="T153" s="1208"/>
      <c r="U153" s="1208"/>
      <c r="V153" s="1208"/>
      <c r="W153" s="1208"/>
      <c r="X153" s="1208"/>
      <c r="Y153" s="1208"/>
      <c r="Z153" s="1208"/>
      <c r="AA153" s="1208"/>
      <c r="AB153" s="1208"/>
      <c r="AC153" s="1208"/>
      <c r="AD153" s="1208"/>
      <c r="AE153" s="1208"/>
      <c r="AF153" s="1208"/>
      <c r="AG153" s="1208"/>
      <c r="AH153" s="1208"/>
      <c r="AI153" s="1208"/>
      <c r="AJ153" s="1208"/>
      <c r="AK153" s="1208"/>
      <c r="AL153" s="1208"/>
      <c r="AN153" s="1072" t="s">
        <v>929</v>
      </c>
      <c r="AO153" s="1073">
        <f>((AO151-AO152)/AO152)</f>
        <v>0.29016423868605568</v>
      </c>
      <c r="AP153" s="355"/>
      <c r="AQ153" s="1073">
        <f>((AQ151-AQ152)/AQ152)</f>
        <v>-0.26124025064465201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8"/>
      <c r="D154" s="1208"/>
      <c r="E154" s="1213"/>
      <c r="F154" s="1208"/>
      <c r="G154" s="1208"/>
      <c r="H154" s="1208"/>
      <c r="I154" s="1208"/>
      <c r="J154" s="1208"/>
      <c r="K154" s="1208"/>
      <c r="L154" s="1208"/>
      <c r="M154" s="1208"/>
      <c r="N154" s="1208"/>
      <c r="O154" s="1208"/>
      <c r="P154" s="1208"/>
      <c r="Q154" s="1208"/>
      <c r="R154" s="1208"/>
      <c r="S154" s="1208"/>
      <c r="T154" s="1208"/>
      <c r="U154" s="1208"/>
      <c r="V154" s="1208"/>
      <c r="W154" s="1208"/>
      <c r="X154" s="1208"/>
      <c r="Y154" s="1208"/>
      <c r="Z154" s="1208"/>
      <c r="AA154" s="1208"/>
      <c r="AB154" s="1208"/>
      <c r="AC154" s="1208"/>
      <c r="AD154" s="1208"/>
      <c r="AE154" s="1208"/>
      <c r="AF154" s="1208"/>
      <c r="AG154" s="1208"/>
      <c r="AH154" s="1208"/>
      <c r="AI154" s="1208"/>
      <c r="AJ154" s="1208"/>
      <c r="AK154" s="1208"/>
      <c r="AL154" s="1208"/>
      <c r="AN154" s="1071" t="s">
        <v>930</v>
      </c>
      <c r="AO154" s="1074">
        <f>SUM(AO106:AO146)</f>
        <v>37.188949823079028</v>
      </c>
      <c r="AP154" s="355"/>
      <c r="AQ154" s="1078">
        <f>SUM(AQ106:AQ150)</f>
        <v>9.8335208328666344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8"/>
      <c r="D155" s="1212"/>
      <c r="E155" s="1213"/>
      <c r="F155" s="1212"/>
      <c r="G155" s="1212"/>
      <c r="H155" s="1212"/>
      <c r="I155" s="1212"/>
      <c r="J155" s="1212"/>
      <c r="K155" s="1212"/>
      <c r="L155" s="1212"/>
      <c r="M155" s="1212"/>
      <c r="N155" s="1212"/>
      <c r="O155" s="1212"/>
      <c r="P155" s="1212"/>
      <c r="Q155" s="1212"/>
      <c r="R155" s="1212"/>
      <c r="S155" s="1212"/>
      <c r="T155" s="1212"/>
      <c r="U155" s="1212"/>
      <c r="V155" s="1212"/>
      <c r="W155" s="1212"/>
      <c r="X155" s="1212"/>
      <c r="Y155" s="1212"/>
      <c r="Z155" s="1212"/>
      <c r="AA155" s="1212"/>
      <c r="AB155" s="1212"/>
      <c r="AC155" s="1212"/>
      <c r="AD155" s="1212"/>
      <c r="AE155" s="1212"/>
      <c r="AF155" s="1212"/>
      <c r="AG155" s="1212"/>
      <c r="AH155" s="1208"/>
      <c r="AI155" s="1208"/>
      <c r="AJ155" s="1208"/>
      <c r="AK155" s="1208"/>
      <c r="AL155" s="1208"/>
      <c r="AN155" s="1075" t="s">
        <v>931</v>
      </c>
      <c r="AO155" s="1076">
        <f>((AO151-AO154)/AO154)</f>
        <v>1.9106286656127775E-16</v>
      </c>
      <c r="AP155" s="367"/>
      <c r="AQ155" s="1087">
        <f>((AQ151-AQ154)/AQ154)</f>
        <v>1.8064301378842079E-16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8"/>
      <c r="D156" s="1212"/>
      <c r="E156" s="1213"/>
      <c r="F156" s="1212"/>
      <c r="G156" s="1212"/>
      <c r="H156" s="1212"/>
      <c r="I156" s="1212"/>
      <c r="J156" s="1212"/>
      <c r="K156" s="1212"/>
      <c r="L156" s="1212"/>
      <c r="M156" s="1212"/>
      <c r="N156" s="1212"/>
      <c r="O156" s="1212"/>
      <c r="P156" s="1212"/>
      <c r="Q156" s="1212"/>
      <c r="R156" s="1212"/>
      <c r="S156" s="1212"/>
      <c r="T156" s="1212"/>
      <c r="U156" s="1212"/>
      <c r="V156" s="1212"/>
      <c r="W156" s="1212"/>
      <c r="X156" s="1212"/>
      <c r="Y156" s="1212"/>
      <c r="Z156" s="1212"/>
      <c r="AA156" s="1212"/>
      <c r="AB156" s="1212"/>
      <c r="AC156" s="1212"/>
      <c r="AD156" s="1212"/>
      <c r="AE156" s="1212"/>
      <c r="AF156" s="1212"/>
      <c r="AG156" s="1212"/>
      <c r="AH156" s="1208"/>
      <c r="AI156" s="1208"/>
      <c r="AJ156" s="1208"/>
      <c r="AK156" s="1208"/>
      <c r="AL156" s="1208"/>
    </row>
    <row r="157" spans="1:47">
      <c r="C157" s="1208"/>
      <c r="D157" s="1212"/>
      <c r="E157" s="1213"/>
      <c r="F157" s="1212"/>
      <c r="G157" s="1212"/>
      <c r="H157" s="1212"/>
      <c r="I157" s="1212"/>
      <c r="J157" s="1212"/>
      <c r="K157" s="1212"/>
      <c r="L157" s="1212"/>
      <c r="M157" s="1212"/>
      <c r="N157" s="1212"/>
      <c r="O157" s="1212"/>
      <c r="P157" s="1212"/>
      <c r="Q157" s="1212"/>
      <c r="R157" s="1212"/>
      <c r="S157" s="1212"/>
      <c r="T157" s="1212"/>
      <c r="U157" s="1212"/>
      <c r="V157" s="1212"/>
      <c r="W157" s="1212"/>
      <c r="X157" s="1212"/>
      <c r="Y157" s="1212"/>
      <c r="Z157" s="1212"/>
      <c r="AA157" s="1212"/>
      <c r="AB157" s="1212"/>
      <c r="AC157" s="1212"/>
      <c r="AD157" s="1212"/>
      <c r="AE157" s="1212"/>
      <c r="AF157" s="1212"/>
      <c r="AG157" s="1212"/>
      <c r="AH157" s="1208"/>
      <c r="AI157" s="1208"/>
      <c r="AJ157" s="1208"/>
      <c r="AK157" s="1208"/>
      <c r="AL157" s="1208"/>
    </row>
    <row r="158" spans="1:47">
      <c r="C158" s="1208"/>
      <c r="D158" s="1212"/>
      <c r="E158" s="1213"/>
      <c r="F158" s="1212"/>
      <c r="G158" s="1212"/>
      <c r="H158" s="1212"/>
      <c r="I158" s="1212"/>
      <c r="J158" s="1212"/>
      <c r="K158" s="1212"/>
      <c r="L158" s="1212"/>
      <c r="M158" s="1212"/>
      <c r="N158" s="1212"/>
      <c r="O158" s="1212"/>
      <c r="P158" s="1212"/>
      <c r="Q158" s="1212"/>
      <c r="R158" s="1212"/>
      <c r="S158" s="1212"/>
      <c r="T158" s="1212"/>
      <c r="U158" s="1212"/>
      <c r="V158" s="1212"/>
      <c r="W158" s="1212"/>
      <c r="X158" s="1212"/>
      <c r="Y158" s="1212"/>
      <c r="Z158" s="1212"/>
      <c r="AA158" s="1212"/>
      <c r="AB158" s="1212"/>
      <c r="AC158" s="1212"/>
      <c r="AD158" s="1212"/>
      <c r="AE158" s="1212"/>
      <c r="AF158" s="1212"/>
      <c r="AG158" s="1212"/>
      <c r="AH158" s="1208"/>
      <c r="AI158" s="1208"/>
      <c r="AJ158" s="1208"/>
      <c r="AK158" s="1208"/>
      <c r="AL158" s="1208"/>
    </row>
    <row r="159" spans="1:47">
      <c r="C159" s="1208"/>
      <c r="D159" s="1212"/>
      <c r="E159" s="1212"/>
      <c r="F159" s="1212"/>
      <c r="G159" s="1212"/>
      <c r="H159" s="1212"/>
      <c r="I159" s="1212"/>
      <c r="J159" s="1212"/>
      <c r="K159" s="1212"/>
      <c r="L159" s="1212"/>
      <c r="M159" s="1212"/>
      <c r="N159" s="1212"/>
      <c r="O159" s="1212"/>
      <c r="P159" s="1212"/>
      <c r="Q159" s="1212"/>
      <c r="R159" s="1212"/>
      <c r="S159" s="1212"/>
      <c r="T159" s="1212"/>
      <c r="U159" s="1212"/>
      <c r="V159" s="1212"/>
      <c r="W159" s="1212"/>
      <c r="X159" s="1212"/>
      <c r="Y159" s="1212"/>
      <c r="Z159" s="1212"/>
      <c r="AA159" s="1212"/>
      <c r="AB159" s="1212"/>
      <c r="AC159" s="1212"/>
      <c r="AD159" s="1212"/>
      <c r="AE159" s="1212"/>
      <c r="AF159" s="1212"/>
      <c r="AG159" s="1208"/>
      <c r="AH159" s="1208"/>
      <c r="AI159" s="1208"/>
      <c r="AJ159" s="1208"/>
      <c r="AK159" s="1208"/>
    </row>
    <row r="160" spans="1:47">
      <c r="C160" s="1208"/>
      <c r="D160" s="1212"/>
      <c r="E160" s="1212"/>
      <c r="F160" s="1212"/>
      <c r="G160" s="1212"/>
      <c r="H160" s="1212"/>
      <c r="I160" s="1212"/>
      <c r="J160" s="1212"/>
      <c r="K160" s="1212"/>
      <c r="L160" s="1212"/>
      <c r="M160" s="1212"/>
      <c r="N160" s="1212"/>
      <c r="O160" s="1212"/>
      <c r="P160" s="1212"/>
      <c r="Q160" s="1212"/>
      <c r="R160" s="1212"/>
      <c r="S160" s="1212"/>
      <c r="T160" s="1212"/>
      <c r="U160" s="1212"/>
      <c r="V160" s="1212"/>
      <c r="W160" s="1212"/>
      <c r="X160" s="1212"/>
      <c r="Y160" s="1212"/>
      <c r="Z160" s="1212"/>
      <c r="AA160" s="1212"/>
      <c r="AB160" s="1212"/>
      <c r="AC160" s="1212"/>
      <c r="AD160" s="1212"/>
      <c r="AE160" s="1212"/>
      <c r="AF160" s="1212"/>
      <c r="AG160" s="1208"/>
      <c r="AH160" s="1208"/>
      <c r="AI160" s="1208"/>
      <c r="AJ160" s="1208"/>
      <c r="AK160" s="1208"/>
    </row>
    <row r="161" spans="3:52">
      <c r="C161" s="1208"/>
      <c r="D161" s="1212"/>
      <c r="E161" s="1212"/>
      <c r="F161" s="1212"/>
      <c r="G161" s="1212"/>
      <c r="H161" s="1212"/>
      <c r="I161" s="1212"/>
      <c r="J161" s="1212"/>
      <c r="K161" s="1212"/>
      <c r="L161" s="1212"/>
      <c r="M161" s="1212"/>
      <c r="N161" s="1212"/>
      <c r="O161" s="1212"/>
      <c r="P161" s="1212"/>
      <c r="Q161" s="1212"/>
      <c r="R161" s="1212"/>
      <c r="S161" s="1212"/>
      <c r="T161" s="1212"/>
      <c r="U161" s="1212"/>
      <c r="V161" s="1212"/>
      <c r="W161" s="1212"/>
      <c r="X161" s="1212"/>
      <c r="Y161" s="1212"/>
      <c r="Z161" s="1212"/>
      <c r="AA161" s="1212"/>
      <c r="AB161" s="1212"/>
      <c r="AC161" s="1212"/>
      <c r="AD161" s="1212"/>
      <c r="AE161" s="1212"/>
      <c r="AF161" s="1212"/>
      <c r="AG161" s="1208"/>
      <c r="AH161" s="1208"/>
      <c r="AI161" s="1208"/>
      <c r="AJ161" s="1208"/>
      <c r="AK161" s="1208"/>
    </row>
    <row r="162" spans="3:52">
      <c r="C162" s="1208"/>
      <c r="D162" s="1212"/>
      <c r="E162" s="1212"/>
      <c r="F162" s="1212"/>
      <c r="G162" s="1212"/>
      <c r="H162" s="1212"/>
      <c r="I162" s="1212"/>
      <c r="J162" s="1212"/>
      <c r="K162" s="1212"/>
      <c r="L162" s="1212"/>
      <c r="M162" s="1212"/>
      <c r="N162" s="1212"/>
      <c r="O162" s="1212"/>
      <c r="P162" s="1212"/>
      <c r="Q162" s="1212"/>
      <c r="R162" s="1212"/>
      <c r="S162" s="1212"/>
      <c r="T162" s="1212"/>
      <c r="U162" s="1212"/>
      <c r="V162" s="1212"/>
      <c r="W162" s="1212"/>
      <c r="X162" s="1212"/>
      <c r="Y162" s="1212"/>
      <c r="Z162" s="1212"/>
      <c r="AA162" s="1212"/>
      <c r="AB162" s="1212"/>
      <c r="AC162" s="1212"/>
      <c r="AD162" s="1212"/>
      <c r="AE162" s="1212"/>
      <c r="AF162" s="1212"/>
      <c r="AG162" s="1208"/>
      <c r="AH162" s="1208"/>
      <c r="AI162" s="1208"/>
      <c r="AJ162" s="1208"/>
      <c r="AK162" s="1208"/>
    </row>
    <row r="163" spans="3:52">
      <c r="C163" s="1208"/>
      <c r="D163" s="1212"/>
      <c r="E163" s="1212"/>
      <c r="F163" s="1212"/>
      <c r="G163" s="1212"/>
      <c r="H163" s="1212"/>
      <c r="I163" s="1212"/>
      <c r="J163" s="1212"/>
      <c r="K163" s="1212"/>
      <c r="L163" s="1212"/>
      <c r="M163" s="1212"/>
      <c r="N163" s="1212"/>
      <c r="O163" s="1212"/>
      <c r="P163" s="1212"/>
      <c r="Q163" s="1212"/>
      <c r="R163" s="1212"/>
      <c r="S163" s="1212"/>
      <c r="T163" s="1212"/>
      <c r="U163" s="1212"/>
      <c r="V163" s="1212"/>
      <c r="W163" s="1212"/>
      <c r="X163" s="1212"/>
      <c r="Y163" s="1212"/>
      <c r="Z163" s="1212"/>
      <c r="AA163" s="1212"/>
      <c r="AB163" s="1212"/>
      <c r="AC163" s="1212"/>
      <c r="AD163" s="1212"/>
      <c r="AE163" s="1212"/>
      <c r="AF163" s="1212"/>
      <c r="AG163" s="1208"/>
      <c r="AH163" s="1208"/>
      <c r="AI163" s="1208"/>
      <c r="AJ163" s="1208"/>
      <c r="AK163" s="1208"/>
    </row>
    <row r="164" spans="3:52">
      <c r="C164" s="1208"/>
      <c r="D164" s="1212"/>
      <c r="E164" s="1212"/>
      <c r="F164" s="1212"/>
      <c r="G164" s="1212"/>
      <c r="H164" s="1212"/>
      <c r="I164" s="1212"/>
      <c r="J164" s="1212"/>
      <c r="K164" s="1212"/>
      <c r="L164" s="1212"/>
      <c r="M164" s="1212"/>
      <c r="N164" s="1212"/>
      <c r="O164" s="1212"/>
      <c r="P164" s="1212"/>
      <c r="Q164" s="1212"/>
      <c r="R164" s="1212"/>
      <c r="S164" s="1212"/>
      <c r="T164" s="1212"/>
      <c r="U164" s="1212"/>
      <c r="V164" s="1212"/>
      <c r="W164" s="1212"/>
      <c r="X164" s="1212"/>
      <c r="Y164" s="1212"/>
      <c r="Z164" s="1212"/>
      <c r="AA164" s="1212"/>
      <c r="AB164" s="1212"/>
      <c r="AC164" s="1212"/>
      <c r="AD164" s="1212"/>
      <c r="AE164" s="1212"/>
      <c r="AF164" s="1212"/>
      <c r="AG164" s="1208"/>
      <c r="AH164" s="1208"/>
      <c r="AI164" s="1208"/>
      <c r="AJ164" s="1208"/>
      <c r="AK164" s="1208"/>
    </row>
    <row r="165" spans="3:52">
      <c r="C165" s="1208"/>
      <c r="D165" s="1212"/>
      <c r="E165" s="1212"/>
      <c r="F165" s="1212"/>
      <c r="G165" s="1212"/>
      <c r="H165" s="1212"/>
      <c r="I165" s="1212"/>
      <c r="J165" s="1212"/>
      <c r="K165" s="1212"/>
      <c r="L165" s="1212"/>
      <c r="M165" s="1212"/>
      <c r="N165" s="1212"/>
      <c r="O165" s="1212"/>
      <c r="P165" s="1212"/>
      <c r="Q165" s="1212"/>
      <c r="R165" s="1212"/>
      <c r="S165" s="1212"/>
      <c r="T165" s="1212"/>
      <c r="U165" s="1212"/>
      <c r="V165" s="1212"/>
      <c r="W165" s="1212"/>
      <c r="X165" s="1212"/>
      <c r="Y165" s="1212"/>
      <c r="Z165" s="1212"/>
      <c r="AA165" s="1212"/>
      <c r="AB165" s="1212"/>
      <c r="AC165" s="1212"/>
      <c r="AD165" s="1212"/>
      <c r="AE165" s="1212"/>
      <c r="AF165" s="1212"/>
      <c r="AG165" s="1208"/>
      <c r="AH165" s="1208"/>
      <c r="AI165" s="1208"/>
      <c r="AJ165" s="1208"/>
      <c r="AK165" s="1208"/>
    </row>
    <row r="166" spans="3:52">
      <c r="C166" s="1208"/>
      <c r="D166" s="1212"/>
      <c r="E166" s="1212"/>
      <c r="F166" s="1212"/>
      <c r="G166" s="1212"/>
      <c r="H166" s="1212"/>
      <c r="I166" s="1212"/>
      <c r="J166" s="1212"/>
      <c r="K166" s="1212"/>
      <c r="L166" s="1212"/>
      <c r="M166" s="1212"/>
      <c r="N166" s="1212"/>
      <c r="O166" s="1212"/>
      <c r="P166" s="1212"/>
      <c r="Q166" s="1212"/>
      <c r="R166" s="1212"/>
      <c r="S166" s="1212"/>
      <c r="T166" s="1212"/>
      <c r="U166" s="1212"/>
      <c r="V166" s="1212"/>
      <c r="W166" s="1212"/>
      <c r="X166" s="1212"/>
      <c r="Y166" s="1212"/>
      <c r="Z166" s="1212"/>
      <c r="AA166" s="1212"/>
      <c r="AB166" s="1212"/>
      <c r="AC166" s="1212"/>
      <c r="AD166" s="1212"/>
      <c r="AE166" s="1212"/>
      <c r="AF166" s="1212"/>
      <c r="AG166" s="1208"/>
      <c r="AH166" s="1208"/>
      <c r="AI166" s="1208"/>
      <c r="AJ166" s="1208"/>
      <c r="AK166" s="1208"/>
    </row>
    <row r="167" spans="3:52">
      <c r="C167" s="1208"/>
      <c r="D167" s="1212"/>
      <c r="E167" s="1212"/>
      <c r="F167" s="1212"/>
      <c r="G167" s="1212"/>
      <c r="H167" s="1212"/>
      <c r="I167" s="1212"/>
      <c r="J167" s="1212"/>
      <c r="K167" s="1212"/>
      <c r="L167" s="1212"/>
      <c r="M167" s="1212"/>
      <c r="N167" s="1212"/>
      <c r="O167" s="1212"/>
      <c r="P167" s="1212"/>
      <c r="Q167" s="1212"/>
      <c r="R167" s="1212"/>
      <c r="S167" s="1212"/>
      <c r="T167" s="1212"/>
      <c r="U167" s="1212"/>
      <c r="V167" s="1212"/>
      <c r="W167" s="1212"/>
      <c r="X167" s="1212"/>
      <c r="Y167" s="1212"/>
      <c r="Z167" s="1212"/>
      <c r="AA167" s="1212"/>
      <c r="AB167" s="1212"/>
      <c r="AC167" s="1212"/>
      <c r="AD167" s="1212"/>
      <c r="AE167" s="1212"/>
      <c r="AF167" s="1212"/>
      <c r="AG167" s="1208"/>
      <c r="AH167" s="1208"/>
      <c r="AI167" s="1208"/>
      <c r="AJ167" s="1208"/>
      <c r="AK167" s="1208"/>
    </row>
    <row r="168" spans="3:52">
      <c r="C168" s="1208"/>
      <c r="D168" s="1212"/>
      <c r="E168" s="1212"/>
      <c r="F168" s="1212"/>
      <c r="G168" s="1212"/>
      <c r="H168" s="1212"/>
      <c r="I168" s="1212"/>
      <c r="J168" s="1212"/>
      <c r="K168" s="1212"/>
      <c r="L168" s="1212"/>
      <c r="M168" s="1212"/>
      <c r="N168" s="1212"/>
      <c r="O168" s="1212"/>
      <c r="P168" s="1212"/>
      <c r="Q168" s="1212"/>
      <c r="R168" s="1212"/>
      <c r="S168" s="1212"/>
      <c r="T168" s="1212"/>
      <c r="U168" s="1212"/>
      <c r="V168" s="1212"/>
      <c r="W168" s="1212"/>
      <c r="X168" s="1212"/>
      <c r="Y168" s="1212"/>
      <c r="Z168" s="1212"/>
      <c r="AA168" s="1212"/>
      <c r="AB168" s="1212"/>
      <c r="AC168" s="1212"/>
      <c r="AD168" s="1212"/>
      <c r="AE168" s="1212"/>
      <c r="AF168" s="1212"/>
      <c r="AG168" s="1208"/>
      <c r="AH168" s="1208"/>
      <c r="AI168" s="1208"/>
      <c r="AJ168" s="1208"/>
      <c r="AK168" s="1208"/>
    </row>
    <row r="169" spans="3:52">
      <c r="C169" s="1208"/>
      <c r="D169" s="1212"/>
      <c r="E169" s="1212"/>
      <c r="F169" s="1212"/>
      <c r="G169" s="1212"/>
      <c r="H169" s="1212"/>
      <c r="I169" s="1212"/>
      <c r="J169" s="1212"/>
      <c r="K169" s="1212"/>
      <c r="L169" s="1212"/>
      <c r="M169" s="1212"/>
      <c r="N169" s="1212"/>
      <c r="O169" s="1212"/>
      <c r="P169" s="1212"/>
      <c r="Q169" s="1212"/>
      <c r="R169" s="1212"/>
      <c r="S169" s="1212"/>
      <c r="T169" s="1212"/>
      <c r="U169" s="1212"/>
      <c r="V169" s="1212"/>
      <c r="W169" s="1212"/>
      <c r="X169" s="1212"/>
      <c r="Y169" s="1212"/>
      <c r="Z169" s="1212"/>
      <c r="AA169" s="1212"/>
      <c r="AB169" s="1212"/>
      <c r="AC169" s="1212"/>
      <c r="AD169" s="1212"/>
      <c r="AE169" s="1212"/>
      <c r="AF169" s="1212"/>
      <c r="AG169" s="1208"/>
      <c r="AH169" s="1208"/>
      <c r="AI169" s="1208"/>
      <c r="AJ169" s="1208"/>
      <c r="AK169" s="1208"/>
    </row>
    <row r="170" spans="3:52">
      <c r="C170" s="1208"/>
      <c r="D170" s="1212"/>
      <c r="E170" s="1212"/>
      <c r="F170" s="1212"/>
      <c r="G170" s="1212"/>
      <c r="H170" s="1212"/>
      <c r="I170" s="1212"/>
      <c r="J170" s="1212"/>
      <c r="K170" s="1212"/>
      <c r="L170" s="1212"/>
      <c r="M170" s="1212"/>
      <c r="N170" s="1212"/>
      <c r="O170" s="1212"/>
      <c r="P170" s="1212"/>
      <c r="Q170" s="1212"/>
      <c r="R170" s="1212"/>
      <c r="S170" s="1212"/>
      <c r="T170" s="1212"/>
      <c r="U170" s="1212"/>
      <c r="V170" s="1212"/>
      <c r="W170" s="1212"/>
      <c r="X170" s="1212"/>
      <c r="Y170" s="1212"/>
      <c r="Z170" s="1212"/>
      <c r="AA170" s="1212"/>
      <c r="AB170" s="1212"/>
      <c r="AC170" s="1212"/>
      <c r="AD170" s="1212"/>
      <c r="AE170" s="1212"/>
      <c r="AF170" s="1212"/>
      <c r="AG170" s="1208"/>
      <c r="AH170" s="1208"/>
      <c r="AI170" s="1208"/>
      <c r="AJ170" s="1208"/>
      <c r="AK170" s="1208"/>
    </row>
    <row r="171" spans="3:52">
      <c r="C171" s="1208"/>
      <c r="D171" s="1212"/>
      <c r="E171" s="1212"/>
      <c r="F171" s="1212"/>
      <c r="G171" s="1212"/>
      <c r="H171" s="1212"/>
      <c r="I171" s="1212"/>
      <c r="J171" s="1212"/>
      <c r="K171" s="1212"/>
      <c r="L171" s="1212"/>
      <c r="M171" s="1212"/>
      <c r="N171" s="1212"/>
      <c r="O171" s="1212"/>
      <c r="P171" s="1212"/>
      <c r="Q171" s="1212"/>
      <c r="R171" s="1212"/>
      <c r="S171" s="1212"/>
      <c r="T171" s="1212"/>
      <c r="U171" s="1212"/>
      <c r="V171" s="1212"/>
      <c r="W171" s="1212"/>
      <c r="X171" s="1212"/>
      <c r="Y171" s="1212"/>
      <c r="Z171" s="1212"/>
      <c r="AA171" s="1212"/>
      <c r="AB171" s="1212"/>
      <c r="AC171" s="1212"/>
      <c r="AD171" s="1212"/>
      <c r="AE171" s="1212"/>
      <c r="AF171" s="1212"/>
      <c r="AG171" s="1208"/>
      <c r="AH171" s="1208"/>
      <c r="AI171" s="1208"/>
      <c r="AJ171" s="1208"/>
      <c r="AK171" s="1208"/>
    </row>
    <row r="172" spans="3:52">
      <c r="C172" s="1208"/>
      <c r="D172" s="1212"/>
      <c r="E172" s="1212"/>
      <c r="F172" s="1212"/>
      <c r="G172" s="1212"/>
      <c r="H172" s="1212"/>
      <c r="I172" s="1212"/>
      <c r="J172" s="1212"/>
      <c r="K172" s="1212"/>
      <c r="L172" s="1212"/>
      <c r="M172" s="1212"/>
      <c r="N172" s="1212"/>
      <c r="O172" s="1212"/>
      <c r="P172" s="1212"/>
      <c r="Q172" s="1212"/>
      <c r="R172" s="1212"/>
      <c r="S172" s="1212"/>
      <c r="T172" s="1212"/>
      <c r="U172" s="1212"/>
      <c r="V172" s="1212"/>
      <c r="W172" s="1212"/>
      <c r="X172" s="1212"/>
      <c r="Y172" s="1212"/>
      <c r="Z172" s="1212"/>
      <c r="AA172" s="1212"/>
      <c r="AB172" s="1212"/>
      <c r="AC172" s="1212"/>
      <c r="AD172" s="1212"/>
      <c r="AE172" s="1212"/>
      <c r="AF172" s="1212"/>
      <c r="AG172" s="1208"/>
      <c r="AH172" s="1208"/>
      <c r="AI172" s="1208"/>
      <c r="AJ172" s="1208"/>
      <c r="AK172" s="1208"/>
    </row>
    <row r="173" spans="3:52">
      <c r="C173" s="1208"/>
      <c r="D173" s="1212"/>
      <c r="E173" s="1212"/>
      <c r="F173" s="1212"/>
      <c r="G173" s="1212"/>
      <c r="H173" s="1212"/>
      <c r="I173" s="1212"/>
      <c r="J173" s="1212"/>
      <c r="K173" s="1212"/>
      <c r="L173" s="1212"/>
      <c r="M173" s="1212"/>
      <c r="N173" s="1212"/>
      <c r="O173" s="1212"/>
      <c r="P173" s="1212"/>
      <c r="Q173" s="1212"/>
      <c r="R173" s="1212"/>
      <c r="S173" s="1212"/>
      <c r="T173" s="1212"/>
      <c r="U173" s="1212"/>
      <c r="V173" s="1212"/>
      <c r="W173" s="1212"/>
      <c r="X173" s="1212"/>
      <c r="Y173" s="1212"/>
      <c r="Z173" s="1212"/>
      <c r="AA173" s="1212"/>
      <c r="AB173" s="1212"/>
      <c r="AC173" s="1212"/>
      <c r="AD173" s="1212"/>
      <c r="AE173" s="1212"/>
      <c r="AF173" s="1212"/>
      <c r="AG173" s="1208"/>
      <c r="AH173" s="1208"/>
      <c r="AI173" s="1208"/>
      <c r="AJ173" s="1208"/>
      <c r="AK173" s="1208"/>
    </row>
    <row r="174" spans="3:52" ht="15">
      <c r="C174" s="1208"/>
      <c r="D174" s="1212"/>
      <c r="E174" s="1212"/>
      <c r="F174" s="1212"/>
      <c r="G174" s="1212"/>
      <c r="H174" s="1212"/>
      <c r="I174" s="1212"/>
      <c r="J174" s="1212"/>
      <c r="K174" s="1212"/>
      <c r="L174" s="1212"/>
      <c r="M174" s="1212"/>
      <c r="N174" s="1212"/>
      <c r="O174" s="1212"/>
      <c r="P174" s="1212"/>
      <c r="Q174" s="1212"/>
      <c r="R174" s="1212"/>
      <c r="S174" s="1212"/>
      <c r="T174" s="1212"/>
      <c r="U174" s="1212"/>
      <c r="V174" s="1212"/>
      <c r="W174" s="1212"/>
      <c r="X174" s="1212"/>
      <c r="Y174" s="1212"/>
      <c r="Z174" s="1212"/>
      <c r="AA174" s="1212"/>
      <c r="AB174" s="1212"/>
      <c r="AC174" s="1212"/>
      <c r="AD174" s="1212"/>
      <c r="AE174" s="1212"/>
      <c r="AF174" s="1212"/>
      <c r="AG174" s="1208"/>
      <c r="AH174" s="1208"/>
      <c r="AI174" s="1208"/>
      <c r="AJ174" s="1208"/>
      <c r="AK174" s="1208"/>
      <c r="AZ174" s="401"/>
    </row>
    <row r="175" spans="3:52" ht="15">
      <c r="C175" s="1208"/>
      <c r="D175" s="1212"/>
      <c r="E175" s="1212"/>
      <c r="F175" s="1212"/>
      <c r="G175" s="1212"/>
      <c r="H175" s="1212"/>
      <c r="I175" s="1212"/>
      <c r="J175" s="1212"/>
      <c r="K175" s="1212"/>
      <c r="L175" s="1212"/>
      <c r="M175" s="1212"/>
      <c r="N175" s="1212"/>
      <c r="O175" s="1212"/>
      <c r="P175" s="1212"/>
      <c r="Q175" s="1212"/>
      <c r="R175" s="1212"/>
      <c r="S175" s="1212"/>
      <c r="T175" s="1212"/>
      <c r="U175" s="1212"/>
      <c r="V175" s="1212"/>
      <c r="W175" s="1212"/>
      <c r="X175" s="1212"/>
      <c r="Y175" s="1212"/>
      <c r="Z175" s="1212"/>
      <c r="AA175" s="1212"/>
      <c r="AB175" s="1212"/>
      <c r="AC175" s="1212"/>
      <c r="AD175" s="1212"/>
      <c r="AE175" s="1212"/>
      <c r="AF175" s="1212"/>
      <c r="AG175" s="1208"/>
      <c r="AH175" s="1208"/>
      <c r="AI175" s="1208"/>
      <c r="AJ175" s="1208"/>
      <c r="AK175" s="1208"/>
      <c r="AZ175" s="401"/>
    </row>
    <row r="176" spans="3:52" ht="15">
      <c r="C176" s="1208"/>
      <c r="D176" s="1212"/>
      <c r="E176" s="1212"/>
      <c r="F176" s="1212"/>
      <c r="G176" s="1212"/>
      <c r="H176" s="1212"/>
      <c r="I176" s="1212"/>
      <c r="J176" s="1212"/>
      <c r="K176" s="1212"/>
      <c r="L176" s="1212"/>
      <c r="M176" s="1212"/>
      <c r="N176" s="1212"/>
      <c r="O176" s="1212"/>
      <c r="P176" s="1212"/>
      <c r="Q176" s="1212"/>
      <c r="R176" s="1212"/>
      <c r="S176" s="1212"/>
      <c r="T176" s="1212"/>
      <c r="U176" s="1212"/>
      <c r="V176" s="1212"/>
      <c r="W176" s="1212"/>
      <c r="X176" s="1212"/>
      <c r="Y176" s="1212"/>
      <c r="Z176" s="1212"/>
      <c r="AA176" s="1212"/>
      <c r="AB176" s="1212"/>
      <c r="AC176" s="1212"/>
      <c r="AD176" s="1212"/>
      <c r="AE176" s="1212"/>
      <c r="AF176" s="1212"/>
      <c r="AG176" s="1208"/>
      <c r="AH176" s="1208"/>
      <c r="AI176" s="1208"/>
      <c r="AJ176" s="1208"/>
      <c r="AK176" s="1208"/>
      <c r="AZ176" s="401"/>
    </row>
    <row r="177" spans="3:52" ht="15">
      <c r="C177" s="1208"/>
      <c r="D177" s="1212"/>
      <c r="E177" s="1212"/>
      <c r="F177" s="1212"/>
      <c r="G177" s="1212"/>
      <c r="H177" s="1212"/>
      <c r="I177" s="1212"/>
      <c r="J177" s="1212"/>
      <c r="K177" s="1212"/>
      <c r="L177" s="1212"/>
      <c r="M177" s="1212"/>
      <c r="N177" s="1212"/>
      <c r="O177" s="1212"/>
      <c r="P177" s="1212"/>
      <c r="Q177" s="1212"/>
      <c r="R177" s="1212"/>
      <c r="S177" s="1212"/>
      <c r="T177" s="1212"/>
      <c r="U177" s="1212"/>
      <c r="V177" s="1212"/>
      <c r="W177" s="1212"/>
      <c r="X177" s="1212"/>
      <c r="Y177" s="1212"/>
      <c r="Z177" s="1212"/>
      <c r="AA177" s="1212"/>
      <c r="AB177" s="1212"/>
      <c r="AC177" s="1212"/>
      <c r="AD177" s="1212"/>
      <c r="AE177" s="1212"/>
      <c r="AF177" s="1212"/>
      <c r="AG177" s="1208"/>
      <c r="AH177" s="1208"/>
      <c r="AI177" s="1208"/>
      <c r="AJ177" s="1208"/>
      <c r="AK177" s="1208"/>
      <c r="AZ177" s="401"/>
    </row>
    <row r="178" spans="3:52">
      <c r="C178" s="1208"/>
      <c r="D178" s="1212"/>
      <c r="E178" s="1212"/>
      <c r="F178" s="1212"/>
      <c r="G178" s="1212"/>
      <c r="H178" s="1212"/>
      <c r="I178" s="1212"/>
      <c r="J178" s="1212"/>
      <c r="K178" s="1212"/>
      <c r="L178" s="1212"/>
      <c r="M178" s="1212"/>
      <c r="N178" s="1212"/>
      <c r="O178" s="1212"/>
      <c r="P178" s="1212"/>
      <c r="Q178" s="1212"/>
      <c r="R178" s="1212"/>
      <c r="S178" s="1212"/>
      <c r="T178" s="1212"/>
      <c r="U178" s="1212"/>
      <c r="V178" s="1212"/>
      <c r="W178" s="1212"/>
      <c r="X178" s="1212"/>
      <c r="Y178" s="1212"/>
      <c r="Z178" s="1212"/>
      <c r="AA178" s="1212"/>
      <c r="AB178" s="1212"/>
      <c r="AC178" s="1212"/>
      <c r="AD178" s="1212"/>
      <c r="AE178" s="1212"/>
      <c r="AF178" s="1212"/>
      <c r="AG178" s="1208"/>
      <c r="AH178" s="1208"/>
      <c r="AI178" s="1208"/>
      <c r="AJ178" s="1208"/>
      <c r="AK178" s="1208"/>
    </row>
    <row r="179" spans="3:52">
      <c r="C179" s="1208"/>
      <c r="D179" s="1212"/>
      <c r="E179" s="1212"/>
      <c r="F179" s="1212"/>
      <c r="G179" s="1212"/>
      <c r="H179" s="1212"/>
      <c r="I179" s="1212"/>
      <c r="J179" s="1212"/>
      <c r="K179" s="1212"/>
      <c r="L179" s="1212"/>
      <c r="M179" s="1212"/>
      <c r="N179" s="1212"/>
      <c r="O179" s="1212"/>
      <c r="P179" s="1212"/>
      <c r="Q179" s="1212"/>
      <c r="R179" s="1212"/>
      <c r="S179" s="1212"/>
      <c r="T179" s="1212"/>
      <c r="U179" s="1212"/>
      <c r="V179" s="1212"/>
      <c r="W179" s="1212"/>
      <c r="X179" s="1212"/>
      <c r="Y179" s="1212"/>
      <c r="Z179" s="1212"/>
      <c r="AA179" s="1212"/>
      <c r="AB179" s="1212"/>
      <c r="AC179" s="1212"/>
      <c r="AD179" s="1212"/>
      <c r="AE179" s="1212"/>
      <c r="AF179" s="1212"/>
      <c r="AG179" s="1208"/>
      <c r="AH179" s="1208"/>
      <c r="AI179" s="1208"/>
      <c r="AJ179" s="1208"/>
      <c r="AK179" s="1208"/>
    </row>
    <row r="180" spans="3:52">
      <c r="C180" s="1208"/>
      <c r="D180" s="1212"/>
      <c r="E180" s="1212"/>
      <c r="F180" s="1212"/>
      <c r="G180" s="1212"/>
      <c r="H180" s="1212"/>
      <c r="I180" s="1212"/>
      <c r="J180" s="1212"/>
      <c r="K180" s="1212"/>
      <c r="L180" s="1212"/>
      <c r="M180" s="1212"/>
      <c r="N180" s="1212"/>
      <c r="O180" s="1212"/>
      <c r="P180" s="1212"/>
      <c r="Q180" s="1212"/>
      <c r="R180" s="1212"/>
      <c r="S180" s="1212"/>
      <c r="T180" s="1212"/>
      <c r="U180" s="1212"/>
      <c r="V180" s="1212"/>
      <c r="W180" s="1212"/>
      <c r="X180" s="1212"/>
      <c r="Y180" s="1212"/>
      <c r="Z180" s="1212"/>
      <c r="AA180" s="1212"/>
      <c r="AB180" s="1212"/>
      <c r="AC180" s="1212"/>
      <c r="AD180" s="1212"/>
      <c r="AE180" s="1212"/>
      <c r="AF180" s="1212"/>
      <c r="AG180" s="1208"/>
      <c r="AH180" s="1208"/>
      <c r="AI180" s="1208"/>
      <c r="AJ180" s="1208"/>
      <c r="AK180" s="1208"/>
    </row>
    <row r="181" spans="3:52">
      <c r="C181" s="1208"/>
      <c r="D181" s="1212"/>
      <c r="E181" s="1212"/>
      <c r="F181" s="1212"/>
      <c r="G181" s="1212"/>
      <c r="H181" s="1212"/>
      <c r="I181" s="1212"/>
      <c r="J181" s="1212"/>
      <c r="K181" s="1212"/>
      <c r="L181" s="1212"/>
      <c r="M181" s="1212"/>
      <c r="N181" s="1212"/>
      <c r="O181" s="1212"/>
      <c r="P181" s="1212"/>
      <c r="Q181" s="1212"/>
      <c r="R181" s="1212"/>
      <c r="S181" s="1212"/>
      <c r="T181" s="1212"/>
      <c r="U181" s="1212"/>
      <c r="V181" s="1212"/>
      <c r="W181" s="1212"/>
      <c r="X181" s="1212"/>
      <c r="Y181" s="1212"/>
      <c r="Z181" s="1212"/>
      <c r="AA181" s="1212"/>
      <c r="AB181" s="1212"/>
      <c r="AC181" s="1212"/>
      <c r="AD181" s="1212"/>
      <c r="AE181" s="1212"/>
      <c r="AF181" s="1212"/>
      <c r="AG181" s="1208"/>
      <c r="AH181" s="1208"/>
      <c r="AI181" s="1208"/>
      <c r="AJ181" s="1208"/>
      <c r="AK181" s="1208"/>
    </row>
    <row r="182" spans="3:52">
      <c r="C182" s="1208"/>
      <c r="D182" s="1212"/>
      <c r="E182" s="1212"/>
      <c r="F182" s="1212"/>
      <c r="G182" s="1212"/>
      <c r="H182" s="1212"/>
      <c r="I182" s="1212"/>
      <c r="J182" s="1212"/>
      <c r="K182" s="1212"/>
      <c r="L182" s="1212"/>
      <c r="M182" s="1212"/>
      <c r="N182" s="1212"/>
      <c r="O182" s="1212"/>
      <c r="P182" s="1212"/>
      <c r="Q182" s="1212"/>
      <c r="R182" s="1212"/>
      <c r="S182" s="1212"/>
      <c r="T182" s="1212"/>
      <c r="U182" s="1212"/>
      <c r="V182" s="1212"/>
      <c r="W182" s="1212"/>
      <c r="X182" s="1212"/>
      <c r="Y182" s="1212"/>
      <c r="Z182" s="1212"/>
      <c r="AA182" s="1212"/>
      <c r="AB182" s="1212"/>
      <c r="AC182" s="1212"/>
      <c r="AD182" s="1212"/>
      <c r="AE182" s="1212"/>
      <c r="AF182" s="1212"/>
      <c r="AG182" s="1208"/>
      <c r="AH182" s="1208"/>
      <c r="AI182" s="1208"/>
      <c r="AJ182" s="1208"/>
      <c r="AK182" s="1208"/>
    </row>
    <row r="183" spans="3:52">
      <c r="C183" s="1208"/>
      <c r="D183" s="1212"/>
      <c r="E183" s="1212"/>
      <c r="F183" s="1212"/>
      <c r="G183" s="1212"/>
      <c r="H183" s="1212"/>
      <c r="I183" s="1212"/>
      <c r="J183" s="1212"/>
      <c r="K183" s="1212"/>
      <c r="L183" s="1212"/>
      <c r="M183" s="1212"/>
      <c r="N183" s="1212"/>
      <c r="O183" s="1212"/>
      <c r="P183" s="1212"/>
      <c r="Q183" s="1212"/>
      <c r="R183" s="1212"/>
      <c r="S183" s="1212"/>
      <c r="T183" s="1212"/>
      <c r="U183" s="1212"/>
      <c r="V183" s="1212"/>
      <c r="W183" s="1212"/>
      <c r="X183" s="1212"/>
      <c r="Y183" s="1212"/>
      <c r="Z183" s="1212"/>
      <c r="AA183" s="1212"/>
      <c r="AB183" s="1212"/>
      <c r="AC183" s="1212"/>
      <c r="AD183" s="1212"/>
      <c r="AE183" s="1212"/>
      <c r="AF183" s="1212"/>
      <c r="AG183" s="1208"/>
      <c r="AH183" s="1208"/>
      <c r="AI183" s="1208"/>
      <c r="AJ183" s="1208"/>
      <c r="AK183" s="1208"/>
    </row>
    <row r="184" spans="3:52">
      <c r="AK184" s="1208"/>
    </row>
    <row r="185" spans="3:52">
      <c r="AK185" s="1208"/>
    </row>
    <row r="186" spans="3:52" ht="15">
      <c r="D186" s="1209" t="s">
        <v>1098</v>
      </c>
      <c r="E186" s="1207"/>
      <c r="F186" s="1207"/>
      <c r="G186" s="1207"/>
      <c r="H186" s="1207"/>
      <c r="I186" s="1207"/>
      <c r="J186" s="1207"/>
      <c r="K186" s="1207"/>
      <c r="L186" s="1207"/>
      <c r="M186" s="1207"/>
      <c r="N186" s="1207"/>
      <c r="O186" s="1207"/>
      <c r="P186" s="1207"/>
      <c r="Q186" s="1207"/>
      <c r="R186" s="1207"/>
      <c r="S186" s="1207"/>
      <c r="T186" s="1207"/>
      <c r="U186" s="1207"/>
      <c r="V186" s="1207"/>
      <c r="W186" s="1207"/>
      <c r="X186" s="1207"/>
      <c r="Y186" s="1207"/>
      <c r="Z186" s="1207"/>
      <c r="AA186" s="1207"/>
      <c r="AB186" s="1207"/>
      <c r="AC186" s="1207"/>
      <c r="AD186" s="1207"/>
      <c r="AE186" s="1207"/>
      <c r="AK186" s="1208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8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8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8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8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7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7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7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7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7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7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7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7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7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7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7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7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7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7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7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7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7"/>
      <c r="E215" s="1207"/>
      <c r="F215" s="1207"/>
      <c r="G215" s="1207"/>
      <c r="H215" s="1207"/>
      <c r="I215" s="1207"/>
      <c r="J215" s="1207"/>
      <c r="K215" s="1207"/>
      <c r="L215" s="1207"/>
      <c r="M215" s="1207"/>
      <c r="N215" s="1207"/>
      <c r="O215" s="1207"/>
      <c r="P215" s="1207"/>
      <c r="Q215" s="1207"/>
      <c r="R215" s="1207"/>
      <c r="S215" s="1207"/>
      <c r="T215" s="1207"/>
      <c r="U215" s="1207"/>
      <c r="V215" s="1207"/>
      <c r="W215" s="1207"/>
      <c r="X215" s="1207"/>
      <c r="Y215" s="1207"/>
      <c r="Z215" s="1207"/>
      <c r="AA215" s="1207"/>
      <c r="AB215" s="1207"/>
      <c r="AC215" s="1207"/>
      <c r="AD215" s="1207"/>
      <c r="AE215" s="1207"/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3" t="s">
        <v>609</v>
      </c>
      <c r="C17" s="1283"/>
      <c r="D17" s="1283"/>
      <c r="E17" s="1283"/>
      <c r="F17" s="1283"/>
      <c r="G17" s="128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6">
        <v>2018</v>
      </c>
      <c r="R18" s="1287"/>
      <c r="S18" s="1288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4" t="s">
        <v>813</v>
      </c>
      <c r="J19" s="1285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9" t="s">
        <v>633</v>
      </c>
      <c r="C4" s="1290"/>
      <c r="D4" s="1290"/>
      <c r="E4" s="1290"/>
      <c r="F4" s="1290"/>
      <c r="G4" s="1291"/>
      <c r="H4" s="1289" t="s">
        <v>634</v>
      </c>
      <c r="I4" s="1290"/>
      <c r="J4" s="1291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 t="s">
        <v>387</v>
      </c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9" t="s">
        <v>633</v>
      </c>
      <c r="C28" s="1290"/>
      <c r="D28" s="1290"/>
      <c r="E28" s="1290"/>
      <c r="F28" s="1290"/>
      <c r="G28" s="1291"/>
      <c r="H28" s="1289" t="s">
        <v>634</v>
      </c>
      <c r="I28" s="1290"/>
      <c r="J28" s="129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7" t="s">
        <v>700</v>
      </c>
      <c r="Z30" s="47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 t="s">
        <v>387</v>
      </c>
      <c r="W31" s="44"/>
      <c r="X31" s="44"/>
      <c r="Y31" s="246" t="s">
        <v>387</v>
      </c>
      <c r="Z31" s="44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7" t="s">
        <v>700</v>
      </c>
      <c r="Z57" s="47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 t="s">
        <v>387</v>
      </c>
      <c r="W58" s="44"/>
      <c r="X58" s="44"/>
      <c r="Y58" s="246" t="s">
        <v>387</v>
      </c>
      <c r="Z58" s="44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264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9" t="s">
        <v>633</v>
      </c>
      <c r="C4" s="1290"/>
      <c r="D4" s="1290"/>
      <c r="E4" s="1290"/>
      <c r="F4" s="1290"/>
      <c r="G4" s="1291"/>
      <c r="H4" s="1289" t="s">
        <v>634</v>
      </c>
      <c r="I4" s="1290"/>
      <c r="J4" s="1291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9" t="s">
        <v>633</v>
      </c>
      <c r="C28" s="1290"/>
      <c r="D28" s="1290"/>
      <c r="E28" s="1290"/>
      <c r="F28" s="1290"/>
      <c r="G28" s="1291"/>
      <c r="H28" s="1289" t="s">
        <v>634</v>
      </c>
      <c r="I28" s="1290"/>
      <c r="J28" s="129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9" t="s">
        <v>633</v>
      </c>
      <c r="C4" s="1290"/>
      <c r="D4" s="1290"/>
      <c r="E4" s="1290"/>
      <c r="F4" s="1290"/>
      <c r="G4" s="1291"/>
      <c r="H4" s="1289" t="s">
        <v>634</v>
      </c>
      <c r="I4" s="1290"/>
      <c r="J4" s="1291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264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264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264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264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264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264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264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264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264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264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264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264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9" t="s">
        <v>633</v>
      </c>
      <c r="C28" s="1290"/>
      <c r="D28" s="1290"/>
      <c r="E28" s="1290"/>
      <c r="F28" s="1290"/>
      <c r="G28" s="1291"/>
      <c r="H28" s="1289" t="s">
        <v>634</v>
      </c>
      <c r="I28" s="1290"/>
      <c r="J28" s="129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264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264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264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264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264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264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264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264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264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264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D9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2" t="s">
        <v>631</v>
      </c>
      <c r="X16" s="1292"/>
      <c r="Y16" s="1292"/>
      <c r="Z16" s="1292" t="s">
        <v>632</v>
      </c>
      <c r="AA16" s="1292"/>
      <c r="AB16" s="129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2" t="s">
        <v>1072</v>
      </c>
      <c r="I17" s="1292"/>
      <c r="J17" s="1292"/>
      <c r="K17" s="1292"/>
      <c r="L17" s="1292"/>
      <c r="M17" s="460"/>
      <c r="N17" s="1309" t="s">
        <v>1071</v>
      </c>
      <c r="O17" s="1310"/>
      <c r="P17" s="1310"/>
      <c r="Q17" s="1310"/>
      <c r="R17" s="131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8" t="s">
        <v>1073</v>
      </c>
      <c r="J31" s="1308"/>
      <c r="K31" s="1308"/>
      <c r="L31" s="1308"/>
      <c r="M31" s="1308"/>
      <c r="N31" s="1308"/>
      <c r="O31" s="1308"/>
      <c r="P31" s="1308"/>
      <c r="Q31" s="1308"/>
      <c r="R31" s="1308"/>
      <c r="S31" s="1308"/>
      <c r="T31" s="1308"/>
      <c r="U31" s="1308"/>
      <c r="V31" s="1308"/>
      <c r="W31" s="1308"/>
      <c r="X31" s="1308"/>
      <c r="Y31" s="1308"/>
      <c r="Z31" s="1308"/>
      <c r="AA31" s="1308"/>
      <c r="AB31" s="1308"/>
      <c r="AC31" s="1308"/>
      <c r="AD31" s="1308"/>
      <c r="AE31" s="1308"/>
      <c r="AF31" s="1308"/>
      <c r="AG31" s="1308"/>
      <c r="AH31" s="1308"/>
      <c r="AI31" s="1308"/>
      <c r="AJ31" s="1308"/>
      <c r="AK31" s="1308"/>
      <c r="AL31" s="1308"/>
      <c r="AM31" s="1308"/>
      <c r="AN31" s="1308"/>
      <c r="AO31" s="1308"/>
      <c r="AP31" s="1308"/>
      <c r="AQ31" s="1308"/>
      <c r="AR31" s="1308"/>
      <c r="AS31" s="1308"/>
      <c r="AT31" s="1308"/>
      <c r="AU31" s="1308"/>
      <c r="AV31" s="1308"/>
      <c r="AW31" s="1308"/>
      <c r="AX31" s="1308"/>
      <c r="AY31" s="1308"/>
      <c r="AZ31" s="1308"/>
      <c r="BA31" s="1308"/>
      <c r="BB31" s="1308"/>
      <c r="BC31" s="1308"/>
      <c r="BD31" s="1308"/>
      <c r="BE31" s="1308"/>
      <c r="BF31" s="1308"/>
      <c r="BG31" s="1308"/>
      <c r="BH31" s="1308"/>
      <c r="BI31" s="1308"/>
      <c r="BJ31" s="1308"/>
      <c r="BK31" s="1308"/>
      <c r="BL31" s="1308"/>
      <c r="BM31" s="1308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  <c r="BX31" s="1308"/>
      <c r="BY31" s="1308"/>
      <c r="BZ31" s="1308"/>
      <c r="CA31" s="1308"/>
      <c r="CB31" s="1308"/>
      <c r="CC31" s="1308"/>
      <c r="CD31" s="1308"/>
      <c r="CE31" s="1308"/>
      <c r="CF31" s="1308"/>
      <c r="CG31" s="1308"/>
      <c r="CH31" s="1308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2" t="s">
        <v>285</v>
      </c>
      <c r="C48" s="1303"/>
      <c r="D48" s="1303"/>
      <c r="E48" s="1303"/>
      <c r="F48" s="1303"/>
      <c r="G48" s="1303"/>
      <c r="H48" s="1303"/>
      <c r="I48" s="1303"/>
      <c r="J48" s="1303"/>
      <c r="K48" s="1303"/>
      <c r="L48" s="1304"/>
      <c r="M48" s="1295" t="s">
        <v>1074</v>
      </c>
      <c r="N48" s="1296"/>
      <c r="O48" s="129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2" t="s">
        <v>1068</v>
      </c>
      <c r="AN50" s="1292"/>
      <c r="AO50" s="1292"/>
      <c r="AP50" s="1292"/>
      <c r="AQ50" s="1292"/>
      <c r="AR50" s="1292"/>
      <c r="AS50" s="1190"/>
      <c r="AT50" s="1190"/>
      <c r="AU50" s="1190"/>
      <c r="AV50" s="1190"/>
      <c r="AY50" s="1190"/>
      <c r="AZ50" s="1292" t="s">
        <v>1089</v>
      </c>
      <c r="BA50" s="1292"/>
      <c r="BB50" s="1292"/>
      <c r="BC50" s="1292"/>
      <c r="BD50" s="1292"/>
      <c r="BE50" s="1292"/>
      <c r="BF50" s="1292"/>
      <c r="BG50" s="1292"/>
      <c r="BH50" s="1292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5" t="s">
        <v>346</v>
      </c>
      <c r="T82" s="1306"/>
      <c r="U82" s="1306"/>
      <c r="V82" s="1306"/>
      <c r="W82" s="1306"/>
      <c r="X82" s="1306"/>
      <c r="Y82" s="1306"/>
      <c r="Z82" s="1307"/>
      <c r="AB82" s="1293" t="s">
        <v>347</v>
      </c>
      <c r="AC82" s="1293"/>
      <c r="AD82" s="1293"/>
      <c r="AE82" s="1293"/>
      <c r="AF82" s="1294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3"/>
      <c r="AC83" s="1293"/>
      <c r="AD83" s="1293"/>
      <c r="AE83" s="1293"/>
      <c r="AF83" s="1294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6" t="s">
        <v>1075</v>
      </c>
      <c r="BA86" s="1287"/>
      <c r="BB86" s="1287"/>
      <c r="BC86" s="1287"/>
      <c r="BD86" s="1287"/>
      <c r="BE86" s="1287"/>
      <c r="BF86" s="1287" t="s">
        <v>1076</v>
      </c>
      <c r="BG86" s="1287"/>
      <c r="BH86" s="1287"/>
      <c r="BI86" s="1287" t="s">
        <v>1076</v>
      </c>
      <c r="BJ86" s="1287"/>
      <c r="BK86" s="1287"/>
      <c r="BM86" s="1292" t="s">
        <v>1069</v>
      </c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  <c r="BX86" s="1292"/>
      <c r="BY86" s="1292"/>
      <c r="BZ86" s="1292"/>
      <c r="CA86" s="1292"/>
      <c r="CB86" s="1292"/>
      <c r="CC86" s="1292"/>
      <c r="CD86" s="1292"/>
      <c r="CE86" s="1292"/>
      <c r="CF86" s="1292"/>
      <c r="CG86" s="1292"/>
      <c r="CH86" s="1292"/>
      <c r="CI86" s="129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298" t="s">
        <v>1035</v>
      </c>
      <c r="AQ87" s="1299"/>
      <c r="AR87" s="1299"/>
      <c r="AS87" s="1299"/>
      <c r="AT87" s="1299"/>
      <c r="AV87" s="1109" t="s">
        <v>1039</v>
      </c>
      <c r="AW87" s="1300" t="s">
        <v>1040</v>
      </c>
      <c r="AX87" s="1301"/>
      <c r="AY87" s="1301"/>
      <c r="AZ87" s="1286">
        <v>2018</v>
      </c>
      <c r="BA87" s="1287"/>
      <c r="BB87" s="1287"/>
      <c r="BC87" s="1287">
        <v>2040</v>
      </c>
      <c r="BD87" s="1287"/>
      <c r="BE87" s="1288"/>
      <c r="BF87" s="1286">
        <v>2040</v>
      </c>
      <c r="BG87" s="1287"/>
      <c r="BH87" s="1288"/>
      <c r="BI87" s="1286">
        <v>2070</v>
      </c>
      <c r="BJ87" s="1287"/>
      <c r="BK87" s="1288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312" t="s">
        <v>895</v>
      </c>
      <c r="BN88" s="1312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13"/>
      <c r="BN89" s="1313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313"/>
      <c r="BN90" s="1312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313"/>
      <c r="BN91" s="1313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313"/>
      <c r="BN92" s="1312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313"/>
      <c r="BN93" s="1313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312" t="s">
        <v>893</v>
      </c>
      <c r="BN94" s="1312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313"/>
      <c r="BN95" s="1313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313"/>
      <c r="BN96" s="1312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313"/>
      <c r="BN97" s="1313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313"/>
      <c r="BN98" s="1312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313"/>
      <c r="BN99" s="1313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312" t="s">
        <v>892</v>
      </c>
      <c r="BN100" s="1312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313"/>
      <c r="BN101" s="1313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313"/>
      <c r="BN102" s="1312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313"/>
      <c r="BN103" s="1313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313"/>
      <c r="BN104" s="1312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313"/>
      <c r="BN105" s="1313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312" t="s">
        <v>326</v>
      </c>
      <c r="BN106" s="1312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313"/>
      <c r="BN107" s="1313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313"/>
      <c r="BN108" s="1312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313"/>
      <c r="BN109" s="1313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313"/>
      <c r="BN110" s="1312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313"/>
      <c r="BN111" s="1313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312" t="s">
        <v>898</v>
      </c>
      <c r="BN112" s="1312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313"/>
      <c r="BN113" s="1313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313"/>
      <c r="BN114" s="1312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313"/>
      <c r="BN115" s="1313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313"/>
      <c r="BN116" s="1312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313"/>
      <c r="BN117" s="1313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312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313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312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313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312" t="s">
        <v>336</v>
      </c>
      <c r="BN124" s="1312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313"/>
      <c r="BN125" s="1313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313"/>
      <c r="BN126" s="1312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313"/>
      <c r="BN127" s="1313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313"/>
      <c r="BN128" s="1312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313"/>
      <c r="BN129" s="1313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312" t="s">
        <v>904</v>
      </c>
      <c r="BN130" s="1312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313"/>
      <c r="BN131" s="1313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313"/>
      <c r="BN132" s="1312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313"/>
      <c r="BN133" s="1313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313"/>
      <c r="BN134" s="1312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313"/>
      <c r="BN135" s="1313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312" t="s">
        <v>902</v>
      </c>
      <c r="BN136" s="1312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313"/>
      <c r="BN137" s="1313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313"/>
      <c r="BN138" s="1312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313"/>
      <c r="BN139" s="1313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313"/>
      <c r="BN140" s="1312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313"/>
      <c r="BN141" s="1313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312" t="s">
        <v>903</v>
      </c>
      <c r="BN142" s="1312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313"/>
      <c r="BN143" s="1313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313"/>
      <c r="BN144" s="1312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313"/>
      <c r="BN145" s="1313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313"/>
      <c r="BN146" s="1312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313"/>
      <c r="BN147" s="1313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312" t="s">
        <v>909</v>
      </c>
      <c r="BN148" s="1312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313"/>
      <c r="BN149" s="1313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313"/>
      <c r="BN150" s="1312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313"/>
      <c r="BN151" s="1313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313"/>
      <c r="BN152" s="1312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313"/>
      <c r="BN153" s="1313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312" t="s">
        <v>908</v>
      </c>
      <c r="BN154" s="1312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313"/>
      <c r="BN155" s="1313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313"/>
      <c r="BN156" s="1312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313"/>
      <c r="BN157" s="1313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313"/>
      <c r="BN158" s="1312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313"/>
      <c r="BN159" s="1313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312" t="s">
        <v>907</v>
      </c>
      <c r="BN160" s="1312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313"/>
      <c r="BN161" s="1313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313"/>
      <c r="BN162" s="1312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313"/>
      <c r="BN163" s="1313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313"/>
      <c r="BN164" s="1312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313"/>
      <c r="BN165" s="1313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312" t="s">
        <v>905</v>
      </c>
      <c r="BN166" s="1312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313"/>
      <c r="BN167" s="1313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313"/>
      <c r="BN168" s="1312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313"/>
      <c r="BN169" s="1313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313"/>
      <c r="BN170" s="1312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313"/>
      <c r="BN171" s="1313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312" t="s">
        <v>906</v>
      </c>
      <c r="BN172" s="1312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313"/>
      <c r="BN173" s="1313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313"/>
      <c r="BN174" s="1312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313"/>
      <c r="BN175" s="1313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313"/>
      <c r="BN176" s="1312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313"/>
      <c r="BN177" s="1313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312" t="s">
        <v>912</v>
      </c>
      <c r="BN178" s="1312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313"/>
      <c r="BN179" s="1313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313"/>
      <c r="BN180" s="1312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313"/>
      <c r="BN181" s="1313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313"/>
      <c r="BN182" s="1312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313"/>
      <c r="BN183" s="1313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312" t="s">
        <v>910</v>
      </c>
      <c r="BN184" s="1312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313"/>
      <c r="BN185" s="1313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313"/>
      <c r="BN186" s="1312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313"/>
      <c r="BN187" s="1313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313"/>
      <c r="BN188" s="1312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313"/>
      <c r="BN189" s="1313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312" t="s">
        <v>911</v>
      </c>
      <c r="BN190" s="1312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313"/>
      <c r="BN191" s="1313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313"/>
      <c r="BN192" s="1312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313"/>
      <c r="BN193" s="1313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313"/>
      <c r="BN194" s="1312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313"/>
      <c r="BN195" s="1313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312" t="s">
        <v>913</v>
      </c>
      <c r="BN196" s="1312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313"/>
      <c r="BN197" s="1313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313"/>
      <c r="BN198" s="1312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313"/>
      <c r="BN199" s="1313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313"/>
      <c r="BN200" s="1312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313"/>
      <c r="BN201" s="1313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312" t="s">
        <v>914</v>
      </c>
      <c r="BN202" s="1312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313"/>
      <c r="BN203" s="1313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313"/>
      <c r="BN204" s="1312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313"/>
      <c r="BN205" s="1313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313"/>
      <c r="BN206" s="1312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313"/>
      <c r="BN207" s="1313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312" t="s">
        <v>916</v>
      </c>
      <c r="BN208" s="1312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313"/>
      <c r="BN209" s="1313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313"/>
      <c r="BN210" s="1312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313"/>
      <c r="BN211" s="1313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313"/>
      <c r="BN212" s="1312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313"/>
      <c r="BN213" s="1313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312" t="s">
        <v>917</v>
      </c>
      <c r="BN214" s="1312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313"/>
      <c r="BN215" s="1313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313"/>
      <c r="BN216" s="1312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313"/>
      <c r="BN217" s="1313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313"/>
      <c r="BN218" s="1312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313"/>
      <c r="BN219" s="1313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312" t="s">
        <v>918</v>
      </c>
      <c r="BN220" s="1312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313"/>
      <c r="BN221" s="1313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313"/>
      <c r="BN222" s="1312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313"/>
      <c r="BN223" s="1313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313"/>
      <c r="BN224" s="1312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313"/>
      <c r="BN225" s="1313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312" t="s">
        <v>919</v>
      </c>
      <c r="BN226" s="1312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313"/>
      <c r="BN227" s="1313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313"/>
      <c r="BN228" s="1312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313"/>
      <c r="BN229" s="1313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313"/>
      <c r="BN230" s="1312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313"/>
      <c r="BN231" s="1313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312" t="s">
        <v>921</v>
      </c>
      <c r="BN232" s="1312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313"/>
      <c r="BN233" s="1313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313"/>
      <c r="BN234" s="1312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313"/>
      <c r="BN235" s="1313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313"/>
      <c r="BN236" s="1312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313"/>
      <c r="BN237" s="1313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312" t="s">
        <v>920</v>
      </c>
      <c r="BN238" s="1312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313"/>
      <c r="BN239" s="1313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313"/>
      <c r="BN240" s="1312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313"/>
      <c r="BN241" s="1313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313"/>
      <c r="BN242" s="1312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313"/>
      <c r="BN243" s="1313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4" t="s">
        <v>409</v>
      </c>
      <c r="B1" s="1314"/>
      <c r="C1" s="1314"/>
      <c r="D1" s="1314"/>
      <c r="E1" s="1314"/>
      <c r="F1" s="1314"/>
      <c r="G1" s="1314"/>
      <c r="H1" s="1314"/>
      <c r="I1" s="131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4" t="s">
        <v>476</v>
      </c>
      <c r="B1" s="1314"/>
      <c r="C1" s="1314"/>
      <c r="D1" s="1314"/>
      <c r="E1" s="1314"/>
      <c r="F1" s="1314"/>
      <c r="G1" s="1314"/>
      <c r="H1" s="1314"/>
      <c r="I1" s="131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4" t="s">
        <v>478</v>
      </c>
      <c r="B1" s="1314"/>
      <c r="C1" s="1314"/>
      <c r="D1" s="1314"/>
      <c r="E1" s="1314"/>
      <c r="F1" s="1314"/>
      <c r="G1" s="1314"/>
      <c r="H1" s="1314"/>
      <c r="I1" s="131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2022-07-04T09:14:44Z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518230617046356</vt:r8>
  </property>
</Properties>
</file>