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s5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bookViews>
    <workbookView xWindow="2805" yWindow="1815" windowWidth="19200" windowHeight="11175" firstSheet="3" activeTab="5"/>
  </bookViews>
  <sheets>
    <sheet name="Cover" sheetId="10" r:id="rId4"/>
    <sheet name="BY-Demands" sheetId="5" r:id="rId5"/>
    <sheet name="REG_TRA_DEMANDS" sheetId="6" r:id="rId6"/>
    <sheet name="Regions" sheetId="7" r:id="rId7"/>
    <sheet name="DEMANDS" sheetId="1" r:id="rId8"/>
    <sheet name="Residential" sheetId="8" r:id="rId9"/>
    <sheet name="Inputs_RSD" sheetId="13" r:id="rId10"/>
    <sheet name="Fill_data" sheetId="12" r:id="rId11"/>
    <sheet name="Services" sheetId="9" r:id="rId12"/>
    <sheet name="TRA-2021" sheetId="11" r:id="rId13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5" l="1"/>
</calcChain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  <author>tc={85E8B253-6CEF-4137-B19B-E68C7FABA5D1}</author>
    <author>tc={C079EE2D-8E81-4210-B32F-102E92E89386}</author>
    <author>tc={1F8B438F-C542-4F4B-A310-464D529A2AD4}</author>
  </authors>
  <commentList>
    <comment ref="J17" authorId="0" shapeId="0" xr:uid="{A76B0409-052C-4EE2-A677-378739E63FB6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2" shapeId="0" xr:uid="{C162B4B5-5414-4E02-9B39-FB4FB193D264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3" shapeId="0" xr:uid="{A11FAA6D-9C88-4B20-8831-F494B83541E5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64" authorId="0" shapeId="0" xr:uid="{F6001A05-C1E6-43B0-8469-34EE8437F9A6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67" authorId="4" shapeId="0" xr:uid="{85E8B253-6CEF-4137-B19B-E68C7FABA5D1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67" authorId="5" shapeId="0" xr:uid="{C079EE2D-8E81-4210-B32F-102E92E89386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67" authorId="6" shapeId="0" xr:uid="{1F8B438F-C542-4F4B-A310-464D529A2AD4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sharedStrings.xml><?xml version="1.0" encoding="utf-8"?>
<sst xmlns="http://schemas.openxmlformats.org/spreadsheetml/2006/main" count="2074" uniqueCount="283">
  <si>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</si>
  <si>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</si>
  <si>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</si>
  <si>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</si>
  <si>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</si>
  <si>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</si>
  <si>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</si>
  <si>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</si>
  <si>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</si>
  <si>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</si>
  <si>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</si>
  <si>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</si>
  <si>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</si>
  <si>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</si>
  <si>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</si>
  <si>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</si>
  <si>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</si>
  <si>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</si>
  <si>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</si>
  <si>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</si>
  <si>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</si>
  <si>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</si>
  <si>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</si>
  <si>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</si>
  <si>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</si>
  <si>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</si>
  <si>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</si>
  <si>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</si>
  <si>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</si>
  <si>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</si>
  <si>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</si>
  <si>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</si>
  <si>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</si>
  <si>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</si>
  <si>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</si>
  <si>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</si>
  <si>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</si>
  <si>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</si>
  <si>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</si>
  <si>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</si>
  <si>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</si>
  <si>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</si>
  <si>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</si>
  <si>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</si>
  <si>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</si>
  <si>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</si>
  <si>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</si>
  <si>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</si>
  <si>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</si>
  <si>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</si>
  <si>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</si>
  <si>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</si>
  <si>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</si>
  <si>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</si>
  <si>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</si>
  <si>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</si>
  <si>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</si>
  <si>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</si>
  <si>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</si>
  <si>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</si>
  <si>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</si>
  <si>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</si>
  <si>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</si>
  <si>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</si>
  <si>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</si>
  <si>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</si>
  <si>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</si>
  <si>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</si>
  <si>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</si>
  <si>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</si>
  <si>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</si>
  <si>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</si>
  <si>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</si>
  <si>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</si>
  <si>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</si>
  <si>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</si>
  <si>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</si>
  <si>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</si>
  <si>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</si>
  <si>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</si>
  <si>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</si>
  <si>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</si>
  <si>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</si>
  <si>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</si>
  <si>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</si>
  <si>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</si>
  <si>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</si>
  <si>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</si>
  <si>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</si>
  <si>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</si>
  <si>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</si>
  <si>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</si>
  <si>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</si>
  <si>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</si>
  <si>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</si>
  <si>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</si>
  <si>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</si>
  <si>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</si>
  <si>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</si>
  <si>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</si>
  <si>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</si>
  <si>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</si>
  <si>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</si>
  <si>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</si>
  <si>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</si>
  <si>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</si>
  <si>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</si>
  <si>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</si>
  <si>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</si>
  <si>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</si>
  <si>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</si>
  <si>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</si>
  <si>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</si>
  <si>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</si>
  <si>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</si>
  <si>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</si>
  <si>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</si>
  <si>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</si>
  <si>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</si>
  <si>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</si>
  <si>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</si>
  <si>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</si>
  <si>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</si>
  <si>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</si>
  <si>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</si>
  <si>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</si>
  <si>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</si>
  <si>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</si>
  <si>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</si>
  <si>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</si>
  <si>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</si>
  <si>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</si>
  <si>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</si>
  <si>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</si>
  <si>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</si>
  <si>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</si>
  <si>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</si>
  <si>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</si>
  <si>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</si>
  <si>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</si>
  <si>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</si>
  <si>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</si>
  <si>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</si>
  <si>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</si>
  <si>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</si>
  <si>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</si>
  <si>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</si>
  <si>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</si>
  <si>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</si>
  <si>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</si>
  <si>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</si>
  <si>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</si>
  <si>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</si>
  <si>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</si>
  <si>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</si>
  <si>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</si>
  <si>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</si>
  <si>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</si>
  <si>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</si>
  <si>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</si>
  <si>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</si>
  <si>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</si>
  <si>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</si>
  <si>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</si>
  <si>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</si>
  <si>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</si>
  <si>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</si>
  <si>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</si>
  <si>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</si>
  <si>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</si>
  <si>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</si>
  <si>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</si>
  <si>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</si>
  <si>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</si>
  <si>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</si>
  <si>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</si>
  <si>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</si>
  <si>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</si>
  <si>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</si>
  <si>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</si>
  <si>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</si>
  <si>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</si>
  <si>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</si>
  <si>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</si>
  <si>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</si>
  <si>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</si>
  <si>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</si>
  <si>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</si>
  <si>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</si>
  <si>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</si>
  <si>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</si>
  <si>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</si>
  <si>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</si>
  <si>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</si>
  <si>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</si>
  <si>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</si>
  <si>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</si>
  <si>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</si>
  <si>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</si>
  <si>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</si>
  <si>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</si>
  <si>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</si>
  <si>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</si>
  <si>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</si>
  <si>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</si>
  <si>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</si>
  <si>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</si>
  <si>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</si>
  <si>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</si>
  <si>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</si>
  <si>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</si>
  <si>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</si>
  <si>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</si>
  <si>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</si>
  <si>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</si>
  <si>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</si>
  <si>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</si>
  <si>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</si>
  <si>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</si>
  <si>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</si>
  <si>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</si>
  <si>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Values from reference demand projections</t>
  </si>
  <si>
    <t>AllRegions</t>
  </si>
  <si>
    <t>Pset_CO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</si>
  <si>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</si>
  <si>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</si>
  <si>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</si>
  <si>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</si>
  <si>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</si>
  <si>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</si>
  <si>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</si>
  <si>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</si>
  <si>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</si>
  <si>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</si>
  <si>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</si>
  <si>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</si>
  <si>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</si>
  <si>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</si>
  <si>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</si>
  <si>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</si>
  <si>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</si>
  <si>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</si>
  <si>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</si>
  <si>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</si>
  <si>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</si>
  <si>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</si>
  <si>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</si>
  <si>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</si>
  <si>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</si>
  <si>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</si>
  <si>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</si>
  <si>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</si>
  <si>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</si>
  <si>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</si>
  <si>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</si>
  <si>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</si>
  <si>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</si>
  <si>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</si>
  <si>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</si>
  <si>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</si>
  <si>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</si>
  <si>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</si>
  <si>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</si>
  <si>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</si>
  <si>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</si>
  <si>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</si>
  <si>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</si>
  <si>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</si>
  <si>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</si>
  <si>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</si>
  <si>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</si>
  <si>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</si>
  <si>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</si>
  <si>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</si>
  <si>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</si>
  <si>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</si>
  <si>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</si>
  <si>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</si>
  <si>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</si>
  <si>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</si>
  <si>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</si>
  <si>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</si>
  <si>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Deact~TFM_Fill-R: w=Inputs_RSD;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</si>
</sst>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889999628067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88999962806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100029468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001026153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  <border>
      <left/>
      <right/>
      <top style="medium">
        <color auto="1"/>
      </top>
      <bottom/>
    </border>
    <border>
      <left/>
      <right/>
      <top style="thin">
        <color theme="0"/>
      </top>
      <bottom style="medium">
        <color theme="0"/>
      </bottom>
    </border>
  </borders>
  <cellStyleXfs count="2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0" fillId="0" borderId="0">
      <alignment/>
      <protection/>
    </xf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4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0" fillId="0" borderId="0" xfId="0" applyFont="1"/>
    <xf numFmtId="0" fontId="0" fillId="0" borderId="2" xfId="0" applyBorder="1"/>
    <xf numFmtId="0" fontId="4" fillId="0" borderId="0" xfId="0" applyFont="1"/>
    <xf numFmtId="0" fontId="9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1" xfId="0" applyFont="1" applyFill="1" applyBorder="1"/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 applyProtection="1">
      <alignment horizontal="left" vertical="center"/>
      <protection locked="0"/>
    </xf>
    <xf numFmtId="2" fontId="3" fillId="7" borderId="0" xfId="0" applyNumberFormat="1" applyFont="1" applyFill="1"/>
    <xf numFmtId="0" fontId="3" fillId="7" borderId="0" xfId="0" applyFont="1" applyFill="1"/>
    <xf numFmtId="0" fontId="10" fillId="0" borderId="0" xfId="0" applyFont="1"/>
    <xf numFmtId="0" fontId="3" fillId="0" borderId="0" xfId="0" applyFont="1"/>
    <xf numFmtId="165" fontId="11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9" borderId="7" xfId="0" applyFont="1" applyFill="1" applyBorder="1"/>
    <xf numFmtId="0" fontId="13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0" borderId="0" xfId="21" applyFont="1" applyFill="1" applyAlignment="1">
      <alignment vertical="center"/>
      <protection/>
    </xf>
    <xf numFmtId="0" fontId="0" fillId="11" borderId="0" xfId="21" applyFont="1" applyFill="1" applyAlignment="1">
      <alignment vertical="center"/>
      <protection/>
    </xf>
    <xf numFmtId="0" fontId="15" fillId="11" borderId="0" xfId="21" applyFont="1" applyFill="1" applyAlignment="1">
      <alignment vertical="center"/>
      <protection/>
    </xf>
    <xf numFmtId="0" fontId="14" fillId="11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9" fillId="11" borderId="0" xfId="21" applyFont="1" applyFill="1" applyAlignment="1">
      <alignment vertical="center"/>
      <protection/>
    </xf>
    <xf numFmtId="0" fontId="16" fillId="11" borderId="0" xfId="21" applyFont="1" applyFill="1" applyAlignment="1">
      <alignment vertical="center"/>
      <protection/>
    </xf>
    <xf numFmtId="0" fontId="17" fillId="10" borderId="0" xfId="21" applyFont="1" applyFill="1" applyAlignment="1">
      <alignment vertical="center"/>
      <protection/>
    </xf>
    <xf numFmtId="0" fontId="13" fillId="11" borderId="0" xfId="21" applyFont="1" applyFill="1" applyAlignment="1">
      <alignment vertical="center"/>
      <protection/>
    </xf>
    <xf numFmtId="0" fontId="18" fillId="11" borderId="0" xfId="21" applyFont="1" applyFill="1" applyAlignment="1">
      <alignment vertical="center"/>
      <protection/>
    </xf>
    <xf numFmtId="0" fontId="13" fillId="10" borderId="0" xfId="21" applyFont="1" applyFill="1" applyAlignment="1">
      <alignment vertical="center"/>
      <protection/>
    </xf>
    <xf numFmtId="167" fontId="13" fillId="10" borderId="0" xfId="21" applyNumberFormat="1" applyFont="1" applyFill="1" applyAlignment="1">
      <alignment horizontal="left" vertical="center"/>
      <protection/>
    </xf>
    <xf numFmtId="0" fontId="19" fillId="11" borderId="0" xfId="21" applyFont="1" applyFill="1" applyAlignment="1">
      <alignment vertical="center"/>
      <protection/>
    </xf>
    <xf numFmtId="0" fontId="20" fillId="10" borderId="0" xfId="21" applyFont="1" applyFill="1" applyAlignment="1">
      <alignment vertical="center"/>
      <protection/>
    </xf>
    <xf numFmtId="0" fontId="14" fillId="10" borderId="0" xfId="20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0" fillId="0" borderId="0" xfId="15" applyNumberFormat="1" applyFont="1" applyAlignment="1">
      <alignment horizontal="center"/>
    </xf>
    <xf numFmtId="168" fontId="0" fillId="0" borderId="2" xfId="15" applyNumberFormat="1" applyFont="1" applyBorder="1" applyAlignment="1">
      <alignment horizontal="center"/>
    </xf>
    <xf numFmtId="167" fontId="0" fillId="0" borderId="0" xfId="0" applyNumberFormat="1"/>
    <xf numFmtId="0" fontId="9" fillId="3" borderId="1" xfId="21" applyFont="1" applyFill="1" applyBorder="1" applyAlignment="1">
      <alignment vertical="center"/>
      <protection/>
    </xf>
    <xf numFmtId="0" fontId="0" fillId="13" borderId="0" xfId="0" applyFill="1"/>
    <xf numFmtId="2" fontId="13" fillId="0" borderId="0" xfId="0" applyNumberFormat="1" applyFont="1"/>
    <xf numFmtId="0" fontId="24" fillId="0" borderId="0" xfId="22" applyFont="1" applyAlignment="1">
      <alignment horizontal="left" vertical="center"/>
      <protection/>
    </xf>
    <xf numFmtId="0" fontId="4" fillId="0" borderId="0" xfId="22" applyAlignment="1">
      <alignment horizontal="left"/>
      <protection/>
    </xf>
    <xf numFmtId="0" fontId="23" fillId="14" borderId="8" xfId="22" applyFont="1" applyFill="1" applyBorder="1" applyAlignment="1">
      <alignment horizontal="left" vertical="center" wrapText="1"/>
      <protection/>
    </xf>
    <xf numFmtId="0" fontId="4" fillId="15" borderId="0" xfId="22" applyFill="1" applyAlignment="1">
      <alignment horizontal="left"/>
      <protection/>
    </xf>
    <xf numFmtId="0" fontId="13" fillId="15" borderId="0" xfId="22" applyFont="1" applyFill="1" applyAlignment="1">
      <alignment horizontal="left" vertical="center"/>
      <protection/>
    </xf>
    <xf numFmtId="0" fontId="13" fillId="15" borderId="0" xfId="22" applyFont="1" applyFill="1" applyAlignment="1">
      <alignment horizontal="left"/>
      <protection/>
    </xf>
    <xf numFmtId="0" fontId="24" fillId="13" borderId="0" xfId="22" applyFont="1" applyFill="1" applyAlignment="1">
      <alignment horizontal="left" vertical="center"/>
      <protection/>
    </xf>
    <xf numFmtId="0" fontId="13" fillId="10" borderId="0" xfId="21" applyFont="1" applyFill="1" applyAlignment="1">
      <alignment vertical="center"/>
      <protection/>
    </xf>
    <xf numFmtId="0" fontId="15" fillId="10" borderId="0" xfId="21" applyFont="1" applyFill="1" applyAlignment="1">
      <alignment horizontal="center" vertical="center"/>
      <protection/>
    </xf>
    <xf numFmtId="0" fontId="14" fillId="10" borderId="0" xfId="20" applyFill="1" applyAlignment="1">
      <alignment vertical="center"/>
    </xf>
  </cellXfs>
  <cellStyles count="11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Normal 4" xfId="22"/>
    <cellStyle name="Normal 3" xfId="23"/>
    <cellStyle name="Hyperlink 2" xf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2.xml" /><Relationship Id="rId9" Type="http://schemas.openxmlformats.org/officeDocument/2006/relationships/worksheet" Target="worksheets/sheet6.xml" /><Relationship Id="rId6" Type="http://schemas.openxmlformats.org/officeDocument/2006/relationships/worksheet" Target="worksheets/sheet3.xml" /><Relationship Id="rId15" Type="http://schemas.openxmlformats.org/officeDocument/2006/relationships/calcChain" Target="calcChain.xml" /><Relationship Id="rId2" Type="http://schemas.microsoft.com/office/2017/10/relationships/person" Target="persons/person.xml" /><Relationship Id="rId4" Type="http://schemas.openxmlformats.org/officeDocument/2006/relationships/worksheet" Target="worksheets/sheet1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worksheet" Target="worksheets/sheet10.xml" /><Relationship Id="rId3" Type="http://schemas.openxmlformats.org/officeDocument/2006/relationships/styles" Target="style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6" t="8921" r="7734" b="12913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6" t="6552" r="3999" b="6324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87" t="26187" r="3987" b="26185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5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  <threadedComment ref="H67" dT="2022-10-12T22:37:02.29" personId="{60EFCDC4-4930-4B73-83DC-CF10A270283F}" id="{85E8B253-6CEF-4137-B19B-E68C7FABA5D1}">
    <text>Sum of Eurostat tables: 
1) ROAD_GO_TA_TOTT
2) RAIL_GO_TOTAL</text>
  </threadedComment>
  <threadedComment ref="I67" dT="2022-10-12T22:37:46.05" personId="{60EFCDC4-4930-4B73-83DC-CF10A270283F}" id="{C079EE2D-8E81-4210-B32F-102E92E89386}">
    <text>Sum of Eurostat tables: 
1) ROAD_GO_TA_TOTT
2) RAIL_GO_TOTAL</text>
  </threadedComment>
  <threadedComment ref="J67" dT="2022-10-12T22:37:54.36" personId="{60EFCDC4-4930-4B73-83DC-CF10A270283F}" id="{1F8B438F-C542-4F4B-A310-464D529A2AD4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microsoft.com/office/2017/10/relationships/threadedComment" Target="../threadedComments/threadedComments5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5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workbookViewId="0" topLeftCell="A11">
      <selection pane="topLeft" activeCell="B24" sqref="B24:D2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>
      <c r="A16" s="65" t="s">
        <v>182</v>
      </c>
      <c r="B16" s="65"/>
      <c r="C16" s="65"/>
      <c r="D16" s="6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>
      <c r="A19" s="39" t="s">
        <v>183</v>
      </c>
      <c r="B19" s="64" t="s">
        <v>194</v>
      </c>
      <c r="C19" s="64"/>
      <c r="D19" s="6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>
      <c r="A20" s="39" t="s">
        <v>184</v>
      </c>
      <c r="B20" s="64" t="s">
        <v>195</v>
      </c>
      <c r="C20" s="64"/>
      <c r="D20" s="6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>
      <c r="A23" s="39" t="s">
        <v>186</v>
      </c>
      <c r="B23" s="64" t="s">
        <v>196</v>
      </c>
      <c r="C23" s="64"/>
      <c r="D23" s="6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>
      <c r="A24" s="39"/>
      <c r="B24" s="64" t="s">
        <v>197</v>
      </c>
      <c r="C24" s="64"/>
      <c r="D24" s="6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>
      <c r="A26" s="39" t="s">
        <v>187</v>
      </c>
      <c r="B26" s="64" t="s">
        <v>196</v>
      </c>
      <c r="C26" s="64"/>
      <c r="D26" s="6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>
      <c r="A27" s="39"/>
      <c r="B27" s="64" t="s">
        <v>197</v>
      </c>
      <c r="C27" s="64"/>
      <c r="D27" s="6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>
      <c r="A30" s="39" t="s">
        <v>189</v>
      </c>
      <c r="B30" s="66" t="s">
        <v>190</v>
      </c>
      <c r="C30" s="64"/>
      <c r="D30" s="6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>
      <c r="A31" s="39" t="s">
        <v>191</v>
      </c>
      <c r="B31" s="64" t="s">
        <v>192</v>
      </c>
      <c r="C31" s="64"/>
      <c r="D31" s="6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workbookViewId="0" topLeftCell="A1">
      <selection pane="topLeft" activeCell="J23" sqref="J23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4" spans="3:3" ht="15">
      <c r="C4" s="2" t="s">
        <v>62</v>
      </c>
    </row>
    <row r="5" spans="3:37" ht="15.75" thickBot="1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ht="1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0.080693470189707697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7.7228855314519702</v>
      </c>
      <c r="K10" s="21"/>
      <c r="L10" s="20">
        <v>0.0923334279902146</v>
      </c>
      <c r="M10" s="20">
        <v>2.1851731048174599</v>
      </c>
      <c r="N10" s="20">
        <v>0.36086132687301897</v>
      </c>
      <c r="O10" s="20">
        <v>0.16093639300085999</v>
      </c>
      <c r="P10" s="20">
        <v>0.13736324651316001</v>
      </c>
      <c r="Q10" s="20">
        <v>0.066288628578726194</v>
      </c>
      <c r="R10" s="20">
        <v>0.209026584927472</v>
      </c>
      <c r="S10" s="20">
        <v>0.31632616329873198</v>
      </c>
      <c r="T10" s="20">
        <v>0.12643867033557801</v>
      </c>
      <c r="U10" s="20">
        <v>0.143968917352128</v>
      </c>
      <c r="V10" s="20">
        <v>0.24282205974761001</v>
      </c>
      <c r="W10" s="20">
        <v>0.23098764282839701</v>
      </c>
      <c r="X10" s="20">
        <v>0.19269972798273999</v>
      </c>
      <c r="Y10" s="20">
        <v>0.88043391038768803</v>
      </c>
      <c r="Z10" s="20">
        <v>0.23955409344745701</v>
      </c>
      <c r="AA10" s="20">
        <v>0.31609099947068198</v>
      </c>
      <c r="AB10" s="20">
        <v>0.25876616728944601</v>
      </c>
      <c r="AC10" s="20">
        <v>0.18841650267321</v>
      </c>
      <c r="AD10" s="20">
        <v>0.41852349751104501</v>
      </c>
      <c r="AE10" s="20">
        <v>0.051969584179695702</v>
      </c>
      <c r="AF10" s="20">
        <v>0.21165879798213599</v>
      </c>
      <c r="AG10" s="20">
        <v>0.104678718053123</v>
      </c>
      <c r="AH10" s="20">
        <v>0.106285941181387</v>
      </c>
      <c r="AI10" s="20">
        <v>0.123543722521299</v>
      </c>
      <c r="AJ10" s="20">
        <v>0.258180690448575</v>
      </c>
      <c r="AK10" s="20">
        <v>0.099557012060129901</v>
      </c>
    </row>
    <row r="11" spans="3:37" ht="1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0.042004379525771102</v>
      </c>
      <c r="M11" s="20">
        <v>0.99408028513777102</v>
      </c>
      <c r="N11" s="20">
        <v>0.16416325549782501</v>
      </c>
      <c r="O11" s="20">
        <v>0.073213282321037701</v>
      </c>
      <c r="P11" s="20">
        <v>0.062489372105217399</v>
      </c>
      <c r="Q11" s="20">
        <v>0.030156063450376601</v>
      </c>
      <c r="R11" s="20">
        <v>0.095090501840783506</v>
      </c>
      <c r="S11" s="20">
        <v>0.143903291650118</v>
      </c>
      <c r="T11" s="20">
        <v>0.0575195572298293</v>
      </c>
      <c r="U11" s="20">
        <v>0.065494427922832596</v>
      </c>
      <c r="V11" s="20">
        <v>0.110464759912835</v>
      </c>
      <c r="W11" s="20">
        <v>0.105081039730871</v>
      </c>
      <c r="X11" s="20">
        <v>0.087663078095158206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0.085714550618035304</v>
      </c>
      <c r="AD11" s="20">
        <v>0.190394965426499</v>
      </c>
      <c r="AE11" s="20">
        <v>0.0236420350158753</v>
      </c>
      <c r="AF11" s="20">
        <v>0.096287949813282703</v>
      </c>
      <c r="AG11" s="20">
        <v>0.047620506430678201</v>
      </c>
      <c r="AH11" s="20">
        <v>0.048351665359049598</v>
      </c>
      <c r="AI11" s="20">
        <v>0.056202585799816303</v>
      </c>
      <c r="AJ11" s="20">
        <v>0.117451717583548</v>
      </c>
      <c r="AK11" s="20">
        <v>0.045290536808279797</v>
      </c>
    </row>
    <row r="12" spans="3:37" ht="1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22.3015410636262</v>
      </c>
      <c r="K12" s="21"/>
      <c r="L12" s="20">
        <v>0.26663320691249498</v>
      </c>
      <c r="M12" s="20">
        <v>6.31017092377596</v>
      </c>
      <c r="N12" s="20">
        <v>1.0420669407513801</v>
      </c>
      <c r="O12" s="20">
        <v>0.46473945036782</v>
      </c>
      <c r="P12" s="20">
        <v>0.39666677309540499</v>
      </c>
      <c r="Q12" s="20">
        <v>0.19142308484041301</v>
      </c>
      <c r="R12" s="20">
        <v>0.60361052202118404</v>
      </c>
      <c r="S12" s="20">
        <v>0.91346180020095402</v>
      </c>
      <c r="T12" s="20">
        <v>0.36511964174989497</v>
      </c>
      <c r="U12" s="20">
        <v>0.41574210949241502</v>
      </c>
      <c r="V12" s="20">
        <v>0.70120243457725995</v>
      </c>
      <c r="W12" s="20">
        <v>0.66702793674053495</v>
      </c>
      <c r="X12" s="20">
        <v>0.55646310942390798</v>
      </c>
      <c r="Y12" s="20">
        <v>2.5424477582058</v>
      </c>
      <c r="Z12" s="20">
        <v>0.69176545867743799</v>
      </c>
      <c r="AA12" s="20">
        <v>0.91278271260518495</v>
      </c>
      <c r="AB12" s="20">
        <v>0.74724457357038798</v>
      </c>
      <c r="AC12" s="20">
        <v>0.54409434845545601</v>
      </c>
      <c r="AD12" s="20">
        <v>1.2085792192339</v>
      </c>
      <c r="AE12" s="20">
        <v>0.15007367530218499</v>
      </c>
      <c r="AF12" s="20">
        <v>0.61121161973106497</v>
      </c>
      <c r="AG12" s="20">
        <v>0.30228296400899501</v>
      </c>
      <c r="AH12" s="20">
        <v>0.30692417647386999</v>
      </c>
      <c r="AI12" s="20">
        <v>0.35675983927784399</v>
      </c>
      <c r="AJ12" s="20">
        <v>0.74555387962506003</v>
      </c>
      <c r="AK12" s="20">
        <v>0.287492904509422</v>
      </c>
    </row>
    <row r="13" spans="3:37" ht="1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0.23248774512946799</v>
      </c>
      <c r="K13" s="21"/>
      <c r="L13" s="20">
        <v>0</v>
      </c>
      <c r="M13" s="20">
        <v>0.13540568699389399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0.047285044058387203</v>
      </c>
      <c r="Y13" s="20">
        <v>0.00046853636664544098</v>
      </c>
      <c r="Z13" s="20">
        <v>0.047032374611819999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9.3707273329088301E-05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45.969369207417898</v>
      </c>
      <c r="K14" s="21"/>
      <c r="L14" s="20">
        <v>0</v>
      </c>
      <c r="M14" s="20">
        <v>40.441047350976802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2.3945599987741701</v>
      </c>
      <c r="Y14" s="20">
        <v>2.21405543739403</v>
      </c>
      <c r="Z14" s="20">
        <v>0.241278528185882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0.68883055540625904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0.47999999999999998</v>
      </c>
      <c r="K42" s="21">
        <v>0.47999999999999998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 topLeftCell="A1">
      <selection pane="topLeft" activeCell="Q24" sqref="Q24"/>
    </sheetView>
  </sheetViews>
  <sheetFormatPr defaultColWidth="9.14428571428571" defaultRowHeight="15"/>
  <cols>
    <col min="3" max="3" width="8.42857142857143" bestFit="1" customWidth="1"/>
    <col min="4" max="4" width="10.5714285714286" bestFit="1" customWidth="1"/>
    <col min="5" max="5" width="9.57142857142857" bestFit="1" customWidth="1"/>
    <col min="6" max="6" width="5" bestFit="1" customWidth="1"/>
  </cols>
  <sheetData>
    <row r="2" spans="2:2" ht="15">
      <c r="B2" t="s">
        <v>75</v>
      </c>
    </row>
    <row r="3" spans="2:32" ht="15.75" thickBot="1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4:32" ht="1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4:32" ht="1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0.095561633661176384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0.076883209959732524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4:32" ht="1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0.17786261806237494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3.5558954536167411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0.65579632164498214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0.30424716618396175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0.23986833943893945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0.12052566002600176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0.34560882135030752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0.56888097045469288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0.2354899042699676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0.2669252602928901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0.46456680314476934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0.41093380359850573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0.3616719557649748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1.5294625756930076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0.46828564890002805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0.55839269916236101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0.50906994276765594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0.33803879307607798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0.75553937617329625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0.096967781632631034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0.40462807067535556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0.21166500088959611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0.18661416810486622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0.20814933297359342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0.4037738005497345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0.19365561695296288</v>
      </c>
    </row>
    <row r="7" spans="4:32" ht="1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0.18420817729466035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3.6827582282152043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0.6791929996465047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0.31510171468497544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0.24842606096829398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0.12482562323939091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0.35793901906678122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0.58917679165346959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0.24389141748521931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0.27644828468235316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0.4811410344184528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0.42559458403505707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0.37457523382848745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1.5840288216718015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0.48499255648463507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0.57831433298295343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0.52723190119601704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0.35009891682575922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0.78249456167579645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0.10042727643078697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0.41906388308769404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0.21921651910730083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0.19327195415453419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0.21557542360429266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0.41817913538481949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0.20056461897613595</v>
      </c>
    </row>
    <row r="8" spans="4:32" ht="1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4:32" ht="1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4:32" ht="1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4:32" ht="1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4:32" ht="1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0.38548330575811507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6.7506546939549352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1.3746480975682538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0.65284708793777324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0.49117940424548179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0.25305309939064818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0.68161173385226503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1.1833558831493995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0.50149524139383705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0.56611159784238663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1.0040137289639937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0.85199444460296281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0.77271657622247636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3.1227901736691437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1.022088384171332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1.1511345243532731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1.1164640976089664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0.70435153807986861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1.5770007041678646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0.20668519262746957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0.87339183893617134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0.47026109342801142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0.38363675210390691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0.4168489724522747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0.76769482287332358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0.42220304465957942</v>
      </c>
    </row>
    <row r="13" spans="4:32" ht="1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0.42024852134572355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7.359469556459274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1.4986221757065266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0.71172478619052382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0.53547693315456046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0.27587495814307017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0.74308360181763611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1.2900780726191772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0.54672311487834135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0.61716696509604818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1.0945617584609031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0.92883245575318552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0.84240482979719711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3.4044222755028759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1.1142664953749422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1.2549507968395124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1.2171535813542254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0.76787421910143128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1.7192241640253143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0.22532531315442475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0.95215959650055881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0.51267208257146324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0.41823543431659693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0.45444293353517001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0.83693018436373534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0.46027986835099294</v>
      </c>
    </row>
    <row r="14" spans="4:32" ht="1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4:32" ht="1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4:32" ht="1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0.34134184844786503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6.0807870356825928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1.2286159709301132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0.59162784896472764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0.43957481520516994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0.22634246442475892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0.61502879940574828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1.0458650375790606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0.45078616917911968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0.49957457667778576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0.88793888269624899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0.76034582611529355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0.68172757851460619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2.7798160041270448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0.92446788241295785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1.0241040761388795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0.99074956326200292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0.62392235584273181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1.4175418073279487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0.18287415288828315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0.78605290007115514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0.41201954144288583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0.34342129190671589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0.36728765292042403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0.6765706614672049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0.39081849336870716</v>
      </c>
    </row>
    <row r="17" spans="4:32" ht="1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0.24691992873589347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4.3987208375893516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0.88875644567261247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0.42797186154821204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0.3179797101881926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0.16373165329654596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0.44489964535650628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0.75655804209376709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0.32608978147557938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0.36138234861168406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0.6423173913018575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0.55001910270518006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0.4931482203824476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2.0108638092840883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0.66874174579532897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0.74081659382873055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0.71668860020583103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0.45133306783785199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1.0254216517463635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0.13228753815021471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0.56861509056325599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0.29804677121625045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0.24842415692533032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0.2656886095187837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0.48941780878588725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0.28271035318427856</v>
      </c>
    </row>
    <row r="18" spans="4:32" ht="1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0.2508197434186043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4.4681935455858186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0.90279332578160998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0.4347311821020341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0.32300183193002424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0.16631760538562726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0.45192632067662569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0.76850700132109639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0.33123999241315272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0.36708996482720546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0.65246205158255421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0.55870601827121913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0.50093692614000196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2.0426230773533973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0.67930374819240469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0.75251693508753292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0.72800786771219617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0.45846135162506146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1.0416170007160588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0.13437686680934324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0.57759570824908646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0.3027540752417871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0.25234772915247811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0.26988485380629379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0.49714759700692984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0.28717543622535491</v>
      </c>
    </row>
    <row r="19" spans="4:32" ht="1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0.25976817539283303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4.6276041463838293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0.93500205286359961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0.45024097553812592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0.33452548585448127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0.17225127614704752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0.46804958068327124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0.79592482947652643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0.34305755708670499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0.38018653981730099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0.67573977368199856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0.57863883029769614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0.51880872500976583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2.1154972195862172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0.70353909465152831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0.77936428973077365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0.75398081861364685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0.47481776026304878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1.0787785046194889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0.13917099599217461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0.5982024429240651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0.31355535511830862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0.26135067468377698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0.27951346685821654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0.5148842049482879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0.2974209209735123</v>
      </c>
    </row>
    <row r="20" spans="4:32" ht="1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ht="1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ht="1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0.17687708331197771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2.6418004080275157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0.47940045650811269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0.30829527736974205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0.21958388680537325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0.10596658919909861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0.27768960754229877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0.42966684323058296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0.20212025690678156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0.2301434718078916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0.46515827070252019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0.30686464071732605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0.30197091688318001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1.6157092413644345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0.43961251153911435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0.49533172634904943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0.40550060766945861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0.37665525276553663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0.60144329669449614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0.080211002360103673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0.33874624681532234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0.15042957839652113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0.16404406564940091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0.1906801059725147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0.39848177155503733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0.15365848804385648</v>
      </c>
    </row>
    <row r="23" spans="4:32" ht="1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0.17204890056295077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2.569687645211808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0.46631434625206813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0.29987979520590724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0.21358994392489267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0.10307403778223755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0.2701095629847175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0.41793830270136295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0.1966030156714941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0.22386128578595152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0.45246092689675516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0.29848821039150208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0.29372806967933029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1.5716055093233545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0.4276124858448539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0.48181074301179039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0.39443172863770537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0.36637376033202923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0.58502580441542917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0.07802149668403971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0.32949954987444952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0.14632332855477975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0.15956618353478186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0.18547514453262426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0.38760448446279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0.1494640992212731</v>
      </c>
    </row>
    <row r="24" spans="4:32" ht="1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0.17754129095944199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2.6517208793583955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0.48120069791558168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0.30945298574593072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0.22040846675742282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0.1063645142304471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0.27873238571060233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0.4312803253040759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0.20287925755192526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0.23100770504334786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0.46690502994852667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0.30801697677626777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0.3031048760629107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1.6217765419671932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0.44126334152012564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0.49719179275512204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0.40702334085581721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0.37806966606690923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0.60370183256415433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0.080512210182964394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0.3400183044695505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0.15099447054933643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0.16466008283424605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0.19139614663891835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0.39997814765467676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0.15423550537671535</v>
      </c>
    </row>
    <row r="25" spans="4:32" ht="1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0.18086047544281453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2.7012955487180546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0.49019688061357891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0.31523829654924035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0.22452906517659446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0.10835302880813938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0.28394336623611505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0.43934323256354924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0.20667214246351648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0.2353264592101999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0.47563395110393142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0.31377544098707866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0.30877150716616431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1.6520961115980388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0.44951288408197004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0.50648693347903373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0.41463275695298701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0.38513778505186008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0.6149882085074736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0.082017408648725088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0.34637504252276086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0.153817354741594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0.16773844950050576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0.19497435155490217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0.40745585187891131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0.15711898162871837</v>
      </c>
    </row>
    <row r="26" spans="4:32" ht="1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0.17294546730428326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2.5830785850595572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0.4687443643020982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0.3014425035399883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0.21470298585296976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0.10361116852743861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0.27151713519177934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0.42011622758728151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0.19762753674962927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0.22502785286572297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0.45481875317452125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0.30004366701599217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0.29525872065942144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1.579795327599111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0.42984082401924828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0.48432151457956918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0.39648715804449453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0.36828297641731556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0.58807444161882849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0.078428075736896252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0.33121661017960019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0.1470858363617697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0.16039770139238246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0.18644167698582609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0.3896243363096985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0.15024297394785688</v>
      </c>
    </row>
    <row r="27" spans="4:32" ht="1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0.15711545102722063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2.3466446577425621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0.42583933167913679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0.27385091752148422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0.19505082720572037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0.094127447966037059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0.24666467310310786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0.38166221763474606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0.1795383253218549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0.20443064017676907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0.41318835731570086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0.27258011907381902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0.26823314764593564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1.4351937596012545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0.39049670389380464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0.43999067678064002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0.3601959602275096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0.33457335914822633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0.53424690784153828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0.071249409913238554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0.3008997454932788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0.13362279960212101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0.14571620517613582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0.1693763278476739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0.35396130517127278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0.13649095858613386</v>
      </c>
    </row>
    <row r="28" spans="4:32" ht="1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0.12306797564310805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2.9125403041263702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0.48097935875244369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0.21450645259286305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0.18308663551332027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0.088353779394027138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0.27860417643480573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0.42162000704936337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0.1685256525172549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0.19189110162718159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0.32364897507969953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0.30787529738933544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0.25684268358721285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1.173499364178719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0.31929321784438547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0.42130656546171147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0.34490031472256127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0.25113372335968781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0.55783523604491669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0.069268429205152693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0.28211256055039596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0.13952257816182023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0.14166478928846871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0.16466707848994253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0.3441199532526118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0.13269603654935419</v>
      </c>
    </row>
    <row r="29" spans="4:32" ht="1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0.040362529941727433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0.95522409154352494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0.15774651096315118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0.07035155222331009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0.060046813715915422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0.028977335879790355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0.091373644154598574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0.13827846009193917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0.055271256881666113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0.062934409171066269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0.10614695967005067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0.10097367608639293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0.084236540435716975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0.38487188056638977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0.10471840458973392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0.13817566084298372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0.11311674874925262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0.082364176184046498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0.18295288680710856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0.022717925058889785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0.092524286782565773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0.04575913603173698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0.046461715726324598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0.054005762679003581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0.11286081406736961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0.043520239285513969</v>
      </c>
    </row>
    <row r="30" spans="4:32" ht="1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0.10317233179235938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2.4416877993294039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0.40322237956030244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0.17982851170553274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0.15348814350132586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0.074070166467875759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0.23356395016381765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0.35345928971595819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0.14128114520593227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0.16086924564757504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0.27132663283593861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0.25810298875020665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0.21532050422561638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0.98378692853675587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0.26767504412376208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0.35319652030490911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0.289142398905121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0.21053447653883872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0.46765343914973467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0.05807022763918996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0.23650515536474179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0.11696681977106073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0.11876271278037455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0.13804636314576646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0.28848819368174849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0.11124388321867798</v>
      </c>
    </row>
    <row r="31" spans="4:32" ht="1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0.091984334006622273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2.1769114080451883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0.35949698331008023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0.16032792510618152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0.13684390390920584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0.066038004704782383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0.20823629776065347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0.31513019816601612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0.1259606313407273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0.14342460004510399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0.24190399873778407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0.23011432535117618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0.19197116935405159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0.87710516815687245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0.23864838795609061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0.31489592344475348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0.25778782483943363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0.18770413805159436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0.41694114496383311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0.0517730977114488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0.21085855895106939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0.10428294902907706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0.10588409557233193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0.12307662873758986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0.25720456156787469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0.099180607168736681</v>
      </c>
    </row>
    <row r="32" spans="4:32" ht="1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ht="1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ht="1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0.044736426592315429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0.07797521751578454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0.066553803187826568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0.03211747284668915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0.061260741824694438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0.069754313718117147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0.093364856292052711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0.091289592773639419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0.025179759251811974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0.050717837384500954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0.051496552320793129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0.059858111994945243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0.048236321977023038</v>
      </c>
    </row>
    <row r="35" spans="4:32" ht="1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0.054709600636236908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0.095358376490112085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0.081390765212663516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0.039277480271286955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0.074917711923025126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0.085304771455047348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0.030793129396254827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0.06202445836199811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0.062976773654461277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0.073202391239829717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0.058989734150496013</v>
      </c>
    </row>
    <row r="36" spans="4:32" ht="1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0.060377905785525848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0.089823429465268834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0.043346907594530242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0.08267972164943059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0.094142954692987016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0.033983517406579698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0.068450634985965417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0.069501616940463015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0.080786681499301294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0.065101491683943843</v>
      </c>
    </row>
    <row r="37" spans="4:32" ht="1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0.055728269531095408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0.097133907856911061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0.082906225751338283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0.040008809817755578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0.076312647033544068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0.086893109082332359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0.031366484031026945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0.06317932671634624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0.064149373704074003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0.074565387827596558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0.060088097264031193</v>
      </c>
    </row>
    <row r="38" spans="4:32" ht="1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0.051153639529320637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0.089160366011619932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0.076100607869297981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0.036724561028629248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0.070048283765639138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0.079760215362499096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0.028791667692643057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0.057993053287790218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0.058883470922399199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0.06844445381833647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0.055155577112114051</v>
      </c>
    </row>
    <row r="39" spans="4:32" ht="1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0.042004379525771102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0.073213282321037701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0.062489372105217399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0.030156063450376601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0.095090501840783506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0.0575195572298293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0.065494427922832596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0.087663078095158192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0.085714550618035304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0.0236420350158753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0.096287949813282703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0.047620506430678201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0.048351665359049598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0.056202585799816303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0.04529053680827979</v>
      </c>
    </row>
    <row r="40" spans="4:32" ht="1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0.21320371912963826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5.0457027647507688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0.83325160404027365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0.37161229987831595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0.31718041521680213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0.15306463170072532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0.48265559151802739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0.7304170974833345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0.29195487857559416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0.33243332654988378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0.56069147817620479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0.53336506177613219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0.44495584725332393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2.0329775275147317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0.55314553750933537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0.72987408934601616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0.59750742988637651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0.43506560938672206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0.96639719931068646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0.12000105346360805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0.48873353777228462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0.24170977389698928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0.24542095364928071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0.28527026116102228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0.5961555268686396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0.22988343115456986</v>
      </c>
    </row>
    <row r="41" spans="4:32" ht="1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0.29119556760578946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6.8914664647960642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1.1380625759600635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0.50755143969398098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0.43320787939133631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0.20905705815273337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0.65921537158899413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0.99761027696381022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0.39875461333020001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0.45404044362337381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0.76579749127158703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0.72847482463736746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0.60772471995041621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2.7766590914603388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0.75549117727022308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0.9968686315393942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0.81608105104697781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0.5942165436339879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1.3199140340268136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0.16389852399985816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0.66751668554641974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0.33012939498960342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0.33519815785578266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0.38962470241584013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0.81423460967998407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0.3139768691254301</v>
      </c>
    </row>
    <row r="42" spans="4:32" ht="1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0.19366560878680597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4.583311687440851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0.75689195210952209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0.33755753690599921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0.28811382117993589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0.13903770160793771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0.4384247580074252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0.6634812583470423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0.26519996709457211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0.30196894702460408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0.50930939153337573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0.48448718350770859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0.4041798397952282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1.8466743081373564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0.50245496517025134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0.66298801178493139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0.54275150844448217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0.39519594896395654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0.87783600913906767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0.10900408852603835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0.44394571780263625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0.21955935244740432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0.22293043757189865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0.25912793182996779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0.54152349458984794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0.20881678249467553</v>
      </c>
    </row>
    <row r="43" spans="4:32" ht="1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0.16845964641779212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3.9867845980789434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0.65838096617972819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0.29362375524011741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0.25061523699585025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0.12094166950106107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0.38136290783585242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0.57712785912864251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0.23068366638055035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0.26266709078387207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0.44302176598336024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0.42143021747091386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0.3515750335210921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1.6063259912094106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0.43705945678059482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0.57669880958303388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0.47211132517561294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0.34376041386625134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0.76358391476291809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0.094816990617082403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0.3861653037842831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0.19098326808104393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0.19391559980309866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0.2254019185259912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0.47104313975516715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0.18163886487393005</v>
      </c>
    </row>
    <row r="44" spans="4:32" ht="1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ht="1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ht="1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0.14550544952797012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0.050811983930747019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0.00050348398329843409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0.050540468145694337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0.00010069679665968691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ht="1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0.063817596540431121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0.022285754247904976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0.00022082429087669428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0.022166669465300187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4.4164858175338903E-05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ht="1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0.069626890293071966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0.02431441875336347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0.00024092584974077017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0.024184493724163335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4.8185169948154094E-05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ht="1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0.13337993556288463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0.04657763104056515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0.00046152677763715413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0.046328741682591851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9.2305355527430919E-05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ht="1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0.13405518603988775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0.046813435379839168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0.00046386330730658308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0.046563285992334572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9.2772661461316722E-05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ht="1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0.13540568699389399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0.047285044058387203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0.00046853636664544098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0.047032374611820006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9.3707273329088301E-05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ht="1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40.900513482613619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2.4217655063383172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2.2392101639326421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0.24401978538010038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0.69665662152910157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ht="1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14.586824128423364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0.86370229890282069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0.79859547146634713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0.087027604059500011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0.24845672464396731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ht="1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16.342143175500265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0.9676367182747565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0.89469520021009441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0.097500151728697054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0.27835499566597044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ht="1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42.397658821868831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2.5104131694568914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2.321175468890726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0.25295202249059956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0.72215743130321219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ht="1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41.745454998238145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2.4717954458959839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2.2854687917251608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0.24906085772236036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0.71104847267089444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ht="1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40.441047350976802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2.3945599987741701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2.21405543739403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0.241278528185882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0.68883055540625904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workbookViewId="0" topLeftCell="A1">
      <selection pane="topLeft" activeCell="J24" sqref="J2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1" ht="15">
      <c r="A4">
        <v>1</v>
      </c>
    </row>
    <row r="5" spans="1:30" ht="1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>
      <c r="A6" t="s">
        <v>132</v>
      </c>
      <c r="C6" s="18" t="str">
        <f>C5</f>
        <v>IE</v>
      </c>
      <c r="D6" s="18" t="str">
        <f t="shared" si="0" ref="D6:AD6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>
      <c r="A7" t="s">
        <v>131</v>
      </c>
      <c r="C7" s="18" t="str">
        <f>"*"&amp;C5</f>
        <v>*IE</v>
      </c>
      <c r="D7" s="18" t="str">
        <f t="shared" si="1" ref="D7:AD7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2" ht="15.75" thickBot="1">
      <c r="A10" s="17" t="s">
        <v>130</v>
      </c>
      <c r="B10" s="17" t="s">
        <v>129</v>
      </c>
    </row>
    <row r="11" spans="1:2" ht="15">
      <c r="A11" s="16" t="s">
        <v>76</v>
      </c>
      <c r="B11" s="16" t="s">
        <v>128</v>
      </c>
    </row>
    <row r="12" spans="1:2" ht="15">
      <c r="A12" s="15" t="s">
        <v>99</v>
      </c>
      <c r="B12" s="15" t="s">
        <v>127</v>
      </c>
    </row>
    <row r="13" spans="1:2" ht="15">
      <c r="A13" s="15" t="s">
        <v>88</v>
      </c>
      <c r="B13" s="15" t="s">
        <v>126</v>
      </c>
    </row>
    <row r="14" spans="1:2" ht="15">
      <c r="A14" s="15" t="s">
        <v>89</v>
      </c>
      <c r="B14" s="15" t="s">
        <v>125</v>
      </c>
    </row>
    <row r="15" spans="1:2" ht="15">
      <c r="A15" s="15" t="s">
        <v>100</v>
      </c>
      <c r="B15" s="15" t="s">
        <v>124</v>
      </c>
    </row>
    <row r="16" spans="1:2" ht="15">
      <c r="A16" s="15" t="s">
        <v>77</v>
      </c>
      <c r="B16" s="15" t="s">
        <v>123</v>
      </c>
    </row>
    <row r="17" spans="1:2" ht="15">
      <c r="A17" s="15" t="s">
        <v>94</v>
      </c>
      <c r="B17" s="15" t="s">
        <v>122</v>
      </c>
    </row>
    <row r="18" spans="1:2" ht="15">
      <c r="A18" s="15" t="s">
        <v>90</v>
      </c>
      <c r="B18" s="15" t="s">
        <v>121</v>
      </c>
    </row>
    <row r="19" spans="1:2" ht="15">
      <c r="A19" s="15" t="s">
        <v>78</v>
      </c>
      <c r="B19" s="15" t="s">
        <v>120</v>
      </c>
    </row>
    <row r="20" spans="1:2" ht="15">
      <c r="A20" s="15" t="s">
        <v>79</v>
      </c>
      <c r="B20" s="15" t="s">
        <v>119</v>
      </c>
    </row>
    <row r="21" spans="1:2" ht="15">
      <c r="A21" s="15" t="s">
        <v>80</v>
      </c>
      <c r="B21" s="15" t="s">
        <v>118</v>
      </c>
    </row>
    <row r="22" spans="1:2" ht="15">
      <c r="A22" s="15" t="s">
        <v>95</v>
      </c>
      <c r="B22" s="15" t="s">
        <v>117</v>
      </c>
    </row>
    <row r="23" spans="1:2" ht="15">
      <c r="A23" s="15" t="s">
        <v>91</v>
      </c>
      <c r="B23" s="15" t="s">
        <v>116</v>
      </c>
    </row>
    <row r="24" spans="1:2" ht="15">
      <c r="A24" s="15" t="s">
        <v>81</v>
      </c>
      <c r="B24" s="15" t="s">
        <v>115</v>
      </c>
    </row>
    <row r="25" spans="1:2" ht="15">
      <c r="A25" s="15" t="s">
        <v>82</v>
      </c>
      <c r="B25" s="15" t="s">
        <v>114</v>
      </c>
    </row>
    <row r="26" spans="1:2" ht="15">
      <c r="A26" s="15" t="s">
        <v>96</v>
      </c>
      <c r="B26" s="15" t="s">
        <v>113</v>
      </c>
    </row>
    <row r="27" spans="1:2" ht="15">
      <c r="A27" s="15" t="s">
        <v>83</v>
      </c>
      <c r="B27" s="15" t="s">
        <v>112</v>
      </c>
    </row>
    <row r="28" spans="1:2" ht="15">
      <c r="A28" s="15" t="s">
        <v>101</v>
      </c>
      <c r="B28" s="15" t="s">
        <v>111</v>
      </c>
    </row>
    <row r="29" spans="1:2" ht="15">
      <c r="A29" s="15" t="s">
        <v>84</v>
      </c>
      <c r="B29" s="15" t="s">
        <v>110</v>
      </c>
    </row>
    <row r="30" spans="1:2" ht="15">
      <c r="A30" s="15" t="s">
        <v>97</v>
      </c>
      <c r="B30" s="15" t="s">
        <v>109</v>
      </c>
    </row>
    <row r="31" spans="1:2" ht="15">
      <c r="A31" s="15" t="s">
        <v>98</v>
      </c>
      <c r="B31" s="15" t="s">
        <v>108</v>
      </c>
    </row>
    <row r="32" spans="1:2" ht="15">
      <c r="A32" s="15" t="s">
        <v>92</v>
      </c>
      <c r="B32" s="15" t="s">
        <v>107</v>
      </c>
    </row>
    <row r="33" spans="1:2" ht="15">
      <c r="A33" s="15" t="s">
        <v>93</v>
      </c>
      <c r="B33" s="15" t="s">
        <v>106</v>
      </c>
    </row>
    <row r="34" spans="1:2" ht="15">
      <c r="A34" s="15" t="s">
        <v>85</v>
      </c>
      <c r="B34" s="15" t="s">
        <v>105</v>
      </c>
    </row>
    <row r="35" spans="1:2" ht="15">
      <c r="A35" s="15" t="s">
        <v>86</v>
      </c>
      <c r="B35" s="15" t="s">
        <v>104</v>
      </c>
    </row>
    <row r="36" spans="1:2" ht="15">
      <c r="A36" s="15" t="s">
        <v>87</v>
      </c>
      <c r="B36" s="15" t="s">
        <v>103</v>
      </c>
    </row>
    <row r="37" spans="1:1" ht="15">
      <c r="A37" s="14" t="s">
        <v>102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86"/>
  <sheetViews>
    <sheetView workbookViewId="0" topLeftCell="A15">
      <selection pane="topLeft" activeCell="F36" sqref="F36"/>
    </sheetView>
  </sheetViews>
  <sheetFormatPr defaultRowHeight="15"/>
  <cols>
    <col min="2" max="2" width="12.4285714285714" bestFit="1" customWidth="1"/>
    <col min="3" max="3" width="10.5714285714286" bestFit="1" customWidth="1"/>
    <col min="4" max="4" width="10.5714285714286" customWidth="1"/>
    <col min="5" max="5" width="11.5714285714286" bestFit="1" customWidth="1"/>
    <col min="6" max="6" width="48.5714285714286" bestFit="1" customWidth="1"/>
    <col min="7" max="40" width="8.57142857142857" customWidth="1"/>
  </cols>
  <sheetData>
    <row r="1" spans="2:3" ht="15">
      <c r="B1" t="s">
        <v>146</v>
      </c>
      <c r="C1" t="s">
        <v>0</v>
      </c>
    </row>
    <row r="2" spans="2:15" ht="15.75" thickBot="1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3:15" ht="1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+SUMIF($E$50:$E$86,$E3,G$50:G$86)</f>
        <v>1.8983540603270901</v>
      </c>
      <c r="H3" s="31">
        <f t="shared" si="0" ref="H3:K3">+SUMIF($E$50:$E$86,$E3,H$50:H$86)</f>
        <v>2.9169885814082672</v>
      </c>
      <c r="I3" s="31">
        <f t="shared" si="0"/>
        <v>2.9233084199020065</v>
      </c>
      <c r="J3" s="31">
        <f t="shared" si="0"/>
        <v>2.9160581250770159</v>
      </c>
      <c r="K3" s="31">
        <f t="shared" si="0"/>
        <v>1.7028384806625201</v>
      </c>
      <c r="L3" s="30">
        <f t="shared" si="1" ref="L3:L16">K3*2/3+N3/3</f>
        <v>1.1584060685789734</v>
      </c>
      <c r="N3" s="30">
        <v>0.069541244411880462</v>
      </c>
      <c r="O3">
        <v>0</v>
      </c>
    </row>
    <row r="4" spans="3:15" ht="1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 t="shared" si="2" ref="G4:K36">+SUMIF($E$50:$E$86,$E4,G$50:G$86)</f>
        <v>20.1128233846323</v>
      </c>
      <c r="H4" s="31">
        <f t="shared" si="2"/>
        <v>20.829707214475608</v>
      </c>
      <c r="I4" s="31">
        <f t="shared" si="2"/>
        <v>21.483394248547164</v>
      </c>
      <c r="J4" s="31">
        <f t="shared" si="2"/>
        <v>20.570384916097975</v>
      </c>
      <c r="K4" s="31">
        <f t="shared" si="2"/>
        <v>22.551189691217221</v>
      </c>
      <c r="L4" s="30">
        <f t="shared" si="1"/>
        <v>21.266568961429019</v>
      </c>
      <c r="N4" s="30">
        <v>18.697327501852616</v>
      </c>
      <c r="O4">
        <v>0</v>
      </c>
    </row>
    <row r="5" spans="3:15" ht="1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 t="shared" si="2"/>
        <v>0.42769784899188301</v>
      </c>
      <c r="H5" s="31">
        <f t="shared" si="2"/>
        <v>0.74181807651109255</v>
      </c>
      <c r="I5" s="31">
        <f t="shared" si="2"/>
        <v>0.7440570217426532</v>
      </c>
      <c r="J5" s="31">
        <f t="shared" si="2"/>
        <v>0.73064036372909791</v>
      </c>
      <c r="K5" s="31">
        <f t="shared" si="2"/>
        <v>1.5478463345837199</v>
      </c>
      <c r="L5" s="30">
        <f t="shared" si="1"/>
        <v>1.9434753073389506</v>
      </c>
      <c r="N5" s="30">
        <v>2.7347332528494115</v>
      </c>
      <c r="O5">
        <v>0</v>
      </c>
    </row>
    <row r="6" spans="3:15" ht="1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 t="shared" si="2"/>
        <v>6.9295287156334302</v>
      </c>
      <c r="H6" s="31">
        <f t="shared" si="2"/>
        <v>6.5639975672352229</v>
      </c>
      <c r="I6" s="31">
        <f t="shared" si="2"/>
        <v>5.780638065059601</v>
      </c>
      <c r="J6" s="31">
        <f t="shared" si="2"/>
        <v>6.5949264310858817</v>
      </c>
      <c r="K6" s="31">
        <f t="shared" si="2"/>
        <v>5.8166390635502099</v>
      </c>
      <c r="L6" s="30">
        <f t="shared" si="1"/>
        <v>5.2807562869892761</v>
      </c>
      <c r="N6" s="30">
        <v>4.2089907338674086</v>
      </c>
      <c r="O6">
        <v>0</v>
      </c>
    </row>
    <row r="7" spans="3:15" ht="1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 t="shared" si="2"/>
        <v>1.09140526535876</v>
      </c>
      <c r="H7" s="31">
        <f t="shared" si="2"/>
        <v>0.5707726774555677</v>
      </c>
      <c r="I7" s="31">
        <f t="shared" si="2"/>
        <v>0.56119057639608538</v>
      </c>
      <c r="J7" s="31">
        <f t="shared" si="2"/>
        <v>0.55161044480654198</v>
      </c>
      <c r="K7" s="31">
        <f t="shared" si="2"/>
        <v>1.19927927754182</v>
      </c>
      <c r="L7" s="30">
        <f t="shared" si="1"/>
        <v>1.22325956804396</v>
      </c>
      <c r="N7" s="30">
        <v>1.2712201490482398</v>
      </c>
      <c r="O7">
        <v>0</v>
      </c>
    </row>
    <row r="8" spans="3:15" ht="1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 t="shared" si="2"/>
        <v>9.5100483128062994</v>
      </c>
      <c r="H8" s="31">
        <f t="shared" si="2"/>
        <v>9.7037603897089575</v>
      </c>
      <c r="I8" s="31">
        <f t="shared" si="2"/>
        <v>9.435975307949354</v>
      </c>
      <c r="J8" s="31">
        <f t="shared" si="2"/>
        <v>9.2516395819175106</v>
      </c>
      <c r="K8" s="31">
        <f t="shared" si="2"/>
        <v>10.6043548094603</v>
      </c>
      <c r="L8" s="30">
        <f t="shared" si="1"/>
        <v>9.4725222533350699</v>
      </c>
      <c r="N8" s="30">
        <v>7.2088571410846098</v>
      </c>
      <c r="O8">
        <v>0</v>
      </c>
    </row>
    <row r="9" spans="3:15" ht="1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 t="shared" si="2"/>
        <v>1.9556249526505201</v>
      </c>
      <c r="H9" s="31">
        <f t="shared" si="2"/>
        <v>1.5498072549825794</v>
      </c>
      <c r="I9" s="31">
        <f t="shared" si="2"/>
        <v>1.5053268122598555</v>
      </c>
      <c r="J9" s="31">
        <f t="shared" si="2"/>
        <v>1.4894503267095116</v>
      </c>
      <c r="K9" s="31">
        <f t="shared" si="2"/>
        <v>1.0410295169864401</v>
      </c>
      <c r="L9" s="30">
        <f t="shared" si="1"/>
        <v>0.85675812345956381</v>
      </c>
      <c r="N9" s="30">
        <v>0.48821533640581133</v>
      </c>
      <c r="O9">
        <v>0</v>
      </c>
    </row>
    <row r="10" spans="3:15" ht="1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 t="shared" si="2"/>
        <v>19.482476804508799</v>
      </c>
      <c r="H10" s="31">
        <f t="shared" si="2"/>
        <v>17.613308735917627</v>
      </c>
      <c r="I10" s="31">
        <f t="shared" si="2"/>
        <v>17.067480468046199</v>
      </c>
      <c r="J10" s="31">
        <f t="shared" si="2"/>
        <v>18.473544022536192</v>
      </c>
      <c r="K10" s="31">
        <f t="shared" si="2"/>
        <v>17.814731247908266</v>
      </c>
      <c r="L10" s="30">
        <f t="shared" si="1"/>
        <v>14.838170559398044</v>
      </c>
      <c r="N10" s="30">
        <v>8.8850491823775997</v>
      </c>
      <c r="O10">
        <v>0</v>
      </c>
    </row>
    <row r="11" spans="3:15" ht="1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 t="shared" si="2"/>
        <v>20.3153817696899</v>
      </c>
      <c r="H11" s="31">
        <f t="shared" si="2"/>
        <v>20.746846228178715</v>
      </c>
      <c r="I11" s="31">
        <f t="shared" si="2"/>
        <v>18.66727780331064</v>
      </c>
      <c r="J11" s="31">
        <f t="shared" si="2"/>
        <v>19.411458005544933</v>
      </c>
      <c r="K11" s="31">
        <f t="shared" si="2"/>
        <v>17.19085534816012</v>
      </c>
      <c r="L11" s="30">
        <f t="shared" si="1"/>
        <v>15.445175849037771</v>
      </c>
      <c r="N11" s="30">
        <v>11.953816850793071</v>
      </c>
      <c r="O11">
        <v>0</v>
      </c>
    </row>
    <row r="12" spans="3:15" ht="1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 t="shared" si="2"/>
        <v>1.4729468330623701</v>
      </c>
      <c r="H12" s="31">
        <f t="shared" si="2"/>
        <v>1.4943226387301358</v>
      </c>
      <c r="I12" s="31">
        <f t="shared" si="2"/>
        <v>1.4634791461847667</v>
      </c>
      <c r="J12" s="31">
        <f t="shared" si="2"/>
        <v>1.4446377495642824</v>
      </c>
      <c r="K12" s="31">
        <f t="shared" si="2"/>
        <v>2.2584342466232901</v>
      </c>
      <c r="L12" s="30">
        <f t="shared" si="1"/>
        <v>1.8148484316492632</v>
      </c>
      <c r="N12" s="30">
        <v>0.92767680170120992</v>
      </c>
      <c r="O12">
        <v>0</v>
      </c>
    </row>
    <row r="13" spans="3:15" ht="1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 t="shared" si="2"/>
        <v>4.65085642477431</v>
      </c>
      <c r="H13" s="31">
        <f t="shared" si="2"/>
        <v>5.007589393109674</v>
      </c>
      <c r="I13" s="31">
        <f t="shared" si="2"/>
        <v>4.7554316434518897</v>
      </c>
      <c r="J13" s="31">
        <f t="shared" si="2"/>
        <v>4.7269471440454405</v>
      </c>
      <c r="K13" s="31">
        <f t="shared" si="2"/>
        <v>6.2862087424890802</v>
      </c>
      <c r="L13" s="30">
        <f t="shared" si="1"/>
        <v>7.1919298250215675</v>
      </c>
      <c r="N13" s="30">
        <v>9.0033719900865421</v>
      </c>
      <c r="O13">
        <v>0</v>
      </c>
    </row>
    <row r="14" spans="3:15" ht="1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 t="shared" si="2"/>
        <v>0.1947788154134</v>
      </c>
      <c r="H14" s="31">
        <f t="shared" si="2"/>
        <v>0.26558264395501924</v>
      </c>
      <c r="I14" s="31">
        <f t="shared" si="2"/>
        <v>0.2542796677646712</v>
      </c>
      <c r="J14" s="31">
        <f t="shared" si="2"/>
        <v>0.25565928356184919</v>
      </c>
      <c r="K14" s="31">
        <f t="shared" si="2"/>
        <v>0.187409320968947</v>
      </c>
      <c r="L14" s="30">
        <f t="shared" si="1"/>
        <v>0.1326581724749025</v>
      </c>
      <c r="N14" s="30">
        <v>0.023155875486813523</v>
      </c>
      <c r="O14">
        <v>0</v>
      </c>
    </row>
    <row r="15" spans="3:15" ht="1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 t="shared" si="2"/>
        <v>4.6984287524850101</v>
      </c>
      <c r="H15" s="31">
        <f t="shared" si="2"/>
        <v>4.3090308460490396</v>
      </c>
      <c r="I15" s="31">
        <f t="shared" si="2"/>
        <v>4.2602225832464828</v>
      </c>
      <c r="J15" s="31">
        <f t="shared" si="2"/>
        <v>4.1432118323518896</v>
      </c>
      <c r="K15" s="31">
        <f t="shared" si="2"/>
        <v>4.6924479738735299</v>
      </c>
      <c r="L15" s="30">
        <f t="shared" si="1"/>
        <v>4.2494582874450408</v>
      </c>
      <c r="N15" s="30">
        <v>3.3634789145880619</v>
      </c>
      <c r="O15">
        <v>0</v>
      </c>
    </row>
    <row r="16" spans="3:15" ht="1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 t="shared" si="2"/>
        <v>1.9571195447376</v>
      </c>
      <c r="H16" s="31">
        <f t="shared" si="2"/>
        <v>2.1699504611733866</v>
      </c>
      <c r="I16" s="31">
        <f t="shared" si="2"/>
        <v>1.9706387130131231</v>
      </c>
      <c r="J16" s="31">
        <f t="shared" si="2"/>
        <v>1.9076981609625141</v>
      </c>
      <c r="K16" s="31">
        <f t="shared" si="2"/>
        <v>3.6347440465271599</v>
      </c>
      <c r="L16" s="30">
        <f t="shared" si="1"/>
        <v>3.5045513913327135</v>
      </c>
      <c r="N16" s="30">
        <v>3.2441660809438213</v>
      </c>
      <c r="O16">
        <v>0</v>
      </c>
    </row>
    <row r="17" spans="3:15" ht="1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 t="shared" si="2"/>
        <v>14.5565610923972</v>
      </c>
      <c r="H17" s="31">
        <f t="shared" si="2"/>
        <v>14.87639834</v>
      </c>
      <c r="I17" s="31">
        <f t="shared" si="2"/>
        <v>10.76129175</v>
      </c>
      <c r="J17" s="31">
        <f t="shared" si="2"/>
        <v>13.57251588540027</v>
      </c>
      <c r="K17" s="31">
        <f t="shared" si="2"/>
        <v>14.05673907080137</v>
      </c>
      <c r="L17" s="30">
        <v>16.798154247711324</v>
      </c>
      <c r="N17" s="30">
        <v>18.550648173612263</v>
      </c>
      <c r="O17">
        <v>0</v>
      </c>
    </row>
    <row r="18" spans="3:15" ht="1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 t="shared" si="2"/>
        <v>31.276118540281001</v>
      </c>
      <c r="H18" s="31">
        <f t="shared" si="2"/>
        <v>31.984256429999999</v>
      </c>
      <c r="I18" s="31">
        <f t="shared" si="2"/>
        <v>23.13677727</v>
      </c>
      <c r="J18" s="31">
        <f t="shared" si="2"/>
        <v>27.703716034013713</v>
      </c>
      <c r="K18" s="31">
        <f t="shared" si="2"/>
        <v>30.202204674413409</v>
      </c>
      <c r="L18" s="30">
        <v>30.018312954312446</v>
      </c>
      <c r="N18" s="30">
        <v>30.011573675084005</v>
      </c>
      <c r="O18">
        <v>0</v>
      </c>
    </row>
    <row r="19" spans="3:15" ht="1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 t="shared" si="2"/>
        <v>27.131577542973599</v>
      </c>
      <c r="H19" s="31">
        <f t="shared" si="2"/>
        <v>24.769203236999999</v>
      </c>
      <c r="I19" s="31">
        <f t="shared" si="2"/>
        <v>17.917550766000002</v>
      </c>
      <c r="J19" s="31">
        <f t="shared" si="2"/>
        <v>18.200537756613475</v>
      </c>
      <c r="K19" s="31">
        <f t="shared" si="2"/>
        <v>18.849873697196202</v>
      </c>
      <c r="L19" s="30">
        <v>25.857221286837778</v>
      </c>
      <c r="N19" s="30">
        <v>25.788290151303741</v>
      </c>
      <c r="O19">
        <v>0</v>
      </c>
    </row>
    <row r="20" spans="3:15" ht="1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 t="shared" si="2"/>
        <v>10.702591</v>
      </c>
      <c r="H20" s="31">
        <f t="shared" si="2"/>
        <v>10.6386</v>
      </c>
      <c r="I20" s="31">
        <f t="shared" si="2"/>
        <v>10.3482</v>
      </c>
      <c r="J20" s="31">
        <f t="shared" si="2"/>
        <v>10.67855</v>
      </c>
      <c r="K20" s="31">
        <f t="shared" si="2"/>
        <v>10.878188502532995</v>
      </c>
      <c r="L20" s="30">
        <f>K20*2/3+N20/3</f>
        <v>10.40212566835533</v>
      </c>
      <c r="N20" s="30">
        <v>9.4499999999999993</v>
      </c>
      <c r="O20">
        <v>0</v>
      </c>
    </row>
    <row r="21" spans="3:15" ht="1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 t="shared" si="2"/>
        <v>7.7105748259750104</v>
      </c>
      <c r="H21" s="31">
        <f t="shared" si="2"/>
        <v>10.277153740875089</v>
      </c>
      <c r="I21" s="31">
        <f t="shared" si="2"/>
        <v>3.3705919303064187</v>
      </c>
      <c r="J21" s="31">
        <f t="shared" si="2"/>
        <v>8.6157094085103783</v>
      </c>
      <c r="K21" s="31">
        <f t="shared" si="2"/>
        <v>7.6814227047944605</v>
      </c>
      <c r="L21" s="30">
        <v>0</v>
      </c>
      <c r="N21" s="30">
        <v>0</v>
      </c>
      <c r="O21">
        <v>0</v>
      </c>
    </row>
    <row r="22" spans="3:15" ht="1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 t="shared" si="2"/>
        <v>3.5132998087277101</v>
      </c>
      <c r="H22" s="31">
        <f t="shared" si="2"/>
        <v>3.7418117054559139</v>
      </c>
      <c r="I22" s="31">
        <f t="shared" si="2"/>
        <v>4.5759806863218264</v>
      </c>
      <c r="J22" s="31">
        <f t="shared" si="2"/>
        <v>5.0500849492972852</v>
      </c>
      <c r="K22" s="31">
        <f t="shared" si="2"/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3:15" ht="1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 t="shared" si="2"/>
        <v>20.831454920682301</v>
      </c>
      <c r="H23" s="31">
        <f t="shared" si="2"/>
        <v>16.657128777768676</v>
      </c>
      <c r="I23" s="31">
        <f t="shared" si="2"/>
        <v>22.750457116443403</v>
      </c>
      <c r="J23" s="31">
        <f t="shared" si="2"/>
        <v>15.130660002348661</v>
      </c>
      <c r="K23" s="31">
        <f t="shared" si="2"/>
        <v>13.161374650000001</v>
      </c>
      <c r="L23" s="30">
        <v>0</v>
      </c>
      <c r="N23" s="30">
        <v>0</v>
      </c>
      <c r="O23">
        <v>0</v>
      </c>
    </row>
    <row r="24" spans="3:15" ht="1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 t="shared" si="2"/>
        <v>0.23349320028657899</v>
      </c>
      <c r="H24" s="31">
        <f t="shared" si="2"/>
        <v>0.25090920347352241</v>
      </c>
      <c r="I24" s="31">
        <f t="shared" si="2"/>
        <v>0.11004689080374389</v>
      </c>
      <c r="J24" s="31">
        <f t="shared" si="2"/>
        <v>0.12006442123265494</v>
      </c>
      <c r="K24" s="31">
        <f t="shared" si="2"/>
        <v>0.23000000000000001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3:15" ht="1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 t="shared" si="2"/>
        <v>45.9683637522608</v>
      </c>
      <c r="H25" s="31">
        <f t="shared" si="2"/>
        <v>46.490627829341264</v>
      </c>
      <c r="I25" s="31">
        <f t="shared" si="2"/>
        <v>16.580491392971403</v>
      </c>
      <c r="J25" s="31">
        <f t="shared" si="2"/>
        <v>18.575720244415919</v>
      </c>
      <c r="K25" s="31">
        <f t="shared" si="2"/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3:15" ht="1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 t="shared" si="2"/>
        <v>28.901664567933999</v>
      </c>
      <c r="H26" s="31">
        <f t="shared" si="2"/>
        <v>29.285472960899106</v>
      </c>
      <c r="I26" s="31">
        <f t="shared" si="2"/>
        <v>29.618106901468909</v>
      </c>
      <c r="J26" s="31">
        <f t="shared" si="2"/>
        <v>30.592051000616877</v>
      </c>
      <c r="K26" s="31">
        <f t="shared" si="2"/>
        <v>31.598021694557701</v>
      </c>
      <c r="L26" s="30">
        <f>K26*2/3+N26/3</f>
        <v>31.989398146398102</v>
      </c>
      <c r="N26" s="30">
        <v>32.772151050078904</v>
      </c>
      <c r="O26">
        <v>0</v>
      </c>
    </row>
    <row r="27" spans="3:15" ht="1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 t="shared" si="2"/>
        <v>58.151541961987597</v>
      </c>
      <c r="H27" s="31">
        <f t="shared" si="2"/>
        <v>58.923782945423504</v>
      </c>
      <c r="I27" s="31">
        <f t="shared" si="2"/>
        <v>59.593058464401295</v>
      </c>
      <c r="J27" s="31">
        <f t="shared" si="2"/>
        <v>61.552680928952022</v>
      </c>
      <c r="K27" s="31">
        <f t="shared" si="2"/>
        <v>63.576742445676302</v>
      </c>
      <c r="L27" s="30">
        <f>K27*2/3+N27/3</f>
        <v>64.414276297117539</v>
      </c>
      <c r="N27" s="30">
        <v>66.089343999999997</v>
      </c>
      <c r="O27">
        <v>0</v>
      </c>
    </row>
    <row r="28" spans="3:15" ht="1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 t="shared" si="2"/>
        <v>5.6291760000000002</v>
      </c>
      <c r="H28" s="31"/>
      <c r="I28" s="31">
        <f t="shared" si="2"/>
        <v>10.868400000000001</v>
      </c>
      <c r="J28" s="31">
        <f t="shared" si="2"/>
        <v>14.3748</v>
      </c>
      <c r="K28" s="31">
        <f t="shared" si="2"/>
        <v>18.9072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3:15" ht="1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 t="shared" si="2"/>
        <v>0.47999999999999998</v>
      </c>
      <c r="H29" s="31"/>
      <c r="I29" s="31"/>
      <c r="J29" s="31"/>
      <c r="K29" s="31"/>
      <c r="L29" s="31">
        <v>0.50</v>
      </c>
      <c r="N29" s="30">
        <v>0.54</v>
      </c>
      <c r="O29">
        <v>0</v>
      </c>
    </row>
    <row r="30" spans="3:14" ht="15">
      <c r="C30" t="s">
        <v>59</v>
      </c>
      <c r="D30" t="s">
        <v>180</v>
      </c>
      <c r="E30" t="s">
        <v>68</v>
      </c>
      <c r="F30" t="s">
        <v>214</v>
      </c>
      <c r="G30" s="31">
        <f t="shared" si="2"/>
        <v>1.1544546193487999</v>
      </c>
      <c r="H30" s="31">
        <f t="shared" si="2"/>
        <v>1.1908349006400001</v>
      </c>
      <c r="I30" s="31">
        <f t="shared" si="2"/>
        <v>1.2115424059200002</v>
      </c>
      <c r="J30" s="31">
        <f t="shared" si="2"/>
        <v>1.2318444230400001</v>
      </c>
      <c r="K30" s="31">
        <f t="shared" si="2"/>
        <v>1.2514826903039997</v>
      </c>
      <c r="L30" s="30">
        <v>1.3450282706666665</v>
      </c>
      <c r="N30" s="30">
        <v>1.6120000000000001</v>
      </c>
    </row>
    <row r="31" spans="3:14" ht="15">
      <c r="C31" t="s">
        <v>59</v>
      </c>
      <c r="D31" t="s">
        <v>180</v>
      </c>
      <c r="E31" t="s">
        <v>69</v>
      </c>
      <c r="F31" t="s">
        <v>215</v>
      </c>
      <c r="G31" s="31">
        <f t="shared" si="2"/>
        <v>2.0006897535500099</v>
      </c>
      <c r="H31" s="31">
        <f t="shared" si="2"/>
        <v>2.0637374080794082</v>
      </c>
      <c r="I31" s="31">
        <f t="shared" si="2"/>
        <v>2.099623871644904</v>
      </c>
      <c r="J31" s="31">
        <f t="shared" si="2"/>
        <v>2.1348076172401118</v>
      </c>
      <c r="K31" s="31">
        <f t="shared" si="2"/>
        <v>2.1688410728944572</v>
      </c>
      <c r="L31" s="30">
        <v>2.3823507666666668</v>
      </c>
      <c r="N31" s="30">
        <v>2.8559999999999999</v>
      </c>
    </row>
    <row r="32" spans="3:14" ht="15">
      <c r="C32" t="s">
        <v>59</v>
      </c>
      <c r="D32" t="s">
        <v>180</v>
      </c>
      <c r="E32" t="s">
        <v>70</v>
      </c>
      <c r="F32" t="s">
        <v>216</v>
      </c>
      <c r="G32" s="31">
        <f t="shared" si="2"/>
        <v>0.78876799986757495</v>
      </c>
      <c r="H32" s="31">
        <f t="shared" si="2"/>
        <v>0.81362441364750004</v>
      </c>
      <c r="I32" s="31">
        <f t="shared" si="2"/>
        <v>0.82777258131750009</v>
      </c>
      <c r="J32" s="31">
        <f t="shared" si="2"/>
        <v>0.84164370380999998</v>
      </c>
      <c r="K32" s="31">
        <f t="shared" si="2"/>
        <v>0.855061326756</v>
      </c>
      <c r="L32" s="30">
        <v>0.87184838733333336</v>
      </c>
      <c r="N32" s="30">
        <v>0.96</v>
      </c>
    </row>
    <row r="33" spans="3:14" ht="15">
      <c r="C33" t="s">
        <v>59</v>
      </c>
      <c r="D33" t="s">
        <v>180</v>
      </c>
      <c r="E33" t="s">
        <v>71</v>
      </c>
      <c r="F33" t="s">
        <v>217</v>
      </c>
      <c r="G33" s="31">
        <f t="shared" si="2"/>
        <v>1.05169316530962</v>
      </c>
      <c r="H33" s="31">
        <f t="shared" si="2"/>
        <v>1.0848351290947176</v>
      </c>
      <c r="I33" s="31">
        <f t="shared" si="2"/>
        <v>1.1036993974761575</v>
      </c>
      <c r="J33" s="31">
        <f t="shared" si="2"/>
        <v>1.1221942714099173</v>
      </c>
      <c r="K33" s="31">
        <f t="shared" si="2"/>
        <v>1.1400844778449895</v>
      </c>
      <c r="L33" s="30">
        <v>1.3781329313333333</v>
      </c>
      <c r="N33" s="30">
        <v>1.927</v>
      </c>
    </row>
    <row r="34" spans="3:14" ht="15">
      <c r="C34" t="s">
        <v>59</v>
      </c>
      <c r="D34" t="s">
        <v>180</v>
      </c>
      <c r="E34" t="s">
        <v>72</v>
      </c>
      <c r="F34" t="s">
        <v>218</v>
      </c>
      <c r="G34" s="31">
        <f t="shared" si="2"/>
        <v>0.84878652127122001</v>
      </c>
      <c r="H34" s="31">
        <f t="shared" si="2"/>
        <v>0.8755342962660001</v>
      </c>
      <c r="I34" s="31">
        <f t="shared" si="2"/>
        <v>0.89075901889800024</v>
      </c>
      <c r="J34" s="31">
        <f t="shared" si="2"/>
        <v>0.90568561557600002</v>
      </c>
      <c r="K34" s="31">
        <f t="shared" si="2"/>
        <v>0.92012420525760008</v>
      </c>
      <c r="L34" s="30">
        <v>1.1128393453333334</v>
      </c>
      <c r="N34" s="30">
        <v>1.5569999999999999</v>
      </c>
    </row>
    <row r="35" spans="3:14" ht="15">
      <c r="C35" t="s">
        <v>59</v>
      </c>
      <c r="D35" t="s">
        <v>180</v>
      </c>
      <c r="E35" t="s">
        <v>73</v>
      </c>
      <c r="F35" t="s">
        <v>219</v>
      </c>
      <c r="G35" s="31">
        <f t="shared" si="2"/>
        <v>9.2169270601308995</v>
      </c>
      <c r="H35" s="31">
        <f t="shared" si="2"/>
        <v>9.5073797063138894</v>
      </c>
      <c r="I35" s="31">
        <f t="shared" si="2"/>
        <v>9.6727041483181129</v>
      </c>
      <c r="J35" s="31">
        <f t="shared" si="2"/>
        <v>9.8347912566655307</v>
      </c>
      <c r="K35" s="31">
        <f t="shared" si="2"/>
        <v>9.9915791233568569</v>
      </c>
      <c r="L35" s="30">
        <v>10.320052676</v>
      </c>
      <c r="N35" s="30">
        <v>11.185</v>
      </c>
    </row>
    <row r="36" spans="3:14" ht="15">
      <c r="C36" t="s">
        <v>59</v>
      </c>
      <c r="D36" t="s">
        <v>180</v>
      </c>
      <c r="E36" t="s">
        <v>74</v>
      </c>
      <c r="F36" t="s">
        <v>220</v>
      </c>
      <c r="G36" s="31">
        <f t="shared" si="2"/>
        <v>0</v>
      </c>
      <c r="H36" s="31">
        <f t="shared" si="2"/>
        <v>0</v>
      </c>
      <c r="I36" s="31">
        <f t="shared" si="2"/>
        <v>0</v>
      </c>
      <c r="J36" s="31">
        <f t="shared" si="2"/>
        <v>0</v>
      </c>
      <c r="K36" s="31">
        <f t="shared" si="2"/>
        <v>0</v>
      </c>
      <c r="L36" s="1">
        <v>0</v>
      </c>
      <c r="N36">
        <v>0</v>
      </c>
    </row>
    <row r="37" spans="7:8" ht="15">
      <c r="G37" s="1"/>
      <c r="H37" s="1"/>
    </row>
    <row r="38" spans="2:10" ht="15">
      <c r="B38" t="s">
        <v>146</v>
      </c>
      <c r="C38" t="s">
        <v>0</v>
      </c>
      <c r="G38" s="1"/>
      <c r="H38" s="1"/>
      <c r="I38" s="1"/>
      <c r="J38" s="1"/>
    </row>
    <row r="39" spans="2:40" ht="15.75" thickBot="1"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>
        <v>2018</v>
      </c>
      <c r="H39" s="12">
        <v>2019</v>
      </c>
      <c r="I39" s="12">
        <v>2020</v>
      </c>
      <c r="J39" s="12">
        <v>2021</v>
      </c>
      <c r="K39" s="12">
        <v>2022</v>
      </c>
      <c r="L39" s="12">
        <v>2023</v>
      </c>
      <c r="M39" s="12">
        <v>2024</v>
      </c>
      <c r="N39" s="12">
        <v>2025</v>
      </c>
      <c r="O39" s="12">
        <v>2026</v>
      </c>
      <c r="P39" s="12">
        <v>2027</v>
      </c>
      <c r="Q39" s="12">
        <v>2028</v>
      </c>
      <c r="R39" s="12">
        <v>2029</v>
      </c>
      <c r="S39" s="12">
        <v>2030</v>
      </c>
      <c r="T39" s="12">
        <v>2031</v>
      </c>
      <c r="U39" s="12">
        <v>2032</v>
      </c>
      <c r="V39" s="12">
        <v>2033</v>
      </c>
      <c r="W39" s="12">
        <v>2034</v>
      </c>
      <c r="X39" s="12">
        <v>2035</v>
      </c>
      <c r="Y39" s="12">
        <v>2036</v>
      </c>
      <c r="Z39" s="12">
        <v>2037</v>
      </c>
      <c r="AA39" s="12">
        <v>2038</v>
      </c>
      <c r="AB39" s="12">
        <v>2039</v>
      </c>
      <c r="AC39" s="12">
        <v>2040</v>
      </c>
      <c r="AD39" s="12">
        <v>2041</v>
      </c>
      <c r="AE39" s="12">
        <v>2042</v>
      </c>
      <c r="AF39" s="12">
        <v>2043</v>
      </c>
      <c r="AG39" s="12">
        <v>2044</v>
      </c>
      <c r="AH39" s="12">
        <v>2045</v>
      </c>
      <c r="AI39" s="12">
        <v>2046</v>
      </c>
      <c r="AJ39" s="12">
        <v>2047</v>
      </c>
      <c r="AK39" s="12">
        <v>2048</v>
      </c>
      <c r="AL39" s="12">
        <v>2049</v>
      </c>
      <c r="AM39" s="12">
        <v>2050</v>
      </c>
      <c r="AN39" s="12" t="s">
        <v>181</v>
      </c>
    </row>
    <row r="40" spans="3:40" ht="15">
      <c r="C40" t="s">
        <v>59</v>
      </c>
      <c r="D40" t="s">
        <v>180</v>
      </c>
      <c r="E40" s="1" t="s">
        <v>52</v>
      </c>
      <c r="F40" s="1" t="s">
        <v>53</v>
      </c>
      <c r="G40" s="31">
        <f>VLOOKUP(E40,'BY-Demands'!$I$6:$J$42,2,FALSE)</f>
        <v>211.819885</v>
      </c>
      <c r="H40" s="30">
        <v>227.33367966704699</v>
      </c>
      <c r="I40" s="30">
        <v>234.01489904006499</v>
      </c>
      <c r="J40" s="30">
        <v>250.52243040236399</v>
      </c>
      <c r="K40" s="30">
        <v>265.47273899323898</v>
      </c>
      <c r="L40" s="30">
        <v>279.23643876610601</v>
      </c>
      <c r="M40" s="30">
        <v>291.97758934464099</v>
      </c>
      <c r="N40" s="30">
        <v>303.745747309416</v>
      </c>
      <c r="O40" s="30">
        <v>314.88867210903697</v>
      </c>
      <c r="P40" s="30">
        <v>325.448418136599</v>
      </c>
      <c r="Q40" s="30">
        <v>335.72138230120601</v>
      </c>
      <c r="R40" s="30">
        <v>345.60194314472</v>
      </c>
      <c r="S40" s="30">
        <v>355.09166996739799</v>
      </c>
      <c r="T40" s="30">
        <v>372.33998569365798</v>
      </c>
      <c r="U40" s="30">
        <v>385.16674421872602</v>
      </c>
      <c r="V40" s="30">
        <v>398.22461473825501</v>
      </c>
      <c r="W40" s="30">
        <v>411.45770972769901</v>
      </c>
      <c r="X40" s="30">
        <v>424.76161479887702</v>
      </c>
      <c r="Y40" s="30">
        <v>438.12862011422999</v>
      </c>
      <c r="Z40" s="30">
        <v>451.68804802308699</v>
      </c>
      <c r="AA40" s="30">
        <v>465.40875684082903</v>
      </c>
      <c r="AB40" s="30">
        <v>479.13103817121703</v>
      </c>
      <c r="AC40" s="30">
        <v>492.828423833106</v>
      </c>
      <c r="AD40" s="30">
        <v>496.36472594874499</v>
      </c>
      <c r="AE40" s="30">
        <v>514.52001380752995</v>
      </c>
      <c r="AF40" s="30">
        <v>530.17405404626902</v>
      </c>
      <c r="AG40" s="30">
        <v>544.19495314722303</v>
      </c>
      <c r="AH40" s="30">
        <v>558.26962802562196</v>
      </c>
      <c r="AI40" s="30">
        <v>572.38852326507094</v>
      </c>
      <c r="AJ40" s="30">
        <v>586.53294139438299</v>
      </c>
      <c r="AK40" s="30">
        <v>600.68795864299398</v>
      </c>
      <c r="AL40" s="30">
        <v>614.82387830734103</v>
      </c>
      <c r="AM40" s="30">
        <v>628.93152164032301</v>
      </c>
      <c r="AN40">
        <v>0</v>
      </c>
    </row>
    <row r="41" spans="3:40" ht="15">
      <c r="C41" t="s">
        <v>59</v>
      </c>
      <c r="D41" t="s">
        <v>180</v>
      </c>
      <c r="E41" s="1" t="s">
        <v>54</v>
      </c>
      <c r="F41" s="1" t="s">
        <v>55</v>
      </c>
      <c r="G41" s="31">
        <f>VLOOKUP(E41,'BY-Demands'!$I$6:$J$42,2,FALSE)</f>
        <v>788.06472099999996</v>
      </c>
      <c r="H41" s="30">
        <v>805.70916346620595</v>
      </c>
      <c r="I41" s="30">
        <v>818.79213614191099</v>
      </c>
      <c r="J41" s="30">
        <v>828.23348265178799</v>
      </c>
      <c r="K41" s="30">
        <v>837.71211748108306</v>
      </c>
      <c r="L41" s="30">
        <v>847.44596259241098</v>
      </c>
      <c r="M41" s="30">
        <v>857.22660991181897</v>
      </c>
      <c r="N41" s="30">
        <v>866.69288183161598</v>
      </c>
      <c r="O41" s="30">
        <v>876.45317782380505</v>
      </c>
      <c r="P41" s="30">
        <v>886.30184769788696</v>
      </c>
      <c r="Q41" s="30">
        <v>896.78868422421601</v>
      </c>
      <c r="R41" s="30">
        <v>907.41397234982298</v>
      </c>
      <c r="S41" s="30">
        <v>918.02415110284801</v>
      </c>
      <c r="T41" s="30">
        <v>926.06233489012698</v>
      </c>
      <c r="U41" s="30">
        <v>935.42249419952896</v>
      </c>
      <c r="V41" s="30">
        <v>944.78624082315798</v>
      </c>
      <c r="W41" s="30">
        <v>954.01952778809903</v>
      </c>
      <c r="X41" s="30">
        <v>962.89022086688499</v>
      </c>
      <c r="Y41" s="30">
        <v>971.40101477560995</v>
      </c>
      <c r="Z41" s="30">
        <v>979.85184308314797</v>
      </c>
      <c r="AA41" s="30">
        <v>988.17666058914301</v>
      </c>
      <c r="AB41" s="30">
        <v>996.04767237168198</v>
      </c>
      <c r="AC41" s="30">
        <v>1003.43540212397</v>
      </c>
      <c r="AD41" s="30">
        <v>1003.61497030569</v>
      </c>
      <c r="AE41" s="30">
        <v>1009.1830944926101</v>
      </c>
      <c r="AF41" s="30">
        <v>1016.05596064786</v>
      </c>
      <c r="AG41" s="30">
        <v>1022.6819321704</v>
      </c>
      <c r="AH41" s="30">
        <v>1029.0480878439801</v>
      </c>
      <c r="AI41" s="30">
        <v>1035.14898193112</v>
      </c>
      <c r="AJ41" s="30">
        <v>1040.9634765099099</v>
      </c>
      <c r="AK41" s="30">
        <v>1046.47869262623</v>
      </c>
      <c r="AL41" s="30">
        <v>1051.6575592105</v>
      </c>
      <c r="AM41" s="30">
        <v>1056.50027926231</v>
      </c>
      <c r="AN41">
        <v>0</v>
      </c>
    </row>
    <row r="42" spans="3:40" ht="15">
      <c r="C42" t="s">
        <v>59</v>
      </c>
      <c r="D42" t="s">
        <v>180</v>
      </c>
      <c r="E42" s="1" t="s">
        <v>56</v>
      </c>
      <c r="F42" s="1" t="s">
        <v>57</v>
      </c>
      <c r="G42" s="31">
        <f>VLOOKUP(E42,'BY-Demands'!$I$6:$J$42,2,FALSE)</f>
        <v>735.40672900000004</v>
      </c>
      <c r="H42" s="30">
        <v>756.93265686674704</v>
      </c>
      <c r="I42" s="30">
        <v>768.29446481802404</v>
      </c>
      <c r="J42" s="30">
        <v>772.86208694584798</v>
      </c>
      <c r="K42" s="30">
        <v>777.95194352567796</v>
      </c>
      <c r="L42" s="30">
        <v>783.67269864148204</v>
      </c>
      <c r="M42" s="30">
        <v>789.75930268250397</v>
      </c>
      <c r="N42" s="30">
        <v>795.82537085896797</v>
      </c>
      <c r="O42" s="30">
        <v>802.38775006715798</v>
      </c>
      <c r="P42" s="30">
        <v>809.22213416551403</v>
      </c>
      <c r="Q42" s="30">
        <v>816.80113347457802</v>
      </c>
      <c r="R42" s="30">
        <v>824.64428658311704</v>
      </c>
      <c r="S42" s="30">
        <v>832.59337892975498</v>
      </c>
      <c r="T42" s="30">
        <v>835.494721776652</v>
      </c>
      <c r="U42" s="30">
        <v>841.12386901591697</v>
      </c>
      <c r="V42" s="30">
        <v>846.68490394820003</v>
      </c>
      <c r="W42" s="30">
        <v>852.05750789504805</v>
      </c>
      <c r="X42" s="30">
        <v>857.03569133233998</v>
      </c>
      <c r="Y42" s="30">
        <v>861.62461714738197</v>
      </c>
      <c r="Z42" s="30">
        <v>866.09217418652202</v>
      </c>
      <c r="AA42" s="30">
        <v>870.38020137632998</v>
      </c>
      <c r="AB42" s="30">
        <v>874.20163295403097</v>
      </c>
      <c r="AC42" s="30">
        <v>877.53441615506995</v>
      </c>
      <c r="AD42" s="30">
        <v>877.71565965240802</v>
      </c>
      <c r="AE42" s="30">
        <v>877.87112006521807</v>
      </c>
      <c r="AF42" s="30">
        <v>878.89535131181003</v>
      </c>
      <c r="AG42" s="30">
        <v>881.34522505719599</v>
      </c>
      <c r="AH42" s="30">
        <v>883.51153419697505</v>
      </c>
      <c r="AI42" s="30">
        <v>885.39165384489604</v>
      </c>
      <c r="AJ42" s="30">
        <v>886.96968161539996</v>
      </c>
      <c r="AK42" s="30">
        <v>888.23702563617996</v>
      </c>
      <c r="AL42" s="30">
        <v>889.16483547498206</v>
      </c>
      <c r="AM42" s="30">
        <v>889.75617108824804</v>
      </c>
      <c r="AN42">
        <v>0</v>
      </c>
    </row>
    <row r="43" spans="7:10" ht="15">
      <c r="G43" s="1"/>
      <c r="H43" s="1"/>
      <c r="I43" s="1"/>
      <c r="J43" s="1"/>
    </row>
    <row r="44" spans="7:10" ht="15">
      <c r="G44" s="1"/>
      <c r="H44" s="1"/>
      <c r="I44" s="1"/>
      <c r="J44" s="1"/>
    </row>
    <row r="45" spans="7:10" ht="15">
      <c r="G45" s="1"/>
      <c r="H45" s="1"/>
      <c r="I45" s="1"/>
      <c r="J45" s="1"/>
    </row>
    <row r="46" spans="7:15" ht="15">
      <c r="G46" s="31"/>
      <c r="H46" s="30"/>
      <c r="I46" s="30"/>
      <c r="J46" s="30"/>
      <c r="K46" s="30"/>
      <c r="O46" s="1"/>
    </row>
    <row r="47" spans="7:15" ht="15">
      <c r="G47" s="31"/>
      <c r="H47" s="30"/>
      <c r="I47" s="30"/>
      <c r="J47" s="30"/>
      <c r="K47" s="30"/>
      <c r="O47" s="1"/>
    </row>
    <row r="48" spans="3:15" ht="15">
      <c r="C48" t="s">
        <v>221</v>
      </c>
      <c r="G48" s="31"/>
      <c r="H48" s="30"/>
      <c r="I48" s="30"/>
      <c r="J48" s="30"/>
      <c r="K48" s="30"/>
      <c r="O48" s="1"/>
    </row>
    <row r="49" spans="3:11" ht="15.75" thickBot="1">
      <c r="C49" s="54" t="s">
        <v>2</v>
      </c>
      <c r="D49" s="54" t="s">
        <v>3</v>
      </c>
      <c r="E49" s="54" t="s">
        <v>4</v>
      </c>
      <c r="F49" s="54" t="s">
        <v>5</v>
      </c>
      <c r="G49" s="54">
        <v>2018</v>
      </c>
      <c r="H49" s="54">
        <v>2019</v>
      </c>
      <c r="I49" s="54">
        <v>2020</v>
      </c>
      <c r="J49" s="54">
        <v>2021</v>
      </c>
      <c r="K49" s="54">
        <v>2022</v>
      </c>
    </row>
    <row r="50" spans="3:11" ht="15">
      <c r="C50" t="s">
        <v>59</v>
      </c>
      <c r="D50" t="s">
        <v>180</v>
      </c>
      <c r="E50" t="s">
        <v>6</v>
      </c>
      <c r="F50" s="55" t="s">
        <v>7</v>
      </c>
      <c r="G50" s="31">
        <v>1.8983540603270901</v>
      </c>
      <c r="H50" s="30">
        <v>2.9169885814082672</v>
      </c>
      <c r="I50" s="30">
        <v>2.9233084199020065</v>
      </c>
      <c r="J50" s="30">
        <v>2.9160581250770159</v>
      </c>
      <c r="K50" s="30">
        <v>1.7028384806625201</v>
      </c>
    </row>
    <row r="51" spans="3:11" ht="15">
      <c r="C51" t="s">
        <v>59</v>
      </c>
      <c r="D51" t="s">
        <v>180</v>
      </c>
      <c r="E51" t="s">
        <v>8</v>
      </c>
      <c r="F51" s="55" t="s">
        <v>9</v>
      </c>
      <c r="G51" s="31">
        <v>20.1128233846323</v>
      </c>
      <c r="H51" s="30">
        <v>20.829707214475608</v>
      </c>
      <c r="I51" s="30">
        <v>21.483394248547164</v>
      </c>
      <c r="J51" s="30">
        <v>20.570384916097975</v>
      </c>
      <c r="K51" s="31">
        <v>22.551189691217221</v>
      </c>
    </row>
    <row r="52" spans="3:11" ht="15">
      <c r="C52" t="s">
        <v>59</v>
      </c>
      <c r="D52" t="s">
        <v>180</v>
      </c>
      <c r="E52" t="s">
        <v>10</v>
      </c>
      <c r="F52" s="55" t="s">
        <v>11</v>
      </c>
      <c r="G52" s="31">
        <v>0.42769784899188301</v>
      </c>
      <c r="H52" s="30">
        <v>0.74181807651109255</v>
      </c>
      <c r="I52" s="30">
        <v>0.7440570217426532</v>
      </c>
      <c r="J52" s="30">
        <v>0.73064036372909791</v>
      </c>
      <c r="K52" s="30">
        <v>1.5478463345837199</v>
      </c>
    </row>
    <row r="53" spans="3:11" ht="15">
      <c r="C53" t="s">
        <v>59</v>
      </c>
      <c r="D53" t="s">
        <v>180</v>
      </c>
      <c r="E53" t="s">
        <v>12</v>
      </c>
      <c r="F53" s="55" t="s">
        <v>13</v>
      </c>
      <c r="G53" s="31">
        <v>6.9295287156334302</v>
      </c>
      <c r="H53" s="30">
        <v>6.5639975672352229</v>
      </c>
      <c r="I53" s="30">
        <v>5.780638065059601</v>
      </c>
      <c r="J53" s="30">
        <v>6.5949264310858817</v>
      </c>
      <c r="K53" s="30">
        <v>5.8166390635502099</v>
      </c>
    </row>
    <row r="54" spans="3:11" ht="15">
      <c r="C54" t="s">
        <v>59</v>
      </c>
      <c r="D54" t="s">
        <v>180</v>
      </c>
      <c r="E54" t="s">
        <v>14</v>
      </c>
      <c r="F54" s="55" t="s">
        <v>15</v>
      </c>
      <c r="G54" s="31">
        <v>1.09140526535876</v>
      </c>
      <c r="H54" s="30">
        <v>0.5707726774555677</v>
      </c>
      <c r="I54" s="30">
        <v>0.56119057639608538</v>
      </c>
      <c r="J54" s="30">
        <v>0.55161044480654198</v>
      </c>
      <c r="K54" s="30">
        <v>1.19927927754182</v>
      </c>
    </row>
    <row r="55" spans="3:11" ht="15">
      <c r="C55" t="s">
        <v>59</v>
      </c>
      <c r="D55" t="s">
        <v>180</v>
      </c>
      <c r="E55" t="s">
        <v>16</v>
      </c>
      <c r="F55" s="55" t="s">
        <v>17</v>
      </c>
      <c r="G55" s="31">
        <v>9.5100483128062994</v>
      </c>
      <c r="H55" s="30">
        <v>9.7037603897089575</v>
      </c>
      <c r="I55" s="30">
        <v>9.435975307949354</v>
      </c>
      <c r="J55" s="30">
        <v>9.2516395819175106</v>
      </c>
      <c r="K55" s="30">
        <v>10.6043548094603</v>
      </c>
    </row>
    <row r="56" spans="3:11" ht="15">
      <c r="C56" t="s">
        <v>59</v>
      </c>
      <c r="D56" t="s">
        <v>180</v>
      </c>
      <c r="E56" t="s">
        <v>18</v>
      </c>
      <c r="F56" s="55" t="s">
        <v>19</v>
      </c>
      <c r="G56" s="31">
        <v>1.9556249526505201</v>
      </c>
      <c r="H56" s="30">
        <v>1.5498072549825794</v>
      </c>
      <c r="I56" s="30">
        <v>1.5053268122598555</v>
      </c>
      <c r="J56" s="30">
        <v>1.4894503267095116</v>
      </c>
      <c r="K56" s="30">
        <v>1.0410295169864401</v>
      </c>
    </row>
    <row r="57" spans="3:11" ht="15">
      <c r="C57" t="s">
        <v>59</v>
      </c>
      <c r="D57" t="s">
        <v>180</v>
      </c>
      <c r="E57" t="s">
        <v>20</v>
      </c>
      <c r="F57" s="55" t="s">
        <v>21</v>
      </c>
      <c r="G57" s="31">
        <v>19.482476804508799</v>
      </c>
      <c r="H57" s="30">
        <v>17.613308735917627</v>
      </c>
      <c r="I57" s="30">
        <v>17.067480468046199</v>
      </c>
      <c r="J57" s="30">
        <v>18.473544022536192</v>
      </c>
      <c r="K57" s="31">
        <v>17.814731247908266</v>
      </c>
    </row>
    <row r="58" spans="3:11" ht="15">
      <c r="C58" t="s">
        <v>59</v>
      </c>
      <c r="D58" t="s">
        <v>180</v>
      </c>
      <c r="E58" t="s">
        <v>22</v>
      </c>
      <c r="F58" s="55" t="s">
        <v>23</v>
      </c>
      <c r="G58" s="31">
        <v>20.3153817696899</v>
      </c>
      <c r="H58" s="30">
        <v>20.746846228178715</v>
      </c>
      <c r="I58" s="30">
        <v>18.66727780331064</v>
      </c>
      <c r="J58" s="30">
        <v>19.411458005544933</v>
      </c>
      <c r="K58" s="31">
        <v>17.19085534816012</v>
      </c>
    </row>
    <row r="59" spans="3:11" ht="15">
      <c r="C59" t="s">
        <v>59</v>
      </c>
      <c r="D59" t="s">
        <v>180</v>
      </c>
      <c r="E59" t="s">
        <v>24</v>
      </c>
      <c r="F59" s="55" t="s">
        <v>25</v>
      </c>
      <c r="G59" s="31">
        <v>1.4729468330623701</v>
      </c>
      <c r="H59" s="30">
        <v>1.4943226387301358</v>
      </c>
      <c r="I59" s="30">
        <v>1.4634791461847667</v>
      </c>
      <c r="J59" s="30">
        <v>1.4446377495642824</v>
      </c>
      <c r="K59" s="30">
        <v>2.2584342466232901</v>
      </c>
    </row>
    <row r="60" spans="3:11" ht="15">
      <c r="C60" t="s">
        <v>59</v>
      </c>
      <c r="D60" t="s">
        <v>180</v>
      </c>
      <c r="E60" t="s">
        <v>26</v>
      </c>
      <c r="F60" s="55" t="s">
        <v>27</v>
      </c>
      <c r="G60" s="31">
        <v>4.65085642477431</v>
      </c>
      <c r="H60" s="30">
        <v>5.007589393109674</v>
      </c>
      <c r="I60" s="30">
        <v>4.7554316434518897</v>
      </c>
      <c r="J60" s="30">
        <v>4.7269471440454405</v>
      </c>
      <c r="K60" s="30">
        <v>6.2862087424890802</v>
      </c>
    </row>
    <row r="61" spans="3:11" ht="15">
      <c r="C61" t="s">
        <v>59</v>
      </c>
      <c r="D61" t="s">
        <v>180</v>
      </c>
      <c r="E61" t="s">
        <v>28</v>
      </c>
      <c r="F61" s="55" t="s">
        <v>29</v>
      </c>
      <c r="G61" s="31">
        <v>0.1947788154134</v>
      </c>
      <c r="H61" s="30">
        <v>0.26558264395501924</v>
      </c>
      <c r="I61" s="30">
        <v>0.2542796677646712</v>
      </c>
      <c r="J61" s="30">
        <v>0.25565928356184919</v>
      </c>
      <c r="K61" s="30">
        <v>0.187409320968947</v>
      </c>
    </row>
    <row r="62" spans="3:11" ht="15">
      <c r="C62" t="s">
        <v>59</v>
      </c>
      <c r="D62" t="s">
        <v>180</v>
      </c>
      <c r="E62" t="s">
        <v>30</v>
      </c>
      <c r="F62" s="55" t="s">
        <v>31</v>
      </c>
      <c r="G62" s="31">
        <v>4.6984287524850101</v>
      </c>
      <c r="H62" s="30">
        <v>4.3090308460490396</v>
      </c>
      <c r="I62" s="30">
        <v>4.2602225832464828</v>
      </c>
      <c r="J62" s="30">
        <v>4.1432118323518896</v>
      </c>
      <c r="K62" s="30">
        <v>4.6924479738735299</v>
      </c>
    </row>
    <row r="63" spans="3:11" ht="15">
      <c r="C63" t="s">
        <v>59</v>
      </c>
      <c r="D63" t="s">
        <v>180</v>
      </c>
      <c r="E63" t="s">
        <v>32</v>
      </c>
      <c r="F63" s="55" t="s">
        <v>33</v>
      </c>
      <c r="G63" s="31">
        <v>1.9571195447376</v>
      </c>
      <c r="H63" s="30">
        <v>2.1699504611733866</v>
      </c>
      <c r="I63" s="30">
        <v>1.9706387130131231</v>
      </c>
      <c r="J63" s="30">
        <v>1.9076981609625141</v>
      </c>
      <c r="K63" s="30">
        <v>3.6347440465271599</v>
      </c>
    </row>
    <row r="64" spans="3:11" ht="15">
      <c r="C64" t="s">
        <v>59</v>
      </c>
      <c r="D64" t="s">
        <v>58</v>
      </c>
      <c r="E64" t="s">
        <v>34</v>
      </c>
      <c r="F64" s="55" t="s">
        <v>35</v>
      </c>
      <c r="G64" s="31">
        <v>14.5565610923972</v>
      </c>
      <c r="H64" s="30">
        <v>14.87639834</v>
      </c>
      <c r="I64" s="30">
        <v>10.76129175</v>
      </c>
      <c r="J64" s="31">
        <v>13.57251588540027</v>
      </c>
      <c r="K64" s="31">
        <v>14.05673907080137</v>
      </c>
    </row>
    <row r="65" spans="3:11" ht="15">
      <c r="C65" t="s">
        <v>59</v>
      </c>
      <c r="D65" t="s">
        <v>58</v>
      </c>
      <c r="E65" t="s">
        <v>36</v>
      </c>
      <c r="F65" s="55" t="s">
        <v>37</v>
      </c>
      <c r="G65" s="31">
        <v>31.276118540281001</v>
      </c>
      <c r="H65" s="30">
        <v>31.984256429999999</v>
      </c>
      <c r="I65" s="30">
        <v>23.13677727</v>
      </c>
      <c r="J65" s="31">
        <v>27.703716034013713</v>
      </c>
      <c r="K65" s="31">
        <v>30.202204674413409</v>
      </c>
    </row>
    <row r="66" spans="3:11" ht="15">
      <c r="C66" t="s">
        <v>59</v>
      </c>
      <c r="D66" t="s">
        <v>58</v>
      </c>
      <c r="E66" t="s">
        <v>38</v>
      </c>
      <c r="F66" s="55" t="s">
        <v>39</v>
      </c>
      <c r="G66" s="31">
        <v>27.131577542973599</v>
      </c>
      <c r="H66" s="31">
        <v>24.769203236999999</v>
      </c>
      <c r="I66" s="31">
        <v>17.917550766000002</v>
      </c>
      <c r="J66" s="31">
        <v>18.200537756613475</v>
      </c>
      <c r="K66" s="31">
        <v>18.849873697196202</v>
      </c>
    </row>
    <row r="67" spans="3:11" ht="15">
      <c r="C67" t="s">
        <v>59</v>
      </c>
      <c r="D67" t="s">
        <v>58</v>
      </c>
      <c r="E67" t="s">
        <v>40</v>
      </c>
      <c r="F67" s="55" t="s">
        <v>41</v>
      </c>
      <c r="G67" s="31">
        <v>10.702591</v>
      </c>
      <c r="H67" s="31">
        <v>10.6386</v>
      </c>
      <c r="I67" s="31">
        <v>10.3482</v>
      </c>
      <c r="J67" s="31">
        <v>10.67855</v>
      </c>
      <c r="K67" s="31">
        <v>10.878188502532995</v>
      </c>
    </row>
    <row r="68" spans="3:11" ht="15">
      <c r="C68" t="s">
        <v>59</v>
      </c>
      <c r="D68" t="s">
        <v>58</v>
      </c>
      <c r="E68" t="s">
        <v>42</v>
      </c>
      <c r="F68" t="s">
        <v>43</v>
      </c>
      <c r="G68" s="31">
        <v>7.7105748259750104</v>
      </c>
      <c r="H68" s="30">
        <v>10.277153740875089</v>
      </c>
      <c r="I68" s="30">
        <v>3.3705919303064187</v>
      </c>
      <c r="J68" s="30">
        <v>8.6157094085103783</v>
      </c>
      <c r="K68" s="30">
        <v>7.6814227047944605</v>
      </c>
    </row>
    <row r="69" spans="3:11" ht="15">
      <c r="C69" t="s">
        <v>59</v>
      </c>
      <c r="D69" t="s">
        <v>58</v>
      </c>
      <c r="E69" t="s">
        <v>44</v>
      </c>
      <c r="F69" t="s">
        <v>45</v>
      </c>
      <c r="G69" s="31">
        <v>3.5132998087277101</v>
      </c>
      <c r="H69" s="30">
        <v>3.7418117054559139</v>
      </c>
      <c r="I69" s="30">
        <v>4.5759806863218264</v>
      </c>
      <c r="J69" s="30">
        <v>5.0500849492972852</v>
      </c>
      <c r="K69" s="30">
        <v>4.6611834502685596</v>
      </c>
    </row>
    <row r="70" spans="3:11" ht="15">
      <c r="C70" t="s">
        <v>59</v>
      </c>
      <c r="D70" t="s">
        <v>58</v>
      </c>
      <c r="E70" t="s">
        <v>46</v>
      </c>
      <c r="F70" t="s">
        <v>47</v>
      </c>
      <c r="G70" s="31">
        <v>20.831454920682301</v>
      </c>
      <c r="H70" s="30">
        <v>16.657128777768676</v>
      </c>
      <c r="I70" s="30">
        <v>22.750457116443403</v>
      </c>
      <c r="J70" s="30">
        <v>15.130660002348661</v>
      </c>
      <c r="K70" s="30">
        <v>13.161374650000001</v>
      </c>
    </row>
    <row r="71" spans="3:11" ht="15">
      <c r="C71" t="s">
        <v>59</v>
      </c>
      <c r="D71" t="s">
        <v>58</v>
      </c>
      <c r="E71" t="s">
        <v>48</v>
      </c>
      <c r="F71" t="s">
        <v>49</v>
      </c>
      <c r="G71" s="31">
        <v>0.23349320028657899</v>
      </c>
      <c r="H71" s="30">
        <v>0.25090920347352241</v>
      </c>
      <c r="I71" s="30">
        <v>0.11004689080374389</v>
      </c>
      <c r="J71" s="30">
        <v>0.12006442123265494</v>
      </c>
      <c r="K71" s="30">
        <v>0.23</v>
      </c>
    </row>
    <row r="72" spans="3:11" ht="15">
      <c r="C72" t="s">
        <v>59</v>
      </c>
      <c r="D72" t="s">
        <v>58</v>
      </c>
      <c r="E72" t="s">
        <v>50</v>
      </c>
      <c r="F72" t="s">
        <v>51</v>
      </c>
      <c r="G72" s="31">
        <v>45.9683637522608</v>
      </c>
      <c r="H72" s="30">
        <v>46.490627829341264</v>
      </c>
      <c r="I72" s="30">
        <v>16.580491392971403</v>
      </c>
      <c r="J72" s="30">
        <v>18.575720244415919</v>
      </c>
      <c r="K72" s="30">
        <v>48.192396850000002</v>
      </c>
    </row>
    <row r="73" spans="3:11" ht="15">
      <c r="C73" t="s">
        <v>59</v>
      </c>
      <c r="D73" t="s">
        <v>180</v>
      </c>
      <c r="E73" t="s">
        <v>52</v>
      </c>
      <c r="F73" s="55" t="s">
        <v>53</v>
      </c>
      <c r="G73" s="31">
        <v>211.819885</v>
      </c>
      <c r="H73" s="30">
        <v>227.33367966704699</v>
      </c>
      <c r="I73" s="30">
        <v>234.01489904006499</v>
      </c>
      <c r="J73" s="30">
        <v>250.52243040236399</v>
      </c>
      <c r="K73" s="30">
        <v>265.47273899323898</v>
      </c>
    </row>
    <row r="74" spans="3:11" ht="15">
      <c r="C74" t="s">
        <v>59</v>
      </c>
      <c r="D74" t="s">
        <v>180</v>
      </c>
      <c r="E74" t="s">
        <v>54</v>
      </c>
      <c r="F74" s="55" t="s">
        <v>55</v>
      </c>
      <c r="G74" s="31">
        <v>788.06472099999996</v>
      </c>
      <c r="H74" s="30">
        <v>805.70916346620595</v>
      </c>
      <c r="I74" s="30">
        <v>818.79213614191099</v>
      </c>
      <c r="J74" s="30">
        <v>828.23348265178799</v>
      </c>
      <c r="K74" s="30">
        <v>837.71211748108306</v>
      </c>
    </row>
    <row r="75" spans="3:11" ht="15">
      <c r="C75" t="s">
        <v>59</v>
      </c>
      <c r="D75" t="s">
        <v>180</v>
      </c>
      <c r="E75" t="s">
        <v>56</v>
      </c>
      <c r="F75" s="55" t="s">
        <v>57</v>
      </c>
      <c r="G75" s="31">
        <v>735.40672900000004</v>
      </c>
      <c r="H75" s="30">
        <v>756.93265686674704</v>
      </c>
      <c r="I75" s="30">
        <v>768.29446481802404</v>
      </c>
      <c r="J75" s="30">
        <v>772.86208694584798</v>
      </c>
      <c r="K75" s="30">
        <v>777.95194352567796</v>
      </c>
    </row>
    <row r="76" spans="3:11" ht="15">
      <c r="C76" t="s">
        <v>59</v>
      </c>
      <c r="D76" t="s">
        <v>180</v>
      </c>
      <c r="E76" t="s">
        <v>157</v>
      </c>
      <c r="F76" s="55" t="s">
        <v>158</v>
      </c>
      <c r="G76" s="31">
        <v>28.901664567933999</v>
      </c>
      <c r="H76" s="30">
        <v>29.285472960899106</v>
      </c>
      <c r="I76" s="30">
        <v>29.618106901468909</v>
      </c>
      <c r="J76" s="30">
        <v>30.592051000616877</v>
      </c>
      <c r="K76" s="30">
        <v>31.598021694557701</v>
      </c>
    </row>
    <row r="77" spans="3:11" ht="15">
      <c r="C77" t="s">
        <v>59</v>
      </c>
      <c r="D77" t="s">
        <v>180</v>
      </c>
      <c r="E77" t="s">
        <v>159</v>
      </c>
      <c r="F77" s="55" t="s">
        <v>160</v>
      </c>
      <c r="G77" s="31">
        <v>58.151541961987597</v>
      </c>
      <c r="H77" s="30">
        <v>58.923782945423504</v>
      </c>
      <c r="I77" s="30">
        <v>59.593058464401295</v>
      </c>
      <c r="J77" s="30">
        <v>61.552680928952022</v>
      </c>
      <c r="K77" s="30">
        <v>63.576742445676302</v>
      </c>
    </row>
    <row r="78" spans="3:11" ht="15">
      <c r="C78" t="s">
        <v>59</v>
      </c>
      <c r="D78" t="s">
        <v>180</v>
      </c>
      <c r="E78" t="s">
        <v>161</v>
      </c>
      <c r="F78" s="55" t="s">
        <v>162</v>
      </c>
      <c r="G78" s="31">
        <v>5.6291760000000002</v>
      </c>
      <c r="H78" s="30"/>
      <c r="I78" s="30">
        <v>10.868400000000001</v>
      </c>
      <c r="J78" s="30">
        <v>14.3748</v>
      </c>
      <c r="K78" s="31">
        <v>18.9072</v>
      </c>
    </row>
    <row r="79" spans="3:11" ht="15">
      <c r="C79" t="s">
        <v>59</v>
      </c>
      <c r="D79" t="s">
        <v>180</v>
      </c>
      <c r="E79" t="s">
        <v>163</v>
      </c>
      <c r="F79" s="55" t="s">
        <v>164</v>
      </c>
      <c r="G79" s="31">
        <v>0.48</v>
      </c>
      <c r="H79" s="30"/>
      <c r="I79" s="30"/>
      <c r="J79" s="30"/>
      <c r="K79" s="30"/>
    </row>
    <row r="80" spans="3:11" ht="15">
      <c r="C80" t="s">
        <v>59</v>
      </c>
      <c r="D80" t="s">
        <v>180</v>
      </c>
      <c r="E80" t="s">
        <v>68</v>
      </c>
      <c r="F80" t="s">
        <v>214</v>
      </c>
      <c r="G80" s="31">
        <v>1.1544546193487999</v>
      </c>
      <c r="H80" s="30">
        <v>1.1908349006400001</v>
      </c>
      <c r="I80" s="30">
        <v>1.2115424059200002</v>
      </c>
      <c r="J80" s="30">
        <v>1.2318444230400001</v>
      </c>
      <c r="K80" s="30">
        <v>1.2514826903039997</v>
      </c>
    </row>
    <row r="81" spans="3:11" ht="15">
      <c r="C81" t="s">
        <v>59</v>
      </c>
      <c r="D81" t="s">
        <v>180</v>
      </c>
      <c r="E81" t="s">
        <v>69</v>
      </c>
      <c r="F81" t="s">
        <v>215</v>
      </c>
      <c r="G81" s="31">
        <v>2.0006897535500099</v>
      </c>
      <c r="H81" s="30">
        <v>2.0637374080794082</v>
      </c>
      <c r="I81" s="30">
        <v>2.099623871644904</v>
      </c>
      <c r="J81" s="30">
        <v>2.1348076172401118</v>
      </c>
      <c r="K81" s="56">
        <v>2.1688410728944572</v>
      </c>
    </row>
    <row r="82" spans="3:11" ht="15">
      <c r="C82" t="s">
        <v>59</v>
      </c>
      <c r="D82" t="s">
        <v>180</v>
      </c>
      <c r="E82" t="s">
        <v>70</v>
      </c>
      <c r="F82" t="s">
        <v>216</v>
      </c>
      <c r="G82" s="31">
        <v>0.78876799986757495</v>
      </c>
      <c r="H82" s="30">
        <v>0.81362441364750004</v>
      </c>
      <c r="I82" s="30">
        <v>0.82777258131750009</v>
      </c>
      <c r="J82" s="30">
        <v>0.84164370380999998</v>
      </c>
      <c r="K82" s="30">
        <v>0.855061326756</v>
      </c>
    </row>
    <row r="83" spans="3:11" ht="15">
      <c r="C83" t="s">
        <v>59</v>
      </c>
      <c r="D83" t="s">
        <v>180</v>
      </c>
      <c r="E83" t="s">
        <v>71</v>
      </c>
      <c r="F83" t="s">
        <v>217</v>
      </c>
      <c r="G83" s="31">
        <v>1.05169316530962</v>
      </c>
      <c r="H83" s="30">
        <v>1.0848351290947176</v>
      </c>
      <c r="I83" s="30">
        <v>1.1036993974761575</v>
      </c>
      <c r="J83" s="30">
        <v>1.1221942714099173</v>
      </c>
      <c r="K83" s="30">
        <v>1.1400844778449895</v>
      </c>
    </row>
    <row r="84" spans="3:11" ht="15">
      <c r="C84" t="s">
        <v>59</v>
      </c>
      <c r="D84" t="s">
        <v>180</v>
      </c>
      <c r="E84" t="s">
        <v>72</v>
      </c>
      <c r="F84" t="s">
        <v>218</v>
      </c>
      <c r="G84" s="31">
        <v>0.84878652127122001</v>
      </c>
      <c r="H84" s="30">
        <v>0.8755342962660001</v>
      </c>
      <c r="I84" s="30">
        <v>0.89075901889800024</v>
      </c>
      <c r="J84" s="30">
        <v>0.90568561557600002</v>
      </c>
      <c r="K84" s="30">
        <v>0.92012420525760008</v>
      </c>
    </row>
    <row r="85" spans="3:11" ht="15">
      <c r="C85" t="s">
        <v>59</v>
      </c>
      <c r="D85" t="s">
        <v>180</v>
      </c>
      <c r="E85" t="s">
        <v>73</v>
      </c>
      <c r="F85" t="s">
        <v>219</v>
      </c>
      <c r="G85" s="31">
        <v>9.2169270601308995</v>
      </c>
      <c r="H85" s="30">
        <v>9.5073797063138894</v>
      </c>
      <c r="I85" s="30">
        <v>9.6727041483181129</v>
      </c>
      <c r="J85" s="30">
        <v>9.8347912566655307</v>
      </c>
      <c r="K85" s="30">
        <v>9.9915791233568569</v>
      </c>
    </row>
    <row r="86" spans="3:11" ht="15">
      <c r="C86" t="s">
        <v>59</v>
      </c>
      <c r="D86" t="s">
        <v>180</v>
      </c>
      <c r="E86" t="s">
        <v>74</v>
      </c>
      <c r="F86" t="s">
        <v>220</v>
      </c>
      <c r="G86" s="1">
        <v>0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abSelected="1" workbookViewId="0" topLeftCell="A1">
      <selection pane="topLeft" activeCell="H21" sqref="H21"/>
    </sheetView>
  </sheetViews>
  <sheetFormatPr defaultRowHeight="15"/>
  <cols>
    <col min="3" max="3" width="9.85714285714286" bestFit="1" customWidth="1"/>
    <col min="5" max="5" width="15" bestFit="1" customWidth="1"/>
    <col min="9" max="11" width="14.5714285714286" customWidth="1"/>
    <col min="14" max="14" width="11.5714285714286" bestFit="1" customWidth="1"/>
  </cols>
  <sheetData>
    <row r="4" spans="3:11" ht="15.75" thickBot="1">
      <c r="C4" s="24" t="s">
        <v>147</v>
      </c>
      <c r="I4" s="25"/>
      <c r="J4" s="25"/>
      <c r="K4" s="25"/>
    </row>
    <row r="5" spans="3:12" ht="1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ht="1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5:11" ht="15">
      <c r="E7" t="s">
        <v>151</v>
      </c>
      <c r="F7">
        <v>2024</v>
      </c>
      <c r="G7" s="28">
        <v>0.016534164675637491</v>
      </c>
      <c r="H7" s="28">
        <v>0.016534164675637491</v>
      </c>
      <c r="I7" t="s">
        <v>200</v>
      </c>
      <c r="J7" t="s">
        <v>200</v>
      </c>
      <c r="K7" t="s">
        <v>155</v>
      </c>
    </row>
    <row r="8" spans="5:11" ht="15">
      <c r="E8" t="s">
        <v>151</v>
      </c>
      <c r="F8">
        <v>2024</v>
      </c>
      <c r="G8" s="28">
        <v>0.029990596485367418</v>
      </c>
      <c r="H8" s="28">
        <v>0.029990596485367418</v>
      </c>
      <c r="I8" t="s">
        <v>201</v>
      </c>
      <c r="J8" t="s">
        <v>201</v>
      </c>
      <c r="K8" t="s">
        <v>155</v>
      </c>
    </row>
    <row r="9" spans="5:11" ht="15">
      <c r="E9" t="s">
        <v>151</v>
      </c>
      <c r="F9">
        <v>2024</v>
      </c>
      <c r="G9" s="28">
        <v>0.052849616307060754</v>
      </c>
      <c r="H9" s="28">
        <v>0.052849616307060754</v>
      </c>
      <c r="I9" t="s">
        <v>202</v>
      </c>
      <c r="J9" t="s">
        <v>202</v>
      </c>
      <c r="K9" t="s">
        <v>155</v>
      </c>
    </row>
    <row r="10" spans="3:11" ht="15">
      <c r="C10" t="s">
        <v>156</v>
      </c>
      <c r="E10" t="s">
        <v>151</v>
      </c>
      <c r="F10">
        <v>2024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1" ht="15">
      <c r="C11" t="s">
        <v>156</v>
      </c>
      <c r="E11" t="s">
        <v>151</v>
      </c>
      <c r="F11">
        <v>2024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1" ht="15">
      <c r="C12" t="s">
        <v>156</v>
      </c>
      <c r="E12" t="s">
        <v>151</v>
      </c>
      <c r="F12">
        <v>2024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5:11" ht="15">
      <c r="E13" t="s">
        <v>151</v>
      </c>
      <c r="F13">
        <v>2024</v>
      </c>
      <c r="G13" s="28">
        <v>0.013128101846771158</v>
      </c>
      <c r="H13" s="28">
        <v>0.013128101846771158</v>
      </c>
      <c r="I13" t="s">
        <v>137</v>
      </c>
      <c r="J13" t="s">
        <v>137</v>
      </c>
      <c r="K13" t="s">
        <v>155</v>
      </c>
    </row>
    <row r="14" spans="5:11" ht="15">
      <c r="E14" t="s">
        <v>151</v>
      </c>
      <c r="F14">
        <v>2024</v>
      </c>
      <c r="G14" s="28">
        <v>0.010994534987992988</v>
      </c>
      <c r="H14" s="28">
        <v>0.010994534987992988</v>
      </c>
      <c r="I14" t="s">
        <v>138</v>
      </c>
      <c r="J14" t="s">
        <v>138</v>
      </c>
      <c r="K14" t="s">
        <v>155</v>
      </c>
    </row>
    <row r="15" spans="5:11" ht="15">
      <c r="E15" t="s">
        <v>151</v>
      </c>
      <c r="F15">
        <v>2024</v>
      </c>
      <c r="G15" s="28">
        <v>0.014648486376153701</v>
      </c>
      <c r="H15" s="28">
        <v>0.014648486376153701</v>
      </c>
      <c r="I15" t="s">
        <v>139</v>
      </c>
      <c r="J15" t="s">
        <v>139</v>
      </c>
      <c r="K15" t="s">
        <v>155</v>
      </c>
    </row>
    <row r="16" spans="5:11" ht="15">
      <c r="E16" t="s">
        <v>151</v>
      </c>
      <c r="F16">
        <v>2024</v>
      </c>
      <c r="G16" s="28">
        <v>0.00064458708104453747</v>
      </c>
      <c r="H16" s="28">
        <v>0.00064458708104453747</v>
      </c>
      <c r="I16" t="s">
        <v>140</v>
      </c>
      <c r="J16" t="s">
        <v>140</v>
      </c>
      <c r="K16" t="s">
        <v>155</v>
      </c>
    </row>
    <row r="17" spans="5:11" ht="15">
      <c r="E17" t="s">
        <v>151</v>
      </c>
      <c r="F17">
        <v>2024</v>
      </c>
      <c r="G17" s="28">
        <v>0.00091487081392159866</v>
      </c>
      <c r="H17" s="28">
        <v>0.00091487081392159866</v>
      </c>
      <c r="I17" t="s">
        <v>141</v>
      </c>
      <c r="J17" t="s">
        <v>141</v>
      </c>
      <c r="K17" t="s">
        <v>155</v>
      </c>
    </row>
    <row r="18" spans="5:11" ht="15">
      <c r="E18" t="s">
        <v>151</v>
      </c>
      <c r="F18">
        <v>2024</v>
      </c>
      <c r="G18" s="28">
        <v>0.0015069837916185766</v>
      </c>
      <c r="H18" s="28">
        <v>0.0015069837916185766</v>
      </c>
      <c r="I18" t="s">
        <v>142</v>
      </c>
      <c r="J18" t="s">
        <v>142</v>
      </c>
      <c r="K18" t="s">
        <v>155</v>
      </c>
    </row>
    <row r="19" spans="5:11" ht="15">
      <c r="E19" t="s">
        <v>151</v>
      </c>
      <c r="F19">
        <v>2024</v>
      </c>
      <c r="G19" s="28">
        <v>0.00019923424990874787</v>
      </c>
      <c r="H19" s="28">
        <v>0.00019923424990874787</v>
      </c>
      <c r="I19" t="s">
        <v>143</v>
      </c>
      <c r="J19" t="s">
        <v>143</v>
      </c>
      <c r="K19" t="s">
        <v>155</v>
      </c>
    </row>
    <row r="20" spans="5:11" ht="15">
      <c r="E20" t="s">
        <v>151</v>
      </c>
      <c r="F20">
        <v>2024</v>
      </c>
      <c r="G20" s="28">
        <v>0.00038001436556751221</v>
      </c>
      <c r="H20" s="28">
        <v>0.00038001436556751221</v>
      </c>
      <c r="I20" t="s">
        <v>144</v>
      </c>
      <c r="J20" t="s">
        <v>144</v>
      </c>
      <c r="K20" t="s">
        <v>155</v>
      </c>
    </row>
    <row r="21" spans="5:11" ht="15">
      <c r="E21" t="s">
        <v>151</v>
      </c>
      <c r="F21">
        <v>2024</v>
      </c>
      <c r="G21" s="28">
        <v>0.00047050395502371922</v>
      </c>
      <c r="H21" s="28">
        <v>0.00047050395502371922</v>
      </c>
      <c r="I21" t="s">
        <v>145</v>
      </c>
      <c r="J21" t="s">
        <v>145</v>
      </c>
      <c r="K21" t="s">
        <v>155</v>
      </c>
    </row>
    <row r="22" spans="5:11" ht="15">
      <c r="E22" t="s">
        <v>151</v>
      </c>
      <c r="F22">
        <v>2050</v>
      </c>
      <c r="G22" s="28">
        <v>0.01031688375401618</v>
      </c>
      <c r="H22">
        <v>0.01031688375401618</v>
      </c>
      <c r="I22" t="s">
        <v>200</v>
      </c>
      <c r="J22" t="s">
        <v>200</v>
      </c>
      <c r="K22" t="s">
        <v>155</v>
      </c>
    </row>
    <row r="23" spans="5:11" ht="15">
      <c r="E23" t="s">
        <v>151</v>
      </c>
      <c r="F23">
        <v>2050</v>
      </c>
      <c r="G23" s="28">
        <v>0.01031688375401618</v>
      </c>
      <c r="H23">
        <v>0.01031688375401618</v>
      </c>
      <c r="I23" t="s">
        <v>201</v>
      </c>
      <c r="J23" t="s">
        <v>201</v>
      </c>
      <c r="K23" t="s">
        <v>155</v>
      </c>
    </row>
    <row r="24" spans="5:11" ht="15">
      <c r="E24" t="s">
        <v>151</v>
      </c>
      <c r="F24">
        <v>2050</v>
      </c>
      <c r="G24" s="28">
        <v>0.01031688375401618</v>
      </c>
      <c r="H24">
        <v>0.01031688375401618</v>
      </c>
      <c r="I24" t="s">
        <v>202</v>
      </c>
      <c r="J24" t="s">
        <v>202</v>
      </c>
      <c r="K24" t="s">
        <v>155</v>
      </c>
    </row>
    <row r="25" spans="3:11" ht="15">
      <c r="C25" t="s">
        <v>156</v>
      </c>
      <c r="E25" t="s">
        <v>151</v>
      </c>
      <c r="F25">
        <v>2050</v>
      </c>
      <c r="G25" s="28">
        <v>0.00018402644937451934</v>
      </c>
      <c r="H25">
        <v>0.00018402644937451934</v>
      </c>
      <c r="I25" t="s">
        <v>134</v>
      </c>
      <c r="J25" t="s">
        <v>134</v>
      </c>
      <c r="K25" t="s">
        <v>155</v>
      </c>
    </row>
    <row r="26" spans="3:11" ht="15">
      <c r="C26" t="s">
        <v>156</v>
      </c>
      <c r="E26" t="s">
        <v>151</v>
      </c>
      <c r="F26">
        <v>2050</v>
      </c>
      <c r="G26" s="28">
        <v>0.00018402644937451934</v>
      </c>
      <c r="H26">
        <v>0.00018402644937451934</v>
      </c>
      <c r="I26" t="s">
        <v>135</v>
      </c>
      <c r="J26" t="s">
        <v>135</v>
      </c>
      <c r="K26" t="s">
        <v>155</v>
      </c>
    </row>
    <row r="27" spans="3:11" ht="15">
      <c r="C27" t="s">
        <v>156</v>
      </c>
      <c r="E27" t="s">
        <v>151</v>
      </c>
      <c r="F27">
        <v>2050</v>
      </c>
      <c r="G27" s="28">
        <v>0.00018402644937451934</v>
      </c>
      <c r="H27">
        <v>0.00018402644937451934</v>
      </c>
      <c r="I27" t="s">
        <v>136</v>
      </c>
      <c r="J27" t="s">
        <v>136</v>
      </c>
      <c r="K27" t="s">
        <v>155</v>
      </c>
    </row>
    <row r="28" spans="5:11" ht="15">
      <c r="E28" t="s">
        <v>151</v>
      </c>
      <c r="F28">
        <v>2050</v>
      </c>
      <c r="G28" s="28">
        <v>0.0054676481366779635</v>
      </c>
      <c r="H28">
        <v>0.0054676481366779635</v>
      </c>
      <c r="I28" t="s">
        <v>137</v>
      </c>
      <c r="J28" t="s">
        <v>137</v>
      </c>
      <c r="K28" t="s">
        <v>155</v>
      </c>
    </row>
    <row r="29" spans="5:11" ht="15">
      <c r="E29" t="s">
        <v>151</v>
      </c>
      <c r="F29">
        <v>2050</v>
      </c>
      <c r="G29" s="28">
        <v>0.0054676481366779635</v>
      </c>
      <c r="H29">
        <v>0.0054676481366779635</v>
      </c>
      <c r="I29" t="s">
        <v>138</v>
      </c>
      <c r="J29" t="s">
        <v>138</v>
      </c>
      <c r="K29" t="s">
        <v>155</v>
      </c>
    </row>
    <row r="30" spans="5:11" ht="15">
      <c r="E30" t="s">
        <v>151</v>
      </c>
      <c r="F30">
        <v>2050</v>
      </c>
      <c r="G30" s="28">
        <v>0.0054676481366779635</v>
      </c>
      <c r="H30">
        <v>0.0054676481366779635</v>
      </c>
      <c r="I30" t="s">
        <v>139</v>
      </c>
      <c r="J30" t="s">
        <v>139</v>
      </c>
      <c r="K30" t="s">
        <v>155</v>
      </c>
    </row>
    <row r="31" spans="5:11" ht="15">
      <c r="E31" t="s">
        <v>151</v>
      </c>
      <c r="F31">
        <v>2050</v>
      </c>
      <c r="G31" s="28">
        <v>0.00092405926458938932</v>
      </c>
      <c r="H31">
        <v>0.00092405926458938932</v>
      </c>
      <c r="I31" t="s">
        <v>140</v>
      </c>
      <c r="J31" t="s">
        <v>140</v>
      </c>
      <c r="K31" t="s">
        <v>155</v>
      </c>
    </row>
    <row r="32" spans="5:11" ht="15">
      <c r="E32" t="s">
        <v>151</v>
      </c>
      <c r="F32">
        <v>2050</v>
      </c>
      <c r="G32" s="28">
        <v>0.00092405926458938932</v>
      </c>
      <c r="H32">
        <v>0.00092405926458938932</v>
      </c>
      <c r="I32" t="s">
        <v>141</v>
      </c>
      <c r="J32" t="s">
        <v>141</v>
      </c>
      <c r="K32" t="s">
        <v>155</v>
      </c>
    </row>
    <row r="33" spans="5:11" ht="15">
      <c r="E33" t="s">
        <v>151</v>
      </c>
      <c r="F33">
        <v>2050</v>
      </c>
      <c r="G33" s="28">
        <v>0.00092405926458938932</v>
      </c>
      <c r="H33">
        <v>0.00092405926458938932</v>
      </c>
      <c r="I33" t="s">
        <v>142</v>
      </c>
      <c r="J33" t="s">
        <v>142</v>
      </c>
      <c r="K33" t="s">
        <v>155</v>
      </c>
    </row>
    <row r="34" spans="5:11" ht="15">
      <c r="E34" t="s">
        <v>151</v>
      </c>
      <c r="F34">
        <v>2050</v>
      </c>
      <c r="G34" s="28">
        <v>0.0014924076946288027</v>
      </c>
      <c r="H34">
        <v>0.0014924076946288027</v>
      </c>
      <c r="I34" t="s">
        <v>143</v>
      </c>
      <c r="J34" t="s">
        <v>143</v>
      </c>
      <c r="K34" t="s">
        <v>155</v>
      </c>
    </row>
    <row r="35" spans="5:11" ht="15">
      <c r="E35" t="s">
        <v>151</v>
      </c>
      <c r="F35">
        <v>2050</v>
      </c>
      <c r="G35" s="28">
        <v>0.0014924076946288027</v>
      </c>
      <c r="H35">
        <v>0.0014924076946288027</v>
      </c>
      <c r="I35" t="s">
        <v>144</v>
      </c>
      <c r="J35" t="s">
        <v>144</v>
      </c>
      <c r="K35" t="s">
        <v>155</v>
      </c>
    </row>
    <row r="36" spans="5:11" ht="15">
      <c r="E36" t="s">
        <v>151</v>
      </c>
      <c r="F36">
        <v>2050</v>
      </c>
      <c r="G36" s="28">
        <v>0.0014924076946288027</v>
      </c>
      <c r="H36">
        <v>0.0014924076946288027</v>
      </c>
      <c r="I36" t="s">
        <v>145</v>
      </c>
      <c r="J36" t="s">
        <v>145</v>
      </c>
      <c r="K36" t="s">
        <v>155</v>
      </c>
    </row>
    <row r="37" spans="5:11" ht="15">
      <c r="E37" t="s">
        <v>151</v>
      </c>
      <c r="F37">
        <v>2050</v>
      </c>
      <c r="G37" s="28">
        <v>0.0051051831876312761</v>
      </c>
      <c r="H37">
        <v>0.0051051831876312761</v>
      </c>
      <c r="I37" t="s">
        <v>200</v>
      </c>
      <c r="J37" t="s">
        <v>200</v>
      </c>
      <c r="K37" t="s">
        <v>154</v>
      </c>
    </row>
    <row r="38" spans="5:11" ht="15">
      <c r="E38" t="s">
        <v>151</v>
      </c>
      <c r="F38">
        <v>2050</v>
      </c>
      <c r="G38" s="28">
        <v>0.0051051831876312761</v>
      </c>
      <c r="H38">
        <v>0.0051051831876312761</v>
      </c>
      <c r="I38" t="s">
        <v>201</v>
      </c>
      <c r="J38" t="s">
        <v>201</v>
      </c>
      <c r="K38" t="s">
        <v>154</v>
      </c>
    </row>
    <row r="39" spans="5:11" ht="15">
      <c r="E39" t="s">
        <v>151</v>
      </c>
      <c r="F39">
        <v>2050</v>
      </c>
      <c r="G39" s="28">
        <v>0.0051051831876312761</v>
      </c>
      <c r="H39">
        <v>0.0051051831876312761</v>
      </c>
      <c r="I39" t="s">
        <v>202</v>
      </c>
      <c r="J39" t="s">
        <v>202</v>
      </c>
      <c r="K39" t="s">
        <v>154</v>
      </c>
    </row>
    <row r="40" spans="5:11" ht="15">
      <c r="E40" t="s">
        <v>151</v>
      </c>
      <c r="F40">
        <v>2050</v>
      </c>
      <c r="G40" s="28">
        <v>9.1063227794977141E-05</v>
      </c>
      <c r="H40">
        <v>9.1063227794977141E-05</v>
      </c>
      <c r="I40" t="s">
        <v>134</v>
      </c>
      <c r="J40" t="s">
        <v>134</v>
      </c>
      <c r="K40" t="s">
        <v>154</v>
      </c>
    </row>
    <row r="41" spans="5:11" ht="15">
      <c r="E41" t="s">
        <v>151</v>
      </c>
      <c r="F41">
        <v>2050</v>
      </c>
      <c r="G41" s="28">
        <v>9.1063227794977141E-05</v>
      </c>
      <c r="H41">
        <v>9.1063227794977141E-05</v>
      </c>
      <c r="I41" t="s">
        <v>135</v>
      </c>
      <c r="J41" t="s">
        <v>135</v>
      </c>
      <c r="K41" t="s">
        <v>154</v>
      </c>
    </row>
    <row r="42" spans="5:11" ht="15">
      <c r="E42" t="s">
        <v>151</v>
      </c>
      <c r="F42">
        <v>2050</v>
      </c>
      <c r="G42" s="28">
        <v>9.1063227794977141E-05</v>
      </c>
      <c r="H42">
        <v>9.1063227794977141E-05</v>
      </c>
      <c r="I42" t="s">
        <v>136</v>
      </c>
      <c r="J42" t="s">
        <v>136</v>
      </c>
      <c r="K42" t="s">
        <v>154</v>
      </c>
    </row>
    <row r="43" spans="5:11" ht="15">
      <c r="E43" t="s">
        <v>151</v>
      </c>
      <c r="F43">
        <v>2050</v>
      </c>
      <c r="G43" s="28">
        <v>0.0027055985129604311</v>
      </c>
      <c r="H43">
        <v>0.0027055985129604311</v>
      </c>
      <c r="I43" t="s">
        <v>137</v>
      </c>
      <c r="J43" t="s">
        <v>137</v>
      </c>
      <c r="K43" t="s">
        <v>154</v>
      </c>
    </row>
    <row r="44" spans="5:11" ht="15">
      <c r="E44" t="s">
        <v>151</v>
      </c>
      <c r="F44">
        <v>2050</v>
      </c>
      <c r="G44" s="28">
        <v>0.0027055985129604311</v>
      </c>
      <c r="H44">
        <v>0.0027055985129604311</v>
      </c>
      <c r="I44" t="s">
        <v>138</v>
      </c>
      <c r="J44" t="s">
        <v>138</v>
      </c>
      <c r="K44" t="s">
        <v>154</v>
      </c>
    </row>
    <row r="45" spans="5:11" ht="15">
      <c r="E45" t="s">
        <v>151</v>
      </c>
      <c r="F45">
        <v>2050</v>
      </c>
      <c r="G45" s="28">
        <v>0.0027055985129604311</v>
      </c>
      <c r="H45">
        <v>0.0027055985129604311</v>
      </c>
      <c r="I45" t="s">
        <v>139</v>
      </c>
      <c r="J45" t="s">
        <v>139</v>
      </c>
      <c r="K45" t="s">
        <v>154</v>
      </c>
    </row>
    <row r="46" spans="5:11" ht="15">
      <c r="E46" t="s">
        <v>151</v>
      </c>
      <c r="F46">
        <v>2050</v>
      </c>
      <c r="G46" s="28">
        <v>0.00045725937545048278</v>
      </c>
      <c r="H46">
        <v>0.00045725937545048278</v>
      </c>
      <c r="I46" t="s">
        <v>140</v>
      </c>
      <c r="J46" t="s">
        <v>140</v>
      </c>
      <c r="K46" t="s">
        <v>154</v>
      </c>
    </row>
    <row r="47" spans="5:11" ht="15">
      <c r="E47" t="s">
        <v>151</v>
      </c>
      <c r="F47">
        <v>2050</v>
      </c>
      <c r="G47" s="28">
        <v>0.00045725937545048278</v>
      </c>
      <c r="H47">
        <v>0.00045725937545048278</v>
      </c>
      <c r="I47" t="s">
        <v>141</v>
      </c>
      <c r="J47" t="s">
        <v>141</v>
      </c>
      <c r="K47" t="s">
        <v>154</v>
      </c>
    </row>
    <row r="48" spans="5:11" ht="15">
      <c r="E48" t="s">
        <v>151</v>
      </c>
      <c r="F48">
        <v>2050</v>
      </c>
      <c r="G48" s="28">
        <v>0.00045725937545048278</v>
      </c>
      <c r="H48">
        <v>0.00045725937545048278</v>
      </c>
      <c r="I48" t="s">
        <v>142</v>
      </c>
      <c r="J48" t="s">
        <v>142</v>
      </c>
      <c r="K48" t="s">
        <v>154</v>
      </c>
    </row>
    <row r="49" spans="5:11" ht="15">
      <c r="E49" t="s">
        <v>151</v>
      </c>
      <c r="F49">
        <v>2050</v>
      </c>
      <c r="G49" s="28">
        <v>0.0007384996141634885</v>
      </c>
      <c r="H49">
        <v>0.0007384996141634885</v>
      </c>
      <c r="I49" t="s">
        <v>143</v>
      </c>
      <c r="J49" t="s">
        <v>143</v>
      </c>
      <c r="K49" t="s">
        <v>154</v>
      </c>
    </row>
    <row r="50" spans="5:11" ht="15">
      <c r="E50" t="s">
        <v>151</v>
      </c>
      <c r="F50">
        <v>2050</v>
      </c>
      <c r="G50" s="28">
        <v>0.0007384996141634885</v>
      </c>
      <c r="H50">
        <v>0.0007384996141634885</v>
      </c>
      <c r="I50" t="s">
        <v>144</v>
      </c>
      <c r="J50" t="s">
        <v>144</v>
      </c>
      <c r="K50" t="s">
        <v>154</v>
      </c>
    </row>
    <row r="51" spans="5:11" ht="15">
      <c r="E51" t="s">
        <v>151</v>
      </c>
      <c r="F51">
        <v>2050</v>
      </c>
      <c r="G51" s="28">
        <v>0.0007384996141634885</v>
      </c>
      <c r="H51">
        <v>0.0007384996141634885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80FF08-3CB7-487B-B6C4-DAF265BBC2DF}">
  <dimension ref="A1:M109"/>
  <sheetViews>
    <sheetView workbookViewId="0" topLeftCell="A1">
      <selection pane="topLeft" activeCell="D2" sqref="D2"/>
    </sheetView>
  </sheetViews>
  <sheetFormatPr defaultRowHeight="15"/>
  <cols>
    <col min="3" max="3" width="21.5714285714286" customWidth="1"/>
    <col min="4" max="4" width="23.5714285714286" customWidth="1"/>
  </cols>
  <sheetData>
    <row r="1" spans="1:13" ht="1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235</v>
      </c>
      <c r="D2" t="s">
        <v>140</v>
      </c>
      <c r="E2" t="s">
        <v>236</v>
      </c>
      <c r="F2" t="s">
        <v>237</v>
      </c>
      <c r="G2">
        <v>2018</v>
      </c>
      <c r="H2" t="s">
        <v>236</v>
      </c>
      <c r="I2" t="s">
        <v>236</v>
      </c>
      <c r="J2" t="s">
        <v>236</v>
      </c>
      <c r="K2" t="s">
        <v>236</v>
      </c>
      <c r="L2">
        <v>0.000506142839224487</v>
      </c>
      <c r="M2">
        <v>0.000506142839224487</v>
      </c>
    </row>
    <row r="3" spans="1:13" ht="15">
      <c r="A3" t="s">
        <v>67</v>
      </c>
      <c r="B3" t="s">
        <v>151</v>
      </c>
      <c r="C3" t="s">
        <v>235</v>
      </c>
      <c r="D3" t="s">
        <v>143</v>
      </c>
      <c r="E3" t="s">
        <v>236</v>
      </c>
      <c r="F3" t="s">
        <v>237</v>
      </c>
      <c r="G3">
        <v>2018</v>
      </c>
      <c r="H3" t="s">
        <v>236</v>
      </c>
      <c r="I3" t="s">
        <v>236</v>
      </c>
      <c r="J3" t="s">
        <v>236</v>
      </c>
      <c r="K3" t="s">
        <v>236</v>
      </c>
      <c r="L3">
        <v>0.00055272693120035003</v>
      </c>
      <c r="M3">
        <v>0.00055272693120035003</v>
      </c>
    </row>
    <row r="4" spans="1:13" ht="15">
      <c r="A4" t="s">
        <v>67</v>
      </c>
      <c r="B4" t="s">
        <v>151</v>
      </c>
      <c r="C4" t="s">
        <v>235</v>
      </c>
      <c r="D4" t="s">
        <v>238</v>
      </c>
      <c r="E4" t="s">
        <v>236</v>
      </c>
      <c r="F4" t="s">
        <v>237</v>
      </c>
      <c r="G4">
        <v>2018</v>
      </c>
      <c r="H4" t="s">
        <v>236</v>
      </c>
      <c r="I4" t="s">
        <v>236</v>
      </c>
      <c r="J4" t="s">
        <v>236</v>
      </c>
      <c r="K4" t="s">
        <v>236</v>
      </c>
      <c r="L4">
        <v>0.00043315605376271002</v>
      </c>
      <c r="M4">
        <v>0.00043315605376271002</v>
      </c>
    </row>
    <row r="5" spans="1:13" ht="15">
      <c r="A5" t="s">
        <v>67</v>
      </c>
      <c r="B5" t="s">
        <v>151</v>
      </c>
      <c r="C5" t="s">
        <v>235</v>
      </c>
      <c r="D5" t="s">
        <v>137</v>
      </c>
      <c r="E5" t="s">
        <v>236</v>
      </c>
      <c r="F5" t="s">
        <v>237</v>
      </c>
      <c r="G5">
        <v>2018</v>
      </c>
      <c r="H5" t="s">
        <v>236</v>
      </c>
      <c r="I5" t="s">
        <v>236</v>
      </c>
      <c r="J5" t="s">
        <v>236</v>
      </c>
      <c r="K5" t="s">
        <v>236</v>
      </c>
      <c r="L5">
        <v>0.0040244969239508098</v>
      </c>
      <c r="M5">
        <v>0.0040244969239508098</v>
      </c>
    </row>
    <row r="6" spans="1:13" ht="15">
      <c r="A6" t="s">
        <v>67</v>
      </c>
      <c r="B6" t="s">
        <v>151</v>
      </c>
      <c r="C6" t="s">
        <v>239</v>
      </c>
      <c r="D6" t="s">
        <v>140</v>
      </c>
      <c r="E6" t="s">
        <v>236</v>
      </c>
      <c r="F6" t="s">
        <v>237</v>
      </c>
      <c r="G6">
        <v>2018</v>
      </c>
      <c r="H6" t="s">
        <v>236</v>
      </c>
      <c r="I6" t="s">
        <v>236</v>
      </c>
      <c r="J6" t="s">
        <v>236</v>
      </c>
      <c r="K6" t="s">
        <v>236</v>
      </c>
      <c r="L6">
        <v>0.000683619325130715</v>
      </c>
      <c r="M6">
        <v>0.000683619325130715</v>
      </c>
    </row>
    <row r="7" spans="1:13" ht="15">
      <c r="A7" t="s">
        <v>67</v>
      </c>
      <c r="B7" t="s">
        <v>151</v>
      </c>
      <c r="C7" t="s">
        <v>239</v>
      </c>
      <c r="D7" t="s">
        <v>143</v>
      </c>
      <c r="E7" t="s">
        <v>236</v>
      </c>
      <c r="F7" t="s">
        <v>237</v>
      </c>
      <c r="G7">
        <v>2018</v>
      </c>
      <c r="H7" t="s">
        <v>236</v>
      </c>
      <c r="I7" t="s">
        <v>236</v>
      </c>
      <c r="J7" t="s">
        <v>236</v>
      </c>
      <c r="K7" t="s">
        <v>236</v>
      </c>
      <c r="L7">
        <v>0.00037301650664773602</v>
      </c>
      <c r="M7">
        <v>0.00037301650664773602</v>
      </c>
    </row>
    <row r="8" spans="1:13" ht="15">
      <c r="A8" t="s">
        <v>67</v>
      </c>
      <c r="B8" t="s">
        <v>151</v>
      </c>
      <c r="C8" t="s">
        <v>239</v>
      </c>
      <c r="D8" t="s">
        <v>238</v>
      </c>
      <c r="E8" t="s">
        <v>236</v>
      </c>
      <c r="F8" t="s">
        <v>237</v>
      </c>
      <c r="G8">
        <v>2018</v>
      </c>
      <c r="H8" t="s">
        <v>236</v>
      </c>
      <c r="I8" t="s">
        <v>236</v>
      </c>
      <c r="J8" t="s">
        <v>236</v>
      </c>
      <c r="K8" t="s">
        <v>236</v>
      </c>
      <c r="L8">
        <v>0.0065085678239306501</v>
      </c>
      <c r="M8">
        <v>0.0065085678239306501</v>
      </c>
    </row>
    <row r="9" spans="1:13" ht="15">
      <c r="A9" t="s">
        <v>67</v>
      </c>
      <c r="B9" t="s">
        <v>151</v>
      </c>
      <c r="C9" t="s">
        <v>239</v>
      </c>
      <c r="D9" t="s">
        <v>137</v>
      </c>
      <c r="E9" t="s">
        <v>236</v>
      </c>
      <c r="F9" t="s">
        <v>237</v>
      </c>
      <c r="G9">
        <v>2018</v>
      </c>
      <c r="H9" t="s">
        <v>236</v>
      </c>
      <c r="I9" t="s">
        <v>236</v>
      </c>
      <c r="J9" t="s">
        <v>236</v>
      </c>
      <c r="K9" t="s">
        <v>236</v>
      </c>
      <c r="L9">
        <v>0.0097445348238324302</v>
      </c>
      <c r="M9">
        <v>0.0097445348238324302</v>
      </c>
    </row>
    <row r="10" spans="1:13" ht="15">
      <c r="A10" t="s">
        <v>67</v>
      </c>
      <c r="B10" t="s">
        <v>151</v>
      </c>
      <c r="C10" t="s">
        <v>240</v>
      </c>
      <c r="D10" t="s">
        <v>140</v>
      </c>
      <c r="E10" t="s">
        <v>236</v>
      </c>
      <c r="F10" t="s">
        <v>237</v>
      </c>
      <c r="G10">
        <v>2018</v>
      </c>
      <c r="H10" t="s">
        <v>236</v>
      </c>
      <c r="I10" t="s">
        <v>236</v>
      </c>
      <c r="J10" t="s">
        <v>236</v>
      </c>
      <c r="K10" t="s">
        <v>236</v>
      </c>
      <c r="L10">
        <v>0.00075723595506168901</v>
      </c>
      <c r="M10">
        <v>0.00075723595506168901</v>
      </c>
    </row>
    <row r="11" spans="1:13" ht="15">
      <c r="A11" t="s">
        <v>67</v>
      </c>
      <c r="B11" t="s">
        <v>151</v>
      </c>
      <c r="C11" t="s">
        <v>240</v>
      </c>
      <c r="D11" t="s">
        <v>143</v>
      </c>
      <c r="E11" t="s">
        <v>236</v>
      </c>
      <c r="F11" t="s">
        <v>237</v>
      </c>
      <c r="G11">
        <v>2018</v>
      </c>
      <c r="H11" t="s">
        <v>236</v>
      </c>
      <c r="I11" t="s">
        <v>236</v>
      </c>
      <c r="J11" t="s">
        <v>236</v>
      </c>
      <c r="K11" t="s">
        <v>236</v>
      </c>
      <c r="L11">
        <v>0.000343728252885419</v>
      </c>
      <c r="M11">
        <v>0.000343728252885419</v>
      </c>
    </row>
    <row r="12" spans="1:13" ht="15">
      <c r="A12" t="s">
        <v>67</v>
      </c>
      <c r="B12" t="s">
        <v>151</v>
      </c>
      <c r="C12" t="s">
        <v>240</v>
      </c>
      <c r="D12" t="s">
        <v>238</v>
      </c>
      <c r="E12" t="s">
        <v>236</v>
      </c>
      <c r="F12" t="s">
        <v>237</v>
      </c>
      <c r="G12">
        <v>2018</v>
      </c>
      <c r="H12" t="s">
        <v>236</v>
      </c>
      <c r="I12" t="s">
        <v>236</v>
      </c>
      <c r="J12" t="s">
        <v>236</v>
      </c>
      <c r="K12" t="s">
        <v>236</v>
      </c>
      <c r="L12">
        <v>0.011604149295966801</v>
      </c>
      <c r="M12">
        <v>0.011604149295966801</v>
      </c>
    </row>
    <row r="13" spans="1:13" ht="15">
      <c r="A13" t="s">
        <v>67</v>
      </c>
      <c r="B13" t="s">
        <v>151</v>
      </c>
      <c r="C13" t="s">
        <v>240</v>
      </c>
      <c r="D13" t="s">
        <v>137</v>
      </c>
      <c r="E13" t="s">
        <v>236</v>
      </c>
      <c r="F13" t="s">
        <v>237</v>
      </c>
      <c r="G13">
        <v>2018</v>
      </c>
      <c r="H13" t="s">
        <v>236</v>
      </c>
      <c r="I13" t="s">
        <v>236</v>
      </c>
      <c r="J13" t="s">
        <v>236</v>
      </c>
      <c r="K13" t="s">
        <v>236</v>
      </c>
      <c r="L13">
        <v>0.012331284039255199</v>
      </c>
      <c r="M13">
        <v>0.012331284039255199</v>
      </c>
    </row>
    <row r="14" spans="1:13" ht="15">
      <c r="A14" t="s">
        <v>67</v>
      </c>
      <c r="B14" t="s">
        <v>151</v>
      </c>
      <c r="C14" t="s">
        <v>241</v>
      </c>
      <c r="D14" t="s">
        <v>140</v>
      </c>
      <c r="E14" t="s">
        <v>236</v>
      </c>
      <c r="F14" t="s">
        <v>237</v>
      </c>
      <c r="G14">
        <v>2018</v>
      </c>
      <c r="H14" t="s">
        <v>236</v>
      </c>
      <c r="I14" t="s">
        <v>236</v>
      </c>
      <c r="J14" t="s">
        <v>236</v>
      </c>
      <c r="K14" t="s">
        <v>236</v>
      </c>
      <c r="L14">
        <v>0.00075793685463835202</v>
      </c>
      <c r="M14">
        <v>0.00075793685463835202</v>
      </c>
    </row>
    <row r="15" spans="1:13" ht="15">
      <c r="A15" t="s">
        <v>67</v>
      </c>
      <c r="B15" t="s">
        <v>151</v>
      </c>
      <c r="C15" t="s">
        <v>241</v>
      </c>
      <c r="D15" t="s">
        <v>143</v>
      </c>
      <c r="E15" t="s">
        <v>236</v>
      </c>
      <c r="F15" t="s">
        <v>237</v>
      </c>
      <c r="G15">
        <v>2018</v>
      </c>
      <c r="H15" t="s">
        <v>236</v>
      </c>
      <c r="I15" t="s">
        <v>236</v>
      </c>
      <c r="J15" t="s">
        <v>236</v>
      </c>
      <c r="K15" t="s">
        <v>236</v>
      </c>
      <c r="L15">
        <v>0.00031842733929098998</v>
      </c>
      <c r="M15">
        <v>0.00031842733929098998</v>
      </c>
    </row>
    <row r="16" spans="1:13" ht="15">
      <c r="A16" t="s">
        <v>67</v>
      </c>
      <c r="B16" t="s">
        <v>151</v>
      </c>
      <c r="C16" t="s">
        <v>241</v>
      </c>
      <c r="D16" t="s">
        <v>238</v>
      </c>
      <c r="E16" t="s">
        <v>236</v>
      </c>
      <c r="F16" t="s">
        <v>237</v>
      </c>
      <c r="G16">
        <v>2018</v>
      </c>
      <c r="H16" t="s">
        <v>236</v>
      </c>
      <c r="I16" t="s">
        <v>236</v>
      </c>
      <c r="J16" t="s">
        <v>236</v>
      </c>
      <c r="K16" t="s">
        <v>236</v>
      </c>
      <c r="L16">
        <v>0.015658923996909099</v>
      </c>
      <c r="M16">
        <v>0.015658923996909099</v>
      </c>
    </row>
    <row r="17" spans="1:13" ht="15">
      <c r="A17" t="s">
        <v>67</v>
      </c>
      <c r="B17" t="s">
        <v>151</v>
      </c>
      <c r="C17" t="s">
        <v>241</v>
      </c>
      <c r="D17" t="s">
        <v>137</v>
      </c>
      <c r="E17" t="s">
        <v>236</v>
      </c>
      <c r="F17" t="s">
        <v>237</v>
      </c>
      <c r="G17">
        <v>2018</v>
      </c>
      <c r="H17" t="s">
        <v>236</v>
      </c>
      <c r="I17" t="s">
        <v>236</v>
      </c>
      <c r="J17" t="s">
        <v>236</v>
      </c>
      <c r="K17" t="s">
        <v>236</v>
      </c>
      <c r="L17">
        <v>0.0137580627391312</v>
      </c>
      <c r="M17">
        <v>0.0137580627391312</v>
      </c>
    </row>
    <row r="18" spans="1:13" ht="15">
      <c r="A18" t="s">
        <v>67</v>
      </c>
      <c r="B18" t="s">
        <v>151</v>
      </c>
      <c r="C18" t="s">
        <v>242</v>
      </c>
      <c r="D18" t="s">
        <v>140</v>
      </c>
      <c r="E18" t="s">
        <v>236</v>
      </c>
      <c r="F18" t="s">
        <v>237</v>
      </c>
      <c r="G18">
        <v>2018</v>
      </c>
      <c r="H18" t="s">
        <v>236</v>
      </c>
      <c r="I18" t="s">
        <v>236</v>
      </c>
      <c r="J18" t="s">
        <v>236</v>
      </c>
      <c r="K18" t="s">
        <v>236</v>
      </c>
      <c r="L18">
        <v>0.00070490984619025901</v>
      </c>
      <c r="M18">
        <v>0.00070490984619025901</v>
      </c>
    </row>
    <row r="19" spans="1:13" ht="15">
      <c r="A19" t="s">
        <v>67</v>
      </c>
      <c r="B19" t="s">
        <v>151</v>
      </c>
      <c r="C19" t="s">
        <v>242</v>
      </c>
      <c r="D19" t="s">
        <v>143</v>
      </c>
      <c r="E19" t="s">
        <v>236</v>
      </c>
      <c r="F19" t="s">
        <v>237</v>
      </c>
      <c r="G19">
        <v>2018</v>
      </c>
      <c r="H19" t="s">
        <v>236</v>
      </c>
      <c r="I19" t="s">
        <v>236</v>
      </c>
      <c r="J19" t="s">
        <v>236</v>
      </c>
      <c r="K19" t="s">
        <v>236</v>
      </c>
      <c r="L19">
        <v>0.00021330643979401999</v>
      </c>
      <c r="M19">
        <v>0.00021330643979401999</v>
      </c>
    </row>
    <row r="20" spans="1:13" ht="15">
      <c r="A20" t="s">
        <v>67</v>
      </c>
      <c r="B20" t="s">
        <v>151</v>
      </c>
      <c r="C20" t="s">
        <v>242</v>
      </c>
      <c r="D20" t="s">
        <v>243</v>
      </c>
      <c r="E20" t="s">
        <v>236</v>
      </c>
      <c r="F20" t="s">
        <v>237</v>
      </c>
      <c r="G20">
        <v>2018</v>
      </c>
      <c r="H20" t="s">
        <v>236</v>
      </c>
      <c r="I20" t="s">
        <v>236</v>
      </c>
      <c r="J20" t="s">
        <v>236</v>
      </c>
      <c r="K20" t="s">
        <v>236</v>
      </c>
      <c r="L20">
        <v>0.0113937015968713</v>
      </c>
      <c r="M20">
        <v>0.0113937015968713</v>
      </c>
    </row>
    <row r="21" spans="1:13" ht="15">
      <c r="A21" t="s">
        <v>67</v>
      </c>
      <c r="B21" t="s">
        <v>151</v>
      </c>
      <c r="C21" t="s">
        <v>242</v>
      </c>
      <c r="D21" t="s">
        <v>137</v>
      </c>
      <c r="E21" t="s">
        <v>236</v>
      </c>
      <c r="F21" t="s">
        <v>237</v>
      </c>
      <c r="G21">
        <v>2018</v>
      </c>
      <c r="H21" t="s">
        <v>236</v>
      </c>
      <c r="I21" t="s">
        <v>236</v>
      </c>
      <c r="J21" t="s">
        <v>236</v>
      </c>
      <c r="K21" t="s">
        <v>236</v>
      </c>
      <c r="L21">
        <v>0.013665642356902799</v>
      </c>
      <c r="M21">
        <v>0.013665642356902799</v>
      </c>
    </row>
    <row r="22" spans="1:13" ht="15">
      <c r="A22" t="s">
        <v>67</v>
      </c>
      <c r="B22" t="s">
        <v>151</v>
      </c>
      <c r="C22" t="s">
        <v>244</v>
      </c>
      <c r="D22" t="s">
        <v>140</v>
      </c>
      <c r="E22" t="s">
        <v>236</v>
      </c>
      <c r="F22" t="s">
        <v>237</v>
      </c>
      <c r="G22">
        <v>2018</v>
      </c>
      <c r="H22" t="s">
        <v>236</v>
      </c>
      <c r="I22" t="s">
        <v>236</v>
      </c>
      <c r="J22" t="s">
        <v>236</v>
      </c>
      <c r="K22" t="s">
        <v>236</v>
      </c>
      <c r="L22">
        <v>0.00063201440609990996</v>
      </c>
      <c r="M22">
        <v>0.00063201440609990996</v>
      </c>
    </row>
    <row r="23" spans="1:13" ht="15">
      <c r="A23" t="s">
        <v>67</v>
      </c>
      <c r="B23" t="s">
        <v>151</v>
      </c>
      <c r="C23" t="s">
        <v>244</v>
      </c>
      <c r="D23" t="s">
        <v>143</v>
      </c>
      <c r="E23" t="s">
        <v>236</v>
      </c>
      <c r="F23" t="s">
        <v>237</v>
      </c>
      <c r="G23">
        <v>2018</v>
      </c>
      <c r="H23" t="s">
        <v>236</v>
      </c>
      <c r="I23" t="s">
        <v>236</v>
      </c>
      <c r="J23" t="s">
        <v>236</v>
      </c>
      <c r="K23" t="s">
        <v>236</v>
      </c>
      <c r="L23">
        <v>9.2802973696255701E-05</v>
      </c>
      <c r="M23">
        <v>9.2802973696255701E-05</v>
      </c>
    </row>
    <row r="24" spans="1:13" ht="15">
      <c r="A24" t="s">
        <v>67</v>
      </c>
      <c r="B24" t="s">
        <v>151</v>
      </c>
      <c r="C24" t="s">
        <v>244</v>
      </c>
      <c r="D24" t="s">
        <v>245</v>
      </c>
      <c r="E24" t="s">
        <v>236</v>
      </c>
      <c r="F24" t="s">
        <v>237</v>
      </c>
      <c r="G24">
        <v>2018</v>
      </c>
      <c r="H24" t="s">
        <v>236</v>
      </c>
      <c r="I24" t="s">
        <v>236</v>
      </c>
      <c r="J24" t="s">
        <v>236</v>
      </c>
      <c r="K24" t="s">
        <v>236</v>
      </c>
      <c r="L24">
        <v>0.0124634538797252</v>
      </c>
      <c r="M24">
        <v>0.0124634538797252</v>
      </c>
    </row>
    <row r="25" spans="1:13" ht="15">
      <c r="A25" t="s">
        <v>67</v>
      </c>
      <c r="B25" t="s">
        <v>151</v>
      </c>
      <c r="C25" t="s">
        <v>244</v>
      </c>
      <c r="D25" t="s">
        <v>137</v>
      </c>
      <c r="E25" t="s">
        <v>236</v>
      </c>
      <c r="F25" t="s">
        <v>237</v>
      </c>
      <c r="G25">
        <v>2018</v>
      </c>
      <c r="H25" t="s">
        <v>236</v>
      </c>
      <c r="I25" t="s">
        <v>236</v>
      </c>
      <c r="J25" t="s">
        <v>236</v>
      </c>
      <c r="K25" t="s">
        <v>236</v>
      </c>
      <c r="L25">
        <v>0.0116206091575292</v>
      </c>
      <c r="M25">
        <v>0.0116206091575292</v>
      </c>
    </row>
    <row r="26" spans="1:13" ht="15">
      <c r="A26" t="s">
        <v>67</v>
      </c>
      <c r="B26" t="s">
        <v>151</v>
      </c>
      <c r="C26" t="s">
        <v>246</v>
      </c>
      <c r="D26" t="s">
        <v>140</v>
      </c>
      <c r="E26" t="s">
        <v>236</v>
      </c>
      <c r="F26" t="s">
        <v>237</v>
      </c>
      <c r="G26">
        <v>2018</v>
      </c>
      <c r="H26" t="s">
        <v>236</v>
      </c>
      <c r="I26" t="s">
        <v>236</v>
      </c>
      <c r="J26" t="s">
        <v>236</v>
      </c>
      <c r="K26" t="s">
        <v>236</v>
      </c>
      <c r="L26">
        <v>0.00058833522338227497</v>
      </c>
      <c r="M26">
        <v>0.00058833522338227497</v>
      </c>
    </row>
    <row r="27" spans="1:13" ht="15">
      <c r="A27" t="s">
        <v>67</v>
      </c>
      <c r="B27" t="s">
        <v>151</v>
      </c>
      <c r="C27" t="s">
        <v>246</v>
      </c>
      <c r="D27" t="s">
        <v>143</v>
      </c>
      <c r="E27" t="s">
        <v>236</v>
      </c>
      <c r="F27" t="s">
        <v>237</v>
      </c>
      <c r="G27">
        <v>2018</v>
      </c>
      <c r="H27" t="s">
        <v>236</v>
      </c>
      <c r="I27" t="s">
        <v>236</v>
      </c>
      <c r="J27" t="s">
        <v>236</v>
      </c>
      <c r="K27" t="s">
        <v>236</v>
      </c>
      <c r="L27">
        <v>6.9127556176359E-05</v>
      </c>
      <c r="M27">
        <v>6.9127556176359E-05</v>
      </c>
    </row>
    <row r="28" spans="1:13" ht="15">
      <c r="A28" t="s">
        <v>67</v>
      </c>
      <c r="B28" t="s">
        <v>151</v>
      </c>
      <c r="C28" t="s">
        <v>246</v>
      </c>
      <c r="D28" t="s">
        <v>247</v>
      </c>
      <c r="E28" t="s">
        <v>236</v>
      </c>
      <c r="F28" t="s">
        <v>237</v>
      </c>
      <c r="G28">
        <v>2018</v>
      </c>
      <c r="H28" t="s">
        <v>236</v>
      </c>
      <c r="I28" t="s">
        <v>236</v>
      </c>
      <c r="J28" t="s">
        <v>236</v>
      </c>
      <c r="K28" t="s">
        <v>236</v>
      </c>
      <c r="L28">
        <v>0.016645048110215999</v>
      </c>
      <c r="M28">
        <v>0.016645048110215999</v>
      </c>
    </row>
    <row r="29" spans="1:13" ht="15">
      <c r="A29" t="s">
        <v>67</v>
      </c>
      <c r="B29" t="s">
        <v>151</v>
      </c>
      <c r="C29" t="s">
        <v>246</v>
      </c>
      <c r="D29" t="s">
        <v>137</v>
      </c>
      <c r="E29" t="s">
        <v>236</v>
      </c>
      <c r="F29" t="s">
        <v>237</v>
      </c>
      <c r="G29">
        <v>2018</v>
      </c>
      <c r="H29" t="s">
        <v>236</v>
      </c>
      <c r="I29" t="s">
        <v>236</v>
      </c>
      <c r="J29" t="s">
        <v>236</v>
      </c>
      <c r="K29" t="s">
        <v>236</v>
      </c>
      <c r="L29">
        <v>0.010940282504497099</v>
      </c>
      <c r="M29">
        <v>0.010940282504497099</v>
      </c>
    </row>
    <row r="30" spans="1:13" ht="15">
      <c r="A30" t="s">
        <v>67</v>
      </c>
      <c r="B30" t="s">
        <v>151</v>
      </c>
      <c r="C30" t="s">
        <v>248</v>
      </c>
      <c r="D30" t="s">
        <v>140</v>
      </c>
      <c r="E30" t="s">
        <v>236</v>
      </c>
      <c r="F30" t="s">
        <v>237</v>
      </c>
      <c r="G30">
        <v>2018</v>
      </c>
      <c r="H30" t="s">
        <v>236</v>
      </c>
      <c r="I30" t="s">
        <v>236</v>
      </c>
      <c r="J30" t="s">
        <v>236</v>
      </c>
      <c r="K30" t="s">
        <v>236</v>
      </c>
      <c r="L30">
        <v>0.00055338501641265204</v>
      </c>
      <c r="M30">
        <v>0.00055338501641265204</v>
      </c>
    </row>
    <row r="31" spans="1:13" ht="15">
      <c r="A31" t="s">
        <v>67</v>
      </c>
      <c r="B31" t="s">
        <v>151</v>
      </c>
      <c r="C31" t="s">
        <v>248</v>
      </c>
      <c r="D31" t="s">
        <v>143</v>
      </c>
      <c r="E31" t="s">
        <v>236</v>
      </c>
      <c r="F31" t="s">
        <v>237</v>
      </c>
      <c r="G31">
        <v>2018</v>
      </c>
      <c r="H31" t="s">
        <v>236</v>
      </c>
      <c r="I31" t="s">
        <v>236</v>
      </c>
      <c r="J31" t="s">
        <v>236</v>
      </c>
      <c r="K31" t="s">
        <v>236</v>
      </c>
      <c r="L31">
        <v>8.4873154087721598E-05</v>
      </c>
      <c r="M31">
        <v>8.4873154087721598E-05</v>
      </c>
    </row>
    <row r="32" spans="1:13" ht="15">
      <c r="A32" t="s">
        <v>67</v>
      </c>
      <c r="B32" t="s">
        <v>151</v>
      </c>
      <c r="C32" t="s">
        <v>248</v>
      </c>
      <c r="D32" t="s">
        <v>249</v>
      </c>
      <c r="E32" t="s">
        <v>236</v>
      </c>
      <c r="F32" t="s">
        <v>237</v>
      </c>
      <c r="G32">
        <v>2018</v>
      </c>
      <c r="H32" t="s">
        <v>236</v>
      </c>
      <c r="I32" t="s">
        <v>236</v>
      </c>
      <c r="J32" t="s">
        <v>236</v>
      </c>
      <c r="K32" t="s">
        <v>236</v>
      </c>
      <c r="L32">
        <v>0.0226241477602659</v>
      </c>
      <c r="M32">
        <v>0.0226241477602659</v>
      </c>
    </row>
    <row r="33" spans="1:13" ht="15">
      <c r="A33" t="s">
        <v>67</v>
      </c>
      <c r="B33" t="s">
        <v>151</v>
      </c>
      <c r="C33" t="s">
        <v>248</v>
      </c>
      <c r="D33" t="s">
        <v>137</v>
      </c>
      <c r="E33" t="s">
        <v>236</v>
      </c>
      <c r="F33" t="s">
        <v>237</v>
      </c>
      <c r="G33">
        <v>2018</v>
      </c>
      <c r="H33" t="s">
        <v>236</v>
      </c>
      <c r="I33" t="s">
        <v>236</v>
      </c>
      <c r="J33" t="s">
        <v>236</v>
      </c>
      <c r="K33" t="s">
        <v>236</v>
      </c>
      <c r="L33">
        <v>0.011080838801265799</v>
      </c>
      <c r="M33">
        <v>0.011080838801265799</v>
      </c>
    </row>
    <row r="34" spans="1:13" ht="15">
      <c r="A34" t="s">
        <v>67</v>
      </c>
      <c r="B34" t="s">
        <v>151</v>
      </c>
      <c r="C34" t="s">
        <v>250</v>
      </c>
      <c r="D34" t="s">
        <v>140</v>
      </c>
      <c r="E34" t="s">
        <v>236</v>
      </c>
      <c r="F34" t="s">
        <v>237</v>
      </c>
      <c r="G34">
        <v>2018</v>
      </c>
      <c r="H34" t="s">
        <v>236</v>
      </c>
      <c r="I34" t="s">
        <v>236</v>
      </c>
      <c r="J34" t="s">
        <v>236</v>
      </c>
      <c r="K34" t="s">
        <v>236</v>
      </c>
      <c r="L34">
        <v>0.000533896737113557</v>
      </c>
      <c r="M34">
        <v>0.000533896737113557</v>
      </c>
    </row>
    <row r="35" spans="1:13" ht="15">
      <c r="A35" t="s">
        <v>67</v>
      </c>
      <c r="B35" t="s">
        <v>151</v>
      </c>
      <c r="C35" t="s">
        <v>250</v>
      </c>
      <c r="D35" t="s">
        <v>143</v>
      </c>
      <c r="E35" t="s">
        <v>236</v>
      </c>
      <c r="F35" t="s">
        <v>237</v>
      </c>
      <c r="G35">
        <v>2018</v>
      </c>
      <c r="H35" t="s">
        <v>236</v>
      </c>
      <c r="I35" t="s">
        <v>236</v>
      </c>
      <c r="J35" t="s">
        <v>236</v>
      </c>
      <c r="K35" t="s">
        <v>236</v>
      </c>
      <c r="L35">
        <v>7.1426639989066005E-05</v>
      </c>
      <c r="M35">
        <v>7.1426639989066005E-05</v>
      </c>
    </row>
    <row r="36" spans="1:13" ht="15">
      <c r="A36" t="s">
        <v>67</v>
      </c>
      <c r="B36" t="s">
        <v>151</v>
      </c>
      <c r="C36" t="s">
        <v>250</v>
      </c>
      <c r="D36" t="s">
        <v>251</v>
      </c>
      <c r="E36" t="s">
        <v>236</v>
      </c>
      <c r="F36" t="s">
        <v>237</v>
      </c>
      <c r="G36">
        <v>2018</v>
      </c>
      <c r="H36" t="s">
        <v>236</v>
      </c>
      <c r="I36" t="s">
        <v>236</v>
      </c>
      <c r="J36" t="s">
        <v>236</v>
      </c>
      <c r="K36" t="s">
        <v>236</v>
      </c>
      <c r="L36">
        <v>0.027338413527361698</v>
      </c>
      <c r="M36">
        <v>0.027338413527361698</v>
      </c>
    </row>
    <row r="37" spans="1:13" ht="15">
      <c r="A37" t="s">
        <v>67</v>
      </c>
      <c r="B37" t="s">
        <v>151</v>
      </c>
      <c r="C37" t="s">
        <v>250</v>
      </c>
      <c r="D37" t="s">
        <v>137</v>
      </c>
      <c r="E37" t="s">
        <v>236</v>
      </c>
      <c r="F37" t="s">
        <v>237</v>
      </c>
      <c r="G37">
        <v>2018</v>
      </c>
      <c r="H37" t="s">
        <v>236</v>
      </c>
      <c r="I37" t="s">
        <v>236</v>
      </c>
      <c r="J37" t="s">
        <v>236</v>
      </c>
      <c r="K37" t="s">
        <v>236</v>
      </c>
      <c r="L37">
        <v>0.010581748102151799</v>
      </c>
      <c r="M37">
        <v>0.010581748102151799</v>
      </c>
    </row>
    <row r="38" spans="1:13" ht="15">
      <c r="A38" t="s">
        <v>67</v>
      </c>
      <c r="B38" t="s">
        <v>151</v>
      </c>
      <c r="C38" t="s">
        <v>252</v>
      </c>
      <c r="D38" t="s">
        <v>141</v>
      </c>
      <c r="E38" t="s">
        <v>236</v>
      </c>
      <c r="F38" t="s">
        <v>237</v>
      </c>
      <c r="G38">
        <v>2018</v>
      </c>
      <c r="H38" t="s">
        <v>236</v>
      </c>
      <c r="I38" t="s">
        <v>236</v>
      </c>
      <c r="J38" t="s">
        <v>236</v>
      </c>
      <c r="K38" t="s">
        <v>236</v>
      </c>
      <c r="L38">
        <v>0.00074241698715176601</v>
      </c>
      <c r="M38">
        <v>0.00074241698715176601</v>
      </c>
    </row>
    <row r="39" spans="1:13" ht="15">
      <c r="A39" t="s">
        <v>67</v>
      </c>
      <c r="B39" t="s">
        <v>151</v>
      </c>
      <c r="C39" t="s">
        <v>252</v>
      </c>
      <c r="D39" t="s">
        <v>144</v>
      </c>
      <c r="E39" t="s">
        <v>236</v>
      </c>
      <c r="F39" t="s">
        <v>237</v>
      </c>
      <c r="G39">
        <v>2018</v>
      </c>
      <c r="H39" t="s">
        <v>236</v>
      </c>
      <c r="I39" t="s">
        <v>236</v>
      </c>
      <c r="J39" t="s">
        <v>236</v>
      </c>
      <c r="K39" t="s">
        <v>236</v>
      </c>
      <c r="L39">
        <v>0.00069732301417353205</v>
      </c>
      <c r="M39">
        <v>0.00069732301417353205</v>
      </c>
    </row>
    <row r="40" spans="1:13" ht="15">
      <c r="A40" t="s">
        <v>67</v>
      </c>
      <c r="B40" t="s">
        <v>151</v>
      </c>
      <c r="C40" t="s">
        <v>252</v>
      </c>
      <c r="D40" t="s">
        <v>253</v>
      </c>
      <c r="E40" t="s">
        <v>236</v>
      </c>
      <c r="F40" t="s">
        <v>237</v>
      </c>
      <c r="G40">
        <v>2018</v>
      </c>
      <c r="H40" t="s">
        <v>236</v>
      </c>
      <c r="I40" t="s">
        <v>236</v>
      </c>
      <c r="J40" t="s">
        <v>236</v>
      </c>
      <c r="K40" t="s">
        <v>236</v>
      </c>
      <c r="L40">
        <v>0.0016091636703289801</v>
      </c>
      <c r="M40">
        <v>0.0016091636703289801</v>
      </c>
    </row>
    <row r="41" spans="1:13" ht="15">
      <c r="A41" t="s">
        <v>67</v>
      </c>
      <c r="B41" t="s">
        <v>151</v>
      </c>
      <c r="C41" t="s">
        <v>252</v>
      </c>
      <c r="D41" t="s">
        <v>138</v>
      </c>
      <c r="E41" t="s">
        <v>236</v>
      </c>
      <c r="F41" t="s">
        <v>237</v>
      </c>
      <c r="G41">
        <v>2018</v>
      </c>
      <c r="H41" t="s">
        <v>236</v>
      </c>
      <c r="I41" t="s">
        <v>236</v>
      </c>
      <c r="J41" t="s">
        <v>236</v>
      </c>
      <c r="K41" t="s">
        <v>236</v>
      </c>
      <c r="L41">
        <v>0.0057786168730819196</v>
      </c>
      <c r="M41">
        <v>0.0057786168730819196</v>
      </c>
    </row>
    <row r="42" spans="1:13" ht="15">
      <c r="A42" t="s">
        <v>67</v>
      </c>
      <c r="B42" t="s">
        <v>151</v>
      </c>
      <c r="C42" t="s">
        <v>254</v>
      </c>
      <c r="D42" t="s">
        <v>141</v>
      </c>
      <c r="E42" t="s">
        <v>236</v>
      </c>
      <c r="F42" t="s">
        <v>237</v>
      </c>
      <c r="G42">
        <v>2018</v>
      </c>
      <c r="H42" t="s">
        <v>236</v>
      </c>
      <c r="I42" t="s">
        <v>236</v>
      </c>
      <c r="J42" t="s">
        <v>236</v>
      </c>
      <c r="K42" t="s">
        <v>236</v>
      </c>
      <c r="L42">
        <v>0.00077940560081569</v>
      </c>
      <c r="M42">
        <v>0.00077940560081569</v>
      </c>
    </row>
    <row r="43" spans="1:13" ht="15">
      <c r="A43" t="s">
        <v>67</v>
      </c>
      <c r="B43" t="s">
        <v>151</v>
      </c>
      <c r="C43" t="s">
        <v>254</v>
      </c>
      <c r="D43" t="s">
        <v>144</v>
      </c>
      <c r="E43" t="s">
        <v>236</v>
      </c>
      <c r="F43" t="s">
        <v>237</v>
      </c>
      <c r="G43">
        <v>2018</v>
      </c>
      <c r="H43" t="s">
        <v>236</v>
      </c>
      <c r="I43" t="s">
        <v>236</v>
      </c>
      <c r="J43" t="s">
        <v>236</v>
      </c>
      <c r="K43" t="s">
        <v>236</v>
      </c>
      <c r="L43">
        <v>0.000426163933939329</v>
      </c>
      <c r="M43">
        <v>0.000426163933939329</v>
      </c>
    </row>
    <row r="44" spans="1:13" ht="15">
      <c r="A44" t="s">
        <v>67</v>
      </c>
      <c r="B44" t="s">
        <v>151</v>
      </c>
      <c r="C44" t="s">
        <v>254</v>
      </c>
      <c r="D44" t="s">
        <v>253</v>
      </c>
      <c r="E44" t="s">
        <v>236</v>
      </c>
      <c r="F44" t="s">
        <v>237</v>
      </c>
      <c r="G44">
        <v>2018</v>
      </c>
      <c r="H44" t="s">
        <v>236</v>
      </c>
      <c r="I44" t="s">
        <v>236</v>
      </c>
      <c r="J44" t="s">
        <v>236</v>
      </c>
      <c r="K44" t="s">
        <v>236</v>
      </c>
      <c r="L44">
        <v>0.012603603215973499</v>
      </c>
      <c r="M44">
        <v>0.012603603215973499</v>
      </c>
    </row>
    <row r="45" spans="1:13" ht="15">
      <c r="A45" t="s">
        <v>67</v>
      </c>
      <c r="B45" t="s">
        <v>151</v>
      </c>
      <c r="C45" t="s">
        <v>254</v>
      </c>
      <c r="D45" t="s">
        <v>138</v>
      </c>
      <c r="E45" t="s">
        <v>236</v>
      </c>
      <c r="F45" t="s">
        <v>237</v>
      </c>
      <c r="G45">
        <v>2018</v>
      </c>
      <c r="H45" t="s">
        <v>236</v>
      </c>
      <c r="I45" t="s">
        <v>236</v>
      </c>
      <c r="J45" t="s">
        <v>236</v>
      </c>
      <c r="K45" t="s">
        <v>236</v>
      </c>
      <c r="L45">
        <v>0.0053948468322694201</v>
      </c>
      <c r="M45">
        <v>0.0053948468322694201</v>
      </c>
    </row>
    <row r="46" spans="1:13" ht="15">
      <c r="A46" t="s">
        <v>67</v>
      </c>
      <c r="B46" t="s">
        <v>151</v>
      </c>
      <c r="C46" t="s">
        <v>255</v>
      </c>
      <c r="D46" t="s">
        <v>141</v>
      </c>
      <c r="E46" t="s">
        <v>236</v>
      </c>
      <c r="F46" t="s">
        <v>237</v>
      </c>
      <c r="G46">
        <v>2018</v>
      </c>
      <c r="H46" t="s">
        <v>236</v>
      </c>
      <c r="I46" t="s">
        <v>236</v>
      </c>
      <c r="J46" t="s">
        <v>236</v>
      </c>
      <c r="K46" t="s">
        <v>236</v>
      </c>
      <c r="L46">
        <v>0.00093488148228942805</v>
      </c>
      <c r="M46">
        <v>0.00093488148228942805</v>
      </c>
    </row>
    <row r="47" spans="1:13" ht="15">
      <c r="A47" t="s">
        <v>67</v>
      </c>
      <c r="B47" t="s">
        <v>151</v>
      </c>
      <c r="C47" t="s">
        <v>255</v>
      </c>
      <c r="D47" t="s">
        <v>144</v>
      </c>
      <c r="E47" t="s">
        <v>236</v>
      </c>
      <c r="F47" t="s">
        <v>237</v>
      </c>
      <c r="G47">
        <v>2018</v>
      </c>
      <c r="H47" t="s">
        <v>236</v>
      </c>
      <c r="I47" t="s">
        <v>236</v>
      </c>
      <c r="J47" t="s">
        <v>236</v>
      </c>
      <c r="K47" t="s">
        <v>236</v>
      </c>
      <c r="L47">
        <v>0.00040670311858187198</v>
      </c>
      <c r="M47">
        <v>0.00040670311858187198</v>
      </c>
    </row>
    <row r="48" spans="1:13" ht="15">
      <c r="A48" t="s">
        <v>67</v>
      </c>
      <c r="B48" t="s">
        <v>151</v>
      </c>
      <c r="C48" t="s">
        <v>255</v>
      </c>
      <c r="D48" t="s">
        <v>253</v>
      </c>
      <c r="E48" t="s">
        <v>236</v>
      </c>
      <c r="F48" t="s">
        <v>237</v>
      </c>
      <c r="G48">
        <v>2018</v>
      </c>
      <c r="H48" t="s">
        <v>236</v>
      </c>
      <c r="I48" t="s">
        <v>236</v>
      </c>
      <c r="J48" t="s">
        <v>236</v>
      </c>
      <c r="K48" t="s">
        <v>236</v>
      </c>
      <c r="L48">
        <v>0.019962815705499199</v>
      </c>
      <c r="M48">
        <v>0.019962815705499199</v>
      </c>
    </row>
    <row r="49" spans="1:13" ht="15">
      <c r="A49" t="s">
        <v>67</v>
      </c>
      <c r="B49" t="s">
        <v>151</v>
      </c>
      <c r="C49" t="s">
        <v>255</v>
      </c>
      <c r="D49" t="s">
        <v>138</v>
      </c>
      <c r="E49" t="s">
        <v>236</v>
      </c>
      <c r="F49" t="s">
        <v>237</v>
      </c>
      <c r="G49">
        <v>2018</v>
      </c>
      <c r="H49" t="s">
        <v>236</v>
      </c>
      <c r="I49" t="s">
        <v>236</v>
      </c>
      <c r="J49" t="s">
        <v>236</v>
      </c>
      <c r="K49" t="s">
        <v>236</v>
      </c>
      <c r="L49">
        <v>0.0079920668210354106</v>
      </c>
      <c r="M49">
        <v>0.0079920668210354106</v>
      </c>
    </row>
    <row r="50" spans="1:13" ht="15">
      <c r="A50" t="s">
        <v>67</v>
      </c>
      <c r="B50" t="s">
        <v>151</v>
      </c>
      <c r="C50" t="s">
        <v>256</v>
      </c>
      <c r="D50" t="s">
        <v>141</v>
      </c>
      <c r="E50" t="s">
        <v>236</v>
      </c>
      <c r="F50" t="s">
        <v>237</v>
      </c>
      <c r="G50">
        <v>2018</v>
      </c>
      <c r="H50" t="s">
        <v>236</v>
      </c>
      <c r="I50" t="s">
        <v>236</v>
      </c>
      <c r="J50" t="s">
        <v>236</v>
      </c>
      <c r="K50" t="s">
        <v>236</v>
      </c>
      <c r="L50">
        <v>0.00095937840089950596</v>
      </c>
      <c r="M50">
        <v>0.00095937840089950596</v>
      </c>
    </row>
    <row r="51" spans="1:13" ht="15">
      <c r="A51" t="s">
        <v>67</v>
      </c>
      <c r="B51" t="s">
        <v>151</v>
      </c>
      <c r="C51" t="s">
        <v>256</v>
      </c>
      <c r="D51" t="s">
        <v>144</v>
      </c>
      <c r="E51" t="s">
        <v>236</v>
      </c>
      <c r="F51" t="s">
        <v>237</v>
      </c>
      <c r="G51">
        <v>2018</v>
      </c>
      <c r="H51" t="s">
        <v>236</v>
      </c>
      <c r="I51" t="s">
        <v>236</v>
      </c>
      <c r="J51" t="s">
        <v>236</v>
      </c>
      <c r="K51" t="s">
        <v>236</v>
      </c>
      <c r="L51">
        <v>0.00039745734872240202</v>
      </c>
      <c r="M51">
        <v>0.00039745734872240202</v>
      </c>
    </row>
    <row r="52" spans="1:13" ht="15">
      <c r="A52" t="s">
        <v>67</v>
      </c>
      <c r="B52" t="s">
        <v>151</v>
      </c>
      <c r="C52" t="s">
        <v>256</v>
      </c>
      <c r="D52" t="s">
        <v>253</v>
      </c>
      <c r="E52" t="s">
        <v>236</v>
      </c>
      <c r="F52" t="s">
        <v>237</v>
      </c>
      <c r="G52">
        <v>2018</v>
      </c>
      <c r="H52" t="s">
        <v>236</v>
      </c>
      <c r="I52" t="s">
        <v>236</v>
      </c>
      <c r="J52" t="s">
        <v>236</v>
      </c>
      <c r="K52" t="s">
        <v>236</v>
      </c>
      <c r="L52">
        <v>0.023880087312967601</v>
      </c>
      <c r="M52">
        <v>0.023880087312967601</v>
      </c>
    </row>
    <row r="53" spans="1:13" ht="15">
      <c r="A53" t="s">
        <v>67</v>
      </c>
      <c r="B53" t="s">
        <v>151</v>
      </c>
      <c r="C53" t="s">
        <v>256</v>
      </c>
      <c r="D53" t="s">
        <v>138</v>
      </c>
      <c r="E53" t="s">
        <v>236</v>
      </c>
      <c r="F53" t="s">
        <v>237</v>
      </c>
      <c r="G53">
        <v>2018</v>
      </c>
      <c r="H53" t="s">
        <v>236</v>
      </c>
      <c r="I53" t="s">
        <v>236</v>
      </c>
      <c r="J53" t="s">
        <v>236</v>
      </c>
      <c r="K53" t="s">
        <v>236</v>
      </c>
      <c r="L53">
        <v>0.0089012862565573808</v>
      </c>
      <c r="M53">
        <v>0.0089012862565573808</v>
      </c>
    </row>
    <row r="54" spans="1:13" ht="15">
      <c r="A54" t="s">
        <v>67</v>
      </c>
      <c r="B54" t="s">
        <v>151</v>
      </c>
      <c r="C54" t="s">
        <v>257</v>
      </c>
      <c r="D54" t="s">
        <v>141</v>
      </c>
      <c r="E54" t="s">
        <v>236</v>
      </c>
      <c r="F54" t="s">
        <v>237</v>
      </c>
      <c r="G54">
        <v>2018</v>
      </c>
      <c r="H54" t="s">
        <v>236</v>
      </c>
      <c r="I54" t="s">
        <v>236</v>
      </c>
      <c r="J54" t="s">
        <v>236</v>
      </c>
      <c r="K54" t="s">
        <v>236</v>
      </c>
      <c r="L54">
        <v>0.00094983104774723102</v>
      </c>
      <c r="M54">
        <v>0.00094983104774723102</v>
      </c>
    </row>
    <row r="55" spans="1:13" ht="15">
      <c r="A55" t="s">
        <v>67</v>
      </c>
      <c r="B55" t="s">
        <v>151</v>
      </c>
      <c r="C55" t="s">
        <v>257</v>
      </c>
      <c r="D55" t="s">
        <v>144</v>
      </c>
      <c r="E55" t="s">
        <v>236</v>
      </c>
      <c r="F55" t="s">
        <v>237</v>
      </c>
      <c r="G55">
        <v>2018</v>
      </c>
      <c r="H55" t="s">
        <v>236</v>
      </c>
      <c r="I55" t="s">
        <v>236</v>
      </c>
      <c r="J55" t="s">
        <v>236</v>
      </c>
      <c r="K55" t="s">
        <v>236</v>
      </c>
      <c r="L55">
        <v>0.00039487301870630399</v>
      </c>
      <c r="M55">
        <v>0.00039487301870630399</v>
      </c>
    </row>
    <row r="56" spans="1:13" ht="15">
      <c r="A56" t="s">
        <v>67</v>
      </c>
      <c r="B56" t="s">
        <v>151</v>
      </c>
      <c r="C56" t="s">
        <v>257</v>
      </c>
      <c r="D56" t="s">
        <v>258</v>
      </c>
      <c r="E56" t="s">
        <v>236</v>
      </c>
      <c r="F56" t="s">
        <v>237</v>
      </c>
      <c r="G56">
        <v>2018</v>
      </c>
      <c r="H56" t="s">
        <v>236</v>
      </c>
      <c r="I56" t="s">
        <v>236</v>
      </c>
      <c r="J56" t="s">
        <v>236</v>
      </c>
      <c r="K56" t="s">
        <v>236</v>
      </c>
      <c r="L56">
        <v>0.020324283757671101</v>
      </c>
      <c r="M56">
        <v>0.020324283757671101</v>
      </c>
    </row>
    <row r="57" spans="1:13" ht="15">
      <c r="A57" t="s">
        <v>67</v>
      </c>
      <c r="B57" t="s">
        <v>151</v>
      </c>
      <c r="C57" t="s">
        <v>257</v>
      </c>
      <c r="D57" t="s">
        <v>138</v>
      </c>
      <c r="E57" t="s">
        <v>236</v>
      </c>
      <c r="F57" t="s">
        <v>237</v>
      </c>
      <c r="G57">
        <v>2018</v>
      </c>
      <c r="H57" t="s">
        <v>236</v>
      </c>
      <c r="I57" t="s">
        <v>236</v>
      </c>
      <c r="J57" t="s">
        <v>236</v>
      </c>
      <c r="K57" t="s">
        <v>236</v>
      </c>
      <c r="L57">
        <v>0.0099971612245433501</v>
      </c>
      <c r="M57">
        <v>0.0099971612245433501</v>
      </c>
    </row>
    <row r="58" spans="1:13" ht="15">
      <c r="A58" t="s">
        <v>67</v>
      </c>
      <c r="B58" t="s">
        <v>151</v>
      </c>
      <c r="C58" t="s">
        <v>259</v>
      </c>
      <c r="D58" t="s">
        <v>141</v>
      </c>
      <c r="E58" t="s">
        <v>236</v>
      </c>
      <c r="F58" t="s">
        <v>237</v>
      </c>
      <c r="G58">
        <v>2018</v>
      </c>
      <c r="H58" t="s">
        <v>236</v>
      </c>
      <c r="I58" t="s">
        <v>236</v>
      </c>
      <c r="J58" t="s">
        <v>236</v>
      </c>
      <c r="K58" t="s">
        <v>236</v>
      </c>
      <c r="L58">
        <v>0.00092710745268607096</v>
      </c>
      <c r="M58">
        <v>0.00092710745268607096</v>
      </c>
    </row>
    <row r="59" spans="1:13" ht="15">
      <c r="A59" t="s">
        <v>67</v>
      </c>
      <c r="B59" t="s">
        <v>151</v>
      </c>
      <c r="C59" t="s">
        <v>259</v>
      </c>
      <c r="D59" t="s">
        <v>144</v>
      </c>
      <c r="E59" t="s">
        <v>236</v>
      </c>
      <c r="F59" t="s">
        <v>237</v>
      </c>
      <c r="G59">
        <v>2018</v>
      </c>
      <c r="H59" t="s">
        <v>236</v>
      </c>
      <c r="I59" t="s">
        <v>236</v>
      </c>
      <c r="J59" t="s">
        <v>236</v>
      </c>
      <c r="K59" t="s">
        <v>236</v>
      </c>
      <c r="L59">
        <v>0.000368293949598222</v>
      </c>
      <c r="M59">
        <v>0.000368293949598222</v>
      </c>
    </row>
    <row r="60" spans="1:13" ht="15">
      <c r="A60" t="s">
        <v>67</v>
      </c>
      <c r="B60" t="s">
        <v>151</v>
      </c>
      <c r="C60" t="s">
        <v>259</v>
      </c>
      <c r="D60" t="s">
        <v>260</v>
      </c>
      <c r="E60" t="s">
        <v>236</v>
      </c>
      <c r="F60" t="s">
        <v>237</v>
      </c>
      <c r="G60">
        <v>2018</v>
      </c>
      <c r="H60" t="s">
        <v>236</v>
      </c>
      <c r="I60" t="s">
        <v>236</v>
      </c>
      <c r="J60" t="s">
        <v>236</v>
      </c>
      <c r="K60" t="s">
        <v>236</v>
      </c>
      <c r="L60">
        <v>0.028990562100458198</v>
      </c>
      <c r="M60">
        <v>0.028990562100458198</v>
      </c>
    </row>
    <row r="61" spans="1:13" ht="15">
      <c r="A61" t="s">
        <v>67</v>
      </c>
      <c r="B61" t="s">
        <v>151</v>
      </c>
      <c r="C61" t="s">
        <v>259</v>
      </c>
      <c r="D61" t="s">
        <v>138</v>
      </c>
      <c r="E61" t="s">
        <v>236</v>
      </c>
      <c r="F61" t="s">
        <v>237</v>
      </c>
      <c r="G61">
        <v>2018</v>
      </c>
      <c r="H61" t="s">
        <v>236</v>
      </c>
      <c r="I61" t="s">
        <v>236</v>
      </c>
      <c r="J61" t="s">
        <v>236</v>
      </c>
      <c r="K61" t="s">
        <v>236</v>
      </c>
      <c r="L61">
        <v>0.0106097605259381</v>
      </c>
      <c r="M61">
        <v>0.0106097605259381</v>
      </c>
    </row>
    <row r="62" spans="1:13" ht="15">
      <c r="A62" t="s">
        <v>67</v>
      </c>
      <c r="B62" t="s">
        <v>151</v>
      </c>
      <c r="C62" t="s">
        <v>261</v>
      </c>
      <c r="D62" t="s">
        <v>141</v>
      </c>
      <c r="E62" t="s">
        <v>236</v>
      </c>
      <c r="F62" t="s">
        <v>237</v>
      </c>
      <c r="G62">
        <v>2018</v>
      </c>
      <c r="H62" t="s">
        <v>236</v>
      </c>
      <c r="I62" t="s">
        <v>236</v>
      </c>
      <c r="J62" t="s">
        <v>236</v>
      </c>
      <c r="K62" t="s">
        <v>236</v>
      </c>
      <c r="L62">
        <v>0.00089871332337915601</v>
      </c>
      <c r="M62">
        <v>0.00089871332337915601</v>
      </c>
    </row>
    <row r="63" spans="1:13" ht="15">
      <c r="A63" t="s">
        <v>67</v>
      </c>
      <c r="B63" t="s">
        <v>151</v>
      </c>
      <c r="C63" t="s">
        <v>261</v>
      </c>
      <c r="D63" t="s">
        <v>144</v>
      </c>
      <c r="E63" t="s">
        <v>236</v>
      </c>
      <c r="F63" t="s">
        <v>237</v>
      </c>
      <c r="G63">
        <v>2018</v>
      </c>
      <c r="H63" t="s">
        <v>236</v>
      </c>
      <c r="I63" t="s">
        <v>236</v>
      </c>
      <c r="J63" t="s">
        <v>236</v>
      </c>
      <c r="K63" t="s">
        <v>236</v>
      </c>
      <c r="L63">
        <v>0.00033519631170326802</v>
      </c>
      <c r="M63">
        <v>0.00033519631170326802</v>
      </c>
    </row>
    <row r="64" spans="1:13" ht="15">
      <c r="A64" t="s">
        <v>67</v>
      </c>
      <c r="B64" t="s">
        <v>151</v>
      </c>
      <c r="C64" t="s">
        <v>261</v>
      </c>
      <c r="D64" t="s">
        <v>262</v>
      </c>
      <c r="E64" t="s">
        <v>236</v>
      </c>
      <c r="F64" t="s">
        <v>237</v>
      </c>
      <c r="G64">
        <v>2018</v>
      </c>
      <c r="H64" t="s">
        <v>236</v>
      </c>
      <c r="I64" t="s">
        <v>236</v>
      </c>
      <c r="J64" t="s">
        <v>236</v>
      </c>
      <c r="K64" t="s">
        <v>236</v>
      </c>
      <c r="L64">
        <v>0.039529383884159101</v>
      </c>
      <c r="M64">
        <v>0.039529383884159101</v>
      </c>
    </row>
    <row r="65" spans="1:13" ht="15">
      <c r="A65" t="s">
        <v>67</v>
      </c>
      <c r="B65" t="s">
        <v>151</v>
      </c>
      <c r="C65" t="s">
        <v>261</v>
      </c>
      <c r="D65" t="s">
        <v>138</v>
      </c>
      <c r="E65" t="s">
        <v>236</v>
      </c>
      <c r="F65" t="s">
        <v>237</v>
      </c>
      <c r="G65">
        <v>2018</v>
      </c>
      <c r="H65" t="s">
        <v>236</v>
      </c>
      <c r="I65" t="s">
        <v>236</v>
      </c>
      <c r="J65" t="s">
        <v>236</v>
      </c>
      <c r="K65" t="s">
        <v>236</v>
      </c>
      <c r="L65">
        <v>0.011065162721274399</v>
      </c>
      <c r="M65">
        <v>0.011065162721274399</v>
      </c>
    </row>
    <row r="66" spans="1:13" ht="15">
      <c r="A66" t="s">
        <v>67</v>
      </c>
      <c r="B66" t="s">
        <v>151</v>
      </c>
      <c r="C66" t="s">
        <v>263</v>
      </c>
      <c r="D66" t="s">
        <v>141</v>
      </c>
      <c r="E66" t="s">
        <v>236</v>
      </c>
      <c r="F66" t="s">
        <v>237</v>
      </c>
      <c r="G66">
        <v>2018</v>
      </c>
      <c r="H66" t="s">
        <v>236</v>
      </c>
      <c r="I66" t="s">
        <v>236</v>
      </c>
      <c r="J66" t="s">
        <v>236</v>
      </c>
      <c r="K66" t="s">
        <v>236</v>
      </c>
      <c r="L66">
        <v>0.00089917332740457596</v>
      </c>
      <c r="M66">
        <v>0.00089917332740457596</v>
      </c>
    </row>
    <row r="67" spans="1:13" ht="15">
      <c r="A67" t="s">
        <v>67</v>
      </c>
      <c r="B67" t="s">
        <v>151</v>
      </c>
      <c r="C67" t="s">
        <v>263</v>
      </c>
      <c r="D67" t="s">
        <v>144</v>
      </c>
      <c r="E67" t="s">
        <v>236</v>
      </c>
      <c r="F67" t="s">
        <v>237</v>
      </c>
      <c r="G67">
        <v>2018</v>
      </c>
      <c r="H67" t="s">
        <v>236</v>
      </c>
      <c r="I67" t="s">
        <v>236</v>
      </c>
      <c r="J67" t="s">
        <v>236</v>
      </c>
      <c r="K67" t="s">
        <v>236</v>
      </c>
      <c r="L67">
        <v>0.00033086537242422499</v>
      </c>
      <c r="M67">
        <v>0.00033086537242422499</v>
      </c>
    </row>
    <row r="68" spans="1:13" ht="15">
      <c r="A68" t="s">
        <v>67</v>
      </c>
      <c r="B68" t="s">
        <v>151</v>
      </c>
      <c r="C68" t="s">
        <v>263</v>
      </c>
      <c r="D68" t="s">
        <v>264</v>
      </c>
      <c r="E68" t="s">
        <v>236</v>
      </c>
      <c r="F68" t="s">
        <v>237</v>
      </c>
      <c r="G68">
        <v>2018</v>
      </c>
      <c r="H68" t="s">
        <v>236</v>
      </c>
      <c r="I68" t="s">
        <v>236</v>
      </c>
      <c r="J68" t="s">
        <v>236</v>
      </c>
      <c r="K68" t="s">
        <v>236</v>
      </c>
      <c r="L68">
        <v>0.050493263338740102</v>
      </c>
      <c r="M68">
        <v>0.050493263338740102</v>
      </c>
    </row>
    <row r="69" spans="1:13" ht="15">
      <c r="A69" t="s">
        <v>67</v>
      </c>
      <c r="B69" t="s">
        <v>151</v>
      </c>
      <c r="C69" t="s">
        <v>263</v>
      </c>
      <c r="D69" t="s">
        <v>138</v>
      </c>
      <c r="E69" t="s">
        <v>236</v>
      </c>
      <c r="F69" t="s">
        <v>237</v>
      </c>
      <c r="G69">
        <v>2018</v>
      </c>
      <c r="H69" t="s">
        <v>236</v>
      </c>
      <c r="I69" t="s">
        <v>236</v>
      </c>
      <c r="J69" t="s">
        <v>236</v>
      </c>
      <c r="K69" t="s">
        <v>236</v>
      </c>
      <c r="L69">
        <v>0.0114874610881934</v>
      </c>
      <c r="M69">
        <v>0.0114874610881934</v>
      </c>
    </row>
    <row r="70" spans="1:13" ht="15">
      <c r="A70" t="s">
        <v>67</v>
      </c>
      <c r="B70" t="s">
        <v>151</v>
      </c>
      <c r="C70" t="s">
        <v>265</v>
      </c>
      <c r="D70" t="s">
        <v>141</v>
      </c>
      <c r="E70" t="s">
        <v>236</v>
      </c>
      <c r="F70" t="s">
        <v>237</v>
      </c>
      <c r="G70">
        <v>2018</v>
      </c>
      <c r="H70" t="s">
        <v>236</v>
      </c>
      <c r="I70" t="s">
        <v>236</v>
      </c>
      <c r="J70" t="s">
        <v>236</v>
      </c>
      <c r="K70" t="s">
        <v>236</v>
      </c>
      <c r="L70">
        <v>0.00087038647541608097</v>
      </c>
      <c r="M70">
        <v>0.00087038647541608097</v>
      </c>
    </row>
    <row r="71" spans="1:13" ht="15">
      <c r="A71" t="s">
        <v>67</v>
      </c>
      <c r="B71" t="s">
        <v>151</v>
      </c>
      <c r="C71" t="s">
        <v>265</v>
      </c>
      <c r="D71" t="s">
        <v>144</v>
      </c>
      <c r="E71" t="s">
        <v>236</v>
      </c>
      <c r="F71" t="s">
        <v>237</v>
      </c>
      <c r="G71">
        <v>2018</v>
      </c>
      <c r="H71" t="s">
        <v>236</v>
      </c>
      <c r="I71" t="s">
        <v>236</v>
      </c>
      <c r="J71" t="s">
        <v>236</v>
      </c>
      <c r="K71" t="s">
        <v>236</v>
      </c>
      <c r="L71">
        <v>0.00023534708508606299</v>
      </c>
      <c r="M71">
        <v>0.00023534708508606299</v>
      </c>
    </row>
    <row r="72" spans="1:13" ht="15">
      <c r="A72" t="s">
        <v>67</v>
      </c>
      <c r="B72" t="s">
        <v>151</v>
      </c>
      <c r="C72" t="s">
        <v>265</v>
      </c>
      <c r="D72" t="s">
        <v>266</v>
      </c>
      <c r="E72" t="s">
        <v>236</v>
      </c>
      <c r="F72" t="s">
        <v>237</v>
      </c>
      <c r="G72">
        <v>2018</v>
      </c>
      <c r="H72" t="s">
        <v>236</v>
      </c>
      <c r="I72" t="s">
        <v>236</v>
      </c>
      <c r="J72" t="s">
        <v>236</v>
      </c>
      <c r="K72" t="s">
        <v>236</v>
      </c>
      <c r="L72">
        <v>0.052195880415110002</v>
      </c>
      <c r="M72">
        <v>0.052195880415110002</v>
      </c>
    </row>
    <row r="73" spans="1:13" ht="15">
      <c r="A73" t="s">
        <v>67</v>
      </c>
      <c r="B73" t="s">
        <v>151</v>
      </c>
      <c r="C73" t="s">
        <v>265</v>
      </c>
      <c r="D73" t="s">
        <v>138</v>
      </c>
      <c r="E73" t="s">
        <v>236</v>
      </c>
      <c r="F73" t="s">
        <v>237</v>
      </c>
      <c r="G73">
        <v>2018</v>
      </c>
      <c r="H73" t="s">
        <v>236</v>
      </c>
      <c r="I73" t="s">
        <v>236</v>
      </c>
      <c r="J73" t="s">
        <v>236</v>
      </c>
      <c r="K73" t="s">
        <v>236</v>
      </c>
      <c r="L73">
        <v>0.0104359658232331</v>
      </c>
      <c r="M73">
        <v>0.0104359658232331</v>
      </c>
    </row>
    <row r="74" spans="1:13" ht="15">
      <c r="A74" t="s">
        <v>67</v>
      </c>
      <c r="B74" t="s">
        <v>151</v>
      </c>
      <c r="C74" t="s">
        <v>267</v>
      </c>
      <c r="D74" t="s">
        <v>142</v>
      </c>
      <c r="E74" t="s">
        <v>236</v>
      </c>
      <c r="F74" t="s">
        <v>237</v>
      </c>
      <c r="G74">
        <v>2018</v>
      </c>
      <c r="H74" t="s">
        <v>236</v>
      </c>
      <c r="I74" t="s">
        <v>236</v>
      </c>
      <c r="J74" t="s">
        <v>236</v>
      </c>
      <c r="K74" t="s">
        <v>236</v>
      </c>
      <c r="L74">
        <v>0.00084666683429302902</v>
      </c>
      <c r="M74">
        <v>0.00084666683429302902</v>
      </c>
    </row>
    <row r="75" spans="1:13" ht="15">
      <c r="A75" t="s">
        <v>67</v>
      </c>
      <c r="B75" t="s">
        <v>151</v>
      </c>
      <c r="C75" t="s">
        <v>267</v>
      </c>
      <c r="D75" t="s">
        <v>145</v>
      </c>
      <c r="E75" t="s">
        <v>236</v>
      </c>
      <c r="F75" t="s">
        <v>237</v>
      </c>
      <c r="G75">
        <v>2018</v>
      </c>
      <c r="H75" t="s">
        <v>236</v>
      </c>
      <c r="I75" t="s">
        <v>236</v>
      </c>
      <c r="J75" t="s">
        <v>236</v>
      </c>
      <c r="K75" t="s">
        <v>236</v>
      </c>
      <c r="L75">
        <v>0.00066867996369597798</v>
      </c>
      <c r="M75">
        <v>0.00066867996369597798</v>
      </c>
    </row>
    <row r="76" spans="1:13" ht="15">
      <c r="A76" t="s">
        <v>67</v>
      </c>
      <c r="B76" t="s">
        <v>151</v>
      </c>
      <c r="C76" t="s">
        <v>267</v>
      </c>
      <c r="D76" t="s">
        <v>268</v>
      </c>
      <c r="E76" t="s">
        <v>236</v>
      </c>
      <c r="F76" t="s">
        <v>237</v>
      </c>
      <c r="G76">
        <v>2018</v>
      </c>
      <c r="H76" t="s">
        <v>236</v>
      </c>
      <c r="I76" t="s">
        <v>236</v>
      </c>
      <c r="J76" t="s">
        <v>236</v>
      </c>
      <c r="K76" t="s">
        <v>236</v>
      </c>
      <c r="L76">
        <v>0.0024058665241777598</v>
      </c>
      <c r="M76">
        <v>0.0024058665241777598</v>
      </c>
    </row>
    <row r="77" spans="1:13" ht="15">
      <c r="A77" t="s">
        <v>67</v>
      </c>
      <c r="B77" t="s">
        <v>151</v>
      </c>
      <c r="C77" t="s">
        <v>267</v>
      </c>
      <c r="D77" t="s">
        <v>139</v>
      </c>
      <c r="E77" t="s">
        <v>236</v>
      </c>
      <c r="F77" t="s">
        <v>237</v>
      </c>
      <c r="G77">
        <v>2018</v>
      </c>
      <c r="H77" t="s">
        <v>236</v>
      </c>
      <c r="I77" t="s">
        <v>236</v>
      </c>
      <c r="J77" t="s">
        <v>236</v>
      </c>
      <c r="K77" t="s">
        <v>236</v>
      </c>
      <c r="L77">
        <v>0.00426054151520409</v>
      </c>
      <c r="M77">
        <v>0.00426054151520409</v>
      </c>
    </row>
    <row r="78" spans="1:13" ht="15">
      <c r="A78" t="s">
        <v>67</v>
      </c>
      <c r="B78" t="s">
        <v>151</v>
      </c>
      <c r="C78" t="s">
        <v>269</v>
      </c>
      <c r="D78" t="s">
        <v>142</v>
      </c>
      <c r="E78" t="s">
        <v>236</v>
      </c>
      <c r="F78" t="s">
        <v>237</v>
      </c>
      <c r="G78">
        <v>2018</v>
      </c>
      <c r="H78" t="s">
        <v>236</v>
      </c>
      <c r="I78" t="s">
        <v>236</v>
      </c>
      <c r="J78" t="s">
        <v>236</v>
      </c>
      <c r="K78" t="s">
        <v>236</v>
      </c>
      <c r="L78">
        <v>0.0017683153930356801</v>
      </c>
      <c r="M78">
        <v>0.0017683153930356801</v>
      </c>
    </row>
    <row r="79" spans="1:13" ht="15">
      <c r="A79" t="s">
        <v>67</v>
      </c>
      <c r="B79" t="s">
        <v>151</v>
      </c>
      <c r="C79" t="s">
        <v>269</v>
      </c>
      <c r="D79" t="s">
        <v>145</v>
      </c>
      <c r="E79" t="s">
        <v>236</v>
      </c>
      <c r="F79" t="s">
        <v>237</v>
      </c>
      <c r="G79">
        <v>2018</v>
      </c>
      <c r="H79" t="s">
        <v>236</v>
      </c>
      <c r="I79" t="s">
        <v>236</v>
      </c>
      <c r="J79" t="s">
        <v>236</v>
      </c>
      <c r="K79" t="s">
        <v>236</v>
      </c>
      <c r="L79">
        <v>0.000750537163695459</v>
      </c>
      <c r="M79">
        <v>0.000750537163695459</v>
      </c>
    </row>
    <row r="80" spans="1:13" ht="15">
      <c r="A80" t="s">
        <v>67</v>
      </c>
      <c r="B80" t="s">
        <v>151</v>
      </c>
      <c r="C80" t="s">
        <v>269</v>
      </c>
      <c r="D80" t="s">
        <v>268</v>
      </c>
      <c r="E80" t="s">
        <v>236</v>
      </c>
      <c r="F80" t="s">
        <v>237</v>
      </c>
      <c r="G80">
        <v>2018</v>
      </c>
      <c r="H80" t="s">
        <v>236</v>
      </c>
      <c r="I80" t="s">
        <v>236</v>
      </c>
      <c r="J80" t="s">
        <v>236</v>
      </c>
      <c r="K80" t="s">
        <v>236</v>
      </c>
      <c r="L80">
        <v>0.020717034161966401</v>
      </c>
      <c r="M80">
        <v>0.020717034161966401</v>
      </c>
    </row>
    <row r="81" spans="1:13" ht="15">
      <c r="A81" t="s">
        <v>67</v>
      </c>
      <c r="B81" t="s">
        <v>151</v>
      </c>
      <c r="C81" t="s">
        <v>269</v>
      </c>
      <c r="D81" t="s">
        <v>139</v>
      </c>
      <c r="E81" t="s">
        <v>236</v>
      </c>
      <c r="F81" t="s">
        <v>237</v>
      </c>
      <c r="G81">
        <v>2018</v>
      </c>
      <c r="H81" t="s">
        <v>236</v>
      </c>
      <c r="I81" t="s">
        <v>236</v>
      </c>
      <c r="J81" t="s">
        <v>236</v>
      </c>
      <c r="K81" t="s">
        <v>236</v>
      </c>
      <c r="L81">
        <v>0.0088922350864476096</v>
      </c>
      <c r="M81">
        <v>0.0088922350864476096</v>
      </c>
    </row>
    <row r="82" spans="1:13" ht="15">
      <c r="A82" t="s">
        <v>67</v>
      </c>
      <c r="B82" t="s">
        <v>151</v>
      </c>
      <c r="C82" t="s">
        <v>270</v>
      </c>
      <c r="D82" t="s">
        <v>142</v>
      </c>
      <c r="E82" t="s">
        <v>236</v>
      </c>
      <c r="F82" t="s">
        <v>237</v>
      </c>
      <c r="G82">
        <v>2018</v>
      </c>
      <c r="H82" t="s">
        <v>236</v>
      </c>
      <c r="I82" t="s">
        <v>236</v>
      </c>
      <c r="J82" t="s">
        <v>236</v>
      </c>
      <c r="K82" t="s">
        <v>236</v>
      </c>
      <c r="L82">
        <v>0.0020047682124008999</v>
      </c>
      <c r="M82">
        <v>0.0020047682124008999</v>
      </c>
    </row>
    <row r="83" spans="1:13" ht="15">
      <c r="A83" t="s">
        <v>67</v>
      </c>
      <c r="B83" t="s">
        <v>151</v>
      </c>
      <c r="C83" t="s">
        <v>270</v>
      </c>
      <c r="D83" t="s">
        <v>145</v>
      </c>
      <c r="E83" t="s">
        <v>236</v>
      </c>
      <c r="F83" t="s">
        <v>237</v>
      </c>
      <c r="G83">
        <v>2018</v>
      </c>
      <c r="H83" t="s">
        <v>236</v>
      </c>
      <c r="I83" t="s">
        <v>236</v>
      </c>
      <c r="J83" t="s">
        <v>236</v>
      </c>
      <c r="K83" t="s">
        <v>236</v>
      </c>
      <c r="L83">
        <v>0.00059115484277808797</v>
      </c>
      <c r="M83">
        <v>0.00059115484277808797</v>
      </c>
    </row>
    <row r="84" spans="1:13" ht="15">
      <c r="A84" t="s">
        <v>67</v>
      </c>
      <c r="B84" t="s">
        <v>151</v>
      </c>
      <c r="C84" t="s">
        <v>270</v>
      </c>
      <c r="D84" t="s">
        <v>268</v>
      </c>
      <c r="E84" t="s">
        <v>236</v>
      </c>
      <c r="F84" t="s">
        <v>237</v>
      </c>
      <c r="G84">
        <v>2018</v>
      </c>
      <c r="H84" t="s">
        <v>236</v>
      </c>
      <c r="I84" t="s">
        <v>236</v>
      </c>
      <c r="J84" t="s">
        <v>236</v>
      </c>
      <c r="K84" t="s">
        <v>236</v>
      </c>
      <c r="L84">
        <v>0.033083652738783199</v>
      </c>
      <c r="M84">
        <v>0.033083652738783199</v>
      </c>
    </row>
    <row r="85" spans="1:13" ht="15">
      <c r="A85" t="s">
        <v>67</v>
      </c>
      <c r="B85" t="s">
        <v>151</v>
      </c>
      <c r="C85" t="s">
        <v>270</v>
      </c>
      <c r="D85" t="s">
        <v>139</v>
      </c>
      <c r="E85" t="s">
        <v>236</v>
      </c>
      <c r="F85" t="s">
        <v>237</v>
      </c>
      <c r="G85">
        <v>2018</v>
      </c>
      <c r="H85" t="s">
        <v>236</v>
      </c>
      <c r="I85" t="s">
        <v>236</v>
      </c>
      <c r="J85" t="s">
        <v>236</v>
      </c>
      <c r="K85" t="s">
        <v>236</v>
      </c>
      <c r="L85">
        <v>0.0117236462517728</v>
      </c>
      <c r="M85">
        <v>0.0117236462517728</v>
      </c>
    </row>
    <row r="86" spans="1:13" ht="15">
      <c r="A86" t="s">
        <v>67</v>
      </c>
      <c r="B86" t="s">
        <v>151</v>
      </c>
      <c r="C86" t="s">
        <v>271</v>
      </c>
      <c r="D86" t="s">
        <v>142</v>
      </c>
      <c r="E86" t="s">
        <v>236</v>
      </c>
      <c r="F86" t="s">
        <v>237</v>
      </c>
      <c r="G86">
        <v>2018</v>
      </c>
      <c r="H86" t="s">
        <v>236</v>
      </c>
      <c r="I86" t="s">
        <v>236</v>
      </c>
      <c r="J86" t="s">
        <v>236</v>
      </c>
      <c r="K86" t="s">
        <v>236</v>
      </c>
      <c r="L86">
        <v>0.00196179164560536</v>
      </c>
      <c r="M86">
        <v>0.00196179164560536</v>
      </c>
    </row>
    <row r="87" spans="1:13" ht="15">
      <c r="A87" t="s">
        <v>67</v>
      </c>
      <c r="B87" t="s">
        <v>151</v>
      </c>
      <c r="C87" t="s">
        <v>271</v>
      </c>
      <c r="D87" t="s">
        <v>145</v>
      </c>
      <c r="E87" t="s">
        <v>236</v>
      </c>
      <c r="F87" t="s">
        <v>237</v>
      </c>
      <c r="G87">
        <v>2018</v>
      </c>
      <c r="H87" t="s">
        <v>236</v>
      </c>
      <c r="I87" t="s">
        <v>236</v>
      </c>
      <c r="J87" t="s">
        <v>236</v>
      </c>
      <c r="K87" t="s">
        <v>236</v>
      </c>
      <c r="L87">
        <v>0.00051352659953481301</v>
      </c>
      <c r="M87">
        <v>0.00051352659953481301</v>
      </c>
    </row>
    <row r="88" spans="1:13" ht="15">
      <c r="A88" t="s">
        <v>67</v>
      </c>
      <c r="B88" t="s">
        <v>151</v>
      </c>
      <c r="C88" t="s">
        <v>271</v>
      </c>
      <c r="D88" t="s">
        <v>268</v>
      </c>
      <c r="E88" t="s">
        <v>236</v>
      </c>
      <c r="F88" t="s">
        <v>237</v>
      </c>
      <c r="G88">
        <v>2018</v>
      </c>
      <c r="H88" t="s">
        <v>236</v>
      </c>
      <c r="I88" t="s">
        <v>236</v>
      </c>
      <c r="J88" t="s">
        <v>236</v>
      </c>
      <c r="K88" t="s">
        <v>236</v>
      </c>
      <c r="L88">
        <v>0.038234291164306301</v>
      </c>
      <c r="M88">
        <v>0.038234291164306301</v>
      </c>
    </row>
    <row r="89" spans="1:13" ht="15">
      <c r="A89" t="s">
        <v>67</v>
      </c>
      <c r="B89" t="s">
        <v>151</v>
      </c>
      <c r="C89" t="s">
        <v>271</v>
      </c>
      <c r="D89" t="s">
        <v>139</v>
      </c>
      <c r="E89" t="s">
        <v>236</v>
      </c>
      <c r="F89" t="s">
        <v>237</v>
      </c>
      <c r="G89">
        <v>2018</v>
      </c>
      <c r="H89" t="s">
        <v>236</v>
      </c>
      <c r="I89" t="s">
        <v>236</v>
      </c>
      <c r="J89" t="s">
        <v>236</v>
      </c>
      <c r="K89" t="s">
        <v>236</v>
      </c>
      <c r="L89">
        <v>0.013255956176612699</v>
      </c>
      <c r="M89">
        <v>0.013255956176612699</v>
      </c>
    </row>
    <row r="90" spans="1:13" ht="15">
      <c r="A90" t="s">
        <v>67</v>
      </c>
      <c r="B90" t="s">
        <v>151</v>
      </c>
      <c r="C90" t="s">
        <v>272</v>
      </c>
      <c r="D90" t="s">
        <v>142</v>
      </c>
      <c r="E90" t="s">
        <v>236</v>
      </c>
      <c r="F90" t="s">
        <v>237</v>
      </c>
      <c r="G90">
        <v>2018</v>
      </c>
      <c r="H90" t="s">
        <v>236</v>
      </c>
      <c r="I90" t="s">
        <v>236</v>
      </c>
      <c r="J90" t="s">
        <v>236</v>
      </c>
      <c r="K90" t="s">
        <v>236</v>
      </c>
      <c r="L90">
        <v>0.0017035279711745399</v>
      </c>
      <c r="M90">
        <v>0.0017035279711745399</v>
      </c>
    </row>
    <row r="91" spans="1:13" ht="15">
      <c r="A91" t="s">
        <v>67</v>
      </c>
      <c r="B91" t="s">
        <v>151</v>
      </c>
      <c r="C91" t="s">
        <v>272</v>
      </c>
      <c r="D91" t="s">
        <v>145</v>
      </c>
      <c r="E91" t="s">
        <v>236</v>
      </c>
      <c r="F91" t="s">
        <v>237</v>
      </c>
      <c r="G91">
        <v>2018</v>
      </c>
      <c r="H91" t="s">
        <v>236</v>
      </c>
      <c r="I91" t="s">
        <v>236</v>
      </c>
      <c r="J91" t="s">
        <v>236</v>
      </c>
      <c r="K91" t="s">
        <v>236</v>
      </c>
      <c r="L91">
        <v>0.00047564031426238499</v>
      </c>
      <c r="M91">
        <v>0.00047564031426238499</v>
      </c>
    </row>
    <row r="92" spans="1:13" ht="15">
      <c r="A92" t="s">
        <v>67</v>
      </c>
      <c r="B92" t="s">
        <v>151</v>
      </c>
      <c r="C92" t="s">
        <v>272</v>
      </c>
      <c r="D92" t="s">
        <v>273</v>
      </c>
      <c r="E92" t="s">
        <v>236</v>
      </c>
      <c r="F92" t="s">
        <v>237</v>
      </c>
      <c r="G92">
        <v>2018</v>
      </c>
      <c r="H92" t="s">
        <v>236</v>
      </c>
      <c r="I92" t="s">
        <v>236</v>
      </c>
      <c r="J92" t="s">
        <v>236</v>
      </c>
      <c r="K92" t="s">
        <v>236</v>
      </c>
      <c r="L92">
        <v>0.043300799885821702</v>
      </c>
      <c r="M92">
        <v>0.043300799885821702</v>
      </c>
    </row>
    <row r="93" spans="1:13" ht="15">
      <c r="A93" t="s">
        <v>67</v>
      </c>
      <c r="B93" t="s">
        <v>151</v>
      </c>
      <c r="C93" t="s">
        <v>272</v>
      </c>
      <c r="D93" t="s">
        <v>139</v>
      </c>
      <c r="E93" t="s">
        <v>236</v>
      </c>
      <c r="F93" t="s">
        <v>237</v>
      </c>
      <c r="G93">
        <v>2018</v>
      </c>
      <c r="H93" t="s">
        <v>236</v>
      </c>
      <c r="I93" t="s">
        <v>236</v>
      </c>
      <c r="J93" t="s">
        <v>236</v>
      </c>
      <c r="K93" t="s">
        <v>236</v>
      </c>
      <c r="L93">
        <v>0.014139525083172099</v>
      </c>
      <c r="M93">
        <v>0.014139525083172099</v>
      </c>
    </row>
    <row r="94" spans="1:13" ht="15">
      <c r="A94" t="s">
        <v>67</v>
      </c>
      <c r="B94" t="s">
        <v>151</v>
      </c>
      <c r="C94" t="s">
        <v>274</v>
      </c>
      <c r="D94" t="s">
        <v>142</v>
      </c>
      <c r="E94" t="s">
        <v>236</v>
      </c>
      <c r="F94" t="s">
        <v>237</v>
      </c>
      <c r="G94">
        <v>2018</v>
      </c>
      <c r="H94" t="s">
        <v>236</v>
      </c>
      <c r="I94" t="s">
        <v>236</v>
      </c>
      <c r="J94" t="s">
        <v>236</v>
      </c>
      <c r="K94" t="s">
        <v>236</v>
      </c>
      <c r="L94">
        <v>0.00139319820124895</v>
      </c>
      <c r="M94">
        <v>0.00139319820124895</v>
      </c>
    </row>
    <row r="95" spans="1:13" ht="15">
      <c r="A95" t="s">
        <v>67</v>
      </c>
      <c r="B95" t="s">
        <v>151</v>
      </c>
      <c r="C95" t="s">
        <v>274</v>
      </c>
      <c r="D95" t="s">
        <v>145</v>
      </c>
      <c r="E95" t="s">
        <v>236</v>
      </c>
      <c r="F95" t="s">
        <v>237</v>
      </c>
      <c r="G95">
        <v>2018</v>
      </c>
      <c r="H95" t="s">
        <v>236</v>
      </c>
      <c r="I95" t="s">
        <v>236</v>
      </c>
      <c r="J95" t="s">
        <v>236</v>
      </c>
      <c r="K95" t="s">
        <v>236</v>
      </c>
      <c r="L95">
        <v>0.00046204216750972199</v>
      </c>
      <c r="M95">
        <v>0.00046204216750972199</v>
      </c>
    </row>
    <row r="96" spans="1:13" ht="15">
      <c r="A96" t="s">
        <v>67</v>
      </c>
      <c r="B96" t="s">
        <v>151</v>
      </c>
      <c r="C96" t="s">
        <v>274</v>
      </c>
      <c r="D96" t="s">
        <v>275</v>
      </c>
      <c r="E96" t="s">
        <v>236</v>
      </c>
      <c r="F96" t="s">
        <v>237</v>
      </c>
      <c r="G96">
        <v>2018</v>
      </c>
      <c r="H96" t="s">
        <v>236</v>
      </c>
      <c r="I96" t="s">
        <v>236</v>
      </c>
      <c r="J96" t="s">
        <v>236</v>
      </c>
      <c r="K96" t="s">
        <v>236</v>
      </c>
      <c r="L96">
        <v>0.0489015983401654</v>
      </c>
      <c r="M96">
        <v>0.0489015983401654</v>
      </c>
    </row>
    <row r="97" spans="1:13" ht="15">
      <c r="A97" t="s">
        <v>67</v>
      </c>
      <c r="B97" t="s">
        <v>151</v>
      </c>
      <c r="C97" t="s">
        <v>274</v>
      </c>
      <c r="D97" t="s">
        <v>139</v>
      </c>
      <c r="E97" t="s">
        <v>236</v>
      </c>
      <c r="F97" t="s">
        <v>237</v>
      </c>
      <c r="G97">
        <v>2018</v>
      </c>
      <c r="H97" t="s">
        <v>236</v>
      </c>
      <c r="I97" t="s">
        <v>236</v>
      </c>
      <c r="J97" t="s">
        <v>236</v>
      </c>
      <c r="K97" t="s">
        <v>236</v>
      </c>
      <c r="L97">
        <v>0.0143038292745449</v>
      </c>
      <c r="M97">
        <v>0.0143038292745449</v>
      </c>
    </row>
    <row r="98" spans="1:13" ht="15">
      <c r="A98" t="s">
        <v>67</v>
      </c>
      <c r="B98" t="s">
        <v>151</v>
      </c>
      <c r="C98" t="s">
        <v>276</v>
      </c>
      <c r="D98" t="s">
        <v>142</v>
      </c>
      <c r="E98" t="s">
        <v>236</v>
      </c>
      <c r="F98" t="s">
        <v>237</v>
      </c>
      <c r="G98">
        <v>2018</v>
      </c>
      <c r="H98" t="s">
        <v>236</v>
      </c>
      <c r="I98" t="s">
        <v>236</v>
      </c>
      <c r="J98" t="s">
        <v>236</v>
      </c>
      <c r="K98" t="s">
        <v>236</v>
      </c>
      <c r="L98">
        <v>0.0012866536750593201</v>
      </c>
      <c r="M98">
        <v>0.0012866536750593201</v>
      </c>
    </row>
    <row r="99" spans="1:13" ht="15">
      <c r="A99" t="s">
        <v>67</v>
      </c>
      <c r="B99" t="s">
        <v>151</v>
      </c>
      <c r="C99" t="s">
        <v>276</v>
      </c>
      <c r="D99" t="s">
        <v>145</v>
      </c>
      <c r="E99" t="s">
        <v>236</v>
      </c>
      <c r="F99" t="s">
        <v>237</v>
      </c>
      <c r="G99">
        <v>2018</v>
      </c>
      <c r="H99" t="s">
        <v>236</v>
      </c>
      <c r="I99" t="s">
        <v>236</v>
      </c>
      <c r="J99" t="s">
        <v>236</v>
      </c>
      <c r="K99" t="s">
        <v>236</v>
      </c>
      <c r="L99">
        <v>0.00043173964300815897</v>
      </c>
      <c r="M99">
        <v>0.00043173964300815897</v>
      </c>
    </row>
    <row r="100" spans="1:13" ht="15">
      <c r="A100" t="s">
        <v>67</v>
      </c>
      <c r="B100" t="s">
        <v>151</v>
      </c>
      <c r="C100" t="s">
        <v>276</v>
      </c>
      <c r="D100" t="s">
        <v>277</v>
      </c>
      <c r="E100" t="s">
        <v>236</v>
      </c>
      <c r="F100" t="s">
        <v>237</v>
      </c>
      <c r="G100">
        <v>2018</v>
      </c>
      <c r="H100" t="s">
        <v>236</v>
      </c>
      <c r="I100" t="s">
        <v>236</v>
      </c>
      <c r="J100" t="s">
        <v>236</v>
      </c>
      <c r="K100" t="s">
        <v>236</v>
      </c>
      <c r="L100">
        <v>0.060316400230437502</v>
      </c>
      <c r="M100">
        <v>0.060316400230437502</v>
      </c>
    </row>
    <row r="101" spans="1:13" ht="15">
      <c r="A101" t="s">
        <v>67</v>
      </c>
      <c r="B101" t="s">
        <v>151</v>
      </c>
      <c r="C101" t="s">
        <v>276</v>
      </c>
      <c r="D101" t="s">
        <v>139</v>
      </c>
      <c r="E101" t="s">
        <v>236</v>
      </c>
      <c r="F101" t="s">
        <v>237</v>
      </c>
      <c r="G101">
        <v>2018</v>
      </c>
      <c r="H101" t="s">
        <v>236</v>
      </c>
      <c r="I101" t="s">
        <v>236</v>
      </c>
      <c r="J101" t="s">
        <v>236</v>
      </c>
      <c r="K101" t="s">
        <v>236</v>
      </c>
      <c r="L101">
        <v>0.0143517332094984</v>
      </c>
      <c r="M101">
        <v>0.0143517332094984</v>
      </c>
    </row>
    <row r="102" spans="1:13" ht="15">
      <c r="A102" t="s">
        <v>67</v>
      </c>
      <c r="B102" t="s">
        <v>151</v>
      </c>
      <c r="C102" t="s">
        <v>278</v>
      </c>
      <c r="D102" t="s">
        <v>142</v>
      </c>
      <c r="E102" t="s">
        <v>236</v>
      </c>
      <c r="F102" t="s">
        <v>237</v>
      </c>
      <c r="G102">
        <v>2018</v>
      </c>
      <c r="H102" t="s">
        <v>236</v>
      </c>
      <c r="I102" t="s">
        <v>236</v>
      </c>
      <c r="J102" t="s">
        <v>236</v>
      </c>
      <c r="K102" t="s">
        <v>236</v>
      </c>
      <c r="L102">
        <v>0.0012249928868643301</v>
      </c>
      <c r="M102">
        <v>0.0012249928868643301</v>
      </c>
    </row>
    <row r="103" spans="1:13" ht="15">
      <c r="A103" t="s">
        <v>67</v>
      </c>
      <c r="B103" t="s">
        <v>151</v>
      </c>
      <c r="C103" t="s">
        <v>278</v>
      </c>
      <c r="D103" t="s">
        <v>145</v>
      </c>
      <c r="E103" t="s">
        <v>236</v>
      </c>
      <c r="F103" t="s">
        <v>237</v>
      </c>
      <c r="G103">
        <v>2018</v>
      </c>
      <c r="H103" t="s">
        <v>236</v>
      </c>
      <c r="I103" t="s">
        <v>236</v>
      </c>
      <c r="J103" t="s">
        <v>236</v>
      </c>
      <c r="K103" t="s">
        <v>236</v>
      </c>
      <c r="L103">
        <v>0.00041119730191954202</v>
      </c>
      <c r="M103">
        <v>0.00041119730191954202</v>
      </c>
    </row>
    <row r="104" spans="1:13" ht="15">
      <c r="A104" t="s">
        <v>67</v>
      </c>
      <c r="B104" t="s">
        <v>151</v>
      </c>
      <c r="C104" t="s">
        <v>278</v>
      </c>
      <c r="D104" t="s">
        <v>279</v>
      </c>
      <c r="E104" t="s">
        <v>236</v>
      </c>
      <c r="F104" t="s">
        <v>237</v>
      </c>
      <c r="G104">
        <v>2018</v>
      </c>
      <c r="H104" t="s">
        <v>236</v>
      </c>
      <c r="I104" t="s">
        <v>236</v>
      </c>
      <c r="J104" t="s">
        <v>236</v>
      </c>
      <c r="K104" t="s">
        <v>236</v>
      </c>
      <c r="L104">
        <v>0.072534210143308797</v>
      </c>
      <c r="M104">
        <v>0.072534210143308797</v>
      </c>
    </row>
    <row r="105" spans="1:13" ht="15">
      <c r="A105" t="s">
        <v>67</v>
      </c>
      <c r="B105" t="s">
        <v>151</v>
      </c>
      <c r="C105" t="s">
        <v>278</v>
      </c>
      <c r="D105" t="s">
        <v>139</v>
      </c>
      <c r="E105" t="s">
        <v>236</v>
      </c>
      <c r="F105" t="s">
        <v>237</v>
      </c>
      <c r="G105">
        <v>2018</v>
      </c>
      <c r="H105" t="s">
        <v>236</v>
      </c>
      <c r="I105" t="s">
        <v>236</v>
      </c>
      <c r="J105" t="s">
        <v>236</v>
      </c>
      <c r="K105" t="s">
        <v>236</v>
      </c>
      <c r="L105">
        <v>0.0144314490951484</v>
      </c>
      <c r="M105">
        <v>0.0144314490951484</v>
      </c>
    </row>
    <row r="106" spans="1:13" ht="15">
      <c r="A106" t="s">
        <v>67</v>
      </c>
      <c r="B106" t="s">
        <v>151</v>
      </c>
      <c r="C106" t="s">
        <v>280</v>
      </c>
      <c r="D106" t="s">
        <v>142</v>
      </c>
      <c r="E106" t="s">
        <v>236</v>
      </c>
      <c r="F106" t="s">
        <v>237</v>
      </c>
      <c r="G106">
        <v>2018</v>
      </c>
      <c r="H106" t="s">
        <v>236</v>
      </c>
      <c r="I106" t="s">
        <v>236</v>
      </c>
      <c r="J106" t="s">
        <v>236</v>
      </c>
      <c r="K106" t="s">
        <v>236</v>
      </c>
      <c r="L106">
        <v>0.00108148631148779</v>
      </c>
      <c r="M106">
        <v>0.00108148631148779</v>
      </c>
    </row>
    <row r="107" spans="1:13" ht="15">
      <c r="A107" t="s">
        <v>67</v>
      </c>
      <c r="B107" t="s">
        <v>151</v>
      </c>
      <c r="C107" t="s">
        <v>280</v>
      </c>
      <c r="D107" t="s">
        <v>145</v>
      </c>
      <c r="E107" t="s">
        <v>236</v>
      </c>
      <c r="F107" t="s">
        <v>237</v>
      </c>
      <c r="G107">
        <v>2018</v>
      </c>
      <c r="H107" t="s">
        <v>236</v>
      </c>
      <c r="I107" t="s">
        <v>236</v>
      </c>
      <c r="J107" t="s">
        <v>236</v>
      </c>
      <c r="K107" t="s">
        <v>236</v>
      </c>
      <c r="L107">
        <v>0.00030143313414422002</v>
      </c>
      <c r="M107">
        <v>0.00030143313414422002</v>
      </c>
    </row>
    <row r="108" spans="1:13" ht="15">
      <c r="A108" t="s">
        <v>67</v>
      </c>
      <c r="B108" t="s">
        <v>151</v>
      </c>
      <c r="C108" t="s">
        <v>280</v>
      </c>
      <c r="D108" t="s">
        <v>281</v>
      </c>
      <c r="E108" t="s">
        <v>236</v>
      </c>
      <c r="F108" t="s">
        <v>237</v>
      </c>
      <c r="G108">
        <v>2018</v>
      </c>
      <c r="H108" t="s">
        <v>236</v>
      </c>
      <c r="I108" t="s">
        <v>236</v>
      </c>
      <c r="J108" t="s">
        <v>236</v>
      </c>
      <c r="K108" t="s">
        <v>236</v>
      </c>
      <c r="L108">
        <v>0.095721007741370198</v>
      </c>
      <c r="M108">
        <v>0.095721007741370198</v>
      </c>
    </row>
    <row r="109" spans="1:13" ht="15">
      <c r="A109" t="s">
        <v>67</v>
      </c>
      <c r="B109" t="s">
        <v>151</v>
      </c>
      <c r="C109" t="s">
        <v>280</v>
      </c>
      <c r="D109" t="s">
        <v>139</v>
      </c>
      <c r="E109" t="s">
        <v>236</v>
      </c>
      <c r="F109" t="s">
        <v>237</v>
      </c>
      <c r="G109">
        <v>2018</v>
      </c>
      <c r="H109" t="s">
        <v>236</v>
      </c>
      <c r="I109" t="s">
        <v>236</v>
      </c>
      <c r="J109" t="s">
        <v>236</v>
      </c>
      <c r="K109" t="s">
        <v>236</v>
      </c>
      <c r="L109">
        <v>0.013140678240923199</v>
      </c>
      <c r="M109">
        <v>0.013140678240923199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BD2E7C-B2A0-4224-9CAE-1B05D720EFF1}">
  <dimension ref="C4:K20"/>
  <sheetViews>
    <sheetView workbookViewId="0" topLeftCell="A1">
      <selection pane="topLeft" activeCell="C4" sqref="C4"/>
    </sheetView>
  </sheetViews>
  <sheetFormatPr defaultRowHeight="15"/>
  <cols>
    <col min="9" max="10" width="11.1428571428571" bestFit="1" customWidth="1"/>
  </cols>
  <sheetData>
    <row r="4" spans="3:11" ht="15.75" thickBot="1">
      <c r="C4" s="63" t="s">
        <v>282</v>
      </c>
      <c r="D4" s="57"/>
      <c r="E4" s="57"/>
      <c r="F4" s="57"/>
      <c r="G4" s="58"/>
      <c r="H4" s="58"/>
      <c r="I4" s="58"/>
      <c r="J4" s="58"/>
      <c r="K4" s="58"/>
    </row>
    <row r="5" spans="3:11" ht="30.75" thickBot="1">
      <c r="C5" s="59" t="s">
        <v>194</v>
      </c>
      <c r="D5" s="59" t="s">
        <v>1</v>
      </c>
      <c r="E5" s="59" t="s">
        <v>2</v>
      </c>
      <c r="F5" s="59" t="s">
        <v>61</v>
      </c>
      <c r="G5" s="59" t="s">
        <v>222</v>
      </c>
      <c r="H5" s="59" t="s">
        <v>223</v>
      </c>
      <c r="I5" s="26" t="s">
        <v>4</v>
      </c>
      <c r="J5" s="26" t="s">
        <v>153</v>
      </c>
      <c r="K5" s="26" t="s">
        <v>148</v>
      </c>
    </row>
    <row r="6" spans="3:11" ht="15">
      <c r="C6" s="60" t="s">
        <v>67</v>
      </c>
      <c r="D6" s="60"/>
      <c r="E6" s="61" t="s">
        <v>151</v>
      </c>
      <c r="F6" s="60">
        <v>2018</v>
      </c>
      <c r="G6" s="60">
        <v>1</v>
      </c>
      <c r="H6" s="62"/>
      <c r="I6" t="s">
        <v>200</v>
      </c>
      <c r="J6" t="s">
        <v>200</v>
      </c>
      <c r="K6" t="s">
        <v>155</v>
      </c>
    </row>
    <row r="7" spans="3:11" ht="15">
      <c r="C7" s="60" t="s">
        <v>67</v>
      </c>
      <c r="D7" s="60"/>
      <c r="E7" s="61" t="s">
        <v>151</v>
      </c>
      <c r="F7" s="60">
        <v>2018</v>
      </c>
      <c r="G7" s="60">
        <v>1</v>
      </c>
      <c r="I7" t="s">
        <v>201</v>
      </c>
      <c r="J7" t="s">
        <v>201</v>
      </c>
      <c r="K7" t="s">
        <v>155</v>
      </c>
    </row>
    <row r="8" spans="3:11" ht="15">
      <c r="C8" s="60" t="s">
        <v>67</v>
      </c>
      <c r="D8" s="60"/>
      <c r="E8" s="61" t="s">
        <v>151</v>
      </c>
      <c r="F8" s="60">
        <v>2018</v>
      </c>
      <c r="G8" s="60">
        <v>1</v>
      </c>
      <c r="I8" t="s">
        <v>202</v>
      </c>
      <c r="J8" t="s">
        <v>202</v>
      </c>
      <c r="K8" t="s">
        <v>155</v>
      </c>
    </row>
    <row r="9" spans="3:11" ht="15">
      <c r="C9" s="60" t="s">
        <v>67</v>
      </c>
      <c r="D9" s="60"/>
      <c r="E9" s="61" t="s">
        <v>151</v>
      </c>
      <c r="F9" s="60">
        <v>2018</v>
      </c>
      <c r="G9" s="60">
        <v>1</v>
      </c>
      <c r="I9" t="s">
        <v>134</v>
      </c>
      <c r="J9" t="s">
        <v>134</v>
      </c>
      <c r="K9" t="s">
        <v>155</v>
      </c>
    </row>
    <row r="10" spans="3:11" ht="15">
      <c r="C10" s="60" t="s">
        <v>67</v>
      </c>
      <c r="D10" s="60"/>
      <c r="E10" s="61" t="s">
        <v>151</v>
      </c>
      <c r="F10" s="60">
        <v>2018</v>
      </c>
      <c r="G10" s="60">
        <v>1</v>
      </c>
      <c r="I10" t="s">
        <v>135</v>
      </c>
      <c r="J10" t="s">
        <v>135</v>
      </c>
      <c r="K10" t="s">
        <v>155</v>
      </c>
    </row>
    <row r="11" spans="3:11" ht="15">
      <c r="C11" s="60" t="s">
        <v>67</v>
      </c>
      <c r="D11" s="60"/>
      <c r="E11" s="61" t="s">
        <v>151</v>
      </c>
      <c r="F11" s="60">
        <v>2018</v>
      </c>
      <c r="G11" s="60">
        <v>1</v>
      </c>
      <c r="I11" t="s">
        <v>136</v>
      </c>
      <c r="J11" t="s">
        <v>136</v>
      </c>
      <c r="K11" t="s">
        <v>155</v>
      </c>
    </row>
    <row r="12" spans="3:11" ht="15">
      <c r="C12" s="60" t="s">
        <v>67</v>
      </c>
      <c r="D12" s="60"/>
      <c r="E12" s="61" t="s">
        <v>151</v>
      </c>
      <c r="F12" s="60">
        <v>2018</v>
      </c>
      <c r="G12" s="60">
        <v>1</v>
      </c>
      <c r="I12" t="s">
        <v>137</v>
      </c>
      <c r="J12" t="s">
        <v>137</v>
      </c>
      <c r="K12" t="s">
        <v>155</v>
      </c>
    </row>
    <row r="13" spans="3:11" ht="15">
      <c r="C13" s="60" t="s">
        <v>67</v>
      </c>
      <c r="D13" s="60"/>
      <c r="E13" s="61" t="s">
        <v>151</v>
      </c>
      <c r="F13" s="60">
        <v>2018</v>
      </c>
      <c r="G13" s="60">
        <v>1</v>
      </c>
      <c r="I13" t="s">
        <v>138</v>
      </c>
      <c r="J13" t="s">
        <v>138</v>
      </c>
      <c r="K13" t="s">
        <v>155</v>
      </c>
    </row>
    <row r="14" spans="3:11" ht="15">
      <c r="C14" s="60" t="s">
        <v>67</v>
      </c>
      <c r="D14" s="60"/>
      <c r="E14" s="61" t="s">
        <v>151</v>
      </c>
      <c r="F14" s="60">
        <v>2018</v>
      </c>
      <c r="G14" s="60">
        <v>1</v>
      </c>
      <c r="I14" t="s">
        <v>139</v>
      </c>
      <c r="J14" t="s">
        <v>139</v>
      </c>
      <c r="K14" t="s">
        <v>155</v>
      </c>
    </row>
    <row r="15" spans="3:11" ht="15">
      <c r="C15" s="60" t="s">
        <v>67</v>
      </c>
      <c r="D15" s="60"/>
      <c r="E15" s="61" t="s">
        <v>151</v>
      </c>
      <c r="F15" s="60">
        <v>2018</v>
      </c>
      <c r="G15" s="60">
        <v>1</v>
      </c>
      <c r="I15" t="s">
        <v>140</v>
      </c>
      <c r="J15" t="s">
        <v>140</v>
      </c>
      <c r="K15" t="s">
        <v>155</v>
      </c>
    </row>
    <row r="16" spans="3:11" ht="15">
      <c r="C16" s="60" t="s">
        <v>67</v>
      </c>
      <c r="D16" s="60"/>
      <c r="E16" s="61" t="s">
        <v>151</v>
      </c>
      <c r="F16" s="60">
        <v>2018</v>
      </c>
      <c r="G16" s="60">
        <v>1</v>
      </c>
      <c r="I16" t="s">
        <v>141</v>
      </c>
      <c r="J16" t="s">
        <v>141</v>
      </c>
      <c r="K16" t="s">
        <v>155</v>
      </c>
    </row>
    <row r="17" spans="3:11" ht="15">
      <c r="C17" s="60" t="s">
        <v>67</v>
      </c>
      <c r="D17" s="60"/>
      <c r="E17" s="61" t="s">
        <v>151</v>
      </c>
      <c r="F17" s="60">
        <v>2018</v>
      </c>
      <c r="G17" s="60">
        <v>1</v>
      </c>
      <c r="I17" t="s">
        <v>142</v>
      </c>
      <c r="J17" t="s">
        <v>142</v>
      </c>
      <c r="K17" t="s">
        <v>155</v>
      </c>
    </row>
    <row r="18" spans="3:11" ht="15">
      <c r="C18" s="60" t="s">
        <v>67</v>
      </c>
      <c r="D18" s="60"/>
      <c r="E18" s="61" t="s">
        <v>151</v>
      </c>
      <c r="F18" s="60">
        <v>2018</v>
      </c>
      <c r="G18" s="60">
        <v>1</v>
      </c>
      <c r="I18" t="s">
        <v>143</v>
      </c>
      <c r="J18" t="s">
        <v>143</v>
      </c>
      <c r="K18" t="s">
        <v>155</v>
      </c>
    </row>
    <row r="19" spans="3:11" ht="15">
      <c r="C19" s="60" t="s">
        <v>67</v>
      </c>
      <c r="D19" s="60"/>
      <c r="E19" s="61" t="s">
        <v>151</v>
      </c>
      <c r="F19" s="60">
        <v>2018</v>
      </c>
      <c r="G19" s="60">
        <v>1</v>
      </c>
      <c r="I19" t="s">
        <v>144</v>
      </c>
      <c r="J19" t="s">
        <v>144</v>
      </c>
      <c r="K19" t="s">
        <v>155</v>
      </c>
    </row>
    <row r="20" spans="3:11" ht="15">
      <c r="C20" s="60" t="s">
        <v>67</v>
      </c>
      <c r="D20" s="60"/>
      <c r="E20" s="61" t="s">
        <v>151</v>
      </c>
      <c r="F20" s="60">
        <v>2018</v>
      </c>
      <c r="G20" s="60">
        <v>1</v>
      </c>
      <c r="I20" t="s">
        <v>145</v>
      </c>
      <c r="J20" t="s">
        <v>145</v>
      </c>
      <c r="K20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 topLeftCell="A1">
      <selection pane="topLeft" activeCell="H19" sqref="H19"/>
    </sheetView>
  </sheetViews>
  <sheetFormatPr defaultRowHeight="15"/>
  <cols>
    <col min="3" max="3" width="10.5714285714286" customWidth="1"/>
    <col min="4" max="4" width="8.42857142857143" bestFit="1" customWidth="1"/>
    <col min="5" max="5" width="14.4285714285714" bestFit="1" customWidth="1"/>
    <col min="9" max="9" width="10.4285714285714" bestFit="1" customWidth="1"/>
    <col min="10" max="10" width="12.8571428571429" customWidth="1"/>
    <col min="11" max="11" width="12.4285714285714" customWidth="1"/>
    <col min="12" max="12" width="19.1428571428571" customWidth="1"/>
  </cols>
  <sheetData>
    <row r="3" spans="3:11" ht="15.75" thickBot="1">
      <c r="C3" s="24" t="s">
        <v>147</v>
      </c>
      <c r="I3" s="25"/>
      <c r="J3" s="25"/>
      <c r="K3" s="25"/>
    </row>
    <row r="4" spans="3:14" ht="29.45" customHeight="1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2" ht="1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5:10" ht="1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5:10" ht="15">
      <c r="E7" t="s">
        <v>151</v>
      </c>
      <c r="F7">
        <v>2020</v>
      </c>
      <c r="G7">
        <v>0.078240205489280165</v>
      </c>
      <c r="I7" t="s">
        <v>167</v>
      </c>
      <c r="J7" t="s">
        <v>167</v>
      </c>
    </row>
    <row r="8" spans="5:10" ht="15">
      <c r="E8" t="s">
        <v>151</v>
      </c>
      <c r="F8">
        <v>2020</v>
      </c>
      <c r="G8">
        <v>0.099230285582155173</v>
      </c>
      <c r="I8" t="s">
        <v>168</v>
      </c>
      <c r="J8" t="s">
        <v>168</v>
      </c>
    </row>
    <row r="9" spans="5:10" ht="1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5:10" ht="1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5:10" ht="1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5:10" ht="1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5:10" ht="1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5:10" ht="15">
      <c r="E14" t="s">
        <v>151</v>
      </c>
      <c r="F14">
        <v>2020</v>
      </c>
      <c r="G14">
        <v>0.035851150535518087</v>
      </c>
      <c r="I14" t="s">
        <v>174</v>
      </c>
      <c r="J14" t="s">
        <v>174</v>
      </c>
    </row>
    <row r="15" spans="5:10" ht="15">
      <c r="E15" t="s">
        <v>151</v>
      </c>
      <c r="F15">
        <v>2020</v>
      </c>
      <c r="G15">
        <v>0.027014519280249845</v>
      </c>
      <c r="I15" t="s">
        <v>175</v>
      </c>
      <c r="J15" t="s">
        <v>175</v>
      </c>
    </row>
    <row r="16" spans="5:10" ht="15">
      <c r="E16" t="s">
        <v>151</v>
      </c>
      <c r="F16">
        <v>2020</v>
      </c>
      <c r="G16">
        <v>0.038223383014175182</v>
      </c>
      <c r="I16" t="s">
        <v>176</v>
      </c>
      <c r="J16" t="s">
        <v>176</v>
      </c>
    </row>
    <row r="17" spans="5:10" ht="1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ht="1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ht="15">
      <c r="E19" t="s">
        <v>151</v>
      </c>
      <c r="F19">
        <v>2020</v>
      </c>
      <c r="G19">
        <v>0.073395482092335179</v>
      </c>
      <c r="I19" t="s">
        <v>179</v>
      </c>
      <c r="J19" t="s">
        <v>179</v>
      </c>
    </row>
    <row r="20" spans="5:10" ht="1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ht="15">
      <c r="E21" t="s">
        <v>151</v>
      </c>
      <c r="F21">
        <v>2050</v>
      </c>
      <c r="G21">
        <v>0.043032113019104097</v>
      </c>
      <c r="I21" t="s">
        <v>167</v>
      </c>
      <c r="J21" t="s">
        <v>167</v>
      </c>
    </row>
    <row r="22" spans="5:10" ht="15">
      <c r="E22" t="s">
        <v>151</v>
      </c>
      <c r="F22">
        <v>2050</v>
      </c>
      <c r="G22">
        <v>0.054576657070185351</v>
      </c>
      <c r="I22" t="s">
        <v>168</v>
      </c>
      <c r="J22" t="s">
        <v>168</v>
      </c>
    </row>
    <row r="23" spans="5:10" ht="15">
      <c r="E23" t="s">
        <v>151</v>
      </c>
      <c r="F23">
        <v>2050</v>
      </c>
      <c r="G23">
        <v>0.071498038451452361</v>
      </c>
      <c r="I23" t="s">
        <v>169</v>
      </c>
      <c r="J23" t="s">
        <v>169</v>
      </c>
    </row>
    <row r="24" spans="5:10" ht="1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ht="1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ht="1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ht="15">
      <c r="E27" t="s">
        <v>151</v>
      </c>
      <c r="F27">
        <v>2050</v>
      </c>
      <c r="G27">
        <v>0.079402607387653368</v>
      </c>
      <c r="I27" t="s">
        <v>173</v>
      </c>
      <c r="J27" t="s">
        <v>173</v>
      </c>
    </row>
    <row r="28" spans="5:10" ht="15">
      <c r="E28" t="s">
        <v>151</v>
      </c>
      <c r="F28">
        <v>2050</v>
      </c>
      <c r="G28">
        <v>0.019718132794534948</v>
      </c>
      <c r="I28" t="s">
        <v>174</v>
      </c>
      <c r="J28" t="s">
        <v>174</v>
      </c>
    </row>
    <row r="29" spans="5:10" ht="15">
      <c r="E29" t="s">
        <v>151</v>
      </c>
      <c r="F29">
        <v>2050</v>
      </c>
      <c r="G29">
        <v>0.014857985604137416</v>
      </c>
      <c r="I29" t="s">
        <v>175</v>
      </c>
      <c r="J29" t="s">
        <v>175</v>
      </c>
    </row>
    <row r="30" spans="5:10" ht="15">
      <c r="E30" t="s">
        <v>151</v>
      </c>
      <c r="F30">
        <v>2050</v>
      </c>
      <c r="G30">
        <v>0.021022860657796353</v>
      </c>
      <c r="I30" t="s">
        <v>176</v>
      </c>
      <c r="J30" t="s">
        <v>176</v>
      </c>
    </row>
    <row r="31" spans="5:10" ht="15">
      <c r="E31" t="s">
        <v>151</v>
      </c>
      <c r="F31">
        <v>2050</v>
      </c>
      <c r="G31">
        <v>0.089138031168140217</v>
      </c>
      <c r="I31" t="s">
        <v>177</v>
      </c>
      <c r="J31" t="s">
        <v>177</v>
      </c>
    </row>
    <row r="32" spans="5:10" ht="1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ht="15">
      <c r="E33" t="s">
        <v>151</v>
      </c>
      <c r="F33">
        <v>2050</v>
      </c>
      <c r="G33">
        <v>0.04036751515078435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 topLeftCell="A1">
      <selection pane="topLeft" activeCell="H17" sqref="H17"/>
    </sheetView>
  </sheetViews>
  <sheetFormatPr defaultRowHeight="15"/>
  <cols>
    <col min="2" max="2" width="10.4285714285714" customWidth="1"/>
    <col min="3" max="3" width="13.4285714285714" customWidth="1"/>
    <col min="4" max="4" width="10.5714285714286" bestFit="1" customWidth="1"/>
  </cols>
  <sheetData>
    <row r="2" spans="2:4" ht="15">
      <c r="B2" s="47" t="s">
        <v>203</v>
      </c>
      <c r="C2" s="10"/>
      <c r="D2" s="10"/>
    </row>
    <row r="3" spans="2:3" ht="15">
      <c r="B3" s="48">
        <v>2018</v>
      </c>
      <c r="C3" t="s">
        <v>204</v>
      </c>
    </row>
    <row r="4" spans="2:3" ht="15">
      <c r="B4" s="48">
        <v>2019</v>
      </c>
      <c r="C4" t="s">
        <v>205</v>
      </c>
    </row>
    <row r="5" spans="2:3" ht="15">
      <c r="B5" s="48">
        <v>2020</v>
      </c>
      <c r="C5" t="s">
        <v>206</v>
      </c>
    </row>
    <row r="6" spans="2:4" ht="15">
      <c r="B6" s="49">
        <v>2021</v>
      </c>
      <c r="C6" s="10" t="s">
        <v>207</v>
      </c>
      <c r="D6" s="10"/>
    </row>
    <row r="7" spans="2:2" ht="15">
      <c r="B7" s="48" t="s">
        <v>208</v>
      </c>
    </row>
    <row r="9" spans="2:4" ht="15">
      <c r="B9" s="47" t="s">
        <v>209</v>
      </c>
      <c r="C9" s="10"/>
      <c r="D9" s="10"/>
    </row>
    <row r="10" spans="3:3" ht="15">
      <c r="C10" s="50" t="s">
        <v>210</v>
      </c>
    </row>
    <row r="11" spans="2:3" ht="15">
      <c r="B11" t="s">
        <v>211</v>
      </c>
      <c r="C11" s="51">
        <f>C6/C3</f>
        <v>0.93264803405429875</v>
      </c>
    </row>
    <row r="12" spans="2:4" ht="15">
      <c r="B12" s="10" t="s">
        <v>212</v>
      </c>
      <c r="C12" s="52">
        <f>C6/C5</f>
        <v>1.0160656843925007</v>
      </c>
      <c r="D12" s="10"/>
    </row>
    <row r="15" spans="2:2" ht="15">
      <c r="B15" t="s">
        <v>213</v>
      </c>
    </row>
    <row r="16" spans="3:4" ht="15">
      <c r="C16">
        <v>2018</v>
      </c>
      <c r="D16">
        <v>2021</v>
      </c>
    </row>
    <row r="17" spans="2:4" ht="15">
      <c r="B17" t="s">
        <v>34</v>
      </c>
      <c r="C17" s="53">
        <v>14.5565610923972</v>
      </c>
      <c r="D17" s="53">
        <v>15.490769824884</v>
      </c>
    </row>
    <row r="18" spans="2:4" ht="15">
      <c r="B18" t="s">
        <v>36</v>
      </c>
      <c r="C18" s="53">
        <v>31.276118540281001</v>
      </c>
      <c r="D18" s="53">
        <v>33.305155123500498</v>
      </c>
    </row>
    <row r="19" spans="2:4" ht="1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2023-11-16T00:17:04Z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37685632705688</vt:r8>
  </property>
</Properties>
</file>