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14C0560-DB5B-478F-A9F1-1B5C5DCA629D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RSD" sheetId="30" r:id="rId6"/>
    <sheet name="SRV" sheetId="26" r:id="rId7"/>
    <sheet name="TRA" sheetId="27" r:id="rId8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9" l="1"/>
  <c r="G24" i="19"/>
  <c r="G23" i="19"/>
  <c r="G22" i="19"/>
  <c r="G21" i="19"/>
  <c r="G20" i="19" l="1"/>
  <c r="B2" i="11" l="1"/>
  <c r="F41" i="11"/>
  <c r="G4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G19" i="19"/>
  <c r="G18" i="19"/>
  <c r="F18" i="19"/>
  <c r="I37" i="11"/>
  <c r="G37" i="11"/>
  <c r="D37" i="11"/>
  <c r="C37" i="11"/>
  <c r="G36" i="11"/>
  <c r="I35" i="11"/>
  <c r="G35" i="11"/>
  <c r="D35" i="11"/>
  <c r="C35" i="11"/>
  <c r="G34" i="11"/>
  <c r="G33" i="11"/>
  <c r="F33" i="11"/>
  <c r="I29" i="11"/>
  <c r="G29" i="11"/>
  <c r="D29" i="11"/>
  <c r="C29" i="11"/>
  <c r="G28" i="11"/>
  <c r="F27" i="11"/>
  <c r="G27" i="11"/>
  <c r="G12" i="19" l="1"/>
  <c r="G25" i="19"/>
  <c r="G11" i="19" l="1"/>
  <c r="F11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5" authorId="0" shapeId="0" xr:uid="{EB6B86EC-8D33-4238-9030-229E5D9011CC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<sst xmlns="http://schemas.openxmlformats.org/spreadsheetml/2006/main" count="339" uniqueCount="166">
  <si>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</si>
  <si>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</si>
  <si>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</si>
  <si>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</si>
  <si>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</si>
  <si>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</si>
  <si>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</si>
  <si>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</si>
  <si>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</si>
  <si>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</si>
  <si>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</si>
  <si>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</si>
  <si>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</si>
  <si>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</si>
  <si>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</si>
  <si>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</si>
  <si>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</si>
  <si>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</si>
  <si>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</si>
  <si>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</si>
  <si>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</si>
  <si>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</si>
  <si>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</si>
  <si>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</si>
  <si>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</si>
  <si>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</si>
  <si>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</si>
  <si>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</si>
  <si>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</si>
  <si>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</si>
  <si>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</si>
  <si>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</si>
  <si>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</si>
  <si>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</si>
  <si>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</si>
  <si>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</si>
  <si>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</si>
  <si>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</si>
  <si>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</si>
  <si>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</si>
  <si>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</si>
  <si>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</si>
  <si>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</si>
  <si>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</si>
  <si>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</si>
  <si>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</si>
  <si>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</si>
  <si>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</si>
  <si>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</si>
  <si>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</si>
  <si>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</si>
  <si>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</si>
  <si>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</si>
  <si>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</si>
  <si>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</si>
  <si>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</si>
  <si>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</si>
  <si>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</si>
  <si>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</si>
  <si>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</si>
  <si>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</si>
  <si>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</si>
  <si>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</si>
  <si>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</si>
  <si>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</si>
  <si>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</si>
  <si>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</si>
  <si>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</si>
  <si>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</si>
  <si>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</si>
  <si>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</si>
  <si>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</si>
  <si>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</si>
  <si>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</si>
  <si>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</si>
  <si>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</si>
  <si>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</si>
  <si>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</si>
  <si>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</si>
  <si>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</si>
  <si>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</si>
  <si>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</si>
  <si>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</si>
  <si>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</si>
  <si>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</si>
  <si>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</si>
  <si>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</si>
  <si>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</si>
  <si>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</si>
  <si>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</si>
  <si>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</si>
  <si>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</si>
  <si>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</si>
  <si>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</si>
  <si>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</si>
  <si>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</si>
  <si>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</si>
  <si>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</si>
  <si>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</si>
  <si>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</si>
  <si>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</si>
  <si>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</si>
  <si>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</si>
  <si>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</si>
  <si>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</si>
  <si>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</si>
  <si>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</si>
  <si>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</si>
  <si>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</si>
  <si>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</si>
  <si>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</si>
  <si>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</si>
  <si>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</si>
  <si>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</si>
  <si>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</si>
  <si>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</si>
  <si>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</si>
  <si>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</si>
  <si>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</si>
  <si>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</si>
  <si>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</si>
  <si>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</si>
  <si>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</si>
  <si>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</si>
  <si>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</si>
  <si>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</si>
  <si>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</si>
  <si>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</si>
  <si>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</si>
  <si>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</si>
  <si>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</si>
  <si>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</si>
  <si>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</si>
  <si>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</si>
  <si>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</si>
  <si>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</si>
  <si>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new offshore before 2026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</si>
  <si>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</si>
  <si>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</si>
  <si>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</si>
  <si>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</si>
  <si>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</si>
  <si>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</si>
  <si>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</si>
  <si>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</si>
  <si>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</si>
  <si>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</si>
  <si>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</si>
  <si>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</si>
  <si>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</si>
  <si>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</si>
  <si>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</si>
  <si>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</si>
  <si>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</si>
  <si>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</si>
  <si>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</si>
  <si>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</si>
  <si>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</si>
  <si>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</si>
  <si>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</si>
  <si>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</si>
  <si>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CCS before 2040</t>
  </si>
  <si>
    <t>FT-RSDKER</t>
  </si>
  <si>
    <t>FT-RSDCOA</t>
  </si>
  <si>
    <t>FT-RSDGAS</t>
  </si>
  <si>
    <t>~UC_Sets: R_E: IE,National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</si>
</sst>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18" fillId="0" borderId="0"/>
  </cellStyleXfs>
  <cellXfs count="4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1" fillId="0" borderId="0" xfId="3" applyFont="1"/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4">
    <cellStyle name="Hyperlink" xfId="1" builtinId="8"/>
    <cellStyle name="Normal" xfId="0" builtinId="0"/>
    <cellStyle name="Normal 2" xfId="2" xr:uid="{B2F64745-2C6D-45FB-A556-9D42C8713F7A}"/>
    <cellStyle name="Normale_Scen_UC_IND-StrucConst" xfId="3" xr:uid="{ED86729C-4FFD-40F0-9032-437159C0D3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41" t="s">
        <v>119</v>
      </c>
      <c r="B16" s="41"/>
      <c r="C16" s="41"/>
      <c r="D16" s="41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120</v>
      </c>
      <c r="B19" s="40" t="s">
        <v>86</v>
      </c>
      <c r="C19" s="40"/>
      <c r="D19" s="40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121</v>
      </c>
      <c r="B20" s="40" t="s">
        <v>132</v>
      </c>
      <c r="C20" s="40"/>
      <c r="D20" s="40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122</v>
      </c>
      <c r="B21" s="31" t="s">
        <v>133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123</v>
      </c>
      <c r="B23" s="40" t="s">
        <v>131</v>
      </c>
      <c r="C23" s="40"/>
      <c r="D23" s="40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134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124</v>
      </c>
      <c r="B26" s="40" t="s">
        <v>131</v>
      </c>
      <c r="C26" s="40"/>
      <c r="D26" s="40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125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126</v>
      </c>
      <c r="B30" s="42" t="s">
        <v>127</v>
      </c>
      <c r="C30" s="40"/>
      <c r="D30" s="40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128</v>
      </c>
      <c r="B31" s="40" t="s">
        <v>129</v>
      </c>
      <c r="C31" s="40"/>
      <c r="D31" s="40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130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tabSelected="1"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25"/>
  <sheetViews>
    <sheetView topLeftCell="A6" workbookViewId="0">
      <selection activeCell="N16" sqref="N16"/>
    </sheetView>
  </sheetViews>
  <sheetFormatPr defaultRowHeight="15" x14ac:dyDescent="0.25"/>
  <cols>
    <col min="2" max="2" width="16" bestFit="1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1" t="str">
        <f>"~UC_Sets: R_E: " &amp; _xlfn.TEXTJOIN(",",TRUE,Regions!C2:D2)</f>
        <v xml:space="preserve">~UC_Sets: R_E: </v>
      </c>
    </row>
    <row r="3" spans="2:13" x14ac:dyDescent="0.25">
      <c r="B3" s="4" t="s">
        <v>10</v>
      </c>
    </row>
    <row r="4" spans="2:13" x14ac:dyDescent="0.25">
      <c r="G4" t="s">
        <v>7</v>
      </c>
    </row>
    <row r="5" spans="2:1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</row>
    <row r="6" spans="2:13" x14ac:dyDescent="0.25">
      <c r="B6" s="19" t="s">
        <v>147</v>
      </c>
      <c r="D6" s="20" t="s">
        <v>148</v>
      </c>
      <c r="F6" s="19">
        <v>2030</v>
      </c>
      <c r="G6" s="19" t="s">
        <v>81</v>
      </c>
      <c r="H6">
        <v>1</v>
      </c>
      <c r="I6" s="19">
        <v>5.5</v>
      </c>
      <c r="J6" s="19" t="s">
        <v>146</v>
      </c>
    </row>
    <row r="7" spans="2:13" x14ac:dyDescent="0.25">
      <c r="B7" s="19"/>
      <c r="D7" s="20"/>
      <c r="F7" s="19">
        <v>0</v>
      </c>
      <c r="G7" s="19" t="s">
        <v>81</v>
      </c>
      <c r="I7" s="19">
        <v>3</v>
      </c>
    </row>
    <row r="8" spans="2:13" x14ac:dyDescent="0.25">
      <c r="B8" s="19"/>
      <c r="D8" s="20"/>
      <c r="H8" s="19"/>
      <c r="I8" s="19"/>
      <c r="K8" s="19"/>
    </row>
    <row r="9" spans="2:13" x14ac:dyDescent="0.25">
      <c r="B9" s="19"/>
      <c r="D9" s="20"/>
      <c r="H9" s="19"/>
      <c r="I9" s="19"/>
      <c r="K9" s="19"/>
    </row>
    <row r="10" spans="2:13" x14ac:dyDescent="0.25">
      <c r="B10" s="6" t="s">
        <v>82</v>
      </c>
      <c r="M10" s="7"/>
    </row>
    <row r="11" spans="2:13" ht="15.75" thickBot="1" x14ac:dyDescent="0.3">
      <c r="B11" s="8" t="s">
        <v>12</v>
      </c>
      <c r="C11" s="8" t="s">
        <v>9</v>
      </c>
      <c r="D11" s="8" t="s">
        <v>8</v>
      </c>
      <c r="E11" s="8" t="s">
        <v>2</v>
      </c>
      <c r="F11" s="9" t="str">
        <f>IF(Regions!C$3&lt;&gt;"",Regions!C$3,"*")</f>
        <v>IE</v>
      </c>
      <c r="G11" s="9" t="str">
        <f>IF(Regions!D$3&lt;&gt;"",Regions!D$3,"*")</f>
        <v>National</v>
      </c>
      <c r="H11" s="10" t="s">
        <v>4</v>
      </c>
      <c r="I11" s="10" t="s">
        <v>3</v>
      </c>
      <c r="J11" s="10" t="s">
        <v>5</v>
      </c>
    </row>
    <row r="12" spans="2:13" x14ac:dyDescent="0.25">
      <c r="D12" t="s">
        <v>84</v>
      </c>
      <c r="F12">
        <v>5</v>
      </c>
      <c r="G12">
        <f t="shared" ref="G12" si="0">F12</f>
        <v>5</v>
      </c>
      <c r="I12" t="s">
        <v>83</v>
      </c>
      <c r="L12" s="17" t="s">
        <v>144</v>
      </c>
    </row>
    <row r="13" spans="2:13" x14ac:dyDescent="0.25">
      <c r="B13" t="s">
        <v>88</v>
      </c>
      <c r="C13" t="s">
        <v>81</v>
      </c>
      <c r="D13" t="s">
        <v>89</v>
      </c>
      <c r="E13">
        <v>2025</v>
      </c>
      <c r="F13">
        <v>0</v>
      </c>
      <c r="G13">
        <v>0</v>
      </c>
      <c r="I13" t="s">
        <v>117</v>
      </c>
      <c r="L13" s="17" t="s">
        <v>118</v>
      </c>
    </row>
    <row r="14" spans="2:13" x14ac:dyDescent="0.25">
      <c r="B14" t="s">
        <v>88</v>
      </c>
      <c r="C14" t="s">
        <v>81</v>
      </c>
      <c r="D14" t="s">
        <v>89</v>
      </c>
      <c r="E14">
        <v>0</v>
      </c>
      <c r="F14">
        <v>5</v>
      </c>
      <c r="G14">
        <v>5</v>
      </c>
      <c r="I14" t="s">
        <v>117</v>
      </c>
    </row>
    <row r="17" spans="2:12" x14ac:dyDescent="0.25">
      <c r="B17" s="6" t="s">
        <v>15</v>
      </c>
    </row>
    <row r="18" spans="2:12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9" t="str">
        <f>IF(Regions!C$3&lt;&gt;"",Regions!C$3,"*")</f>
        <v>IE</v>
      </c>
      <c r="G18" s="9" t="str">
        <f>IF(Regions!D$3&lt;&gt;"",Regions!D$3,"*")</f>
        <v>National</v>
      </c>
      <c r="H18" s="10" t="s">
        <v>4</v>
      </c>
      <c r="I18" s="10" t="s">
        <v>3</v>
      </c>
      <c r="J18" s="10" t="s">
        <v>5</v>
      </c>
    </row>
    <row r="19" spans="2:12" x14ac:dyDescent="0.25">
      <c r="D19" t="s">
        <v>78</v>
      </c>
      <c r="F19">
        <v>2035</v>
      </c>
      <c r="G19">
        <f t="shared" ref="G19:G25" si="1">F19</f>
        <v>2035</v>
      </c>
      <c r="I19" t="s">
        <v>95</v>
      </c>
    </row>
    <row r="20" spans="2:12" x14ac:dyDescent="0.25">
      <c r="D20" t="s">
        <v>78</v>
      </c>
      <c r="F20">
        <v>2026</v>
      </c>
      <c r="G20">
        <f t="shared" si="1"/>
        <v>2026</v>
      </c>
      <c r="I20" t="s">
        <v>135</v>
      </c>
      <c r="L20" s="17" t="s">
        <v>136</v>
      </c>
    </row>
    <row r="21" spans="2:12" x14ac:dyDescent="0.25">
      <c r="D21" t="s">
        <v>78</v>
      </c>
      <c r="F21">
        <v>2100</v>
      </c>
      <c r="G21">
        <f t="shared" si="1"/>
        <v>2100</v>
      </c>
      <c r="I21" t="s">
        <v>137</v>
      </c>
      <c r="L21" s="17" t="s">
        <v>140</v>
      </c>
    </row>
    <row r="22" spans="2:12" x14ac:dyDescent="0.25">
      <c r="D22" t="s">
        <v>78</v>
      </c>
      <c r="F22">
        <v>2100</v>
      </c>
      <c r="G22">
        <f t="shared" si="1"/>
        <v>2100</v>
      </c>
      <c r="I22" t="s">
        <v>138</v>
      </c>
      <c r="L22" s="17" t="s">
        <v>139</v>
      </c>
    </row>
    <row r="23" spans="2:12" x14ac:dyDescent="0.25">
      <c r="D23" t="s">
        <v>78</v>
      </c>
      <c r="F23">
        <v>2100</v>
      </c>
      <c r="G23">
        <f t="shared" si="1"/>
        <v>2100</v>
      </c>
      <c r="I23" t="s">
        <v>145</v>
      </c>
      <c r="L23" s="17" t="s">
        <v>141</v>
      </c>
    </row>
    <row r="24" spans="2:12" x14ac:dyDescent="0.25">
      <c r="D24" t="s">
        <v>78</v>
      </c>
      <c r="F24">
        <v>2100</v>
      </c>
      <c r="G24">
        <f t="shared" si="1"/>
        <v>2100</v>
      </c>
      <c r="I24" t="s">
        <v>142</v>
      </c>
      <c r="L24" s="17" t="s">
        <v>143</v>
      </c>
    </row>
    <row r="25" spans="2:12" x14ac:dyDescent="0.25">
      <c r="D25" t="s">
        <v>78</v>
      </c>
      <c r="F25">
        <v>2035</v>
      </c>
      <c r="G25">
        <f t="shared" si="1"/>
        <v>2035</v>
      </c>
      <c r="I25" t="s">
        <v>83</v>
      </c>
      <c r="L25" s="17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42"/>
  <sheetViews>
    <sheetView zoomScaleNormal="100" workbookViewId="0">
      <selection activeCell="H15" sqref="H15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4" t="s">
        <v>10</v>
      </c>
    </row>
    <row r="4" spans="1:12" x14ac:dyDescent="0.25">
      <c r="H4" t="s">
        <v>7</v>
      </c>
    </row>
    <row r="5" spans="1:1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</row>
    <row r="6" spans="1:12" x14ac:dyDescent="0.25">
      <c r="B6" s="19" t="s">
        <v>112</v>
      </c>
      <c r="D6" s="20" t="s">
        <v>111</v>
      </c>
      <c r="G6" s="19">
        <v>2025</v>
      </c>
      <c r="H6" s="19" t="s">
        <v>81</v>
      </c>
      <c r="I6">
        <v>1</v>
      </c>
      <c r="J6" s="19">
        <v>0</v>
      </c>
      <c r="K6" s="19" t="s">
        <v>110</v>
      </c>
    </row>
    <row r="7" spans="1:12" x14ac:dyDescent="0.25">
      <c r="B7" s="19"/>
      <c r="D7" s="20"/>
      <c r="G7" s="19">
        <v>0</v>
      </c>
      <c r="H7" s="19" t="s">
        <v>81</v>
      </c>
      <c r="J7" s="19">
        <v>5</v>
      </c>
    </row>
    <row r="8" spans="1:12" x14ac:dyDescent="0.25">
      <c r="B8" s="19" t="s">
        <v>116</v>
      </c>
      <c r="D8" s="20" t="s">
        <v>114</v>
      </c>
      <c r="E8" s="19"/>
      <c r="G8" s="19">
        <v>2020</v>
      </c>
      <c r="H8" s="19" t="s">
        <v>81</v>
      </c>
      <c r="I8" s="19">
        <v>1</v>
      </c>
      <c r="J8" s="19">
        <v>7.3689999999999998</v>
      </c>
      <c r="K8" s="19" t="s">
        <v>115</v>
      </c>
    </row>
    <row r="9" spans="1:12" x14ac:dyDescent="0.25">
      <c r="B9" s="19"/>
      <c r="C9" s="19"/>
      <c r="D9" s="20" t="s">
        <v>114</v>
      </c>
      <c r="E9" s="19"/>
      <c r="G9" s="19">
        <v>2030</v>
      </c>
      <c r="H9" s="19" t="s">
        <v>81</v>
      </c>
      <c r="I9" s="19"/>
      <c r="J9" s="19">
        <v>24.074100000000001</v>
      </c>
      <c r="K9" s="19"/>
    </row>
    <row r="10" spans="1:12" x14ac:dyDescent="0.25">
      <c r="B10" s="19"/>
      <c r="C10" s="19"/>
      <c r="D10" s="20" t="s">
        <v>114</v>
      </c>
      <c r="E10" s="19"/>
      <c r="G10" s="19">
        <v>2040</v>
      </c>
      <c r="H10" s="19" t="s">
        <v>81</v>
      </c>
      <c r="I10" s="19"/>
      <c r="J10" s="19">
        <v>48.148200000000003</v>
      </c>
      <c r="K10" s="19"/>
    </row>
    <row r="11" spans="1:12" x14ac:dyDescent="0.25">
      <c r="B11" s="19"/>
      <c r="C11" s="19"/>
      <c r="D11" s="20" t="s">
        <v>114</v>
      </c>
      <c r="E11" s="19"/>
      <c r="G11" s="19">
        <v>2050</v>
      </c>
      <c r="H11" s="19" t="s">
        <v>81</v>
      </c>
      <c r="I11" s="19"/>
      <c r="J11" s="19">
        <v>96.296400000000006</v>
      </c>
      <c r="K11" s="19"/>
    </row>
    <row r="12" spans="1:12" x14ac:dyDescent="0.25">
      <c r="B12" s="19"/>
      <c r="C12" s="19"/>
      <c r="D12" s="20" t="s">
        <v>114</v>
      </c>
      <c r="E12" s="19"/>
      <c r="G12" s="19">
        <v>0</v>
      </c>
      <c r="H12" s="19" t="s">
        <v>81</v>
      </c>
      <c r="I12" s="19"/>
      <c r="J12" s="19">
        <v>15</v>
      </c>
      <c r="K12" s="19"/>
    </row>
    <row r="13" spans="1:12" x14ac:dyDescent="0.25">
      <c r="B13" s="19"/>
      <c r="C13" s="19"/>
      <c r="D13" s="20"/>
      <c r="E13" s="19"/>
      <c r="H13" s="19"/>
      <c r="I13" s="19"/>
      <c r="J13" s="19"/>
      <c r="K13" s="19"/>
      <c r="L13" s="19"/>
    </row>
    <row r="14" spans="1:12" x14ac:dyDescent="0.25">
      <c r="B14" s="19"/>
      <c r="C14" s="19"/>
      <c r="D14" s="20"/>
      <c r="E14" s="19"/>
      <c r="H14" s="19"/>
      <c r="I14" s="19"/>
      <c r="J14" s="19"/>
      <c r="K14" s="19"/>
      <c r="L14" s="19"/>
    </row>
    <row r="15" spans="1:12" x14ac:dyDescent="0.25">
      <c r="H15" t="s">
        <v>7</v>
      </c>
    </row>
    <row r="16" spans="1:12" x14ac:dyDescent="0.25">
      <c r="B16" s="3" t="s">
        <v>0</v>
      </c>
      <c r="C16" s="2" t="s">
        <v>5</v>
      </c>
      <c r="D16" s="2" t="s">
        <v>4</v>
      </c>
      <c r="E16" s="2" t="s">
        <v>3</v>
      </c>
      <c r="F16" s="2" t="s">
        <v>2</v>
      </c>
      <c r="G16" s="2" t="s">
        <v>9</v>
      </c>
      <c r="H16" s="2" t="s">
        <v>154</v>
      </c>
      <c r="I16" s="36" t="s">
        <v>151</v>
      </c>
      <c r="J16" s="5" t="s">
        <v>17</v>
      </c>
      <c r="K16" s="3" t="s">
        <v>11</v>
      </c>
    </row>
    <row r="17" spans="2:13" x14ac:dyDescent="0.25">
      <c r="B17" s="18" t="s">
        <v>152</v>
      </c>
      <c r="C17" s="18"/>
      <c r="D17" s="18"/>
      <c r="E17" s="18"/>
      <c r="F17" s="18"/>
      <c r="G17" s="18"/>
      <c r="H17" s="18"/>
      <c r="I17" s="18"/>
      <c r="J17" s="18" t="s">
        <v>153</v>
      </c>
      <c r="K17" s="37"/>
    </row>
    <row r="18" spans="2:13" x14ac:dyDescent="0.25">
      <c r="B18" s="19" t="s">
        <v>149</v>
      </c>
      <c r="C18" t="s">
        <v>157</v>
      </c>
      <c r="D18" s="20" t="s">
        <v>158</v>
      </c>
      <c r="E18" t="s">
        <v>159</v>
      </c>
      <c r="F18" s="19">
        <v>2022</v>
      </c>
      <c r="G18" s="19" t="s">
        <v>81</v>
      </c>
      <c r="H18" t="s">
        <v>155</v>
      </c>
      <c r="I18" s="19">
        <v>1</v>
      </c>
      <c r="J18" s="19">
        <v>6</v>
      </c>
      <c r="K18" t="s">
        <v>150</v>
      </c>
      <c r="M18" s="19"/>
    </row>
    <row r="19" spans="2:13" x14ac:dyDescent="0.25">
      <c r="B19" s="19"/>
      <c r="C19" t="s">
        <v>157</v>
      </c>
      <c r="D19" s="20" t="s">
        <v>158</v>
      </c>
      <c r="E19" t="s">
        <v>160</v>
      </c>
      <c r="F19" s="19">
        <v>2022</v>
      </c>
      <c r="G19" s="19"/>
      <c r="H19" t="s">
        <v>156</v>
      </c>
      <c r="I19" s="19">
        <v>-1</v>
      </c>
      <c r="J19" s="19"/>
      <c r="M19" s="19"/>
    </row>
    <row r="20" spans="2:13" x14ac:dyDescent="0.25">
      <c r="B20" s="19"/>
      <c r="D20" s="20"/>
      <c r="F20">
        <v>0</v>
      </c>
      <c r="G20" t="s">
        <v>81</v>
      </c>
      <c r="H20" s="19"/>
      <c r="I20" s="19"/>
      <c r="J20" s="19">
        <v>5</v>
      </c>
      <c r="M20" s="19"/>
    </row>
    <row r="21" spans="2:13" x14ac:dyDescent="0.25">
      <c r="B21" s="19"/>
      <c r="D21" s="20"/>
      <c r="I21" s="19"/>
      <c r="J21" s="19"/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C24" s="19"/>
      <c r="D24" s="20"/>
      <c r="E24" s="19"/>
      <c r="H24" s="19"/>
      <c r="J24" s="19"/>
    </row>
    <row r="26" spans="2:13" x14ac:dyDescent="0.25">
      <c r="B26" s="6" t="s">
        <v>82</v>
      </c>
      <c r="H26" s="7"/>
      <c r="I26" s="7"/>
      <c r="J26" s="7"/>
    </row>
    <row r="27" spans="2:13" ht="15.75" thickBot="1" x14ac:dyDescent="0.3">
      <c r="B27" s="8" t="s">
        <v>12</v>
      </c>
      <c r="C27" s="8" t="s">
        <v>9</v>
      </c>
      <c r="D27" s="8" t="s">
        <v>8</v>
      </c>
      <c r="E27" s="8" t="s">
        <v>2</v>
      </c>
      <c r="F27" s="9" t="str">
        <f>IF(Regions!C$3&lt;&gt;"",Regions!C$3,"*")</f>
        <v>IE</v>
      </c>
      <c r="G27" s="9" t="str">
        <f>IF(Regions!C$3&lt;&gt;"",Regions!D$3,"*")</f>
        <v>National</v>
      </c>
      <c r="H27" s="10" t="s">
        <v>4</v>
      </c>
      <c r="I27" s="10" t="s">
        <v>3</v>
      </c>
      <c r="J27" s="10" t="s">
        <v>91</v>
      </c>
    </row>
    <row r="28" spans="2:13" x14ac:dyDescent="0.25">
      <c r="C28" t="s">
        <v>81</v>
      </c>
      <c r="D28" t="s">
        <v>89</v>
      </c>
      <c r="E28">
        <v>2025</v>
      </c>
      <c r="F28">
        <v>0</v>
      </c>
      <c r="G28">
        <f>F28</f>
        <v>0</v>
      </c>
      <c r="I28" t="s">
        <v>93</v>
      </c>
      <c r="J28">
        <v>0</v>
      </c>
      <c r="L28" s="17" t="s">
        <v>90</v>
      </c>
    </row>
    <row r="29" spans="2:13" x14ac:dyDescent="0.25">
      <c r="C29" t="str">
        <f>C28</f>
        <v>UP</v>
      </c>
      <c r="D29" t="str">
        <f t="shared" ref="D29" si="0">D28</f>
        <v>ACT_BND</v>
      </c>
      <c r="E29">
        <v>0</v>
      </c>
      <c r="F29">
        <v>5</v>
      </c>
      <c r="G29">
        <f>F29</f>
        <v>5</v>
      </c>
      <c r="I29" t="str">
        <f>I28</f>
        <v>IMPBIO*1G*2,IMPBIO*1G*3,IMPBIO*1G*4</v>
      </c>
    </row>
    <row r="32" spans="2:13" x14ac:dyDescent="0.25">
      <c r="B32" s="6" t="s">
        <v>82</v>
      </c>
      <c r="H32" s="7"/>
      <c r="I32" s="7"/>
    </row>
    <row r="33" spans="2:13" ht="15.75" thickBot="1" x14ac:dyDescent="0.3">
      <c r="B33" s="8" t="s">
        <v>12</v>
      </c>
      <c r="C33" s="8" t="s">
        <v>9</v>
      </c>
      <c r="D33" s="8" t="s">
        <v>8</v>
      </c>
      <c r="E33" s="8" t="s">
        <v>2</v>
      </c>
      <c r="F33" s="9" t="str">
        <f>IF(Regions!C$3&lt;&gt;"",Regions!C$3,"*")</f>
        <v>IE</v>
      </c>
      <c r="G33" s="9" t="str">
        <f>IF(Regions!C$3&lt;&gt;"",Regions!D$3,"*")</f>
        <v>National</v>
      </c>
      <c r="H33" s="10" t="s">
        <v>1</v>
      </c>
      <c r="I33" s="10" t="s">
        <v>3</v>
      </c>
    </row>
    <row r="34" spans="2:13" x14ac:dyDescent="0.25">
      <c r="C34" t="s">
        <v>81</v>
      </c>
      <c r="D34" t="s">
        <v>89</v>
      </c>
      <c r="E34">
        <v>2018</v>
      </c>
      <c r="F34">
        <v>0.35</v>
      </c>
      <c r="G34">
        <f>F34</f>
        <v>0.35</v>
      </c>
      <c r="H34" t="s">
        <v>92</v>
      </c>
      <c r="I34" t="s">
        <v>107</v>
      </c>
    </row>
    <row r="35" spans="2:13" x14ac:dyDescent="0.25">
      <c r="C35" t="str">
        <f>C34</f>
        <v>UP</v>
      </c>
      <c r="D35" t="str">
        <f t="shared" ref="D35:D37" si="1">D34</f>
        <v>ACT_BND</v>
      </c>
      <c r="E35">
        <v>0</v>
      </c>
      <c r="F35">
        <v>5</v>
      </c>
      <c r="G35">
        <f>F35</f>
        <v>5</v>
      </c>
      <c r="H35" t="s">
        <v>92</v>
      </c>
      <c r="I35" t="str">
        <f>I34</f>
        <v>*GRID</v>
      </c>
    </row>
    <row r="36" spans="2:13" x14ac:dyDescent="0.25">
      <c r="C36" t="s">
        <v>81</v>
      </c>
      <c r="D36" t="s">
        <v>89</v>
      </c>
      <c r="E36">
        <v>2030</v>
      </c>
      <c r="F36">
        <v>0</v>
      </c>
      <c r="G36">
        <f>F36</f>
        <v>0</v>
      </c>
      <c r="I36" t="s">
        <v>94</v>
      </c>
    </row>
    <row r="37" spans="2:13" x14ac:dyDescent="0.25">
      <c r="C37" t="str">
        <f>C36</f>
        <v>UP</v>
      </c>
      <c r="D37" t="str">
        <f t="shared" si="1"/>
        <v>ACT_BND</v>
      </c>
      <c r="E37">
        <v>0</v>
      </c>
      <c r="F37">
        <v>5</v>
      </c>
      <c r="G37">
        <f>F37</f>
        <v>5</v>
      </c>
      <c r="I37" t="str">
        <f>I36</f>
        <v>IMPH2G</v>
      </c>
    </row>
    <row r="40" spans="2:13" x14ac:dyDescent="0.25">
      <c r="B40" s="6" t="s">
        <v>15</v>
      </c>
      <c r="J40" s="7"/>
      <c r="K40" s="7"/>
      <c r="L40" s="7"/>
    </row>
    <row r="41" spans="2:13" ht="15.75" thickBot="1" x14ac:dyDescent="0.3">
      <c r="B41" s="8" t="s">
        <v>12</v>
      </c>
      <c r="C41" s="8" t="s">
        <v>9</v>
      </c>
      <c r="D41" s="8" t="s">
        <v>8</v>
      </c>
      <c r="E41" s="8" t="s">
        <v>2</v>
      </c>
      <c r="F41" s="9" t="str">
        <f>IF(Regions!C$3&lt;&gt;"",Regions!C$3,"*")</f>
        <v>IE</v>
      </c>
      <c r="G41" s="9" t="str">
        <f>IF(Regions!D$3&lt;&gt;"",Regions!D$3,"*")</f>
        <v>National</v>
      </c>
      <c r="H41" s="10" t="s">
        <v>4</v>
      </c>
      <c r="I41" s="10" t="s">
        <v>3</v>
      </c>
    </row>
    <row r="42" spans="2:13" x14ac:dyDescent="0.25">
      <c r="D42" t="s">
        <v>78</v>
      </c>
      <c r="F42">
        <v>2018</v>
      </c>
      <c r="G42">
        <v>2018</v>
      </c>
      <c r="I42" t="s">
        <v>79</v>
      </c>
      <c r="M42" s="17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A889-3E0F-432B-9A75-59D73B919502}">
  <dimension ref="A1:K21"/>
  <sheetViews>
    <sheetView workbookViewId="0">
      <selection activeCell="R15" sqref="R15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1" spans="1:11" x14ac:dyDescent="0.25">
      <c r="A1" t="s">
        <v>16</v>
      </c>
    </row>
    <row r="2" spans="1:11" x14ac:dyDescent="0.25">
      <c r="B2" s="39" t="s">
        <v>165</v>
      </c>
    </row>
    <row r="3" spans="1:11" x14ac:dyDescent="0.25">
      <c r="B3" s="39" t="s">
        <v>10</v>
      </c>
    </row>
    <row r="4" spans="1:11" x14ac:dyDescent="0.25">
      <c r="B4" s="6"/>
    </row>
    <row r="5" spans="1:11" x14ac:dyDescent="0.25">
      <c r="I5" s="38"/>
      <c r="J5" s="7"/>
      <c r="K5" s="7"/>
    </row>
    <row r="6" spans="1:11" ht="15.75" thickBot="1" x14ac:dyDescent="0.3">
      <c r="B6" s="8" t="s">
        <v>12</v>
      </c>
      <c r="C6" s="8" t="s">
        <v>9</v>
      </c>
      <c r="D6" s="8" t="s">
        <v>8</v>
      </c>
      <c r="E6" s="8" t="s">
        <v>2</v>
      </c>
      <c r="F6" s="8" t="s">
        <v>13</v>
      </c>
      <c r="G6" s="8" t="s">
        <v>14</v>
      </c>
      <c r="H6" s="9" t="s">
        <v>19</v>
      </c>
      <c r="I6" s="9" t="s">
        <v>20</v>
      </c>
      <c r="J6" s="10" t="s">
        <v>6</v>
      </c>
      <c r="K6" s="10" t="s">
        <v>3</v>
      </c>
    </row>
    <row r="7" spans="1:11" x14ac:dyDescent="0.25">
      <c r="C7" t="s">
        <v>81</v>
      </c>
      <c r="D7" t="s">
        <v>89</v>
      </c>
      <c r="E7">
        <v>2030</v>
      </c>
      <c r="H7">
        <v>25</v>
      </c>
      <c r="I7">
        <v>25</v>
      </c>
      <c r="K7" t="s">
        <v>162</v>
      </c>
    </row>
    <row r="8" spans="1:11" x14ac:dyDescent="0.25">
      <c r="C8" t="s">
        <v>81</v>
      </c>
      <c r="D8" t="s">
        <v>89</v>
      </c>
      <c r="E8">
        <v>2050</v>
      </c>
      <c r="H8">
        <v>3</v>
      </c>
      <c r="I8">
        <v>3</v>
      </c>
      <c r="K8" t="s">
        <v>162</v>
      </c>
    </row>
    <row r="9" spans="1:11" x14ac:dyDescent="0.25">
      <c r="C9" t="s">
        <v>81</v>
      </c>
      <c r="D9" t="s">
        <v>89</v>
      </c>
      <c r="E9">
        <v>0</v>
      </c>
      <c r="H9">
        <v>5</v>
      </c>
      <c r="I9">
        <v>5</v>
      </c>
      <c r="K9" t="s">
        <v>162</v>
      </c>
    </row>
    <row r="10" spans="1:11" x14ac:dyDescent="0.25">
      <c r="C10" t="s">
        <v>81</v>
      </c>
      <c r="D10" t="s">
        <v>89</v>
      </c>
      <c r="E10">
        <v>2030</v>
      </c>
      <c r="H10">
        <v>4</v>
      </c>
      <c r="I10">
        <v>4</v>
      </c>
      <c r="K10" t="s">
        <v>163</v>
      </c>
    </row>
    <row r="11" spans="1:11" x14ac:dyDescent="0.25">
      <c r="C11" t="s">
        <v>81</v>
      </c>
      <c r="D11" t="s">
        <v>89</v>
      </c>
      <c r="E11">
        <v>2050</v>
      </c>
      <c r="H11">
        <v>0</v>
      </c>
      <c r="I11">
        <v>0</v>
      </c>
      <c r="K11" t="s">
        <v>163</v>
      </c>
    </row>
    <row r="12" spans="1:11" x14ac:dyDescent="0.25">
      <c r="C12" t="s">
        <v>81</v>
      </c>
      <c r="D12" t="s">
        <v>89</v>
      </c>
      <c r="E12">
        <v>0</v>
      </c>
      <c r="H12">
        <v>5</v>
      </c>
      <c r="I12">
        <v>5</v>
      </c>
      <c r="K12" t="s">
        <v>163</v>
      </c>
    </row>
    <row r="17" spans="2:11" x14ac:dyDescent="0.25">
      <c r="B17" s="6" t="s">
        <v>82</v>
      </c>
      <c r="C17" s="6"/>
    </row>
    <row r="18" spans="2:11" ht="15.75" thickBot="1" x14ac:dyDescent="0.3">
      <c r="B18" s="8" t="s">
        <v>12</v>
      </c>
      <c r="C18" s="8" t="s">
        <v>9</v>
      </c>
      <c r="D18" s="8" t="s">
        <v>8</v>
      </c>
      <c r="E18" s="8" t="s">
        <v>2</v>
      </c>
      <c r="F18" s="8" t="s">
        <v>13</v>
      </c>
      <c r="G18" s="8" t="s">
        <v>14</v>
      </c>
      <c r="H18" s="9" t="s">
        <v>19</v>
      </c>
      <c r="I18" s="9" t="s">
        <v>20</v>
      </c>
      <c r="J18" s="10" t="s">
        <v>6</v>
      </c>
      <c r="K18" s="10" t="s">
        <v>3</v>
      </c>
    </row>
    <row r="19" spans="2:11" x14ac:dyDescent="0.25">
      <c r="C19" t="s">
        <v>81</v>
      </c>
      <c r="D19" t="s">
        <v>89</v>
      </c>
      <c r="E19">
        <v>2030</v>
      </c>
      <c r="H19">
        <v>17</v>
      </c>
      <c r="I19">
        <v>17</v>
      </c>
      <c r="K19" t="s">
        <v>164</v>
      </c>
    </row>
    <row r="20" spans="2:11" x14ac:dyDescent="0.25">
      <c r="C20" t="s">
        <v>81</v>
      </c>
      <c r="D20" t="s">
        <v>89</v>
      </c>
      <c r="E20">
        <v>2050</v>
      </c>
      <c r="H20">
        <v>16</v>
      </c>
      <c r="I20">
        <v>16</v>
      </c>
      <c r="K20" t="s">
        <v>164</v>
      </c>
    </row>
    <row r="21" spans="2:11" x14ac:dyDescent="0.25">
      <c r="C21" t="s">
        <v>81</v>
      </c>
      <c r="D21" t="s">
        <v>89</v>
      </c>
      <c r="E21">
        <v>0</v>
      </c>
      <c r="H21">
        <v>5</v>
      </c>
      <c r="I21">
        <v>5</v>
      </c>
      <c r="K21" t="s">
        <v>164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Regions</vt:lpstr>
      <vt:lpstr>PWR</vt:lpstr>
      <vt:lpstr>SYS</vt:lpstr>
      <vt:lpstr>SUP</vt:lpstr>
      <vt:lpstr>RSD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2023-07-29T08:33:47Z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389080226421356</vt:r8>
  </property>
</Properties>
</file>