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807F9B0B-556B-436A-8855-B003D06E39C6}" xr6:coauthVersionLast="45" xr6:coauthVersionMax="47" xr10:uidLastSave="{00000000-0000-0000-0000-000000000000}"/>
  <bookViews>
    <workbookView xWindow="-120" yWindow="-1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82" i="5" s="1"/>
  <c r="D67" i="5" a="1"/>
  <c r="D67" i="5" s="1"/>
  <c r="D66" i="5" a="1"/>
  <c r="D66"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C69" i="5" s="1" a="1"/>
  <c r="AC69" i="5" s="1"/>
  <c r="AB55" i="5"/>
  <c r="AB69" i="5" s="1" a="1"/>
  <c r="AB69" i="5" s="1"/>
  <c r="AA55" i="5"/>
  <c r="AA69" i="5" s="1" a="1"/>
  <c r="AA69" i="5" s="1"/>
  <c r="Z55" i="5"/>
  <c r="Z69" i="5" s="1" a="1"/>
  <c r="Z69" i="5" s="1"/>
  <c r="Y55" i="5"/>
  <c r="Y69" i="5" s="1" a="1"/>
  <c r="Y69" i="5" s="1"/>
  <c r="X55" i="5"/>
  <c r="W55" i="5"/>
  <c r="W69" i="5" s="1" a="1"/>
  <c r="W69" i="5" s="1"/>
  <c r="V55" i="5"/>
  <c r="U55" i="5"/>
  <c r="U69" i="5" s="1" a="1"/>
  <c r="U69" i="5" s="1"/>
  <c r="T55" i="5"/>
  <c r="T69" i="5" s="1" a="1"/>
  <c r="T69" i="5" s="1"/>
  <c r="S55" i="5"/>
  <c r="S69" i="5" s="1" a="1"/>
  <c r="S69" i="5" s="1"/>
  <c r="R55" i="5"/>
  <c r="R69" i="5" s="1" a="1"/>
  <c r="R69" i="5" s="1"/>
  <c r="Q55" i="5"/>
  <c r="Q69" i="5" s="1" a="1"/>
  <c r="Q69" i="5" s="1"/>
  <c r="P55" i="5"/>
  <c r="O55" i="5"/>
  <c r="O69" i="5" s="1" a="1"/>
  <c r="O69" i="5" s="1"/>
  <c r="N55" i="5"/>
  <c r="M55" i="5"/>
  <c r="M69" i="5" s="1" a="1"/>
  <c r="M69" i="5" s="1"/>
  <c r="L55" i="5"/>
  <c r="L69" i="5" s="1" a="1"/>
  <c r="L69" i="5" s="1"/>
  <c r="K55" i="5"/>
  <c r="K69" i="5" s="1" a="1"/>
  <c r="K69" i="5" s="1"/>
  <c r="J55" i="5"/>
  <c r="J69" i="5" s="1" a="1"/>
  <c r="J69" i="5" s="1"/>
  <c r="I55" i="5"/>
  <c r="I69" i="5" s="1" a="1"/>
  <c r="I69" i="5" s="1"/>
  <c r="H55" i="5"/>
  <c r="G55" i="5"/>
  <c r="G69" i="5" s="1" a="1"/>
  <c r="G69" i="5" s="1"/>
  <c r="F55" i="5"/>
  <c r="E55" i="5"/>
  <c r="E69" i="5" s="1" a="1"/>
  <c r="E69" i="5" s="1"/>
  <c r="D55" i="5"/>
  <c r="AD54" i="5"/>
  <c r="AD68" i="5" s="1" a="1"/>
  <c r="AD68" i="5" s="1"/>
  <c r="AC54" i="5"/>
  <c r="AC68" i="5" s="1" a="1"/>
  <c r="AC68" i="5" s="1"/>
  <c r="AB54" i="5"/>
  <c r="AB68" i="5" s="1" a="1"/>
  <c r="AB68" i="5" s="1"/>
  <c r="AA54" i="5"/>
  <c r="Z54" i="5"/>
  <c r="Z68" i="5" s="1" a="1"/>
  <c r="Z68" i="5" s="1"/>
  <c r="Y54" i="5"/>
  <c r="X54" i="5"/>
  <c r="X68" i="5" s="1" a="1"/>
  <c r="X68" i="5" s="1"/>
  <c r="W54" i="5"/>
  <c r="W68" i="5" s="1" a="1"/>
  <c r="W68" i="5" s="1"/>
  <c r="V54" i="5"/>
  <c r="V68" i="5" s="1" a="1"/>
  <c r="V68" i="5" s="1"/>
  <c r="U54" i="5"/>
  <c r="U68" i="5" s="1" a="1"/>
  <c r="U68" i="5" s="1"/>
  <c r="T54" i="5"/>
  <c r="T68" i="5" s="1" a="1"/>
  <c r="T68" i="5" s="1"/>
  <c r="S54" i="5"/>
  <c r="R54" i="5"/>
  <c r="R68" i="5" s="1" a="1"/>
  <c r="R68" i="5" s="1"/>
  <c r="Q54" i="5"/>
  <c r="P54" i="5"/>
  <c r="P68" i="5" s="1" a="1"/>
  <c r="P68" i="5" s="1"/>
  <c r="O54" i="5"/>
  <c r="O68" i="5" s="1" a="1"/>
  <c r="O68" i="5" s="1"/>
  <c r="N54" i="5"/>
  <c r="N68" i="5" s="1" a="1"/>
  <c r="N68" i="5" s="1"/>
  <c r="M54" i="5"/>
  <c r="M68" i="5" s="1" a="1"/>
  <c r="M68" i="5" s="1"/>
  <c r="L54" i="5"/>
  <c r="L68" i="5" s="1" a="1"/>
  <c r="L68" i="5" s="1"/>
  <c r="K54" i="5"/>
  <c r="J54" i="5"/>
  <c r="J68" i="5" s="1" a="1"/>
  <c r="J68" i="5" s="1"/>
  <c r="I54" i="5"/>
  <c r="H54" i="5"/>
  <c r="H68" i="5" s="1" a="1"/>
  <c r="H68" i="5" s="1"/>
  <c r="G54" i="5"/>
  <c r="G68" i="5" s="1" a="1"/>
  <c r="G68" i="5" s="1"/>
  <c r="F54" i="5"/>
  <c r="F68" i="5" s="1" a="1"/>
  <c r="F68" i="5" s="1"/>
  <c r="E54" i="5"/>
  <c r="E68" i="5" s="1" a="1"/>
  <c r="E68" i="5" s="1"/>
  <c r="D54" i="5"/>
  <c r="AD53" i="5"/>
  <c r="AC53" i="5"/>
  <c r="AC67" i="5" s="1" a="1"/>
  <c r="AC67" i="5" s="1"/>
  <c r="AB53" i="5"/>
  <c r="AA53" i="5"/>
  <c r="AA67" i="5" s="1" a="1"/>
  <c r="AA67" i="5" s="1"/>
  <c r="Z53" i="5"/>
  <c r="Z67" i="5" s="1" a="1"/>
  <c r="Z67" i="5" s="1"/>
  <c r="Y53" i="5"/>
  <c r="Y67" i="5" s="1" a="1"/>
  <c r="Y67" i="5" s="1"/>
  <c r="X53" i="5"/>
  <c r="X67" i="5" s="1" a="1"/>
  <c r="X67" i="5" s="1"/>
  <c r="W53" i="5"/>
  <c r="W67" i="5" s="1" a="1"/>
  <c r="W67" i="5" s="1"/>
  <c r="V53" i="5"/>
  <c r="U53" i="5"/>
  <c r="T53" i="5"/>
  <c r="S53" i="5"/>
  <c r="S67" i="5" s="1" a="1"/>
  <c r="S67" i="5" s="1"/>
  <c r="R53" i="5"/>
  <c r="R67" i="5" s="1" a="1"/>
  <c r="R67" i="5" s="1"/>
  <c r="Q53" i="5"/>
  <c r="Q67" i="5" s="1" a="1"/>
  <c r="Q67" i="5" s="1"/>
  <c r="P53" i="5"/>
  <c r="P67" i="5" s="1" a="1"/>
  <c r="P67" i="5" s="1"/>
  <c r="O53" i="5"/>
  <c r="O67" i="5" s="1" a="1"/>
  <c r="O67" i="5" s="1"/>
  <c r="N53" i="5"/>
  <c r="M53" i="5"/>
  <c r="L53" i="5"/>
  <c r="K53" i="5"/>
  <c r="K67" i="5" s="1" a="1"/>
  <c r="K67" i="5" s="1"/>
  <c r="J53" i="5"/>
  <c r="J67" i="5" s="1" a="1"/>
  <c r="J67" i="5" s="1"/>
  <c r="I53" i="5"/>
  <c r="I67" i="5" s="1" a="1"/>
  <c r="I67" i="5" s="1"/>
  <c r="H53" i="5"/>
  <c r="H67" i="5" s="1" a="1"/>
  <c r="H67" i="5" s="1"/>
  <c r="G53" i="5"/>
  <c r="G67" i="5" s="1" a="1"/>
  <c r="G67" i="5" s="1"/>
  <c r="F53" i="5"/>
  <c r="E53" i="5"/>
  <c r="D53" i="5"/>
  <c r="AD52" i="5"/>
  <c r="AD66" i="5" s="1" a="1"/>
  <c r="AD66" i="5" s="1"/>
  <c r="AC52" i="5"/>
  <c r="AC66" i="5" s="1" a="1"/>
  <c r="AC66" i="5" s="1"/>
  <c r="AB52" i="5"/>
  <c r="AB66" i="5" s="1" a="1"/>
  <c r="AB66" i="5" s="1"/>
  <c r="AA52" i="5"/>
  <c r="AA66" i="5" s="1" a="1"/>
  <c r="AA66" i="5" s="1"/>
  <c r="Z52" i="5"/>
  <c r="Z66" i="5" s="1" a="1"/>
  <c r="Z66" i="5" s="1"/>
  <c r="Y52" i="5"/>
  <c r="X52" i="5"/>
  <c r="W52" i="5"/>
  <c r="V52" i="5"/>
  <c r="V66" i="5" s="1" a="1"/>
  <c r="V66" i="5" s="1"/>
  <c r="U52" i="5"/>
  <c r="U66" i="5" s="1" a="1"/>
  <c r="U66" i="5" s="1"/>
  <c r="T52" i="5"/>
  <c r="T66" i="5" s="1" a="1"/>
  <c r="T66" i="5" s="1"/>
  <c r="S52" i="5"/>
  <c r="S66" i="5" s="1" a="1"/>
  <c r="S66" i="5" s="1"/>
  <c r="R52" i="5"/>
  <c r="R66" i="5" s="1" a="1"/>
  <c r="R66" i="5" s="1"/>
  <c r="Q52" i="5"/>
  <c r="P52" i="5"/>
  <c r="O52" i="5"/>
  <c r="N52" i="5"/>
  <c r="N66" i="5" s="1" a="1"/>
  <c r="N66" i="5" s="1"/>
  <c r="M52" i="5"/>
  <c r="M66" i="5" s="1" a="1"/>
  <c r="M66" i="5" s="1"/>
  <c r="L52" i="5"/>
  <c r="L66" i="5" s="1" a="1"/>
  <c r="L66" i="5" s="1"/>
  <c r="K52" i="5"/>
  <c r="K66" i="5" s="1" a="1"/>
  <c r="K66" i="5" s="1"/>
  <c r="J52" i="5"/>
  <c r="J66" i="5" s="1" a="1"/>
  <c r="J66" i="5" s="1"/>
  <c r="I52" i="5"/>
  <c r="H52" i="5"/>
  <c r="G52" i="5"/>
  <c r="F52" i="5"/>
  <c r="F66" i="5" s="1" a="1"/>
  <c r="F66" i="5" s="1"/>
  <c r="E52" i="5"/>
  <c r="E66" i="5" s="1" a="1"/>
  <c r="E66" i="5" s="1"/>
  <c r="D52" i="5"/>
  <c r="AD69" i="5" l="1" a="1"/>
  <c r="AD69" i="5" s="1"/>
  <c r="O66" i="5" a="1"/>
  <c r="O66" i="5" s="1"/>
  <c r="L67" i="5" a="1"/>
  <c r="L67" i="5" s="1"/>
  <c r="T67" i="5" a="1"/>
  <c r="T67" i="5" s="1"/>
  <c r="AB67" i="5" a="1"/>
  <c r="AB67" i="5" s="1"/>
  <c r="I68" i="5" a="1"/>
  <c r="I68" i="5" s="1"/>
  <c r="Q68" i="5" a="1"/>
  <c r="Q68" i="5" s="1"/>
  <c r="Y68" i="5" a="1"/>
  <c r="Y68" i="5" s="1"/>
  <c r="F69" i="5" a="1"/>
  <c r="F69" i="5" s="1"/>
  <c r="N69" i="5" a="1"/>
  <c r="N69" i="5" s="1"/>
  <c r="V69" i="5" a="1"/>
  <c r="V69" i="5" s="1"/>
  <c r="G66" i="5" a="1"/>
  <c r="G66" i="5" s="1"/>
  <c r="W66" i="5" a="1"/>
  <c r="W66" i="5" s="1"/>
  <c r="I66" i="5" a="1"/>
  <c r="I66" i="5" s="1"/>
  <c r="Q66" i="5" a="1"/>
  <c r="Q66" i="5" s="1"/>
  <c r="Y66" i="5" a="1"/>
  <c r="Y66" i="5" s="1"/>
  <c r="F67" i="5" a="1"/>
  <c r="F67" i="5" s="1"/>
  <c r="N67" i="5" a="1"/>
  <c r="N67" i="5" s="1"/>
  <c r="V67" i="5" a="1"/>
  <c r="V67" i="5" s="1"/>
  <c r="AD67" i="5" a="1"/>
  <c r="AD67" i="5" s="1"/>
  <c r="K68" i="5" a="1"/>
  <c r="K68" i="5" s="1"/>
  <c r="S68" i="5" a="1"/>
  <c r="S68" i="5" s="1"/>
  <c r="AA68" i="5" a="1"/>
  <c r="AA68" i="5" s="1"/>
  <c r="H69" i="5" a="1"/>
  <c r="H69" i="5" s="1"/>
  <c r="P69" i="5" a="1"/>
  <c r="P69" i="5" s="1"/>
  <c r="H66" i="5" a="1"/>
  <c r="H66" i="5" s="1"/>
  <c r="P66" i="5" a="1"/>
  <c r="P66" i="5" s="1"/>
  <c r="X66" i="5" a="1"/>
  <c r="X66" i="5" s="1"/>
  <c r="E67" i="5" a="1"/>
  <c r="E67" i="5" s="1"/>
  <c r="M67" i="5" a="1"/>
  <c r="M67" i="5" s="1"/>
  <c r="U67" i="5" a="1"/>
  <c r="U67" i="5" s="1"/>
  <c r="X69" i="5" a="1"/>
  <c r="X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AE82" i="5"/>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1c/kWh price sold assumed (44MEurp/PJ)</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<sst xmlns="http://schemas.openxmlformats.org/spreadsheetml/2006/main" count="4644" uniqueCount="1329">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</sst>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1134</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P20" sqref="P2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48"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0.03</v>
      </c>
      <c r="C5" s="22">
        <v>0.6</v>
      </c>
      <c r="E5" s="22">
        <v>0.7</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13.392909600000001</v>
      </c>
      <c r="E52" s="26">
        <f>SUMIFS(Table1[SumHD_TJ],Table1[Region],$E$51,Table1[Group],A52)/1000*E5*$C$5</f>
        <v>0</v>
      </c>
      <c r="F52" s="26">
        <f>SUMIFS(Table1[SumHD_TJ],Table1[Region],$F$51,Table1[Group],A52)/1000*E5*$C$5</f>
        <v>8.8159007999999979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1.9283081999999998</v>
      </c>
      <c r="S52">
        <f>SUMIFS(Table1[SumHD_TJ],Table1[Region],$S$51,Table1[Group],A52)/1000*E5*$C$5</f>
        <v>0</v>
      </c>
      <c r="T52">
        <f>SUMIFS(Table1[SumHD_TJ],Table1[Region],$T$51,Table1[Group],A52)/1000*E5*$C$5</f>
        <v>0.98169960000000001</v>
      </c>
      <c r="U52">
        <f>SUMIFS(Table1[SumHD_TJ],Table1[Region],$U$51,Table1[Group],A52)/1000*E5*$C$5</f>
        <v>0</v>
      </c>
      <c r="V52">
        <f>SUMIFS(Table1[SumHD_TJ],Table1[Region],$V$51,Table1[Group],A52)/1000*E5*$C$5</f>
        <v>0.58234679999999983</v>
      </c>
      <c r="W52">
        <f>SUMIFS(Table1[SumHD_TJ],Table1[Region],$W$51,Table1[Group],A52)/1000*E5*$C$5</f>
        <v>1.0846541999999999</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13.392909600000001</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10.102180199999996</v>
      </c>
      <c r="E53" s="26">
        <f>SUMIFS(Table1[SumHD_TJ],Table1[Region],$E$51,Table1[Group],A53)/1000*E5*$C$5</f>
        <v>0</v>
      </c>
      <c r="F53" s="26">
        <f>SUMIFS(Table1[SumHD_TJ],Table1[Region],$F$51,Table1[Group],A53)/1000*E5*$C$5</f>
        <v>1.1799438</v>
      </c>
      <c r="G53" s="26">
        <f>SUMIFS(Table1[SumHD_TJ],Table1[Region],$G$51,Table1[Group],A53)/1000*E5*$C$5</f>
        <v>1.1210892000000001</v>
      </c>
      <c r="H53" s="26">
        <f>SUMIFS(Table1[SumHD_TJ],Table1[Region],$H$51,Table1[Group],A53)/1000*E5*$C$5</f>
        <v>0.55001519999999993</v>
      </c>
      <c r="I53" s="26">
        <f>SUMIFS(Table1[SumHD_TJ],Table1[Region],$I$51,Table1[Group],A53)/1000*E5*$C$5</f>
        <v>0.31200959999999994</v>
      </c>
      <c r="J53" s="26">
        <f>SUMIFS(Table1[SumHD_TJ],Table1[Region],$J$51,Table1[Group],A53)/1000*E5*$C$5</f>
        <v>0.17473259999999996</v>
      </c>
      <c r="K53" s="26">
        <f>SUMIFS(Table1[SumHD_TJ],Table1[Region],$K$51,Table1[Group],A53)/1000*E5*$C$5</f>
        <v>0.67855199999999993</v>
      </c>
      <c r="L53" s="26">
        <f>SUMIFS(Table1[SumHD_TJ],Table1[Region],$L$51,Table1[Group],A53)/1000*E5*$C$5</f>
        <v>0.77082600000000001</v>
      </c>
      <c r="M53" s="26">
        <f>SUMIFS(Table1[SumHD_TJ],Table1[Region],$M$51,Table1[Group],A53)/1000*E5*$C$5</f>
        <v>0.31067399999999995</v>
      </c>
      <c r="N53">
        <f>SUMIFS(Table1[SumHD_TJ],Table1[Region],$N$51,Table1[Group],A53)/1000*E5*$C$5</f>
        <v>0.21229739999999997</v>
      </c>
      <c r="O53">
        <f>SUMIFS(Table1[SumHD_TJ],Table1[Region],$O$51,Table1[Group],A53)/1000*E5*$C$5</f>
        <v>0.53995199999999988</v>
      </c>
      <c r="P53">
        <f>SUMIFS(Table1[SumHD_TJ],Table1[Region],$P$51,Table1[Group],A53)/1000*E5*$C$5</f>
        <v>0.49449119999999991</v>
      </c>
      <c r="Q53">
        <f>SUMIFS(Table1[SumHD_TJ],Table1[Region],$Q$51,Table1[Group],A53)/1000*E5*$C$5</f>
        <v>0.4055184</v>
      </c>
      <c r="R53">
        <f>SUMIFS(Table1[SumHD_TJ],Table1[Region],$R$51,Table1[Group],A53)/1000*E5*$C$5</f>
        <v>0.70422659999999981</v>
      </c>
      <c r="S53">
        <f>SUMIFS(Table1[SumHD_TJ],Table1[Region],$S$51,Table1[Group],A53)/1000*E5*$C$5</f>
        <v>0</v>
      </c>
      <c r="T53">
        <f>SUMIFS(Table1[SumHD_TJ],Table1[Region],$T$51,Table1[Group],A53)/1000*E5*$C$5</f>
        <v>2.2364999999999996E-2</v>
      </c>
      <c r="U53">
        <f>SUMIFS(Table1[SumHD_TJ],Table1[Region],$U$51,Table1[Group],A53)/1000*E5*$C$5</f>
        <v>0.48814920000000001</v>
      </c>
      <c r="V53">
        <f>SUMIFS(Table1[SumHD_TJ],Table1[Region],$V$51,Table1[Group],A53)/1000*E5*$C$5</f>
        <v>0.13320719999999994</v>
      </c>
      <c r="W53">
        <f>SUMIFS(Table1[SumHD_TJ],Table1[Region],$W$51,Table1[Group],A53)/1000*E5*$C$5</f>
        <v>0.13467719999999997</v>
      </c>
      <c r="X53">
        <f>SUMIFS(Table1[SumHD_TJ],Table1[Region],$X$51,Table1[Group],A53)/1000*E5*$C$5</f>
        <v>8.9061000000000001E-2</v>
      </c>
      <c r="Y53">
        <f>SUMIFS(Table1[SumHD_TJ],Table1[Region],$Y$51,Table1[Group],A53)/1000*E5*$C$5</f>
        <v>0.246645</v>
      </c>
      <c r="Z53">
        <f>SUMIFS(Table1[SumHD_TJ],Table1[Region],$Z$51,Table1[Group],A53)/1000*E5*$C$5</f>
        <v>0.40821059999999992</v>
      </c>
      <c r="AA53">
        <f>SUMIFS(Table1[SumHD_TJ],Table1[Region],$AA$51,Table1[Group],A53)/1000*E5*$C$5</f>
        <v>0.32388299999999998</v>
      </c>
      <c r="AB53">
        <f>SUMIFS(Table1[SumHD_TJ],Table1[Region],$AB$51,Table1[Group],A53)/1000*E5*$C$5</f>
        <v>0.21350699999999997</v>
      </c>
      <c r="AC53">
        <f>SUMIFS(Table1[SumHD_TJ],Table1[Region],$AC$51,Table1[Group],A53)/1000*E5*$C$5</f>
        <v>0.48715379999999986</v>
      </c>
      <c r="AD53">
        <f>SUMIFS(Table1[SumHD_TJ],Table1[Region],$AD$51,Table1[Group],A53)/1000*E5*$C$5</f>
        <v>0.10099319999999998</v>
      </c>
      <c r="AE53" s="26">
        <f t="shared" ref="AE53:AE55" si="19">D53</f>
        <v>10.102180199999996</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4.3223921999999986</v>
      </c>
      <c r="E54" s="26">
        <f>SUMIFS(Table1[SumHD_TJ],Table1[Region],$E$51,Table1[Group],A54)/1000*E5*$C$5</f>
        <v>0.2355612</v>
      </c>
      <c r="F54" s="26">
        <f>SUMIFS(Table1[SumHD_TJ],Table1[Region],$F$51,Table1[Group],A54)/1000*E5*$C$5</f>
        <v>0.32852819999999994</v>
      </c>
      <c r="G54" s="26">
        <f>SUMIFS(Table1[SumHD_TJ],Table1[Region],$G$51,Table1[Group],A54)/1000*E5*$C$5</f>
        <v>0.3168396</v>
      </c>
      <c r="H54" s="26">
        <f>SUMIFS(Table1[SumHD_TJ],Table1[Region],$H$51,Table1[Group],A54)/1000*E5*$C$5</f>
        <v>6.0379199999999994E-2</v>
      </c>
      <c r="I54" s="26">
        <f>SUMIFS(Table1[SumHD_TJ],Table1[Region],$I$51,Table1[Group],A54)/1000*E5*$C$5</f>
        <v>1.7480399999999997E-2</v>
      </c>
      <c r="J54" s="26">
        <f>SUMIFS(Table1[SumHD_TJ],Table1[Region],$J$51,Table1[Group],A54)/1000*E5*$C$5</f>
        <v>3.3789E-2</v>
      </c>
      <c r="K54" s="26">
        <f>SUMIFS(Table1[SumHD_TJ],Table1[Region],$K$51,Table1[Group],A54)/1000*E5*$C$5</f>
        <v>2.6804399999999996E-2</v>
      </c>
      <c r="L54" s="26">
        <f>SUMIFS(Table1[SumHD_TJ],Table1[Region],$L$51,Table1[Group],A54)/1000*E5*$C$5</f>
        <v>0.60058739999999988</v>
      </c>
      <c r="M54" s="26">
        <f>SUMIFS(Table1[SumHD_TJ],Table1[Region],$M$51,Table1[Group],A54)/1000*E5*$C$5</f>
        <v>8.7406200000000003E-2</v>
      </c>
      <c r="N54">
        <f>SUMIFS(Table1[SumHD_TJ],Table1[Region],$N$51,Table1[Group],A54)/1000*E5*$C$5</f>
        <v>0</v>
      </c>
      <c r="O54">
        <f>SUMIFS(Table1[SumHD_TJ],Table1[Region],$O$51,Table1[Group],A54)/1000*E5*$C$5</f>
        <v>0.1088556</v>
      </c>
      <c r="P54">
        <f>SUMIFS(Table1[SumHD_TJ],Table1[Region],$P$51,Table1[Group],A54)/1000*E5*$C$5</f>
        <v>0.28105139999999995</v>
      </c>
      <c r="Q54">
        <f>SUMIFS(Table1[SumHD_TJ],Table1[Region],$Q$51,Table1[Group],A54)/1000*E5*$C$5</f>
        <v>4.9484399999999991E-2</v>
      </c>
      <c r="R54">
        <f>SUMIFS(Table1[SumHD_TJ],Table1[Region],$R$51,Table1[Group],A54)/1000*E5*$C$5</f>
        <v>0.46803959999999994</v>
      </c>
      <c r="S54">
        <f>SUMIFS(Table1[SumHD_TJ],Table1[Region],$S$51,Table1[Group],A54)/1000*E5*$C$5</f>
        <v>0.3783318</v>
      </c>
      <c r="T54">
        <f>SUMIFS(Table1[SumHD_TJ],Table1[Region],$T$51,Table1[Group],A54)/1000*E5*$C$5</f>
        <v>0.21961800000000004</v>
      </c>
      <c r="U54">
        <f>SUMIFS(Table1[SumHD_TJ],Table1[Region],$U$51,Table1[Group],A54)/1000*E5*$C$5</f>
        <v>0.1112286</v>
      </c>
      <c r="V54">
        <f>SUMIFS(Table1[SumHD_TJ],Table1[Region],$V$51,Table1[Group],A54)/1000*E5*$C$5</f>
        <v>0.13025879999999998</v>
      </c>
      <c r="W54">
        <f>SUMIFS(Table1[SumHD_TJ],Table1[Region],$W$51,Table1[Group],A54)/1000*E5*$C$5</f>
        <v>0.26860259999999997</v>
      </c>
      <c r="X54">
        <f>SUMIFS(Table1[SumHD_TJ],Table1[Region],$X$51,Table1[Group],A54)/1000*E5*$C$5</f>
        <v>1.6472399999999998E-2</v>
      </c>
      <c r="Y54">
        <f>SUMIFS(Table1[SumHD_TJ],Table1[Region],$Y$51,Table1[Group],A54)/1000*E5*$C$5</f>
        <v>0.20806799999999995</v>
      </c>
      <c r="Z54">
        <f>SUMIFS(Table1[SumHD_TJ],Table1[Region],$Z$51,Table1[Group],A54)/1000*E5*$C$5</f>
        <v>4.2251999999999998E-2</v>
      </c>
      <c r="AA54">
        <f>SUMIFS(Table1[SumHD_TJ],Table1[Region],$AA$51,Table1[Group],A54)/1000*E5*$C$5</f>
        <v>5.1025799999999989E-2</v>
      </c>
      <c r="AB54">
        <f>SUMIFS(Table1[SumHD_TJ],Table1[Region],$AB$51,Table1[Group],A54)/1000*E5*$C$5</f>
        <v>8.9098799999999992E-2</v>
      </c>
      <c r="AC54">
        <f>SUMIFS(Table1[SumHD_TJ],Table1[Region],$AC$51,Table1[Group],A54)/1000*E5*$C$5</f>
        <v>5.2042199999999997E-2</v>
      </c>
      <c r="AD54">
        <f>SUMIFS(Table1[SumHD_TJ],Table1[Region],$AD$51,Table1[Group],A54)/1000*E5*$C$5</f>
        <v>0.14058659999999998</v>
      </c>
      <c r="AE54" s="26">
        <f t="shared" si="19"/>
        <v>4.3223921999999986</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1.0652502000000001</v>
      </c>
      <c r="E55" s="26">
        <f>SUMIFS(Table1[SumHD_TJ],Table1[Region],$E$51,Table1[Group],A55)/1000*E5*$C$5</f>
        <v>3.2520599999999997E-2</v>
      </c>
      <c r="F55" s="26">
        <f>SUMIFS(Table1[SumHD_TJ],Table1[Region],$F$51,Table1[Group],A55)/1000*E5*$C$5</f>
        <v>5.3087999999999998E-3</v>
      </c>
      <c r="G55" s="26">
        <f>SUMIFS(Table1[SumHD_TJ],Table1[Region],$G$51,Table1[Group],A55)/1000*E5*$C$5</f>
        <v>4.2638400000000007E-2</v>
      </c>
      <c r="H55" s="26">
        <f>SUMIFS(Table1[SumHD_TJ],Table1[Region],$H$51,Table1[Group],A55)/1000*E5*$C$5</f>
        <v>2.1911399999999998E-2</v>
      </c>
      <c r="I55" s="26">
        <f>SUMIFS(Table1[SumHD_TJ],Table1[Region],$I$51,Table1[Group],A55)/1000*E5*$C$5</f>
        <v>3.0181199999999991E-2</v>
      </c>
      <c r="J55" s="26">
        <f>SUMIFS(Table1[SumHD_TJ],Table1[Region],$J$51,Table1[Group],A55)/1000*E5*$C$5</f>
        <v>1.0189199999999997E-2</v>
      </c>
      <c r="K55" s="26">
        <f>SUMIFS(Table1[SumHD_TJ],Table1[Region],$K$51,Table1[Group],A55)/1000*E5*$C$5</f>
        <v>4.117259999999999E-2</v>
      </c>
      <c r="L55" s="26">
        <f>SUMIFS(Table1[SumHD_TJ],Table1[Region],$L$51,Table1[Group],A55)/1000*E5*$C$5</f>
        <v>1.4397599999999997E-2</v>
      </c>
      <c r="M55" s="26">
        <f>SUMIFS(Table1[SumHD_TJ],Table1[Region],$M$51,Table1[Group],A55)/1000*E5*$C$5</f>
        <v>3.2050200000000001E-2</v>
      </c>
      <c r="N55">
        <f>SUMIFS(Table1[SumHD_TJ],Table1[Region],$N$51,Table1[Group],A55)/1000*E5*$C$5</f>
        <v>1.4372399999999999E-2</v>
      </c>
      <c r="O55">
        <f>SUMIFS(Table1[SumHD_TJ],Table1[Region],$O$51,Table1[Group],A55)/1000*E5*$C$5</f>
        <v>5.2319399999999988E-2</v>
      </c>
      <c r="P55">
        <f>SUMIFS(Table1[SumHD_TJ],Table1[Region],$P$51,Table1[Group],A55)/1000*E5*$C$5</f>
        <v>6.0017999999999995E-2</v>
      </c>
      <c r="Q55">
        <f>SUMIFS(Table1[SumHD_TJ],Table1[Region],$Q$51,Table1[Group],A55)/1000*E5*$C$5</f>
        <v>3.7808399999999999E-2</v>
      </c>
      <c r="R55">
        <f>SUMIFS(Table1[SumHD_TJ],Table1[Region],$R$51,Table1[Group],A55)/1000*E5*$C$5</f>
        <v>0.11723459999999999</v>
      </c>
      <c r="S55">
        <f>SUMIFS(Table1[SumHD_TJ],Table1[Region],$S$51,Table1[Group],A55)/1000*E5*$C$5</f>
        <v>7.5369000000000005E-2</v>
      </c>
      <c r="T55">
        <f>SUMIFS(Table1[SumHD_TJ],Table1[Region],$T$51,Table1[Group],A55)/1000*E5*$C$5</f>
        <v>9.148439999999998E-2</v>
      </c>
      <c r="U55">
        <f>SUMIFS(Table1[SumHD_TJ],Table1[Region],$U$51,Table1[Group],A55)/1000*E5*$C$5</f>
        <v>1.8530399999999999E-2</v>
      </c>
      <c r="V55">
        <f>SUMIFS(Table1[SumHD_TJ],Table1[Region],$V$51,Table1[Group],A55)/1000*E5*$C$5</f>
        <v>3.2243399999999992E-2</v>
      </c>
      <c r="W55">
        <f>SUMIFS(Table1[SumHD_TJ],Table1[Region],$W$51,Table1[Group],A55)/1000*E5*$C$5</f>
        <v>5.1193799999999991E-2</v>
      </c>
      <c r="X55">
        <f>SUMIFS(Table1[SumHD_TJ],Table1[Region],$X$51,Table1[Group],A55)/1000*E5*$C$5</f>
        <v>2.3570399999999995E-2</v>
      </c>
      <c r="Y55">
        <f>SUMIFS(Table1[SumHD_TJ],Table1[Region],$Y$51,Table1[Group],A55)/1000*E5*$C$5</f>
        <v>4.3558199999999984E-2</v>
      </c>
      <c r="Z55">
        <f>SUMIFS(Table1[SumHD_TJ],Table1[Region],$Z$51,Table1[Group],A55)/1000*E5*$C$5</f>
        <v>1.9370399999999996E-2</v>
      </c>
      <c r="AA55">
        <f>SUMIFS(Table1[SumHD_TJ],Table1[Region],$AA$51,Table1[Group],A55)/1000*E5*$C$5</f>
        <v>4.1277599999999998E-2</v>
      </c>
      <c r="AB55">
        <f>SUMIFS(Table1[SumHD_TJ],Table1[Region],$AB$51,Table1[Group],A55)/1000*E5*$C$5</f>
        <v>2.0159999999999997E-2</v>
      </c>
      <c r="AC55">
        <f>SUMIFS(Table1[SumHD_TJ],Table1[Region],$AC$51,Table1[Group],A55)/1000*E5*$C$5</f>
        <v>0.12049799999999999</v>
      </c>
      <c r="AD55">
        <f>SUMIFS(Table1[SumHD_TJ],Table1[Region],$AD$51,Table1[Group],A55)/1000*E5*$C$5</f>
        <v>1.5871799999999998E-2</v>
      </c>
      <c r="AE55" s="26">
        <f t="shared" si="19"/>
        <v>1.0652502000000001</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8.9286064000000014</v>
      </c>
      <c r="E59" s="26">
        <f>SUMIFS(Table1[SumHD_TJ],Table1[Region],$E$51,Table1[Group],A59)/1000*E5*(1-$C$5)</f>
        <v>0</v>
      </c>
      <c r="F59" s="26">
        <f>SUMIFS(Table1[SumHD_TJ],Table1[Region],$F$51,Table1[Group],A59)/1000*E5*(1-$C$5)</f>
        <v>5.8772671999999995</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1.2855388000000001</v>
      </c>
      <c r="S59">
        <f>SUMIFS(Table1[SumHD_TJ],Table1[Region],$S$51,Table1[Group],A59)/1000*E5*(1-$C$5)</f>
        <v>0</v>
      </c>
      <c r="T59">
        <f>SUMIFS(Table1[SumHD_TJ],Table1[Region],$T$51,Table1[Group],A59)/1000*E5*(1-$C$5)</f>
        <v>0.6544664</v>
      </c>
      <c r="U59">
        <f>SUMIFS(Table1[SumHD_TJ],Table1[Region],$U$51,Table1[Group],A59)/1000*E5*(1-$C$5)</f>
        <v>0</v>
      </c>
      <c r="V59">
        <f>SUMIFS(Table1[SumHD_TJ],Table1[Region],$V$51,Table1[Group],A59)/1000*E5*(1-$C$5)</f>
        <v>0.38823119999999994</v>
      </c>
      <c r="W59">
        <f>SUMIFS(Table1[SumHD_TJ],Table1[Region],$W$51,Table1[Group],A59)/1000*E5*(1-$C$5)</f>
        <v>0.72310279999999993</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8.9286064000000014</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6.7347867999999984</v>
      </c>
      <c r="E60" s="26">
        <f>SUMIFS(Table1[SumHD_TJ],Table1[Region],$E$51,Table1[Group],A60)/1000*E5*(1-$C$5)</f>
        <v>0</v>
      </c>
      <c r="F60" s="26">
        <f>SUMIFS(Table1[SumHD_TJ],Table1[Region],$F$51,Table1[Group],A60)/1000*E5*(1-$C$5)</f>
        <v>0.78662920000000003</v>
      </c>
      <c r="G60" s="26">
        <f>SUMIFS(Table1[SumHD_TJ],Table1[Region],$G$51,Table1[Group],A60)/1000*E5*(1-$C$5)</f>
        <v>0.74739280000000008</v>
      </c>
      <c r="H60" s="26">
        <f>SUMIFS(Table1[SumHD_TJ],Table1[Region],$H$51,Table1[Group],A60)/1000*E5*(1-$C$5)</f>
        <v>0.36667679999999997</v>
      </c>
      <c r="I60" s="26">
        <f>SUMIFS(Table1[SumHD_TJ],Table1[Region],$I$51,Table1[Group],A60)/1000*E5*(1-$C$5)</f>
        <v>0.20800639999999998</v>
      </c>
      <c r="J60" s="26">
        <f>SUMIFS(Table1[SumHD_TJ],Table1[Region],$J$51,Table1[Group],A60)/1000*E5*(1-$C$5)</f>
        <v>0.11648839999999999</v>
      </c>
      <c r="K60" s="26">
        <f>SUMIFS(Table1[SumHD_TJ],Table1[Region],$K$51,Table1[Group],A60)/1000*E5*(1-$C$5)</f>
        <v>0.45236799999999999</v>
      </c>
      <c r="L60" s="26">
        <f>SUMIFS(Table1[SumHD_TJ],Table1[Region],$L$51,Table1[Group],A60)/1000*E5*(1-$C$5)</f>
        <v>0.51388400000000001</v>
      </c>
      <c r="M60" s="26">
        <f>SUMIFS(Table1[SumHD_TJ],Table1[Region],$M$51,Table1[Group],A60)/1000*E5*(1-$C$5)</f>
        <v>0.20711599999999999</v>
      </c>
      <c r="N60">
        <f>SUMIFS(Table1[SumHD_TJ],Table1[Region],$N$51,Table1[Group],A60)/1000*E5*(1-$C$5)</f>
        <v>0.14153159999999998</v>
      </c>
      <c r="O60">
        <f>SUMIFS(Table1[SumHD_TJ],Table1[Region],$O$51,Table1[Group],A60)/1000*E5*(1-$C$5)</f>
        <v>0.35996799999999995</v>
      </c>
      <c r="P60">
        <f>SUMIFS(Table1[SumHD_TJ],Table1[Region],$P$51,Table1[Group],A60)/1000*E5*(1-$C$5)</f>
        <v>0.32966079999999998</v>
      </c>
      <c r="Q60">
        <f>SUMIFS(Table1[SumHD_TJ],Table1[Region],$Q$51,Table1[Group],A60)/1000*E5*(1-$C$5)</f>
        <v>0.27034560000000002</v>
      </c>
      <c r="R60">
        <f>SUMIFS(Table1[SumHD_TJ],Table1[Region],$R$51,Table1[Group],A60)/1000*E5*(1-$C$5)</f>
        <v>0.46948439999999991</v>
      </c>
      <c r="S60">
        <f>SUMIFS(Table1[SumHD_TJ],Table1[Region],$S$51,Table1[Group],A60)/1000*E5*(1-$C$5)</f>
        <v>0</v>
      </c>
      <c r="T60">
        <f>SUMIFS(Table1[SumHD_TJ],Table1[Region],$T$51,Table1[Group],A60)/1000*E5*(1-$C$5)</f>
        <v>1.491E-2</v>
      </c>
      <c r="U60">
        <f>SUMIFS(Table1[SumHD_TJ],Table1[Region],$U$51,Table1[Group],A60)/1000*E5*(1-$C$5)</f>
        <v>0.32543280000000002</v>
      </c>
      <c r="V60">
        <f>SUMIFS(Table1[SumHD_TJ],Table1[Region],$V$51,Table1[Group],A60)/1000*E5*(1-$C$5)</f>
        <v>8.8804799999999975E-2</v>
      </c>
      <c r="W60">
        <f>SUMIFS(Table1[SumHD_TJ],Table1[Region],$W$51,Table1[Group],A60)/1000*E5*(1-$C$5)</f>
        <v>8.9784799999999984E-2</v>
      </c>
      <c r="X60">
        <f>SUMIFS(Table1[SumHD_TJ],Table1[Region],$X$51,Table1[Group],A60)/1000*E5*(1-$C$5)</f>
        <v>5.937400000000001E-2</v>
      </c>
      <c r="Y60">
        <f>SUMIFS(Table1[SumHD_TJ],Table1[Region],$Y$51,Table1[Group],A60)/1000*E5*(1-$C$5)</f>
        <v>0.16443000000000002</v>
      </c>
      <c r="Z60">
        <f>SUMIFS(Table1[SumHD_TJ],Table1[Region],$Z$51,Table1[Group],A60)/1000*E5*(1-$C$5)</f>
        <v>0.2721404</v>
      </c>
      <c r="AA60">
        <f>SUMIFS(Table1[SumHD_TJ],Table1[Region],$AA$51,Table1[Group],A60)/1000*E5*(1-$C$5)</f>
        <v>0.215922</v>
      </c>
      <c r="AB60">
        <f>SUMIFS(Table1[SumHD_TJ],Table1[Region],$AB$51,Table1[Group],A60)/1000*E5*(1-$C$5)</f>
        <v>0.14233799999999999</v>
      </c>
      <c r="AC60">
        <f>SUMIFS(Table1[SumHD_TJ],Table1[Region],$AC$51,Table1[Group],A60)/1000*E5*(1-$C$5)</f>
        <v>0.32476919999999998</v>
      </c>
      <c r="AD60">
        <f>SUMIFS(Table1[SumHD_TJ],Table1[Region],$AD$51,Table1[Group],A60)/1000*E5*(1-$C$5)</f>
        <v>6.7328799999999994E-2</v>
      </c>
      <c r="AE60" s="26">
        <f t="shared" ref="AE60:AE62" si="20">D60</f>
        <v>6.7347867999999984</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2.8815947999999993</v>
      </c>
      <c r="E61" s="26">
        <f>SUMIFS(Table1[SumHD_TJ],Table1[Region],$E$51,Table1[Group],A61)/1000*E5*(1-$C$5)</f>
        <v>0.15704080000000001</v>
      </c>
      <c r="F61" s="26">
        <f>SUMIFS(Table1[SumHD_TJ],Table1[Region],$F$51,Table1[Group],A61)/1000*E5*(1-$C$5)</f>
        <v>0.21901879999999996</v>
      </c>
      <c r="G61" s="26">
        <f>SUMIFS(Table1[SumHD_TJ],Table1[Region],$G$51,Table1[Group],A61)/1000*E5*(1-$C$5)</f>
        <v>0.21122640000000004</v>
      </c>
      <c r="H61" s="26">
        <f>SUMIFS(Table1[SumHD_TJ],Table1[Region],$H$51,Table1[Group],A61)/1000*E5*(1-$C$5)</f>
        <v>4.0252800000000005E-2</v>
      </c>
      <c r="I61" s="26">
        <f>SUMIFS(Table1[SumHD_TJ],Table1[Region],$I$51,Table1[Group],A61)/1000*E5*(1-$C$5)</f>
        <v>1.16536E-2</v>
      </c>
      <c r="J61" s="26">
        <f>SUMIFS(Table1[SumHD_TJ],Table1[Region],$J$51,Table1[Group],A61)/1000*E5*(1-$C$5)</f>
        <v>2.2526000000000004E-2</v>
      </c>
      <c r="K61" s="26">
        <f>SUMIFS(Table1[SumHD_TJ],Table1[Region],$K$51,Table1[Group],A61)/1000*E5*(1-$C$5)</f>
        <v>1.7869599999999996E-2</v>
      </c>
      <c r="L61" s="26">
        <f>SUMIFS(Table1[SumHD_TJ],Table1[Region],$L$51,Table1[Group],A61)/1000*E5*(1-$C$5)</f>
        <v>0.40039159999999996</v>
      </c>
      <c r="M61" s="26">
        <f>SUMIFS(Table1[SumHD_TJ],Table1[Region],$M$51,Table1[Group],A61)/1000*E5*(1-$C$5)</f>
        <v>5.8270800000000005E-2</v>
      </c>
      <c r="N61">
        <f>SUMIFS(Table1[SumHD_TJ],Table1[Region],$N$51,Table1[Group],A61)/1000*E5*(1-$C$5)</f>
        <v>0</v>
      </c>
      <c r="O61">
        <f>SUMIFS(Table1[SumHD_TJ],Table1[Region],$O$51,Table1[Group],A61)/1000*E5*(1-$C$5)</f>
        <v>7.2570400000000007E-2</v>
      </c>
      <c r="P61">
        <f>SUMIFS(Table1[SumHD_TJ],Table1[Region],$P$51,Table1[Group],A61)/1000*E5*(1-$C$5)</f>
        <v>0.18736759999999997</v>
      </c>
      <c r="Q61">
        <f>SUMIFS(Table1[SumHD_TJ],Table1[Region],$Q$51,Table1[Group],A61)/1000*E5*(1-$C$5)</f>
        <v>3.2989600000000001E-2</v>
      </c>
      <c r="R61">
        <f>SUMIFS(Table1[SumHD_TJ],Table1[Region],$R$51,Table1[Group],A61)/1000*E5*(1-$C$5)</f>
        <v>0.31202639999999998</v>
      </c>
      <c r="S61">
        <f>SUMIFS(Table1[SumHD_TJ],Table1[Region],$S$51,Table1[Group],A61)/1000*E5*(1-$C$5)</f>
        <v>0.25222120000000003</v>
      </c>
      <c r="T61">
        <f>SUMIFS(Table1[SumHD_TJ],Table1[Region],$T$51,Table1[Group],A61)/1000*E5*(1-$C$5)</f>
        <v>0.14641200000000004</v>
      </c>
      <c r="U61">
        <f>SUMIFS(Table1[SumHD_TJ],Table1[Region],$U$51,Table1[Group],A61)/1000*E5*(1-$C$5)</f>
        <v>7.4152399999999993E-2</v>
      </c>
      <c r="V61">
        <f>SUMIFS(Table1[SumHD_TJ],Table1[Region],$V$51,Table1[Group],A61)/1000*E5*(1-$C$5)</f>
        <v>8.6839199999999991E-2</v>
      </c>
      <c r="W61">
        <f>SUMIFS(Table1[SumHD_TJ],Table1[Region],$W$51,Table1[Group],A61)/1000*E5*(1-$C$5)</f>
        <v>0.17906839999999999</v>
      </c>
      <c r="X61">
        <f>SUMIFS(Table1[SumHD_TJ],Table1[Region],$X$51,Table1[Group],A61)/1000*E5*(1-$C$5)</f>
        <v>1.0981599999999999E-2</v>
      </c>
      <c r="Y61">
        <f>SUMIFS(Table1[SumHD_TJ],Table1[Region],$Y$51,Table1[Group],A61)/1000*E5*(1-$C$5)</f>
        <v>0.13871199999999997</v>
      </c>
      <c r="Z61">
        <f>SUMIFS(Table1[SumHD_TJ],Table1[Region],$Z$51,Table1[Group],A61)/1000*E5*(1-$C$5)</f>
        <v>2.8167999999999999E-2</v>
      </c>
      <c r="AA61">
        <f>SUMIFS(Table1[SumHD_TJ],Table1[Region],$AA$51,Table1[Group],A61)/1000*E5*(1-$C$5)</f>
        <v>3.4017199999999991E-2</v>
      </c>
      <c r="AB61">
        <f>SUMIFS(Table1[SumHD_TJ],Table1[Region],$AB$51,Table1[Group],A61)/1000*E5*(1-$C$5)</f>
        <v>5.9399199999999999E-2</v>
      </c>
      <c r="AC61">
        <f>SUMIFS(Table1[SumHD_TJ],Table1[Region],$AC$51,Table1[Group],A61)/1000*E5*(1-$C$5)</f>
        <v>3.4694799999999998E-2</v>
      </c>
      <c r="AD61">
        <f>SUMIFS(Table1[SumHD_TJ],Table1[Region],$AD$51,Table1[Group],A61)/1000*E5*(1-$C$5)</f>
        <v>9.3724399999999999E-2</v>
      </c>
      <c r="AE61" s="26">
        <f t="shared" si="20"/>
        <v>2.8815947999999993</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0.71016680000000021</v>
      </c>
      <c r="E62" s="26">
        <f>SUMIFS(Table1[SumHD_TJ],Table1[Region],$E$51,Table1[Group],A62)/1000*E5*(1-$C$5)</f>
        <v>2.1680400000000002E-2</v>
      </c>
      <c r="F62" s="26">
        <f>SUMIFS(Table1[SumHD_TJ],Table1[Region],$F$51,Table1[Group],A62)/1000*E5*(1-$C$5)</f>
        <v>3.5392000000000002E-3</v>
      </c>
      <c r="G62" s="26">
        <f>SUMIFS(Table1[SumHD_TJ],Table1[Region],$G$51,Table1[Group],A62)/1000*E5*(1-$C$5)</f>
        <v>2.8425600000000009E-2</v>
      </c>
      <c r="H62" s="26">
        <f>SUMIFS(Table1[SumHD_TJ],Table1[Region],$H$51,Table1[Group],A62)/1000*E5*(1-$C$5)</f>
        <v>1.4607599999999998E-2</v>
      </c>
      <c r="I62" s="26">
        <f>SUMIFS(Table1[SumHD_TJ],Table1[Region],$I$51,Table1[Group],A62)/1000*E5*(1-$C$5)</f>
        <v>2.0120799999999994E-2</v>
      </c>
      <c r="J62" s="26">
        <f>SUMIFS(Table1[SumHD_TJ],Table1[Region],$J$51,Table1[Group],A62)/1000*E5*(1-$C$5)</f>
        <v>6.792799999999999E-3</v>
      </c>
      <c r="K62" s="26">
        <f>SUMIFS(Table1[SumHD_TJ],Table1[Region],$K$51,Table1[Group],A62)/1000*E5*(1-$C$5)</f>
        <v>2.7448399999999998E-2</v>
      </c>
      <c r="L62" s="26">
        <f>SUMIFS(Table1[SumHD_TJ],Table1[Region],$L$51,Table1[Group],A62)/1000*E5*(1-$C$5)</f>
        <v>9.5984E-3</v>
      </c>
      <c r="M62" s="26">
        <f>SUMIFS(Table1[SumHD_TJ],Table1[Region],$M$51,Table1[Group],A62)/1000*E5*(1-$C$5)</f>
        <v>2.1366800000000002E-2</v>
      </c>
      <c r="N62">
        <f>SUMIFS(Table1[SumHD_TJ],Table1[Region],$N$51,Table1[Group],A62)/1000*E5*(1-$C$5)</f>
        <v>9.5816000000000009E-3</v>
      </c>
      <c r="O62">
        <f>SUMIFS(Table1[SumHD_TJ],Table1[Region],$O$51,Table1[Group],A62)/1000*E5*(1-$C$5)</f>
        <v>3.4879599999999997E-2</v>
      </c>
      <c r="P62">
        <f>SUMIFS(Table1[SumHD_TJ],Table1[Region],$P$51,Table1[Group],A62)/1000*E5*(1-$C$5)</f>
        <v>4.0011999999999999E-2</v>
      </c>
      <c r="Q62">
        <f>SUMIFS(Table1[SumHD_TJ],Table1[Region],$Q$51,Table1[Group],A62)/1000*E5*(1-$C$5)</f>
        <v>2.5205600000000002E-2</v>
      </c>
      <c r="R62">
        <f>SUMIFS(Table1[SumHD_TJ],Table1[Region],$R$51,Table1[Group],A62)/1000*E5*(1-$C$5)</f>
        <v>7.8156400000000015E-2</v>
      </c>
      <c r="S62">
        <f>SUMIFS(Table1[SumHD_TJ],Table1[Region],$S$51,Table1[Group],A62)/1000*E5*(1-$C$5)</f>
        <v>5.0246000000000006E-2</v>
      </c>
      <c r="T62">
        <f>SUMIFS(Table1[SumHD_TJ],Table1[Region],$T$51,Table1[Group],A62)/1000*E5*(1-$C$5)</f>
        <v>6.0989599999999991E-2</v>
      </c>
      <c r="U62">
        <f>SUMIFS(Table1[SumHD_TJ],Table1[Region],$U$51,Table1[Group],A62)/1000*E5*(1-$C$5)</f>
        <v>1.2353600000000001E-2</v>
      </c>
      <c r="V62">
        <f>SUMIFS(Table1[SumHD_TJ],Table1[Region],$V$51,Table1[Group],A62)/1000*E5*(1-$C$5)</f>
        <v>2.1495599999999997E-2</v>
      </c>
      <c r="W62">
        <f>SUMIFS(Table1[SumHD_TJ],Table1[Region],$W$51,Table1[Group],A62)/1000*E5*(1-$C$5)</f>
        <v>3.4129199999999991E-2</v>
      </c>
      <c r="X62">
        <f>SUMIFS(Table1[SumHD_TJ],Table1[Region],$X$51,Table1[Group],A62)/1000*E5*(1-$C$5)</f>
        <v>1.5713599999999998E-2</v>
      </c>
      <c r="Y62">
        <f>SUMIFS(Table1[SumHD_TJ],Table1[Region],$Y$51,Table1[Group],A62)/1000*E5*(1-$C$5)</f>
        <v>2.9038799999999993E-2</v>
      </c>
      <c r="Z62">
        <f>SUMIFS(Table1[SumHD_TJ],Table1[Region],$Z$51,Table1[Group],A62)/1000*E5*(1-$C$5)</f>
        <v>1.2913599999999997E-2</v>
      </c>
      <c r="AA62">
        <f>SUMIFS(Table1[SumHD_TJ],Table1[Region],$AA$51,Table1[Group],A62)/1000*E5*(1-$C$5)</f>
        <v>2.7518399999999998E-2</v>
      </c>
      <c r="AB62">
        <f>SUMIFS(Table1[SumHD_TJ],Table1[Region],$AB$51,Table1[Group],A62)/1000*E5*(1-$C$5)</f>
        <v>1.3440000000000001E-2</v>
      </c>
      <c r="AC62">
        <f>SUMIFS(Table1[SumHD_TJ],Table1[Region],$AC$51,Table1[Group],A62)/1000*E5*(1-$C$5)</f>
        <v>8.0332000000000015E-2</v>
      </c>
      <c r="AD62">
        <f>SUMIFS(Table1[SumHD_TJ],Table1[Region],$AD$51,Table1[Group],A62)/1000*E5*(1-$C$5)</f>
        <v>1.0581199999999999E-2</v>
      </c>
      <c r="AE62" s="26">
        <f t="shared" si="20"/>
        <v>0.71016680000000021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IFERROR(SUMPRODUCT((Table1[Group]=A66)*(Table1[Avg_DCCH_70percDH])*(Table1[SumHD_TJ]/((G5)))),0)</f>
        <v>3.7815645195684899</v>
      </c>
      <c r="E66" s="26" cm="1">
        <f t="array" ref="E66">IFERROR(SUMPRODUCT((Table1[Region]=E$65)*(Table1[Group]=$A66)*(Table1[Avg_DCCH_50percDH])*(Table1[SumHD_TJ]/((E52+E59)*1000))),0)</f>
        <v>0</v>
      </c>
      <c r="F66" s="26" cm="1">
        <f t="array" ref="F66">IFERROR(SUMPRODUCT((Table1[Region]=F$65)*(Table1[Group]=$A66)*(Table1[Avg_DCCH_50percDH])*(Table1[SumHD_TJ]/((F52+F59)*1000))),0)</f>
        <v>4.4714285714285724</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4.2</v>
      </c>
      <c r="S66" s="26" cm="1">
        <f t="array" ref="S66">IFERROR(SUMPRODUCT((Table1[Region]=S$65)*(Table1[Group]=$A66)*(Table1[Avg_DCCH_50percDH])*(Table1[SumHD_TJ]/((S52+S59)*1000))),0)</f>
        <v>0</v>
      </c>
      <c r="T66" s="26" cm="1">
        <f t="array" ref="T66">IFERROR(SUMPRODUCT((Table1[Region]=T$65)*(Table1[Group]=$A66)*(Table1[Avg_DCCH_50percDH])*(Table1[SumHD_TJ]/((T52+T59)*1000))),0)</f>
        <v>4.6142857142857148</v>
      </c>
      <c r="U66" s="26" cm="1">
        <f t="array" ref="U66">IFERROR(SUMPRODUCT((Table1[Region]=U$65)*(Table1[Group]=$A66)*(Table1[Avg_DCCH_50percDH])*(Table1[SumHD_TJ]/((U52+U59)*1000))),0)</f>
        <v>0</v>
      </c>
      <c r="V66" s="26" cm="1">
        <f t="array" ref="V66">IFERROR(SUMPRODUCT((Table1[Region]=V$65)*(Table1[Group]=$A66)*(Table1[Avg_DCCH_50percDH])*(Table1[SumHD_TJ]/((V52+V59)*1000))),0)</f>
        <v>3.5000000000000009</v>
      </c>
      <c r="W66" s="26" cm="1">
        <f t="array" ref="W66">IFERROR(SUMPRODUCT((Table1[Region]=W$65)*(Table1[Group]=$A66)*(Table1[Avg_DCCH_50percDH])*(Table1[SumHD_TJ]/((W52+W59)*1000))),0)</f>
        <v>3.7714285714285722</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3.7815645195684899</v>
      </c>
    </row>
    <row r="67" spans="1:31">
      <c r="A67">
        <v>1</v>
      </c>
      <c r="C67" s="25" t="s">
        <v>466</v>
      </c>
      <c r="D67" s="26" cm="1">
        <f t="array" ref="D67">IFERROR(SUMPRODUCT((Table1[Group]=A67)*(Table1[Avg_DCCH_70percDH])*(Table1[SumHD_TJ]/((H5)))),0)</f>
        <v>4.0539540015798439</v>
      </c>
      <c r="E67" s="26" cm="1">
        <f t="array" ref="E67">IFERROR(SUMPRODUCT((Table1[Region]=E$65)*(Table1[Group]=$A67)*(Table1[Avg_DCCH_50percDH])*(Table1[SumHD_TJ]/((E53+E60)*1000))),0)</f>
        <v>0</v>
      </c>
      <c r="F67" s="26" cm="1">
        <f t="array" ref="F67">IFERROR(SUMPRODUCT((Table1[Region]=F$65)*(Table1[Group]=$A67)*(Table1[Avg_DCCH_50percDH])*(Table1[SumHD_TJ]/((F53+F60)*1000))),0)</f>
        <v>6.2310903282003771</v>
      </c>
      <c r="G67" s="26" cm="1">
        <f t="array" ref="G67">IFERROR(SUMPRODUCT((Table1[Region]=G$65)*(Table1[Group]=$A67)*(Table1[Avg_DCCH_50percDH])*(Table1[SumHD_TJ]/((G53+G60)*1000))),0)</f>
        <v>3.5005297348328743</v>
      </c>
      <c r="H67" s="26" cm="1">
        <f t="array" ref="H67">IFERROR(SUMPRODUCT((Table1[Region]=H$65)*(Table1[Group]=$A67)*(Table1[Avg_DCCH_50percDH])*(Table1[SumHD_TJ]/((H53+H60)*1000))),0)</f>
        <v>3.6350748124779106</v>
      </c>
      <c r="I67" s="26" cm="1">
        <f t="array" ref="I67">IFERROR(SUMPRODUCT((Table1[Region]=I$65)*(Table1[Group]=$A67)*(Table1[Avg_DCCH_50percDH])*(Table1[SumHD_TJ]/((I53+I60)*1000))),0)</f>
        <v>3.678747384695856</v>
      </c>
      <c r="J67" s="26" cm="1">
        <f t="array" ref="J67">IFERROR(SUMPRODUCT((Table1[Region]=J$65)*(Table1[Group]=$A67)*(Table1[Avg_DCCH_50percDH])*(Table1[SumHD_TJ]/((J53+J60)*1000))),0)</f>
        <v>4.8179729483794107</v>
      </c>
      <c r="K67" s="26" cm="1">
        <f t="array" ref="K67">IFERROR(SUMPRODUCT((Table1[Region]=K$65)*(Table1[Group]=$A67)*(Table1[Avg_DCCH_50percDH])*(Table1[SumHD_TJ]/((K53+K60)*1000))),0)</f>
        <v>3.9372539171647869</v>
      </c>
      <c r="L67" s="26" cm="1">
        <f t="array" ref="L67">IFERROR(SUMPRODUCT((Table1[Region]=L$65)*(Table1[Group]=$A67)*(Table1[Avg_DCCH_50percDH])*(Table1[SumHD_TJ]/((L53+L60)*1000))),0)</f>
        <v>3.8442120011520111</v>
      </c>
      <c r="M67" s="26" cm="1">
        <f t="array" ref="M67">IFERROR(SUMPRODUCT((Table1[Region]=M$65)*(Table1[Group]=$A67)*(Table1[Avg_DCCH_50percDH])*(Table1[SumHD_TJ]/((M53+M60)*1000))),0)</f>
        <v>4.1415653063983475</v>
      </c>
      <c r="N67" s="26" cm="1">
        <f t="array" ref="N67">IFERROR(SUMPRODUCT((Table1[Region]=N$65)*(Table1[Group]=$A67)*(Table1[Avg_DCCH_50percDH])*(Table1[SumHD_TJ]/((N53+N60)*1000))),0)</f>
        <v>4.0095537674978594</v>
      </c>
      <c r="O67" s="26" cm="1">
        <f t="array" ref="O67">IFERROR(SUMPRODUCT((Table1[Region]=O$65)*(Table1[Group]=$A67)*(Table1[Avg_DCCH_50percDH])*(Table1[SumHD_TJ]/((O53+O60)*1000))),0)</f>
        <v>4.6714991332562903</v>
      </c>
      <c r="P67" s="26" cm="1">
        <f t="array" ref="P67">IFERROR(SUMPRODUCT((Table1[Region]=P$65)*(Table1[Group]=$A67)*(Table1[Avg_DCCH_50percDH])*(Table1[SumHD_TJ]/((P53+P60)*1000))),0)</f>
        <v>4.7835813053902685</v>
      </c>
      <c r="Q67" s="26" cm="1">
        <f t="array" ref="Q67">IFERROR(SUMPRODUCT((Table1[Region]=Q$65)*(Table1[Group]=$A67)*(Table1[Avg_DCCH_50percDH])*(Table1[SumHD_TJ]/((Q53+Q60)*1000))),0)</f>
        <v>6.2534844288199976</v>
      </c>
      <c r="R67" s="26" cm="1">
        <f t="array" ref="R67">IFERROR(SUMPRODUCT((Table1[Region]=R$65)*(Table1[Group]=$A67)*(Table1[Avg_DCCH_50percDH])*(Table1[SumHD_TJ]/((R53+R60)*1000))),0)</f>
        <v>4.6108662183450626</v>
      </c>
      <c r="S67" s="26" cm="1">
        <f t="array" ref="S67">IFERROR(SUMPRODUCT((Table1[Region]=S$65)*(Table1[Group]=$A67)*(Table1[Avg_DCCH_50percDH])*(Table1[SumHD_TJ]/((S53+S60)*1000))),0)</f>
        <v>0</v>
      </c>
      <c r="T67" s="26" cm="1">
        <f t="array" ref="T67">IFERROR(SUMPRODUCT((Table1[Region]=T$65)*(Table1[Group]=$A67)*(Table1[Avg_DCCH_50percDH])*(Table1[SumHD_TJ]/((T53+T60)*1000))),0)</f>
        <v>1.7858403755868546</v>
      </c>
      <c r="U67" s="26" cm="1">
        <f t="array" ref="U67">IFERROR(SUMPRODUCT((Table1[Region]=U$65)*(Table1[Group]=$A67)*(Table1[Avg_DCCH_50percDH])*(Table1[SumHD_TJ]/((U53+U60)*1000))),0)</f>
        <v>6.134351054964343</v>
      </c>
      <c r="V67" s="26" cm="1">
        <f t="array" ref="V67">IFERROR(SUMPRODUCT((Table1[Region]=V$65)*(Table1[Group]=$A67)*(Table1[Avg_DCCH_50percDH])*(Table1[SumHD_TJ]/((V53+V60)*1000))),0)</f>
        <v>4.2963101093634597</v>
      </c>
      <c r="W67" s="26" cm="1">
        <f t="array" ref="W67">IFERROR(SUMPRODUCT((Table1[Region]=W$65)*(Table1[Group]=$A67)*(Table1[Avg_DCCH_50percDH])*(Table1[SumHD_TJ]/((W53+W60)*1000))),0)</f>
        <v>5.1576970712191832</v>
      </c>
      <c r="X67" s="26" cm="1">
        <f t="array" ref="X67">IFERROR(SUMPRODUCT((Table1[Region]=X$65)*(Table1[Group]=$A67)*(Table1[Avg_DCCH_50percDH])*(Table1[SumHD_TJ]/((X53+X60)*1000))),0)</f>
        <v>5.1428571428571432</v>
      </c>
      <c r="Y67" s="26" cm="1">
        <f t="array" ref="Y67">IFERROR(SUMPRODUCT((Table1[Region]=Y$65)*(Table1[Group]=$A67)*(Table1[Avg_DCCH_50percDH])*(Table1[SumHD_TJ]/((Y53+Y60)*1000))),0)</f>
        <v>4.2272147418354313</v>
      </c>
      <c r="Z67" s="26" cm="1">
        <f t="array" ref="Z67">IFERROR(SUMPRODUCT((Table1[Region]=Z$65)*(Table1[Group]=$A67)*(Table1[Avg_DCCH_50percDH])*(Table1[SumHD_TJ]/((Z53+Z60)*1000))),0)</f>
        <v>5.3938567004384517</v>
      </c>
      <c r="AA67" s="26" cm="1">
        <f t="array" ref="AA67">IFERROR(SUMPRODUCT((Table1[Region]=AA$65)*(Table1[Group]=$A67)*(Table1[Avg_DCCH_50percDH])*(Table1[SumHD_TJ]/((AA53+AA60)*1000))),0)</f>
        <v>4.1681588721853267</v>
      </c>
      <c r="AB67" s="26" cm="1">
        <f t="array" ref="AB67">IFERROR(SUMPRODUCT((Table1[Region]=AB$65)*(Table1[Group]=$A67)*(Table1[Avg_DCCH_50percDH])*(Table1[SumHD_TJ]/((AB53+AB60)*1000))),0)</f>
        <v>3.5547510854445052</v>
      </c>
      <c r="AC67" s="26" cm="1">
        <f t="array" ref="AC67">IFERROR(SUMPRODUCT((Table1[Region]=AC$65)*(Table1[Group]=$A67)*(Table1[Avg_DCCH_50percDH])*(Table1[SumHD_TJ]/((AC53+AC60)*1000))),0)</f>
        <v>4.6930679387084746</v>
      </c>
      <c r="AD67" s="26" cm="1">
        <f t="array" ref="AD67">IFERROR(SUMPRODUCT((Table1[Region]=AD$65)*(Table1[Group]=$A67)*(Table1[Avg_DCCH_50percDH])*(Table1[SumHD_TJ]/((AD53+AD60)*1000))),0)</f>
        <v>5.151238697258826</v>
      </c>
      <c r="AE67" s="26">
        <f t="shared" ref="AE67:AE69" si="21">D67</f>
        <v>4.0539540015798439</v>
      </c>
    </row>
    <row r="68" spans="1:31">
      <c r="A68">
        <v>2</v>
      </c>
      <c r="C68" s="25" t="s">
        <v>467</v>
      </c>
      <c r="D68" s="26" cm="1">
        <f t="array" ref="D68">IFERROR(SUMPRODUCT((Table1[Group]=A68)*(Table1[Avg_DCCH_70percDH])*(Table1[SumHD_TJ]/((I5)))),0)</f>
        <v>7.2725354387328744</v>
      </c>
      <c r="E68" s="26" cm="1">
        <f t="array" ref="E68">IFERROR(SUMPRODUCT((Table1[Region]=E$65)*(Table1[Group]=$A68)*(Table1[Avg_DCCH_50percDH])*(Table1[SumHD_TJ]/((E54+E61)*1000))),0)</f>
        <v>5.8276386773373536</v>
      </c>
      <c r="F68" s="26" cm="1">
        <f t="array" ref="F68">IFERROR(SUMPRODUCT((Table1[Region]=F$65)*(Table1[Group]=$A68)*(Table1[Avg_DCCH_50percDH])*(Table1[SumHD_TJ]/((F54+F61)*1000))),0)</f>
        <v>9.5133583053144317</v>
      </c>
      <c r="G68" s="26" cm="1">
        <f t="array" ref="G68">IFERROR(SUMPRODUCT((Table1[Region]=G$65)*(Table1[Group]=$A68)*(Table1[Avg_DCCH_50percDH])*(Table1[SumHD_TJ]/((G54+G61)*1000))),0)</f>
        <v>8.5102655728639984</v>
      </c>
      <c r="H68" s="26" cm="1">
        <f t="array" ref="H68">IFERROR(SUMPRODUCT((Table1[Region]=H$65)*(Table1[Group]=$A68)*(Table1[Avg_DCCH_50percDH])*(Table1[SumHD_TJ]/((H54+H61)*1000))),0)</f>
        <v>12.739598735988549</v>
      </c>
      <c r="I68" s="26" cm="1">
        <f t="array" ref="I68">IFERROR(SUMPRODUCT((Table1[Region]=I$65)*(Table1[Group]=$A68)*(Table1[Avg_DCCH_50percDH])*(Table1[SumHD_TJ]/((I54+I61)*1000))),0)</f>
        <v>7.4464131255577675</v>
      </c>
      <c r="J68" s="26" cm="1">
        <f t="array" ref="J68">IFERROR(SUMPRODUCT((Table1[Region]=J$65)*(Table1[Group]=$A68)*(Table1[Avg_DCCH_50percDH])*(Table1[SumHD_TJ]/((J54+J61)*1000))),0)</f>
        <v>10.417519311018378</v>
      </c>
      <c r="K68" s="26" cm="1">
        <f t="array" ref="K68">IFERROR(SUMPRODUCT((Table1[Region]=K$65)*(Table1[Group]=$A68)*(Table1[Avg_DCCH_50percDH])*(Table1[SumHD_TJ]/((K54+K61)*1000))),0)</f>
        <v>8.0565519093880127</v>
      </c>
      <c r="L68" s="26" cm="1">
        <f t="array" ref="L68">IFERROR(SUMPRODUCT((Table1[Region]=L$65)*(Table1[Group]=$A68)*(Table1[Avg_DCCH_50percDH])*(Table1[SumHD_TJ]/((L54+L61)*1000))),0)</f>
        <v>7.5943873947405516</v>
      </c>
      <c r="M68" s="26" cm="1">
        <f t="array" ref="M68">IFERROR(SUMPRODUCT((Table1[Region]=M$65)*(Table1[Group]=$A68)*(Table1[Avg_DCCH_50percDH])*(Table1[SumHD_TJ]/((M54+M61)*1000))),0)</f>
        <v>8.1795705567797263</v>
      </c>
      <c r="N68" s="26" cm="1">
        <f t="array" ref="N68">IFERROR(SUMPRODUCT((Table1[Region]=N$65)*(Table1[Group]=$A68)*(Table1[Avg_DCCH_50percDH])*(Table1[SumHD_TJ]/((N54+N61)*1000))),0)</f>
        <v>0</v>
      </c>
      <c r="O68" s="26" cm="1">
        <f t="array" ref="O68">IFERROR(SUMPRODUCT((Table1[Region]=O$65)*(Table1[Group]=$A68)*(Table1[Avg_DCCH_50percDH])*(Table1[SumHD_TJ]/((O54+O61)*1000))),0)</f>
        <v>10.028856393240218</v>
      </c>
      <c r="P68" s="26" cm="1">
        <f t="array" ref="P68">IFERROR(SUMPRODUCT((Table1[Region]=P$65)*(Table1[Group]=$A68)*(Table1[Avg_DCCH_50percDH])*(Table1[SumHD_TJ]/((P54+P61)*1000))),0)</f>
        <v>8.3918884588370677</v>
      </c>
      <c r="Q68" s="26" cm="1">
        <f t="array" ref="Q68">IFERROR(SUMPRODUCT((Table1[Region]=Q$65)*(Table1[Group]=$A68)*(Table1[Avg_DCCH_50percDH])*(Table1[SumHD_TJ]/((Q54+Q61)*1000))),0)</f>
        <v>11.312446346727453</v>
      </c>
      <c r="R68" s="26" cm="1">
        <f t="array" ref="R68">IFERROR(SUMPRODUCT((Table1[Region]=R$65)*(Table1[Group]=$A68)*(Table1[Avg_DCCH_50percDH])*(Table1[SumHD_TJ]/((R54+R61)*1000))),0)</f>
        <v>8.2720318537149407</v>
      </c>
      <c r="S68" s="26" cm="1">
        <f t="array" ref="S68">IFERROR(SUMPRODUCT((Table1[Region]=S$65)*(Table1[Group]=$A68)*(Table1[Avg_DCCH_50percDH])*(Table1[SumHD_TJ]/((S54+S61)*1000))),0)</f>
        <v>5.3220527061166942</v>
      </c>
      <c r="T68" s="26" cm="1">
        <f t="array" ref="T68">IFERROR(SUMPRODUCT((Table1[Region]=T$65)*(Table1[Group]=$A68)*(Table1[Avg_DCCH_50percDH])*(Table1[SumHD_TJ]/((T54+T61)*1000))),0)</f>
        <v>8.1382427669863109</v>
      </c>
      <c r="U68" s="26" cm="1">
        <f t="array" ref="U68">IFERROR(SUMPRODUCT((Table1[Region]=U$65)*(Table1[Group]=$A68)*(Table1[Avg_DCCH_50percDH])*(Table1[SumHD_TJ]/((U54+U61)*1000))),0)</f>
        <v>8.5756366617938191</v>
      </c>
      <c r="V68" s="26" cm="1">
        <f t="array" ref="V68">IFERROR(SUMPRODUCT((Table1[Region]=V$65)*(Table1[Group]=$A68)*(Table1[Avg_DCCH_50percDH])*(Table1[SumHD_TJ]/((V54+V61)*1000))),0)</f>
        <v>10.46205123953238</v>
      </c>
      <c r="W68" s="26" cm="1">
        <f t="array" ref="W68">IFERROR(SUMPRODUCT((Table1[Region]=W$65)*(Table1[Group]=$A68)*(Table1[Avg_DCCH_50percDH])*(Table1[SumHD_TJ]/((W54+W61)*1000))),0)</f>
        <v>8.1335806876031729</v>
      </c>
      <c r="X68" s="26" cm="1">
        <f t="array" ref="X68">IFERROR(SUMPRODUCT((Table1[Region]=X$65)*(Table1[Group]=$A68)*(Table1[Avg_DCCH_50percDH])*(Table1[SumHD_TJ]/((X54+X61)*1000))),0)</f>
        <v>9.9995884024185919</v>
      </c>
      <c r="Y68" s="26" cm="1">
        <f t="array" ref="Y68">IFERROR(SUMPRODUCT((Table1[Region]=Y$65)*(Table1[Group]=$A68)*(Table1[Avg_DCCH_50percDH])*(Table1[SumHD_TJ]/((Y54+Y61)*1000))),0)</f>
        <v>7.9765825595478423</v>
      </c>
      <c r="Z68" s="26" cm="1">
        <f t="array" ref="Z68">IFERROR(SUMPRODUCT((Table1[Region]=Z$65)*(Table1[Group]=$A68)*(Table1[Avg_DCCH_50percDH])*(Table1[SumHD_TJ]/((Z54+Z61)*1000))),0)</f>
        <v>8.8355026980971303</v>
      </c>
      <c r="AA68" s="26" cm="1">
        <f t="array" ref="AA68">IFERROR(SUMPRODUCT((Table1[Region]=AA$65)*(Table1[Group]=$A68)*(Table1[Avg_DCCH_50percDH])*(Table1[SumHD_TJ]/((AA54+AA61)*1000))),0)</f>
        <v>8.4583787025387167</v>
      </c>
      <c r="AB68" s="26" cm="1">
        <f t="array" ref="AB68">IFERROR(SUMPRODUCT((Table1[Region]=AB$65)*(Table1[Group]=$A68)*(Table1[Avg_DCCH_50percDH])*(Table1[SumHD_TJ]/((AB54+AB61)*1000))),0)</f>
        <v>8.9466080351250543</v>
      </c>
      <c r="AC68" s="26" cm="1">
        <f t="array" ref="AC68">IFERROR(SUMPRODUCT((Table1[Region]=AC$65)*(Table1[Group]=$A68)*(Table1[Avg_DCCH_50percDH])*(Table1[SumHD_TJ]/((AC54+AC61)*1000))),0)</f>
        <v>9.2904884881884335</v>
      </c>
      <c r="AD68" s="26" cm="1">
        <f t="array" ref="AD68">IFERROR(SUMPRODUCT((Table1[Region]=AD$65)*(Table1[Group]=$A68)*(Table1[Avg_DCCH_50percDH])*(Table1[SumHD_TJ]/((AD54+AD61)*1000))),0)</f>
        <v>7.1898933468765875</v>
      </c>
      <c r="AE68" s="26">
        <f t="shared" si="21"/>
        <v>7.2725354387328744</v>
      </c>
    </row>
    <row r="69" spans="1:31">
      <c r="A69">
        <v>3</v>
      </c>
      <c r="C69" s="25" t="s">
        <v>468</v>
      </c>
      <c r="D69" s="26" cm="1">
        <f t="array" ref="D69">IFERROR(SUMPRODUCT((Table1[Group]=A69)*(Table1[Avg_DCCH_70percDH])*(Table1[SumHD_TJ]/((J5)))),0)</f>
        <v>15.29410847791798</v>
      </c>
      <c r="E69" s="26" cm="1">
        <f t="array" ref="E69">IFERROR(SUMPRODUCT((Table1[Region]=E$65)*(Table1[Group]=$A69)*(Table1[Avg_DCCH_50percDH])*(Table1[SumHD_TJ]/((E55+E62)*1000))),0)</f>
        <v>15.196060958284903</v>
      </c>
      <c r="F69" s="26" cm="1">
        <f t="array" ref="F69">IFERROR(SUMPRODUCT((Table1[Region]=F$65)*(Table1[Group]=$A69)*(Table1[Avg_DCCH_50percDH])*(Table1[SumHD_TJ]/((F55+F62)*1000))),0)</f>
        <v>29.285714285714285</v>
      </c>
      <c r="G69" s="26" cm="1">
        <f t="array" ref="G69">IFERROR(SUMPRODUCT((Table1[Region]=G$65)*(Table1[Group]=$A69)*(Table1[Avg_DCCH_50percDH])*(Table1[SumHD_TJ]/((G55+G62)*1000))),0)</f>
        <v>19.708452943825279</v>
      </c>
      <c r="H69" s="26" cm="1">
        <f t="array" ref="H69">IFERROR(SUMPRODUCT((Table1[Region]=H$65)*(Table1[Group]=$A69)*(Table1[Avg_DCCH_50percDH])*(Table1[SumHD_TJ]/((H55+H62)*1000))),0)</f>
        <v>17.758558558558558</v>
      </c>
      <c r="I69" s="26" cm="1">
        <f t="array" ref="I69">IFERROR(SUMPRODUCT((Table1[Region]=I$65)*(Table1[Group]=$A69)*(Table1[Avg_DCCH_50percDH])*(Table1[SumHD_TJ]/((I55+I62)*1000))),0)</f>
        <v>17.24902190767763</v>
      </c>
      <c r="J69" s="26" cm="1">
        <f t="array" ref="J69">IFERROR(SUMPRODUCT((Table1[Region]=J$65)*(Table1[Group]=$A69)*(Table1[Avg_DCCH_50percDH])*(Table1[SumHD_TJ]/((J55+J62)*1000))),0)</f>
        <v>21.911600518195744</v>
      </c>
      <c r="K69" s="26" cm="1">
        <f t="array" ref="K69">IFERROR(SUMPRODUCT((Table1[Region]=K$65)*(Table1[Group]=$A69)*(Table1[Avg_DCCH_50percDH])*(Table1[SumHD_TJ]/((K55+K62)*1000))),0)</f>
        <v>18.488646332755284</v>
      </c>
      <c r="L69" s="26" cm="1">
        <f t="array" ref="L69">IFERROR(SUMPRODUCT((Table1[Region]=L$65)*(Table1[Group]=$A69)*(Table1[Avg_DCCH_50percDH])*(Table1[SumHD_TJ]/((L55+L62)*1000))),0)</f>
        <v>20.207209534922491</v>
      </c>
      <c r="M69" s="26" cm="1">
        <f t="array" ref="M69">IFERROR(SUMPRODUCT((Table1[Region]=M$65)*(Table1[Group]=$A69)*(Table1[Avg_DCCH_50percDH])*(Table1[SumHD_TJ]/((M55+M62)*1000))),0)</f>
        <v>16.670921242301137</v>
      </c>
      <c r="N69" s="26" cm="1">
        <f t="array" ref="N69">IFERROR(SUMPRODUCT((Table1[Region]=N$65)*(Table1[Group]=$A69)*(Table1[Avg_DCCH_50percDH])*(Table1[SumHD_TJ]/((N55+N62)*1000))),0)</f>
        <v>16.832716874008515</v>
      </c>
      <c r="O69" s="26" cm="1">
        <f t="array" ref="O69">IFERROR(SUMPRODUCT((Table1[Region]=O$65)*(Table1[Group]=$A69)*(Table1[Avg_DCCH_50percDH])*(Table1[SumHD_TJ]/((O55+O62)*1000))),0)</f>
        <v>16.785489512494411</v>
      </c>
      <c r="P69" s="26" cm="1">
        <f t="array" ref="P69">IFERROR(SUMPRODUCT((Table1[Region]=P$65)*(Table1[Group]=$A69)*(Table1[Avg_DCCH_50percDH])*(Table1[SumHD_TJ]/((P55+P62)*1000))),0)</f>
        <v>20.42228731380586</v>
      </c>
      <c r="Q69" s="26" cm="1">
        <f t="array" ref="Q69">IFERROR(SUMPRODUCT((Table1[Region]=Q$65)*(Table1[Group]=$A69)*(Table1[Avg_DCCH_50percDH])*(Table1[SumHD_TJ]/((Q55+Q62)*1000))),0)</f>
        <v>18.885647633859143</v>
      </c>
      <c r="R69" s="26" cm="1">
        <f t="array" ref="R69">IFERROR(SUMPRODUCT((Table1[Region]=R$65)*(Table1[Group]=$A69)*(Table1[Avg_DCCH_50percDH])*(Table1[SumHD_TJ]/((R55+R62)*1000))),0)</f>
        <v>14.200398175965114</v>
      </c>
      <c r="S69" s="26" cm="1">
        <f t="array" ref="S69">IFERROR(SUMPRODUCT((Table1[Region]=S$65)*(Table1[Group]=$A69)*(Table1[Avg_DCCH_50percDH])*(Table1[SumHD_TJ]/((S55+S62)*1000))),0)</f>
        <v>16.474938502567369</v>
      </c>
      <c r="T69" s="26" cm="1">
        <f t="array" ref="T69">IFERROR(SUMPRODUCT((Table1[Region]=T$65)*(Table1[Group]=$A69)*(Table1[Avg_DCCH_50percDH])*(Table1[SumHD_TJ]/((T55+T62)*1000))),0)</f>
        <v>17.155829846400042</v>
      </c>
      <c r="U69" s="26" cm="1">
        <f t="array" ref="U69">IFERROR(SUMPRODUCT((Table1[Region]=U$65)*(Table1[Group]=$A69)*(Table1[Avg_DCCH_50percDH])*(Table1[SumHD_TJ]/((U55+U62)*1000))),0)</f>
        <v>17.724993524154904</v>
      </c>
      <c r="V69" s="26" cm="1">
        <f t="array" ref="V69">IFERROR(SUMPRODUCT((Table1[Region]=V$65)*(Table1[Group]=$A69)*(Table1[Avg_DCCH_50percDH])*(Table1[SumHD_TJ]/((V55+V62)*1000))),0)</f>
        <v>16.677212080611849</v>
      </c>
      <c r="W69" s="26" cm="1">
        <f t="array" ref="W69">IFERROR(SUMPRODUCT((Table1[Region]=W$65)*(Table1[Group]=$A69)*(Table1[Avg_DCCH_50percDH])*(Table1[SumHD_TJ]/((W55+W62)*1000))),0)</f>
        <v>17.388945536373551</v>
      </c>
      <c r="X69" s="26" cm="1">
        <f t="array" ref="X69">IFERROR(SUMPRODUCT((Table1[Region]=X$65)*(Table1[Group]=$A69)*(Table1[Avg_DCCH_50percDH])*(Table1[SumHD_TJ]/((X55+X62)*1000))),0)</f>
        <v>15.286495774361066</v>
      </c>
      <c r="Y69" s="26" cm="1">
        <f t="array" ref="Y69">IFERROR(SUMPRODUCT((Table1[Region]=Y$65)*(Table1[Group]=$A69)*(Table1[Avg_DCCH_50percDH])*(Table1[SumHD_TJ]/((Y55+Y62)*1000))),0)</f>
        <v>19.992698045373782</v>
      </c>
      <c r="Z69" s="26" cm="1">
        <f t="array" ref="Z69">IFERROR(SUMPRODUCT((Table1[Region]=Z$65)*(Table1[Group]=$A69)*(Table1[Avg_DCCH_50percDH])*(Table1[SumHD_TJ]/((Z55+Z62)*1000))),0)</f>
        <v>16.368715153016975</v>
      </c>
      <c r="AA69" s="26" cm="1">
        <f t="array" ref="AA69">IFERROR(SUMPRODUCT((Table1[Region]=AA$65)*(Table1[Group]=$A69)*(Table1[Avg_DCCH_50percDH])*(Table1[SumHD_TJ]/((AA55+AA62)*1000))),0)</f>
        <v>17.37688964474679</v>
      </c>
      <c r="AB69" s="26" cm="1">
        <f t="array" ref="AB69">IFERROR(SUMPRODUCT((Table1[Region]=AB$65)*(Table1[Group]=$A69)*(Table1[Avg_DCCH_50percDH])*(Table1[SumHD_TJ]/((AB55+AB62)*1000))),0)</f>
        <v>18.185684523809524</v>
      </c>
      <c r="AC69" s="26" cm="1">
        <f t="array" ref="AC69">IFERROR(SUMPRODUCT((Table1[Region]=AC$65)*(Table1[Group]=$A69)*(Table1[Avg_DCCH_50percDH])*(Table1[SumHD_TJ]/((AC55+AC62)*1000))),0)</f>
        <v>17.612730169795345</v>
      </c>
      <c r="AD69" s="26" cm="1">
        <f t="array" ref="AD69">IFERROR(SUMPRODUCT((Table1[Region]=AD$65)*(Table1[Group]=$A69)*(Table1[Avg_DCCH_50percDH])*(Table1[SumHD_TJ]/((AD55+AD62)*1000))),0)</f>
        <v>17.400733376176618</v>
      </c>
      <c r="AE69" s="26">
        <f t="shared" si="21"/>
        <v>15.29410847791798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3.7815645195684899</v>
      </c>
      <c r="E73" s="26">
        <f t="shared" ref="E73:AD76" si="22">E66</f>
        <v>0</v>
      </c>
      <c r="F73" s="26">
        <f t="shared" si="22"/>
        <v>4.4714285714285724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4.2</v>
      </c>
      <c r="S73" s="26">
        <f t="shared" si="22"/>
        <v>0</v>
      </c>
      <c r="T73" s="26">
        <f t="shared" si="22"/>
        <v>4.6142857142857148</v>
      </c>
      <c r="U73" s="26">
        <f t="shared" si="22"/>
        <v>0</v>
      </c>
      <c r="V73" s="26">
        <f t="shared" si="22"/>
        <v>3.5000000000000009</v>
      </c>
      <c r="W73" s="26">
        <f t="shared" si="22"/>
        <v>3.7714285714285722</v>
      </c>
      <c r="X73" s="26">
        <f t="shared" si="22"/>
        <v>0</v>
      </c>
      <c r="Y73" s="26">
        <f t="shared" si="22"/>
        <v>0</v>
      </c>
      <c r="Z73" s="26">
        <f t="shared" si="22"/>
        <v>0</v>
      </c>
      <c r="AA73" s="26">
        <f t="shared" si="22"/>
        <v>0</v>
      </c>
      <c r="AB73" s="26">
        <f t="shared" si="22"/>
        <v>0</v>
      </c>
      <c r="AC73" s="26">
        <f t="shared" si="22"/>
        <v>0</v>
      </c>
      <c r="AD73" s="26">
        <f t="shared" si="22"/>
        <v>0</v>
      </c>
      <c r="AE73" s="26">
        <f>D73</f>
        <v>3.7815645195684899</v>
      </c>
    </row>
    <row r="74" spans="1:31">
      <c r="A74">
        <v>1</v>
      </c>
      <c r="C74" s="25" t="s">
        <v>470</v>
      </c>
      <c r="D74" s="26">
        <f t="shared" ref="D74:S76" si="23">D67</f>
        <v>4.0539540015798439</v>
      </c>
      <c r="E74" s="26">
        <f t="shared" si="23"/>
        <v>0</v>
      </c>
      <c r="F74" s="26">
        <f t="shared" si="23"/>
        <v>6.2310903282003771</v>
      </c>
      <c r="G74" s="26">
        <f t="shared" si="23"/>
        <v>3.5005297348328743</v>
      </c>
      <c r="H74" s="26">
        <f t="shared" si="23"/>
        <v>3.6350748124779106</v>
      </c>
      <c r="I74" s="26">
        <f t="shared" si="23"/>
        <v>3.678747384695856</v>
      </c>
      <c r="J74" s="26">
        <f t="shared" si="23"/>
        <v>4.8179729483794107</v>
      </c>
      <c r="K74" s="26">
        <f t="shared" si="23"/>
        <v>3.9372539171647869</v>
      </c>
      <c r="L74" s="26">
        <f t="shared" si="23"/>
        <v>3.8442120011520111</v>
      </c>
      <c r="M74" s="26">
        <f t="shared" si="23"/>
        <v>4.1415653063983475</v>
      </c>
      <c r="N74" s="26">
        <f t="shared" si="23"/>
        <v>4.0095537674978594</v>
      </c>
      <c r="O74" s="26">
        <f t="shared" si="23"/>
        <v>4.6714991332562903</v>
      </c>
      <c r="P74" s="26">
        <f t="shared" si="23"/>
        <v>4.7835813053902685</v>
      </c>
      <c r="Q74" s="26">
        <f t="shared" si="23"/>
        <v>6.2534844288199976</v>
      </c>
      <c r="R74" s="26">
        <f t="shared" si="23"/>
        <v>4.6108662183450626</v>
      </c>
      <c r="S74" s="26">
        <f t="shared" si="23"/>
        <v>0</v>
      </c>
      <c r="T74" s="26">
        <f t="shared" si="22"/>
        <v>1.7858403755868546</v>
      </c>
      <c r="U74" s="26">
        <f t="shared" si="22"/>
        <v>6.134351054964343</v>
      </c>
      <c r="V74" s="26">
        <f t="shared" si="22"/>
        <v>4.2963101093634597</v>
      </c>
      <c r="W74" s="26">
        <f t="shared" si="22"/>
        <v>5.1576970712191832</v>
      </c>
      <c r="X74" s="26">
        <f t="shared" si="22"/>
        <v>5.1428571428571432</v>
      </c>
      <c r="Y74" s="26">
        <f t="shared" si="22"/>
        <v>4.2272147418354313</v>
      </c>
      <c r="Z74" s="26">
        <f t="shared" si="22"/>
        <v>5.3938567004384517</v>
      </c>
      <c r="AA74" s="26">
        <f t="shared" si="22"/>
        <v>4.1681588721853267</v>
      </c>
      <c r="AB74" s="26">
        <f t="shared" si="22"/>
        <v>3.5547510854445052</v>
      </c>
      <c r="AC74" s="26">
        <f t="shared" si="22"/>
        <v>4.6930679387084746</v>
      </c>
      <c r="AD74" s="26">
        <f t="shared" si="22"/>
        <v>5.151238697258826</v>
      </c>
      <c r="AE74" s="26">
        <f t="shared" ref="AE74:AE76" si="24">D74</f>
        <v>4.0539540015798439</v>
      </c>
    </row>
    <row r="75" spans="1:31">
      <c r="A75">
        <v>2</v>
      </c>
      <c r="C75" s="25" t="s">
        <v>471</v>
      </c>
      <c r="D75" s="26">
        <f t="shared" si="23"/>
        <v>7.2725354387328744</v>
      </c>
      <c r="E75" s="26">
        <f t="shared" si="22"/>
        <v>5.8276386773373536</v>
      </c>
      <c r="F75" s="26">
        <f t="shared" si="22"/>
        <v>9.5133583053144317</v>
      </c>
      <c r="G75" s="26">
        <f t="shared" si="22"/>
        <v>8.5102655728639984</v>
      </c>
      <c r="H75" s="26">
        <f t="shared" si="22"/>
        <v>12.739598735988549</v>
      </c>
      <c r="I75" s="26">
        <f t="shared" si="22"/>
        <v>7.4464131255577675</v>
      </c>
      <c r="J75" s="26">
        <f t="shared" si="22"/>
        <v>10.417519311018378</v>
      </c>
      <c r="K75" s="26">
        <f t="shared" si="22"/>
        <v>8.0565519093880127</v>
      </c>
      <c r="L75" s="26">
        <f t="shared" si="22"/>
        <v>7.5943873947405516</v>
      </c>
      <c r="M75" s="26">
        <f t="shared" si="22"/>
        <v>8.1795705567797263</v>
      </c>
      <c r="N75" s="26">
        <f t="shared" si="22"/>
        <v>0</v>
      </c>
      <c r="O75" s="26">
        <f t="shared" si="22"/>
        <v>10.028856393240218</v>
      </c>
      <c r="P75" s="26">
        <f t="shared" si="22"/>
        <v>8.3918884588370677</v>
      </c>
      <c r="Q75" s="26">
        <f t="shared" si="22"/>
        <v>11.312446346727453</v>
      </c>
      <c r="R75" s="26">
        <f t="shared" si="22"/>
        <v>8.2720318537149407</v>
      </c>
      <c r="S75" s="26">
        <f t="shared" si="22"/>
        <v>5.3220527061166942</v>
      </c>
      <c r="T75" s="26">
        <f t="shared" si="22"/>
        <v>8.1382427669863109</v>
      </c>
      <c r="U75" s="26">
        <f t="shared" si="22"/>
        <v>8.5756366617938191</v>
      </c>
      <c r="V75" s="26">
        <f t="shared" si="22"/>
        <v>10.46205123953238</v>
      </c>
      <c r="W75" s="26">
        <f t="shared" si="22"/>
        <v>8.1335806876031729</v>
      </c>
      <c r="X75" s="26">
        <f t="shared" si="22"/>
        <v>9.9995884024185919</v>
      </c>
      <c r="Y75" s="26">
        <f t="shared" si="22"/>
        <v>7.9765825595478423</v>
      </c>
      <c r="Z75" s="26">
        <f t="shared" si="22"/>
        <v>8.8355026980971303</v>
      </c>
      <c r="AA75" s="26">
        <f t="shared" si="22"/>
        <v>8.4583787025387167</v>
      </c>
      <c r="AB75" s="26">
        <f t="shared" si="22"/>
        <v>8.9466080351250543</v>
      </c>
      <c r="AC75" s="26">
        <f t="shared" si="22"/>
        <v>9.2904884881884335</v>
      </c>
      <c r="AD75" s="26">
        <f t="shared" si="22"/>
        <v>7.1898933468765875</v>
      </c>
      <c r="AE75" s="26">
        <f t="shared" si="24"/>
        <v>7.2725354387328744</v>
      </c>
    </row>
    <row r="76" spans="1:31">
      <c r="A76">
        <v>3</v>
      </c>
      <c r="C76" s="25" t="s">
        <v>472</v>
      </c>
      <c r="D76" s="26">
        <f t="shared" si="23"/>
        <v>15.29410847791798</v>
      </c>
      <c r="E76" s="26">
        <f t="shared" si="22"/>
        <v>15.196060958284903</v>
      </c>
      <c r="F76" s="26">
        <f t="shared" si="22"/>
        <v>29.285714285714285</v>
      </c>
      <c r="G76" s="26">
        <f t="shared" si="22"/>
        <v>19.708452943825279</v>
      </c>
      <c r="H76" s="26">
        <f t="shared" si="22"/>
        <v>17.758558558558558</v>
      </c>
      <c r="I76" s="26">
        <f t="shared" si="22"/>
        <v>17.24902190767763</v>
      </c>
      <c r="J76" s="26">
        <f t="shared" si="22"/>
        <v>21.911600518195744</v>
      </c>
      <c r="K76" s="26">
        <f t="shared" si="22"/>
        <v>18.488646332755284</v>
      </c>
      <c r="L76" s="26">
        <f t="shared" si="22"/>
        <v>20.207209534922491</v>
      </c>
      <c r="M76" s="26">
        <f t="shared" si="22"/>
        <v>16.670921242301137</v>
      </c>
      <c r="N76" s="26">
        <f t="shared" si="22"/>
        <v>16.832716874008515</v>
      </c>
      <c r="O76" s="26">
        <f t="shared" si="22"/>
        <v>16.785489512494411</v>
      </c>
      <c r="P76" s="26">
        <f t="shared" si="22"/>
        <v>20.42228731380586</v>
      </c>
      <c r="Q76" s="26">
        <f t="shared" si="22"/>
        <v>18.885647633859143</v>
      </c>
      <c r="R76" s="26">
        <f t="shared" si="22"/>
        <v>14.200398175965114</v>
      </c>
      <c r="S76" s="26">
        <f t="shared" si="22"/>
        <v>16.474938502567369</v>
      </c>
      <c r="T76" s="26">
        <f t="shared" si="22"/>
        <v>17.155829846400042</v>
      </c>
      <c r="U76" s="26">
        <f t="shared" si="22"/>
        <v>17.724993524154904</v>
      </c>
      <c r="V76" s="26">
        <f t="shared" si="22"/>
        <v>16.677212080611849</v>
      </c>
      <c r="W76" s="26">
        <f t="shared" si="22"/>
        <v>17.388945536373551</v>
      </c>
      <c r="X76" s="26">
        <f t="shared" si="22"/>
        <v>15.286495774361066</v>
      </c>
      <c r="Y76" s="26">
        <f t="shared" si="22"/>
        <v>19.992698045373782</v>
      </c>
      <c r="Z76" s="26">
        <f t="shared" si="22"/>
        <v>16.368715153016975</v>
      </c>
      <c r="AA76" s="26">
        <f t="shared" si="22"/>
        <v>17.37688964474679</v>
      </c>
      <c r="AB76" s="26">
        <f t="shared" si="22"/>
        <v>18.185684523809524</v>
      </c>
      <c r="AC76" s="26">
        <f t="shared" si="22"/>
        <v>17.612730169795345</v>
      </c>
      <c r="AD76" s="26">
        <f t="shared" si="22"/>
        <v>17.400733376176618</v>
      </c>
      <c r="AE76" s="26">
        <f t="shared" si="24"/>
        <v>15.29410847791798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0.1134469355870547</v>
      </c>
      <c r="E80" s="26"/>
      <c r="F80" s="26">
        <f>F66*$A$5</f>
        <v>0.13414285714285717</v>
      </c>
      <c r="G80" s="26"/>
      <c r="H80" s="26"/>
      <c r="I80" s="26"/>
      <c r="J80" s="26"/>
      <c r="K80" s="26"/>
      <c r="L80" s="26"/>
      <c r="M80" s="26"/>
      <c r="N80" s="26"/>
      <c r="O80" s="26"/>
      <c r="P80" s="26"/>
      <c r="Q80" s="26"/>
      <c r="R80" s="26">
        <f>R66*$A$5</f>
        <v>0.126</v>
      </c>
      <c r="S80" s="26"/>
      <c r="T80" s="26">
        <f>T66*$A$5</f>
        <v>0.13842857142857143</v>
      </c>
      <c r="U80" s="26"/>
      <c r="V80" s="26">
        <f t="shared" ref="V80:W83" si="25">V66*$A$5</f>
        <v>0.10500000000000002</v>
      </c>
      <c r="W80" s="26">
        <f t="shared" si="25"/>
        <v>0.11314285714285716</v>
      </c>
      <c r="X80" s="26"/>
      <c r="Y80" s="26"/>
      <c r="Z80" s="26"/>
      <c r="AA80" s="26"/>
      <c r="AB80" s="26"/>
      <c r="AC80" s="26"/>
      <c r="AD80" s="26"/>
      <c r="AE80" s="26">
        <f>D80</f>
        <v>0.1134469355870547</v>
      </c>
    </row>
    <row r="81" spans="1:31">
      <c r="A81">
        <v>1</v>
      </c>
      <c r="C81" s="25" t="s">
        <v>466</v>
      </c>
      <c r="D81" s="26">
        <f>D67*$A$5</f>
        <v>0.12161862004739531</v>
      </c>
      <c r="E81" s="26"/>
      <c r="F81" s="26">
        <f>F67*$A$5</f>
        <v>0.18693270984601132</v>
      </c>
      <c r="G81" s="26">
        <f t="shared" ref="G81:Q81" si="26">G67*$A$5</f>
        <v>0.10501589204498622</v>
      </c>
      <c r="H81" s="26">
        <f t="shared" si="26"/>
        <v>0.10905224437433732</v>
      </c>
      <c r="I81" s="26">
        <f t="shared" si="26"/>
        <v>0.11036242154087568</v>
      </c>
      <c r="J81" s="26">
        <f t="shared" si="26"/>
        <v>0.14453918845138231</v>
      </c>
      <c r="K81" s="26">
        <f t="shared" si="26"/>
        <v>0.1181176175149436</v>
      </c>
      <c r="L81" s="26">
        <f t="shared" si="26"/>
        <v>0.11532636003456033</v>
      </c>
      <c r="M81" s="26">
        <f t="shared" si="26"/>
        <v>0.12424695919195042</v>
      </c>
      <c r="N81" s="26">
        <f t="shared" si="26"/>
        <v>0.12028661302493578</v>
      </c>
      <c r="O81" s="26">
        <f t="shared" si="26"/>
        <v>0.14014497399768872</v>
      </c>
      <c r="P81" s="26">
        <f t="shared" si="26"/>
        <v>0.14350743916170805</v>
      </c>
      <c r="Q81" s="26">
        <f t="shared" si="26"/>
        <v>0.18760453286459991</v>
      </c>
      <c r="R81" s="26">
        <f>R67*$A$5</f>
        <v>0.13832598655035186</v>
      </c>
      <c r="S81" s="26"/>
      <c r="T81" s="26">
        <f>T67*$A$5</f>
        <v>5.3575211267605637E-2</v>
      </c>
      <c r="U81" s="26">
        <f>U67*$A$5</f>
        <v>0.1840305316489303</v>
      </c>
      <c r="V81" s="26">
        <f t="shared" si="25"/>
        <v>0.12888930328090378</v>
      </c>
      <c r="W81" s="26">
        <f t="shared" si="25"/>
        <v>0.1547309121365755</v>
      </c>
      <c r="X81" s="26">
        <f t="shared" ref="X81:AD83" si="27">X67*$A$5</f>
        <v>0.1542857142857143</v>
      </c>
      <c r="Y81" s="26">
        <f t="shared" si="27"/>
        <v>0.12681644225506294</v>
      </c>
      <c r="Z81" s="26">
        <f t="shared" si="27"/>
        <v>0.16181570101315354</v>
      </c>
      <c r="AA81" s="26">
        <f t="shared" si="27"/>
        <v>0.12504476616555979</v>
      </c>
      <c r="AB81" s="26">
        <f t="shared" si="27"/>
        <v>0.10664253256333515</v>
      </c>
      <c r="AC81" s="26">
        <f t="shared" si="27"/>
        <v>0.14079203816125424</v>
      </c>
      <c r="AD81" s="26">
        <f t="shared" si="27"/>
        <v>0.15453716091776479</v>
      </c>
      <c r="AE81" s="26">
        <f t="shared" ref="AE81:AE83" si="28">D81</f>
        <v>0.12161862004739531</v>
      </c>
    </row>
    <row r="82" spans="1:31">
      <c r="A82">
        <v>2</v>
      </c>
      <c r="C82" s="25" t="s">
        <v>467</v>
      </c>
      <c r="D82" s="26">
        <f>D68*$A$5</f>
        <v>0.21817606316198623</v>
      </c>
      <c r="E82" s="26">
        <f>E68*$A$5</f>
        <v>0.17482916032012061</v>
      </c>
      <c r="F82" s="26">
        <f>F68*$A$5</f>
        <v>0.28540074915943292</v>
      </c>
      <c r="G82" s="26">
        <f t="shared" ref="G82:M83" si="29">G68*$A$5</f>
        <v>0.25530796718591997</v>
      </c>
      <c r="H82" s="26">
        <f t="shared" si="29"/>
        <v>0.38218796207965644</v>
      </c>
      <c r="I82" s="26">
        <f t="shared" si="29"/>
        <v>0.22339239376673301</v>
      </c>
      <c r="J82" s="26">
        <f t="shared" si="29"/>
        <v>0.31252557933055131</v>
      </c>
      <c r="K82" s="26">
        <f t="shared" si="29"/>
        <v>0.24169655728164038</v>
      </c>
      <c r="L82" s="26">
        <f t="shared" si="29"/>
        <v>0.22783162184221653</v>
      </c>
      <c r="M82" s="26">
        <f t="shared" si="29"/>
        <v>0.24538711670339178</v>
      </c>
      <c r="N82" s="26"/>
      <c r="O82" s="26">
        <f t="shared" ref="O82:Q83" si="30">O68*$A$5</f>
        <v>0.30086569179720651</v>
      </c>
      <c r="P82" s="26">
        <f t="shared" si="30"/>
        <v>0.25175665376511203</v>
      </c>
      <c r="Q82" s="26">
        <f t="shared" si="30"/>
        <v>0.33937339040182357</v>
      </c>
      <c r="R82" s="26">
        <f>R68*$A$5</f>
        <v>0.24816095561144821</v>
      </c>
      <c r="S82" s="26">
        <f>S68*$A$5</f>
        <v>0.15966158118350082</v>
      </c>
      <c r="T82" s="26">
        <f>T68*$A$5</f>
        <v>0.24414728300958932</v>
      </c>
      <c r="U82" s="26">
        <f>U68*$A$5</f>
        <v>0.25726909985381458</v>
      </c>
      <c r="V82" s="26">
        <f t="shared" si="25"/>
        <v>0.31386153718597137</v>
      </c>
      <c r="W82" s="26">
        <f t="shared" si="25"/>
        <v>0.24400742062809519</v>
      </c>
      <c r="X82" s="26">
        <f t="shared" si="27"/>
        <v>0.29998765207255773</v>
      </c>
      <c r="Y82" s="26">
        <f t="shared" si="27"/>
        <v>0.23929747678643526</v>
      </c>
      <c r="Z82" s="26">
        <f t="shared" si="27"/>
        <v>0.26506508094291392</v>
      </c>
      <c r="AA82" s="26">
        <f t="shared" si="27"/>
        <v>0.25375136107616147</v>
      </c>
      <c r="AB82" s="26">
        <f t="shared" si="27"/>
        <v>0.2683982410537516</v>
      </c>
      <c r="AC82" s="26">
        <f t="shared" si="27"/>
        <v>0.27871465464565298</v>
      </c>
      <c r="AD82" s="26">
        <f t="shared" si="27"/>
        <v>0.21569680040629763</v>
      </c>
      <c r="AE82" s="26">
        <f t="shared" si="28"/>
        <v>0.21817606316198623</v>
      </c>
    </row>
    <row r="83" spans="1:31">
      <c r="A83">
        <v>3</v>
      </c>
      <c r="C83" s="25" t="s">
        <v>468</v>
      </c>
      <c r="D83" s="26">
        <f>D69*$A$5</f>
        <v>0.4588232543375394</v>
      </c>
      <c r="E83" s="26">
        <f>E69*$A$5</f>
        <v>0.4558818287485471</v>
      </c>
      <c r="F83" s="26">
        <f>F69*$A$5</f>
        <v>0.87857142857142856</v>
      </c>
      <c r="G83" s="26">
        <f t="shared" si="29"/>
        <v>0.59125358831475838</v>
      </c>
      <c r="H83" s="26">
        <f t="shared" si="29"/>
        <v>0.53275675675675671</v>
      </c>
      <c r="I83" s="26">
        <f t="shared" si="29"/>
        <v>0.51747065723032892</v>
      </c>
      <c r="J83" s="26">
        <f t="shared" si="29"/>
        <v>0.6573480155458723</v>
      </c>
      <c r="K83" s="26">
        <f t="shared" si="29"/>
        <v>0.55465938998265851</v>
      </c>
      <c r="L83" s="26">
        <f t="shared" si="29"/>
        <v>0.60621628604767475</v>
      </c>
      <c r="M83" s="26">
        <f t="shared" si="29"/>
        <v>0.50012763726903409</v>
      </c>
      <c r="N83" s="26">
        <f>N69*$A$5</f>
        <v>0.50498150622025539</v>
      </c>
      <c r="O83" s="26">
        <f t="shared" si="30"/>
        <v>0.50356468537483234</v>
      </c>
      <c r="P83" s="26">
        <f t="shared" si="30"/>
        <v>0.61266861941417583</v>
      </c>
      <c r="Q83" s="26">
        <f t="shared" si="30"/>
        <v>0.56656942901577423</v>
      </c>
      <c r="R83" s="26">
        <f>R69*$A$5</f>
        <v>0.42601194527895342</v>
      </c>
      <c r="S83" s="26">
        <f>S69*$A$5</f>
        <v>0.49424815507702102</v>
      </c>
      <c r="T83" s="26">
        <f>T69*$A$5</f>
        <v>0.51467489539200129</v>
      </c>
      <c r="U83" s="26">
        <f>U69*$A$5</f>
        <v>0.53174980572464714</v>
      </c>
      <c r="V83" s="26">
        <f t="shared" si="25"/>
        <v>0.50031636241835542</v>
      </c>
      <c r="W83" s="26">
        <f t="shared" si="25"/>
        <v>0.52166836609120648</v>
      </c>
      <c r="X83" s="26">
        <f t="shared" si="27"/>
        <v>0.45859487323083198</v>
      </c>
      <c r="Y83" s="26">
        <f t="shared" si="27"/>
        <v>0.5997809413612134</v>
      </c>
      <c r="Z83" s="26">
        <f t="shared" si="27"/>
        <v>0.49106145459050921</v>
      </c>
      <c r="AA83" s="26">
        <f t="shared" si="27"/>
        <v>0.52130668934240365</v>
      </c>
      <c r="AB83" s="26">
        <f t="shared" si="27"/>
        <v>0.54557053571428571</v>
      </c>
      <c r="AC83" s="26">
        <f t="shared" si="27"/>
        <v>0.52838190509386029</v>
      </c>
      <c r="AD83" s="26">
        <f t="shared" si="27"/>
        <v>0.52202200128529852</v>
      </c>
      <c r="AE83" s="26">
        <f t="shared" si="28"/>
        <v>0.4588232543375394</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0.1134469355870547</v>
      </c>
      <c r="E87" s="26"/>
      <c r="F87" s="26">
        <f>F73*$A$5</f>
        <v>0.13414285714285717</v>
      </c>
      <c r="G87" s="26"/>
      <c r="H87" s="26"/>
      <c r="I87" s="26"/>
      <c r="J87" s="26"/>
      <c r="K87" s="26"/>
      <c r="L87" s="26"/>
      <c r="M87" s="26"/>
      <c r="N87" s="26"/>
      <c r="O87" s="26"/>
      <c r="P87" s="26"/>
      <c r="Q87" s="26"/>
      <c r="R87" s="26">
        <f>R73*$A$5</f>
        <v>0.126</v>
      </c>
      <c r="S87" s="26"/>
      <c r="T87" s="26">
        <f>T73*$A$5</f>
        <v>0.13842857142857143</v>
      </c>
      <c r="U87" s="26"/>
      <c r="V87" s="26">
        <f t="shared" ref="V87:W90" si="31">V73*$A$5</f>
        <v>0.10500000000000002</v>
      </c>
      <c r="W87" s="26">
        <f t="shared" si="31"/>
        <v>0.11314285714285716</v>
      </c>
      <c r="X87" s="26"/>
      <c r="Y87" s="26"/>
      <c r="Z87" s="26"/>
      <c r="AA87" s="26"/>
      <c r="AB87" s="26"/>
      <c r="AC87" s="26"/>
      <c r="AD87" s="26"/>
      <c r="AE87" s="26">
        <f>D87</f>
        <v>0.1134469355870547</v>
      </c>
    </row>
    <row r="88" spans="1:31">
      <c r="A88">
        <v>1</v>
      </c>
      <c r="C88" s="25" t="s">
        <v>470</v>
      </c>
      <c r="D88" s="26">
        <f>D74*$A$5</f>
        <v>0.12161862004739531</v>
      </c>
      <c r="E88" s="26"/>
      <c r="F88" s="26">
        <f>F74*$A$5</f>
        <v>0.18693270984601132</v>
      </c>
      <c r="G88" s="26">
        <f t="shared" ref="G88:Q88" si="32">G74*$A$5</f>
        <v>0.10501589204498622</v>
      </c>
      <c r="H88" s="26">
        <f t="shared" si="32"/>
        <v>0.10905224437433732</v>
      </c>
      <c r="I88" s="26">
        <f t="shared" si="32"/>
        <v>0.11036242154087568</v>
      </c>
      <c r="J88" s="26">
        <f t="shared" si="32"/>
        <v>0.14453918845138231</v>
      </c>
      <c r="K88" s="26">
        <f t="shared" si="32"/>
        <v>0.1181176175149436</v>
      </c>
      <c r="L88" s="26">
        <f t="shared" si="32"/>
        <v>0.11532636003456033</v>
      </c>
      <c r="M88" s="26">
        <f t="shared" si="32"/>
        <v>0.12424695919195042</v>
      </c>
      <c r="N88" s="26">
        <f t="shared" si="32"/>
        <v>0.12028661302493578</v>
      </c>
      <c r="O88" s="26">
        <f t="shared" si="32"/>
        <v>0.14014497399768872</v>
      </c>
      <c r="P88" s="26">
        <f t="shared" si="32"/>
        <v>0.14350743916170805</v>
      </c>
      <c r="Q88" s="26">
        <f t="shared" si="32"/>
        <v>0.18760453286459991</v>
      </c>
      <c r="R88" s="26">
        <f>R74*$A$5</f>
        <v>0.13832598655035186</v>
      </c>
      <c r="S88" s="26"/>
      <c r="T88" s="26">
        <f>T74*$A$5</f>
        <v>5.3575211267605637E-2</v>
      </c>
      <c r="U88" s="26">
        <f>U74*$A$5</f>
        <v>0.1840305316489303</v>
      </c>
      <c r="V88" s="26">
        <f t="shared" si="31"/>
        <v>0.12888930328090378</v>
      </c>
      <c r="W88" s="26">
        <f t="shared" si="31"/>
        <v>0.1547309121365755</v>
      </c>
      <c r="X88" s="26">
        <f t="shared" ref="X88:AD90" si="33">X74*$A$5</f>
        <v>0.1542857142857143</v>
      </c>
      <c r="Y88" s="26">
        <f t="shared" si="33"/>
        <v>0.12681644225506294</v>
      </c>
      <c r="Z88" s="26">
        <f t="shared" si="33"/>
        <v>0.16181570101315354</v>
      </c>
      <c r="AA88" s="26">
        <f t="shared" si="33"/>
        <v>0.12504476616555979</v>
      </c>
      <c r="AB88" s="26">
        <f t="shared" si="33"/>
        <v>0.10664253256333515</v>
      </c>
      <c r="AC88" s="26">
        <f t="shared" si="33"/>
        <v>0.14079203816125424</v>
      </c>
      <c r="AD88" s="26">
        <f t="shared" si="33"/>
        <v>0.15453716091776479</v>
      </c>
      <c r="AE88" s="26">
        <f t="shared" ref="AE88:AE90" si="34">D88</f>
        <v>0.12161862004739531</v>
      </c>
    </row>
    <row r="89" spans="1:31">
      <c r="A89">
        <v>2</v>
      </c>
      <c r="C89" s="25" t="s">
        <v>471</v>
      </c>
      <c r="D89" s="26">
        <f>D75*$A$5</f>
        <v>0.21817606316198623</v>
      </c>
      <c r="E89" s="26">
        <f>E75*$A$5</f>
        <v>0.17482916032012061</v>
      </c>
      <c r="F89" s="26">
        <f>F75*$A$5</f>
        <v>0.28540074915943292</v>
      </c>
      <c r="G89" s="26">
        <f t="shared" ref="G89:M90" si="35">G75*$A$5</f>
        <v>0.25530796718591997</v>
      </c>
      <c r="H89" s="26">
        <f t="shared" si="35"/>
        <v>0.38218796207965644</v>
      </c>
      <c r="I89" s="26">
        <f t="shared" si="35"/>
        <v>0.22339239376673301</v>
      </c>
      <c r="J89" s="26">
        <f t="shared" si="35"/>
        <v>0.31252557933055131</v>
      </c>
      <c r="K89" s="26">
        <f t="shared" si="35"/>
        <v>0.24169655728164038</v>
      </c>
      <c r="L89" s="26">
        <f t="shared" si="35"/>
        <v>0.22783162184221653</v>
      </c>
      <c r="M89" s="26">
        <f t="shared" si="35"/>
        <v>0.24538711670339178</v>
      </c>
      <c r="N89" s="26"/>
      <c r="O89" s="26">
        <f t="shared" ref="O89:Q90" si="36">O75*$A$5</f>
        <v>0.30086569179720651</v>
      </c>
      <c r="P89" s="26">
        <f t="shared" si="36"/>
        <v>0.25175665376511203</v>
      </c>
      <c r="Q89" s="26">
        <f t="shared" si="36"/>
        <v>0.33937339040182357</v>
      </c>
      <c r="R89" s="26">
        <f>R75*$A$5</f>
        <v>0.24816095561144821</v>
      </c>
      <c r="S89" s="26">
        <f>S75*$A$5</f>
        <v>0.15966158118350082</v>
      </c>
      <c r="T89" s="26">
        <f>T75*$A$5</f>
        <v>0.24414728300958932</v>
      </c>
      <c r="U89" s="26">
        <f>U75*$A$5</f>
        <v>0.25726909985381458</v>
      </c>
      <c r="V89" s="26">
        <f t="shared" si="31"/>
        <v>0.31386153718597137</v>
      </c>
      <c r="W89" s="26">
        <f t="shared" si="31"/>
        <v>0.24400742062809519</v>
      </c>
      <c r="X89" s="26">
        <f t="shared" si="33"/>
        <v>0.29998765207255773</v>
      </c>
      <c r="Y89" s="26">
        <f t="shared" si="33"/>
        <v>0.23929747678643526</v>
      </c>
      <c r="Z89" s="26">
        <f t="shared" si="33"/>
        <v>0.26506508094291392</v>
      </c>
      <c r="AA89" s="26">
        <f t="shared" si="33"/>
        <v>0.25375136107616147</v>
      </c>
      <c r="AB89" s="26">
        <f t="shared" si="33"/>
        <v>0.2683982410537516</v>
      </c>
      <c r="AC89" s="26">
        <f t="shared" si="33"/>
        <v>0.27871465464565298</v>
      </c>
      <c r="AD89" s="26">
        <f t="shared" si="33"/>
        <v>0.21569680040629763</v>
      </c>
      <c r="AE89" s="26">
        <f t="shared" si="34"/>
        <v>0.21817606316198623</v>
      </c>
    </row>
    <row r="90" spans="1:31">
      <c r="A90">
        <v>3</v>
      </c>
      <c r="C90" s="25" t="s">
        <v>472</v>
      </c>
      <c r="D90" s="26">
        <f>D76*$A$5</f>
        <v>0.4588232543375394</v>
      </c>
      <c r="E90" s="26">
        <f>E76*$A$5</f>
        <v>0.4558818287485471</v>
      </c>
      <c r="F90" s="26">
        <f>F76*$A$5</f>
        <v>0.87857142857142856</v>
      </c>
      <c r="G90" s="26">
        <f t="shared" si="35"/>
        <v>0.59125358831475838</v>
      </c>
      <c r="H90" s="26">
        <f t="shared" si="35"/>
        <v>0.53275675675675671</v>
      </c>
      <c r="I90" s="26">
        <f t="shared" si="35"/>
        <v>0.51747065723032892</v>
      </c>
      <c r="J90" s="26">
        <f t="shared" si="35"/>
        <v>0.6573480155458723</v>
      </c>
      <c r="K90" s="26">
        <f t="shared" si="35"/>
        <v>0.55465938998265851</v>
      </c>
      <c r="L90" s="26">
        <f t="shared" si="35"/>
        <v>0.60621628604767475</v>
      </c>
      <c r="M90" s="26">
        <f t="shared" si="35"/>
        <v>0.50012763726903409</v>
      </c>
      <c r="N90" s="26">
        <f>N76*$A$5</f>
        <v>0.50498150622025539</v>
      </c>
      <c r="O90" s="26">
        <f t="shared" si="36"/>
        <v>0.50356468537483234</v>
      </c>
      <c r="P90" s="26">
        <f t="shared" si="36"/>
        <v>0.61266861941417583</v>
      </c>
      <c r="Q90" s="26">
        <f t="shared" si="36"/>
        <v>0.56656942901577423</v>
      </c>
      <c r="R90" s="26">
        <f>R76*$A$5</f>
        <v>0.42601194527895342</v>
      </c>
      <c r="S90" s="26">
        <f>S76*$A$5</f>
        <v>0.49424815507702102</v>
      </c>
      <c r="T90" s="26">
        <f>T76*$A$5</f>
        <v>0.51467489539200129</v>
      </c>
      <c r="U90" s="26">
        <f>U76*$A$5</f>
        <v>0.53174980572464714</v>
      </c>
      <c r="V90" s="26">
        <f t="shared" si="31"/>
        <v>0.50031636241835542</v>
      </c>
      <c r="W90" s="26">
        <f t="shared" si="31"/>
        <v>0.52166836609120648</v>
      </c>
      <c r="X90" s="26">
        <f t="shared" si="33"/>
        <v>0.45859487323083198</v>
      </c>
      <c r="Y90" s="26">
        <f t="shared" si="33"/>
        <v>0.5997809413612134</v>
      </c>
      <c r="Z90" s="26">
        <f t="shared" si="33"/>
        <v>0.49106145459050921</v>
      </c>
      <c r="AA90" s="26">
        <f t="shared" si="33"/>
        <v>0.52130668934240365</v>
      </c>
      <c r="AB90" s="26">
        <f t="shared" si="33"/>
        <v>0.54557053571428571</v>
      </c>
      <c r="AC90" s="26">
        <f t="shared" si="33"/>
        <v>0.52838190509386029</v>
      </c>
      <c r="AD90" s="26">
        <f t="shared" si="33"/>
        <v>0.52202200128529852</v>
      </c>
      <c r="AE90" s="26">
        <f t="shared" si="34"/>
        <v>0.4588232543375394</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3" t="s">
        <v>1060</v>
      </c>
      <c r="B1" s="335" t="s">
        <v>1061</v>
      </c>
      <c r="C1" s="336"/>
      <c r="D1" s="336"/>
      <c r="E1" s="336"/>
      <c r="F1" s="337"/>
      <c r="G1" s="335" t="s">
        <v>1062</v>
      </c>
      <c r="H1" s="336"/>
      <c r="I1" s="336"/>
      <c r="J1" s="336"/>
      <c r="K1" s="337"/>
    </row>
    <row r="2" spans="1:14" ht="13.5" thickBot="1">
      <c r="A2" s="334"/>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2" t="s">
        <v>1064</v>
      </c>
      <c r="B7" s="332"/>
      <c r="C7" s="332"/>
      <c r="D7" s="332"/>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2" t="s">
        <v>1076</v>
      </c>
      <c r="B18" s="332"/>
      <c r="C18" s="332"/>
      <c r="D18" s="332"/>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2" t="s">
        <v>1084</v>
      </c>
      <c r="B28" s="332"/>
      <c r="C28" s="332"/>
      <c r="D28" s="332"/>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0" t="s">
        <v>1088</v>
      </c>
      <c r="U30" s="331"/>
      <c r="V30" s="331"/>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0" t="s">
        <v>1087</v>
      </c>
      <c r="U35" s="331"/>
      <c r="V35" s="331"/>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2" t="s">
        <v>1067</v>
      </c>
      <c r="B40" s="332"/>
      <c r="C40" s="332"/>
      <c r="D40" s="332"/>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0" t="s">
        <v>1121</v>
      </c>
      <c r="U41" s="331"/>
      <c r="V41" s="331"/>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2" t="s">
        <v>1123</v>
      </c>
      <c r="B45" s="332"/>
      <c r="C45" s="332"/>
      <c r="D45" s="332"/>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2023-05-03T07:00:19Z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