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8DA58C0E-0E63-4535-ADAD-22A1AF01D3CB}" xr6:coauthVersionLast="45" xr6:coauthVersionMax="47" xr10:uidLastSave="{00000000-0000-0000-0000-000000000000}"/>
  <bookViews>
    <workbookView xWindow="5010" yWindow="-14580" windowWidth="1725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7" i="38" l="1" a="1"/>
  <c r="J17" i="38" s="1"/>
  <c r="J18" i="38" a="1"/>
  <c r="J18" i="38" s="1"/>
  <c r="J19" i="38" a="1"/>
  <c r="J19" i="38" s="1"/>
  <c r="J20" i="38" a="1"/>
  <c r="J20" i="38" s="1"/>
  <c r="J16" i="38" a="1"/>
  <c r="J16" i="38" s="1"/>
  <c r="J12" i="38" a="1"/>
  <c r="J12" i="38" s="1"/>
  <c r="J13" i="38" a="1"/>
  <c r="J13" i="38" s="1"/>
  <c r="J14" i="38" a="1"/>
  <c r="J14" i="38"/>
  <c r="J15" i="38" a="1"/>
  <c r="J15" i="38"/>
  <c r="J11" i="38" a="1"/>
  <c r="J11" i="38" s="1"/>
  <c r="J7" i="38" a="1"/>
  <c r="J7" i="38" s="1"/>
  <c r="J8" i="38" a="1"/>
  <c r="J8" i="38" s="1"/>
  <c r="J9" i="38" a="1"/>
  <c r="J9" i="38" s="1"/>
  <c r="J10" i="38" a="1"/>
  <c r="J10" i="38" s="1"/>
  <c r="J6" i="38" a="1"/>
  <c r="J6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AK38" i="38"/>
  <c r="AJ38" i="38"/>
  <c r="AI38" i="38"/>
  <c r="AH38" i="38"/>
  <c r="AG38" i="38"/>
  <c r="AF52" i="38" s="1"/>
  <c r="AF38" i="38"/>
  <c r="AA52" i="38" s="1"/>
  <c r="AE38" i="38"/>
  <c r="AU37" i="38"/>
  <c r="AT37" i="38"/>
  <c r="AS37" i="38"/>
  <c r="AR37" i="38"/>
  <c r="AQ37" i="38"/>
  <c r="AG51" i="38" s="1"/>
  <c r="AP37" i="38"/>
  <c r="AB51" i="38" s="1"/>
  <c r="AO37" i="38"/>
  <c r="AK37" i="38"/>
  <c r="AJ37" i="38"/>
  <c r="AI37" i="38"/>
  <c r="AH37" i="38"/>
  <c r="AG37" i="38"/>
  <c r="AF51" i="38" s="1"/>
  <c r="AF37" i="38"/>
  <c r="AA51" i="38" s="1"/>
  <c r="AE37" i="38"/>
  <c r="AA37" i="38"/>
  <c r="Z37" i="38"/>
  <c r="Y37" i="38"/>
  <c r="X37" i="38"/>
  <c r="W37" i="38"/>
  <c r="AE51" i="38" s="1"/>
  <c r="V37" i="38"/>
  <c r="Z51" i="38" s="1"/>
  <c r="U37" i="38"/>
  <c r="AU36" i="38"/>
  <c r="AT36" i="38"/>
  <c r="AS36" i="38"/>
  <c r="AR36" i="38"/>
  <c r="AQ36" i="38"/>
  <c r="AG50" i="38" s="1"/>
  <c r="AP36" i="38"/>
  <c r="AB50" i="38" s="1"/>
  <c r="AO36" i="38"/>
  <c r="AK36" i="38"/>
  <c r="AJ36" i="38"/>
  <c r="AI36" i="38"/>
  <c r="AH36" i="38"/>
  <c r="AG36" i="38"/>
  <c r="AF50" i="38" s="1"/>
  <c r="AF36" i="38"/>
  <c r="AA50" i="38" s="1"/>
  <c r="AE36" i="38"/>
  <c r="AA36" i="38"/>
  <c r="Z36" i="38"/>
  <c r="Y36" i="38"/>
  <c r="X36" i="38"/>
  <c r="W36" i="38"/>
  <c r="AE50" i="38" s="1"/>
  <c r="V36" i="38"/>
  <c r="Z50" i="38" s="1"/>
  <c r="U36" i="38"/>
  <c r="AU35" i="38"/>
  <c r="AT35" i="38"/>
  <c r="AS35" i="38"/>
  <c r="AR35" i="38"/>
  <c r="AQ35" i="38"/>
  <c r="AG49" i="38" s="1"/>
  <c r="AP35" i="38"/>
  <c r="AB49" i="38" s="1"/>
  <c r="AO35" i="38"/>
  <c r="AK35" i="38"/>
  <c r="AJ35" i="38"/>
  <c r="AI35" i="38"/>
  <c r="AH35" i="38"/>
  <c r="AG35" i="38"/>
  <c r="AF49" i="38" s="1"/>
  <c r="AF35" i="38"/>
  <c r="AA49" i="38" s="1"/>
  <c r="AE35" i="38"/>
  <c r="AA35" i="38"/>
  <c r="Z35" i="38"/>
  <c r="Y35" i="38"/>
  <c r="X35" i="38"/>
  <c r="W35" i="38"/>
  <c r="AE49" i="38" s="1"/>
  <c r="V35" i="38"/>
  <c r="Z49" i="38" s="1"/>
  <c r="U35" i="38"/>
  <c r="AU34" i="38"/>
  <c r="AT34" i="38"/>
  <c r="AS34" i="38"/>
  <c r="AR34" i="38"/>
  <c r="AQ34" i="38"/>
  <c r="AG48" i="38" s="1"/>
  <c r="AP34" i="38"/>
  <c r="AB48" i="38" s="1"/>
  <c r="AO34" i="38"/>
  <c r="AK34" i="38"/>
  <c r="AJ34" i="38"/>
  <c r="AI34" i="38"/>
  <c r="AH34" i="38"/>
  <c r="AG34" i="38"/>
  <c r="AF48" i="38" s="1"/>
  <c r="AF34" i="38"/>
  <c r="AA48" i="38" s="1"/>
  <c r="AE34" i="38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W52" i="38" l="1"/>
  <c r="V49" i="38"/>
  <c r="V52" i="38"/>
  <c r="W49" i="38"/>
  <c r="U49" i="38"/>
  <c r="W51" i="38"/>
  <c r="W48" i="38"/>
  <c r="V51" i="38"/>
  <c r="V48" i="38"/>
  <c r="U51" i="38"/>
  <c r="U50" i="38"/>
  <c r="W50" i="38"/>
  <c r="V50" i="38"/>
  <c r="U47" i="38"/>
  <c r="V38" i="38"/>
  <c r="Z52" i="38" s="1"/>
  <c r="Z53" i="38" s="1"/>
  <c r="Z54" i="38" s="1"/>
  <c r="U48" i="38"/>
  <c r="W47" i="38"/>
  <c r="V47" i="38"/>
  <c r="V53" i="38" s="1"/>
  <c r="V54" i="38" s="1"/>
  <c r="W53" i="38"/>
  <c r="W54" i="38" s="1"/>
  <c r="AB56" i="38"/>
  <c r="AB57" i="38" s="1"/>
  <c r="AB53" i="38"/>
  <c r="AB54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W56" i="38" l="1"/>
  <c r="W57" i="38" s="1"/>
  <c r="V56" i="38"/>
  <c r="V57" i="38" s="1"/>
  <c r="U56" i="38"/>
  <c r="U57" i="38" s="1"/>
  <c r="U52" i="38"/>
  <c r="U53" i="38" s="1"/>
  <c r="U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2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48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<sst xmlns="http://schemas.openxmlformats.org/spreadsheetml/2006/main" count="11835" uniqueCount="695">
  <si>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</si>
  <si>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</si>
  <si>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</si>
  <si>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</si>
  <si>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</si>
  <si>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</si>
  <si>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</si>
  <si>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</si>
  <si>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</si>
  <si>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</si>
  <si>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</si>
  <si>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</si>
  <si>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</si>
  <si>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</si>
  <si>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</si>
  <si>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</si>
  <si>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</si>
  <si>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</si>
  <si>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</si>
  <si>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</si>
  <si>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</si>
  <si>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</si>
  <si>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</si>
  <si>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</si>
  <si>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</si>
  <si>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</si>
  <si>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</si>
  <si>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</si>
  <si>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</si>
  <si>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</si>
  <si>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</si>
  <si>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</si>
  <si>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</si>
  <si>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</si>
  <si>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</si>
  <si>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</si>
  <si>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</si>
  <si>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</si>
  <si>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</si>
  <si>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</si>
  <si>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</si>
  <si>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</si>
  <si>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</si>
  <si>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</si>
  <si>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</si>
  <si>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</si>
  <si>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</si>
  <si>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</si>
  <si>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</si>
  <si>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</si>
  <si>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</si>
  <si>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</si>
  <si>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</si>
  <si>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</si>
  <si>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</si>
  <si>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</si>
  <si>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</si>
  <si>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</si>
  <si>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</si>
  <si>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</si>
  <si>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</si>
  <si>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</si>
  <si>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</si>
  <si>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</si>
  <si>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</si>
  <si>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</si>
  <si>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</si>
  <si>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</si>
  <si>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</si>
  <si>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</si>
  <si>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</si>
  <si>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</si>
  <si>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</si>
  <si>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</si>
  <si>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</si>
  <si>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</si>
  <si>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</si>
  <si>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</si>
  <si>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</si>
  <si>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</si>
  <si>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</si>
  <si>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</si>
  <si>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</si>
  <si>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</si>
  <si>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</si>
  <si>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</si>
  <si>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</si>
  <si>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</si>
  <si>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</si>
  <si>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</si>
  <si>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</si>
  <si>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</si>
  <si>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</si>
  <si>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</si>
  <si>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</si>
  <si>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</si>
  <si>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</si>
  <si>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</si>
  <si>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</si>
  <si>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</si>
  <si>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</si>
  <si>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</si>
  <si>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</si>
  <si>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</si>
  <si>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</si>
  <si>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</si>
  <si>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</si>
  <si>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</si>
  <si>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</si>
  <si>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</si>
  <si>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</si>
  <si>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</si>
  <si>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</si>
  <si>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</si>
  <si>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</si>
  <si>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</si>
  <si>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</si>
  <si>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</si>
  <si>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</si>
  <si>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</si>
  <si>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</si>
  <si>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</si>
  <si>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</si>
  <si>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</si>
  <si>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</si>
  <si>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</si>
  <si>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</si>
  <si>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</si>
  <si>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</si>
  <si>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</si>
  <si>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</si>
  <si>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</si>
  <si>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</si>
  <si>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</si>
  <si>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</si>
  <si>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</si>
  <si>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</si>
  <si>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</si>
  <si>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</si>
  <si>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</si>
  <si>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</si>
  <si>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</si>
  <si>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</si>
  <si>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</si>
  <si>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</si>
  <si>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</si>
  <si>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</si>
  <si>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</si>
  <si>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</si>
  <si>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</si>
  <si>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</si>
  <si>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</si>
  <si>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</si>
  <si>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</si>
  <si>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</si>
  <si>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</si>
  <si>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</si>
  <si>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</si>
  <si>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</si>
  <si>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</si>
  <si>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</si>
  <si>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</si>
  <si>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</si>
  <si>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</si>
  <si>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</si>
  <si>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</si>
  <si>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</si>
  <si>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</si>
  <si>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</si>
  <si>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</si>
  <si>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</si>
  <si>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</si>
  <si>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</si>
  <si>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</si>
  <si>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</si>
  <si>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</si>
  <si>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</si>
  <si>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</si>
  <si>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</si>
  <si>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</si>
  <si>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</si>
  <si>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</si>
  <si>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</si>
  <si>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</si>
  <si>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</si>
  <si>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</si>
  <si>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</si>
  <si>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</si>
  <si>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</si>
  <si>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</si>
  <si>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</si>
  <si>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</si>
  <si>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</si>
  <si>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</si>
  <si>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</si>
  <si>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</si>
  <si>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</si>
  <si>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</si>
  <si>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</si>
  <si>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</si>
  <si>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</si>
  <si>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</si>
  <si>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</si>
  <si>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</si>
  <si>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</si>
  <si>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</si>
  <si>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</si>
  <si>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</si>
  <si>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</si>
  <si>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</si>
  <si>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</si>
  <si>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</si>
  <si>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</si>
  <si>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</si>
  <si>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</si>
  <si>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</si>
  <si>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</si>
  <si>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</si>
  <si>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</si>
  <si>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</si>
  <si>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</si>
  <si>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</si>
  <si>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</si>
  <si>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</si>
  <si>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</si>
  <si>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</si>
  <si>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</si>
  <si>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</si>
  <si>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</si>
  <si>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</si>
  <si>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</si>
  <si>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</si>
  <si>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</si>
  <si>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</si>
  <si>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</si>
  <si>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</si>
  <si>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</si>
  <si>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</si>
  <si>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</si>
  <si>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</si>
  <si>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</si>
  <si>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</si>
  <si>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</si>
  <si>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</si>
  <si>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</si>
  <si>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</si>
  <si>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</si>
  <si>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</si>
  <si>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</si>
  <si>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</si>
  <si>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</si>
  <si>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</si>
  <si>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</si>
  <si>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</si>
  <si>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</si>
  <si>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</si>
  <si>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</si>
  <si>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</si>
  <si>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</si>
  <si>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</si>
  <si>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</si>
  <si>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</si>
  <si>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</si>
  <si>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</si>
  <si>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</si>
  <si>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</si>
  <si>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</si>
  <si>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</si>
  <si>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</si>
  <si>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</si>
  <si>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</si>
  <si>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</si>
  <si>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</si>
  <si>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</si>
  <si>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</si>
  <si>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</si>
  <si>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</si>
  <si>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</si>
  <si>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</si>
  <si>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</si>
  <si>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</si>
  <si>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</si>
  <si>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</si>
  <si>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</si>
  <si>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</si>
  <si>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</si>
  <si>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</si>
  <si>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</si>
  <si>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</si>
  <si>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</si>
  <si>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</si>
  <si>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</si>
  <si>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</si>
  <si>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</si>
  <si>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</si>
  <si>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</si>
  <si>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</si>
  <si>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</si>
  <si>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</si>
  <si>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</si>
  <si>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</si>
  <si>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</si>
  <si>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</si>
  <si>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</si>
  <si>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</si>
  <si>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</si>
  <si>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</si>
  <si>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</si>
  <si>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</si>
  <si>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</si>
  <si>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</si>
  <si>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</si>
  <si>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</si>
  <si>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</si>
  <si>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</si>
  <si>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</si>
  <si>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</si>
  <si>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</si>
  <si>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</si>
  <si>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</si>
  <si>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</si>
  <si>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</si>
  <si>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</si>
  <si>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</si>
  <si>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</si>
  <si>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</si>
  <si>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</si>
  <si>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</si>
  <si>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</si>
  <si>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</si>
  <si>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</si>
  <si>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</si>
  <si>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</si>
  <si>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</si>
  <si>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</si>
  <si>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</si>
  <si>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</si>
  <si>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</si>
  <si>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</si>
  <si>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</si>
  <si>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</si>
  <si>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</si>
  <si>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</si>
  <si>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</si>
  <si>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</si>
  <si>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</si>
  <si>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</si>
  <si>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</si>
  <si>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</si>
  <si>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</si>
  <si>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</si>
  <si>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</si>
  <si>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</si>
  <si>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</si>
  <si>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</si>
  <si>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</si>
  <si>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</si>
  <si>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</si>
  <si>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</si>
  <si>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</si>
  <si>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</si>
  <si>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</si>
  <si>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</si>
  <si>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</si>
  <si>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</si>
  <si>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</si>
  <si>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</si>
  <si>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</si>
  <si>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</si>
  <si>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</si>
  <si>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</si>
  <si>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</si>
  <si>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</si>
  <si>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</si>
  <si>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</si>
  <si>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</si>
  <si>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</si>
  <si>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</si>
  <si>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</si>
  <si>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</si>
  <si>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</si>
  <si>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</si>
  <si>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</si>
  <si>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</si>
  <si>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</si>
  <si>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</si>
  <si>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</si>
  <si>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</si>
  <si>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</si>
  <si>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</si>
  <si>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</si>
  <si>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</si>
  <si>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</si>
  <si>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</si>
  <si>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</si>
  <si>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</si>
  <si>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</si>
  <si>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</si>
  <si>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</si>
  <si>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</si>
  <si>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</si>
  <si>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</si>
  <si>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</si>
  <si>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</si>
  <si>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</si>
  <si>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</si>
  <si>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</si>
  <si>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</si>
  <si>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</si>
  <si>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</si>
  <si>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</si>
  <si>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</si>
  <si>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</si>
  <si>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</si>
  <si>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</si>
  <si>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</si>
  <si>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</si>
  <si>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</si>
  <si>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</si>
  <si>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</si>
  <si>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</si>
  <si>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</si>
  <si>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</si>
  <si>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</si>
  <si>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</si>
  <si>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</si>
  <si>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</si>
  <si>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</si>
  <si>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</si>
  <si>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</si>
  <si>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</si>
  <si>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</si>
  <si>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</si>
  <si>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</si>
  <si>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</si>
  <si>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</si>
  <si>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</si>
  <si>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</si>
  <si>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</si>
  <si>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</si>
  <si>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</si>
  <si>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</si>
  <si>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</si>
  <si>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</si>
  <si>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</si>
  <si>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</si>
  <si>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</si>
  <si>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</si>
  <si>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</si>
  <si>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</si>
  <si>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</si>
  <si>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</si>
  <si>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</si>
  <si>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</si>
  <si>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</si>
  <si>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</si>
  <si>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</si>
  <si>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</si>
  <si>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</si>
  <si>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</si>
  <si>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</si>
  <si>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</si>
  <si>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</si>
  <si>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</si>
  <si>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</si>
  <si>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</si>
  <si>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</si>
  <si>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</si>
  <si>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</si>
  <si>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</si>
  <si>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</si>
  <si>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</si>
  <si>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</si>
  <si>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</si>
  <si>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</si>
  <si>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</si>
  <si>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</si>
  <si>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</si>
  <si>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</si>
  <si>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</si>
  <si>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</si>
  <si>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</si>
  <si>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</si>
  <si>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</si>
  <si>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</si>
  <si>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</si>
  <si>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</si>
  <si>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</si>
  <si>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</si>
  <si>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</si>
  <si>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</si>
  <si>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</si>
  <si>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</si>
  <si>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</si>
  <si>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</si>
  <si>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</si>
  <si>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</si>
  <si>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</si>
  <si>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</si>
  <si>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</si>
  <si>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</si>
  <si>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</si>
  <si>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</si>
  <si>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</si>
  <si>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</si>
  <si>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</si>
  <si>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</si>
  <si>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</si>
  <si>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</si>
  <si>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</si>
  <si>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</si>
  <si>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</si>
  <si>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</si>
  <si>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</si>
  <si>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</si>
  <si>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</si>
  <si>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</si>
  <si>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</si>
  <si>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</si>
  <si>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</si>
  <si>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</si>
  <si>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</si>
  <si>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</si>
  <si>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</si>
  <si>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</si>
  <si>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</si>
  <si>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</si>
  <si>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</si>
  <si>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</si>
  <si>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</si>
  <si>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</si>
  <si>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</si>
  <si>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</si>
  <si>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</si>
  <si>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</si>
  <si>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</si>
  <si>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</si>
  <si>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</si>
  <si>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</si>
  <si>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</si>
  <si>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</si>
  <si>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</si>
  <si>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</si>
  <si>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</si>
  <si>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</si>
  <si>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</si>
  <si>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</si>
  <si>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</si>
  <si>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</si>
  <si>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</si>
  <si>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</si>
  <si>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</si>
  <si>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</si>
  <si>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</si>
  <si>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</si>
  <si>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</si>
  <si>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</si>
  <si>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</si>
  <si>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</si>
  <si>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</si>
  <si>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</si>
  <si>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</si>
  <si>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</si>
  <si>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</si>
  <si>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</si>
  <si>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</si>
  <si>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</si>
  <si>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</si>
  <si>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</si>
  <si>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</si>
  <si>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</si>
  <si>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</si>
  <si>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</si>
  <si>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</si>
  <si>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</si>
  <si>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</si>
  <si>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</si>
  <si>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</si>
  <si>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</si>
  <si>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</si>
  <si>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</si>
  <si>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</si>
  <si>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</si>
  <si>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</si>
  <si>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</si>
  <si>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</si>
  <si>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</si>
  <si>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</si>
  <si>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</si>
  <si>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</si>
  <si>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</si>
  <si>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</si>
  <si>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</si>
  <si>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</si>
  <si>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</si>
  <si>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</si>
  <si>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</si>
  <si>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</si>
  <si>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</si>
  <si>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</si>
  <si>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</si>
  <si>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</si>
  <si>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</si>
  <si>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</si>
  <si>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</si>
  <si>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</si>
  <si>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</si>
  <si>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</si>
  <si>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</si>
  <si>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</si>
  <si>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</si>
  <si>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</si>
  <si>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</si>
  <si>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</si>
  <si>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</si>
  <si>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</si>
  <si>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</si>
  <si>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</si>
  <si>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</si>
  <si>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</si>
  <si>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</si>
  <si>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</si>
  <si>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</si>
  <si>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</si>
  <si>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</si>
  <si>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</si>
  <si>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</si>
  <si>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</si>
  <si>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</si>
  <si>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</si>
  <si>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</si>
  <si>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Capacity of HPs is constrained by C rated apartments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</si>
  <si>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</si>
  <si>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</si>
  <si>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</si>
  <si>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</si>
  <si>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</si>
  <si>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</si>
  <si>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</si>
  <si>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</si>
  <si>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</si>
  <si>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UC_HP-CAP_ATT_C</t>
  </si>
  <si>
    <t>UC_HP-CAP_ATT_D</t>
  </si>
  <si>
    <t>UC_HP-CAP_ATT_E</t>
  </si>
  <si>
    <t>UC_HP-CAP_ATT_F</t>
  </si>
  <si>
    <t>UC_HP-CAP_ATT_G</t>
  </si>
  <si>
    <t>UC_HP-CAP_DET_C</t>
  </si>
  <si>
    <t>UC_HP-CAP_DET_D</t>
  </si>
  <si>
    <t>UC_HP-CAP_DET_E</t>
  </si>
  <si>
    <t>UC_HP-CAP_DET_F</t>
  </si>
  <si>
    <t>UC_HP-CAP_DET_G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</si>
  <si>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</si>
  <si>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</si>
  <si>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</si>
  <si>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</si>
  <si>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</si>
  <si>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</si>
  <si>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</si>
  <si>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</si>
  <si>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</si>
  <si>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C rated attached</t>
  </si>
  <si>
    <t>R-BLD_Apt_C</t>
  </si>
  <si>
    <t>R-BLD_Apt_D</t>
  </si>
  <si>
    <t>R-BLD_Apt_E</t>
  </si>
  <si>
    <t>R-BLD_Apt_F</t>
  </si>
  <si>
    <t>R-BLD_Apt_G</t>
  </si>
  <si>
    <t>R-BLD_Att_C</t>
  </si>
  <si>
    <t>R-BLD_Att_D</t>
  </si>
  <si>
    <t>R-BLD_Att_E</t>
  </si>
  <si>
    <t>R-BLD_Att_F</t>
  </si>
  <si>
    <t>R-BLD_Att_G</t>
  </si>
  <si>
    <t>R-BLD_Det_C</t>
  </si>
  <si>
    <t>R-BLD_Det_D</t>
  </si>
  <si>
    <t>R-BLD_Det_E</t>
  </si>
  <si>
    <t>R-BLD_Det_F</t>
  </si>
  <si>
    <t>R-BLD_Det_G</t>
  </si>
  <si>
    <t>R-*Apt_ELC_HPN*-C</t>
  </si>
  <si>
    <t>R-*Apt_ELC_HPN*-D</t>
  </si>
  <si>
    <t>R-*Apt_ELC_HPN*-E</t>
  </si>
  <si>
    <t>R-*Apt_ELC_HPN*-G</t>
  </si>
  <si>
    <t>R-*Apt_ELC_HPN*-F</t>
  </si>
  <si>
    <t>R-*Att_ELC_HPN*-C</t>
  </si>
  <si>
    <t>R-*Att_ELC_HPN*-D</t>
  </si>
  <si>
    <t>R-*Att_ELC_HPN*-F</t>
  </si>
  <si>
    <t>R-*Att_ELC_HPN*-E</t>
  </si>
  <si>
    <t>R-*Att_ELC_HPN*-G</t>
  </si>
  <si>
    <t>R-*Det_ELC_HPN*-C</t>
  </si>
  <si>
    <t>R-*Det_ELC_HPN*-D</t>
  </si>
  <si>
    <t>R-*Det_ELC_HPN*-E</t>
  </si>
  <si>
    <t>R-*Det_ELC_HPN*-F</t>
  </si>
  <si>
    <t>R-*Det_ELC_HPN*-G</t>
  </si>
  <si>
    <t>If this works - how do I then constraint HPN*-AB to All dwellings plus rtft</t>
  </si>
  <si>
    <t>R-*Apt_ELC_HPN*-AB</t>
  </si>
  <si>
    <t>RSDSH_Apt-*</t>
  </si>
  <si>
    <t>R-RTFT_Apt_C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</si>
</sst>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2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6" fillId="0" borderId="33" xfId="0" applyFont="1" applyBorder="1"/>
    <xf numFmtId="0" fontId="0" fillId="0" borderId="33" xfId="0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372939</xdr:colOff>
      <xdr:row>16</xdr:row>
      <xdr:rowOff>3704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1" t="s">
        <v>439</v>
      </c>
      <c r="B16" s="181"/>
      <c r="C16" s="181"/>
      <c r="D16" s="181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0" t="s">
        <v>7</v>
      </c>
      <c r="C19" s="180"/>
      <c r="D19" s="180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0" t="s">
        <v>450</v>
      </c>
      <c r="C20" s="180"/>
      <c r="D20" s="180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3" t="s">
        <v>454</v>
      </c>
      <c r="C21" s="183"/>
      <c r="D21" s="183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3"/>
      <c r="C22" s="183"/>
      <c r="D22" s="183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0" t="s">
        <v>451</v>
      </c>
      <c r="C23" s="180"/>
      <c r="D23" s="180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0" t="s">
        <v>452</v>
      </c>
      <c r="C24" s="180"/>
      <c r="D24" s="180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0" t="s">
        <v>451</v>
      </c>
      <c r="C26" s="180"/>
      <c r="D26" s="180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0" t="s">
        <v>453</v>
      </c>
      <c r="C27" s="180"/>
      <c r="D27" s="180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2" t="s">
        <v>446</v>
      </c>
      <c r="C30" s="180"/>
      <c r="D30" s="180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0" t="s">
        <v>448</v>
      </c>
      <c r="C31" s="180"/>
      <c r="D31" s="180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198"/>
  <sheetViews>
    <sheetView tabSelected="1" topLeftCell="A5" zoomScale="80" zoomScaleNormal="80" workbookViewId="0">
      <selection activeCell="G16" sqref="G16:G20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34" customWidth="1"/>
    <col min="5" max="5" width="14.140625" customWidth="1"/>
    <col min="6" max="6" width="18.7109375" customWidth="1"/>
    <col min="7" max="7" width="18" customWidth="1"/>
    <col min="8" max="8" width="6" customWidth="1"/>
    <col min="9" max="9" width="9.42578125" customWidth="1"/>
    <col min="10" max="10" width="14.285156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6" t="s">
        <v>586</v>
      </c>
      <c r="R5" s="186"/>
      <c r="S5" s="186"/>
      <c r="U5" s="186" t="s">
        <v>587</v>
      </c>
      <c r="V5" s="186"/>
      <c r="W5" s="186"/>
      <c r="X5" s="186"/>
      <c r="Y5" s="186"/>
      <c r="AA5" s="186" t="s">
        <v>588</v>
      </c>
      <c r="AB5" s="186"/>
      <c r="AC5" s="186"/>
      <c r="AE5" s="186" t="s">
        <v>589</v>
      </c>
      <c r="AF5" s="186"/>
      <c r="AG5" s="186"/>
    </row>
    <row r="6" spans="1:36" ht="15.75" thickBot="1" x14ac:dyDescent="0.25">
      <c r="B6" s="172" t="s">
        <v>630</v>
      </c>
      <c r="C6" s="173"/>
      <c r="D6" s="173" t="s">
        <v>676</v>
      </c>
      <c r="E6" s="173"/>
      <c r="F6" s="173" t="s">
        <v>661</v>
      </c>
      <c r="G6" s="173" t="s">
        <v>481</v>
      </c>
      <c r="H6" s="173">
        <v>2019</v>
      </c>
      <c r="I6" s="173" t="s">
        <v>214</v>
      </c>
      <c r="J6" s="174" cm="1">
        <f t="array" ref="J6">-1-INDEX(-$U$33:$AA$38,MATCH(G6,$S$33:$S$38,0),MATCH($O$7,$U$27:$AA$27,0))</f>
        <v>-0.4861092956738583</v>
      </c>
      <c r="K6" s="173">
        <v>1</v>
      </c>
      <c r="L6" s="173">
        <v>5</v>
      </c>
      <c r="M6" s="173" t="s">
        <v>631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632</v>
      </c>
      <c r="C7" s="173"/>
      <c r="D7" s="173" t="s">
        <v>677</v>
      </c>
      <c r="E7" s="173"/>
      <c r="F7" s="173" t="s">
        <v>662</v>
      </c>
      <c r="G7" s="173" t="s">
        <v>482</v>
      </c>
      <c r="H7" s="173">
        <v>2019</v>
      </c>
      <c r="I7" s="173" t="s">
        <v>214</v>
      </c>
      <c r="J7" s="174" cm="1">
        <f t="array" ref="J7">-1-INDEX(-$U$33:$AA$38,MATCH(G7,$S$33:$S$38,0),MATCH($O$7,$U$27:$AA$27,0))</f>
        <v>-0.62415466320972102</v>
      </c>
      <c r="K7" s="173">
        <v>1</v>
      </c>
      <c r="L7" s="173">
        <v>5</v>
      </c>
      <c r="M7" s="173" t="s">
        <v>636</v>
      </c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633</v>
      </c>
      <c r="C8" s="173"/>
      <c r="D8" s="173" t="s">
        <v>678</v>
      </c>
      <c r="E8" s="173"/>
      <c r="F8" s="173" t="s">
        <v>663</v>
      </c>
      <c r="G8" s="173" t="s">
        <v>483</v>
      </c>
      <c r="H8" s="173">
        <v>2019</v>
      </c>
      <c r="I8" s="173" t="s">
        <v>214</v>
      </c>
      <c r="J8" s="174" cm="1">
        <f t="array" ref="J8">-1-INDEX(-$U$33:$AA$38,MATCH(G8,$S$33:$S$38,0),MATCH($O$7,$U$27:$AA$27,0))</f>
        <v>-0.83447193865632041</v>
      </c>
      <c r="K8" s="173">
        <v>1</v>
      </c>
      <c r="L8" s="173">
        <v>5</v>
      </c>
      <c r="M8" s="173" t="s">
        <v>637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634</v>
      </c>
      <c r="C9" s="173"/>
      <c r="D9" s="173" t="s">
        <v>680</v>
      </c>
      <c r="E9" s="173"/>
      <c r="F9" s="173" t="s">
        <v>664</v>
      </c>
      <c r="G9" s="173" t="s">
        <v>484</v>
      </c>
      <c r="H9" s="173">
        <v>2019</v>
      </c>
      <c r="I9" s="173" t="s">
        <v>214</v>
      </c>
      <c r="J9" s="174" cm="1">
        <f t="array" ref="J9">-1-INDEX(-$U$33:$AA$38,MATCH(G9,$S$33:$S$38,0),MATCH($O$7,$U$27:$AA$27,0))</f>
        <v>-0.90850781306873241</v>
      </c>
      <c r="K9" s="173">
        <v>1</v>
      </c>
      <c r="L9" s="173">
        <v>5</v>
      </c>
      <c r="M9" s="173" t="s">
        <v>638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.75" thickBot="1" x14ac:dyDescent="0.25">
      <c r="B10" s="178" t="s">
        <v>635</v>
      </c>
      <c r="C10" s="179"/>
      <c r="D10" s="179" t="s">
        <v>679</v>
      </c>
      <c r="E10" s="179"/>
      <c r="F10" s="179" t="s">
        <v>665</v>
      </c>
      <c r="G10" s="179" t="s">
        <v>480</v>
      </c>
      <c r="H10" s="179">
        <v>2019</v>
      </c>
      <c r="I10" s="179" t="s">
        <v>214</v>
      </c>
      <c r="J10" s="174" cm="1">
        <f t="array" ref="J10">-1-INDEX(-$U$33:$AA$38,MATCH(G10,$S$33:$S$38,0),MATCH($O$7,$U$27:$AA$27,0))</f>
        <v>-0.96336925260300332</v>
      </c>
      <c r="K10" s="179">
        <v>1</v>
      </c>
      <c r="L10" s="179">
        <v>5</v>
      </c>
      <c r="M10" s="179" t="s">
        <v>639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Top="1" x14ac:dyDescent="0.2">
      <c r="B11" s="172" t="s">
        <v>641</v>
      </c>
      <c r="C11" s="173"/>
      <c r="D11" s="173" t="s">
        <v>681</v>
      </c>
      <c r="E11" s="173"/>
      <c r="F11" s="173" t="s">
        <v>666</v>
      </c>
      <c r="G11" s="173" t="s">
        <v>521</v>
      </c>
      <c r="H11" s="173">
        <v>2019</v>
      </c>
      <c r="I11" s="172" t="s">
        <v>214</v>
      </c>
      <c r="J11" s="174" cm="1">
        <f t="array" ref="J11">-1-INDEX(-$AE$33:$AK$38,MATCH(G11,$AC$33:$AC$38,0),MATCH($O$7,$AE$27:$AK$27,0))</f>
        <v>-0.74619914743826954</v>
      </c>
      <c r="K11" s="173">
        <v>1</v>
      </c>
      <c r="L11" s="173">
        <v>5</v>
      </c>
      <c r="M11" s="173" t="s">
        <v>660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2" t="s">
        <v>642</v>
      </c>
      <c r="C12" s="173"/>
      <c r="D12" s="173" t="s">
        <v>682</v>
      </c>
      <c r="E12" s="173"/>
      <c r="F12" s="173" t="s">
        <v>667</v>
      </c>
      <c r="G12" s="173" t="s">
        <v>522</v>
      </c>
      <c r="H12" s="173">
        <v>2019</v>
      </c>
      <c r="I12" s="172" t="s">
        <v>214</v>
      </c>
      <c r="J12" s="174" cm="1">
        <f t="array" ref="J12">-1-INDEX(-$AE$33:$AK$38,MATCH(G12,$AC$33:$AC$38,0),MATCH($O$7,$AE$27:$AK$27,0))</f>
        <v>-0.91024597615670111</v>
      </c>
      <c r="K12" s="173">
        <v>1</v>
      </c>
      <c r="L12" s="173">
        <v>5</v>
      </c>
      <c r="M12" s="173" t="s">
        <v>651</v>
      </c>
      <c r="Q12" s="187" t="s">
        <v>606</v>
      </c>
      <c r="R12" s="187"/>
      <c r="S12" s="187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643</v>
      </c>
      <c r="C13" s="173"/>
      <c r="D13" s="173" t="s">
        <v>684</v>
      </c>
      <c r="E13" s="173"/>
      <c r="F13" s="173" t="s">
        <v>668</v>
      </c>
      <c r="G13" s="173" t="s">
        <v>523</v>
      </c>
      <c r="H13" s="173">
        <v>2019</v>
      </c>
      <c r="I13" s="172" t="s">
        <v>214</v>
      </c>
      <c r="J13" s="174" cm="1">
        <f t="array" ref="J13">-1-INDEX(-$AE$33:$AK$38,MATCH(G13,$AC$33:$AC$38,0),MATCH($O$7,$AE$27:$AK$27,0))</f>
        <v>-0.94948839539857766</v>
      </c>
      <c r="K13" s="173">
        <v>1</v>
      </c>
      <c r="L13" s="173">
        <v>5</v>
      </c>
      <c r="M13" s="173" t="s">
        <v>652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644</v>
      </c>
      <c r="C14" s="173"/>
      <c r="D14" s="173" t="s">
        <v>683</v>
      </c>
      <c r="E14" s="173"/>
      <c r="F14" s="173" t="s">
        <v>669</v>
      </c>
      <c r="G14" s="173" t="s">
        <v>524</v>
      </c>
      <c r="H14" s="173">
        <v>2019</v>
      </c>
      <c r="I14" s="172" t="s">
        <v>214</v>
      </c>
      <c r="J14" s="174" cm="1">
        <f t="array" ref="J14">-1-INDEX(-$AE$33:$AK$38,MATCH(G14,$AC$33:$AC$38,0),MATCH($O$7,$AE$27:$AK$27,0))</f>
        <v>-0.96778950270909458</v>
      </c>
      <c r="K14" s="173">
        <v>1</v>
      </c>
      <c r="L14" s="173">
        <v>5</v>
      </c>
      <c r="M14" s="173" t="s">
        <v>653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8" t="s">
        <v>645</v>
      </c>
      <c r="C15" s="179"/>
      <c r="D15" s="179" t="s">
        <v>685</v>
      </c>
      <c r="E15" s="179"/>
      <c r="F15" s="179" t="s">
        <v>670</v>
      </c>
      <c r="G15" s="179" t="s">
        <v>525</v>
      </c>
      <c r="H15" s="179">
        <v>2019</v>
      </c>
      <c r="I15" s="178" t="s">
        <v>214</v>
      </c>
      <c r="J15" s="174" cm="1">
        <f t="array" ref="J15">-1-INDEX(-$AE$33:$AK$38,MATCH(G15,$AC$33:$AC$38,0),MATCH($O$7,$AE$27:$AK$27,0))</f>
        <v>-0.96945690287072717</v>
      </c>
      <c r="K15" s="179">
        <v>1</v>
      </c>
      <c r="L15" s="179">
        <v>5</v>
      </c>
      <c r="M15" s="179" t="s">
        <v>654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6.5" thickTop="1" thickBot="1" x14ac:dyDescent="0.25">
      <c r="B16" s="172" t="s">
        <v>646</v>
      </c>
      <c r="C16" s="173"/>
      <c r="D16" s="173" t="s">
        <v>686</v>
      </c>
      <c r="E16" s="173"/>
      <c r="F16" s="173" t="s">
        <v>671</v>
      </c>
      <c r="G16" s="173" t="s">
        <v>540</v>
      </c>
      <c r="H16" s="173">
        <v>2019</v>
      </c>
      <c r="I16" s="172" t="s">
        <v>214</v>
      </c>
      <c r="J16" s="174" cm="1">
        <f t="array" ref="J16">-1-INDEX(-$AO$33:$AU$38,MATCH(G16,$AM$33:$AM$38,0),MATCH($O$7,$AO$27:$AU$27,0))</f>
        <v>-0.93398859506903908</v>
      </c>
      <c r="K16" s="173">
        <v>1</v>
      </c>
      <c r="L16" s="173">
        <v>5</v>
      </c>
      <c r="M16" s="173" t="s">
        <v>655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" x14ac:dyDescent="0.2">
      <c r="B17" s="172" t="s">
        <v>647</v>
      </c>
      <c r="C17" s="173"/>
      <c r="D17" s="173" t="s">
        <v>687</v>
      </c>
      <c r="E17" s="173"/>
      <c r="F17" s="173" t="s">
        <v>672</v>
      </c>
      <c r="G17" s="173" t="s">
        <v>542</v>
      </c>
      <c r="H17" s="173">
        <v>2019</v>
      </c>
      <c r="I17" s="172" t="s">
        <v>214</v>
      </c>
      <c r="J17" s="174" cm="1">
        <f t="array" ref="J17">-1-INDEX(-$AO$33:$AU$38,MATCH(G17,$AM$33:$AM$38,0),MATCH($O$7,$AO$27:$AU$27,0))</f>
        <v>-0.9430204031826559</v>
      </c>
      <c r="K17" s="173">
        <v>1</v>
      </c>
      <c r="L17" s="173">
        <v>5</v>
      </c>
      <c r="M17" s="173" t="s">
        <v>656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648</v>
      </c>
      <c r="C18" s="173"/>
      <c r="D18" s="173" t="s">
        <v>688</v>
      </c>
      <c r="E18" s="173"/>
      <c r="F18" s="173" t="s">
        <v>673</v>
      </c>
      <c r="G18" s="173" t="s">
        <v>544</v>
      </c>
      <c r="H18" s="173">
        <v>2019</v>
      </c>
      <c r="I18" s="172" t="s">
        <v>214</v>
      </c>
      <c r="J18" s="174" cm="1">
        <f t="array" ref="J18">-1-INDEX(-$AO$33:$AU$38,MATCH(G18,$AM$33:$AM$38,0),MATCH($O$7,$AO$27:$AU$27,0))</f>
        <v>-0.97114354960585436</v>
      </c>
      <c r="K18" s="173">
        <v>1</v>
      </c>
      <c r="L18" s="173">
        <v>5</v>
      </c>
      <c r="M18" s="173" t="s">
        <v>657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649</v>
      </c>
      <c r="C19" s="173"/>
      <c r="D19" s="173" t="s">
        <v>689</v>
      </c>
      <c r="E19" s="173"/>
      <c r="F19" s="173" t="s">
        <v>674</v>
      </c>
      <c r="G19" s="173" t="s">
        <v>546</v>
      </c>
      <c r="H19" s="173">
        <v>2019</v>
      </c>
      <c r="I19" s="172" t="s">
        <v>214</v>
      </c>
      <c r="J19" s="174" cm="1">
        <f t="array" ref="J19">-1-INDEX(-$AO$33:$AU$38,MATCH(G19,$AM$33:$AM$38,0),MATCH($O$7,$AO$27:$AU$27,0))</f>
        <v>-0.99266745705794235</v>
      </c>
      <c r="K19" s="173">
        <v>1</v>
      </c>
      <c r="L19" s="173">
        <v>5</v>
      </c>
      <c r="M19" s="173" t="s">
        <v>658</v>
      </c>
      <c r="T19" t="s">
        <v>613</v>
      </c>
    </row>
    <row r="20" spans="2:48" ht="13.5" thickBot="1" x14ac:dyDescent="0.25">
      <c r="B20" s="178" t="s">
        <v>650</v>
      </c>
      <c r="C20" s="179"/>
      <c r="D20" s="179" t="s">
        <v>690</v>
      </c>
      <c r="E20" s="179"/>
      <c r="F20" s="179" t="s">
        <v>675</v>
      </c>
      <c r="G20" s="179" t="s">
        <v>548</v>
      </c>
      <c r="H20" s="179">
        <v>2019</v>
      </c>
      <c r="I20" s="178" t="s">
        <v>214</v>
      </c>
      <c r="J20" s="174" cm="1">
        <f t="array" ref="J20">-1-INDEX(-$AO$33:$AU$38,MATCH(G20,$AM$33:$AM$38,0),MATCH($O$7,$AO$27:$AU$27,0))</f>
        <v>-0.99679138287567692</v>
      </c>
      <c r="K20" s="179">
        <v>1</v>
      </c>
      <c r="L20" s="179">
        <v>5</v>
      </c>
      <c r="M20" s="179" t="s">
        <v>659</v>
      </c>
    </row>
    <row r="21" spans="2:48" ht="13.5" thickTop="1" x14ac:dyDescent="0.2">
      <c r="T21" t="s">
        <v>614</v>
      </c>
    </row>
    <row r="26" spans="2:48" x14ac:dyDescent="0.2">
      <c r="D26" t="s">
        <v>691</v>
      </c>
    </row>
    <row r="27" spans="2:48" x14ac:dyDescent="0.2">
      <c r="B27" s="172" t="s">
        <v>640</v>
      </c>
      <c r="C27" s="173"/>
      <c r="D27" s="173" t="s">
        <v>692</v>
      </c>
      <c r="E27" s="173" t="s">
        <v>694</v>
      </c>
      <c r="F27" s="173" t="s">
        <v>661</v>
      </c>
      <c r="G27" s="173" t="s">
        <v>693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4" t="s">
        <v>590</v>
      </c>
      <c r="V28" s="185"/>
      <c r="W28" s="185"/>
      <c r="X28" s="185"/>
      <c r="Y28" s="185"/>
      <c r="Z28" s="185"/>
      <c r="AA28" s="185"/>
      <c r="AB28" s="185"/>
      <c r="AD28" s="185" t="s">
        <v>591</v>
      </c>
      <c r="AE28" s="185"/>
      <c r="AF28" s="185"/>
      <c r="AG28" s="185"/>
      <c r="AH28" s="185"/>
      <c r="AI28" s="185"/>
      <c r="AJ28" s="185"/>
      <c r="AK28" s="185"/>
      <c r="AL28" s="185"/>
      <c r="AN28" s="184" t="s">
        <v>592</v>
      </c>
      <c r="AO28" s="185"/>
      <c r="AP28" s="185"/>
      <c r="AQ28" s="185"/>
      <c r="AR28" s="185"/>
      <c r="AS28" s="185"/>
      <c r="AT28" s="185"/>
      <c r="AU28" s="185"/>
      <c r="AV28" s="185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6" t="s">
        <v>621</v>
      </c>
      <c r="U42" s="186"/>
      <c r="V42" s="186"/>
      <c r="W42" s="186"/>
      <c r="Y42" s="186" t="s">
        <v>622</v>
      </c>
      <c r="Z42" s="186"/>
      <c r="AA42" s="186"/>
      <c r="AB42" s="186"/>
      <c r="AD42" s="186" t="s">
        <v>623</v>
      </c>
      <c r="AE42" s="186"/>
      <c r="AF42" s="186"/>
      <c r="AG42" s="186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0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0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0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0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0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0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0:33" x14ac:dyDescent="0.2">
      <c r="U55" t="s">
        <v>624</v>
      </c>
    </row>
    <row r="56" spans="20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0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0" spans="8:12" x14ac:dyDescent="0.2">
      <c r="H190" s="164"/>
      <c r="I190" s="164"/>
      <c r="K190" s="164"/>
      <c r="L190" s="164"/>
    </row>
    <row r="191" spans="8:12" x14ac:dyDescent="0.2">
      <c r="H191" s="164"/>
      <c r="I191" s="164"/>
      <c r="K191" s="164"/>
      <c r="L191" s="164"/>
    </row>
    <row r="192" spans="8:12" x14ac:dyDescent="0.2">
      <c r="H192" s="164"/>
      <c r="I192" s="164"/>
      <c r="K192" s="164"/>
      <c r="L192" s="164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1" t="s">
        <v>251</v>
      </c>
      <c r="Z7" s="191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1" t="s">
        <v>458</v>
      </c>
      <c r="Z12" s="191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1" t="s">
        <v>251</v>
      </c>
      <c r="Z7" s="191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1" t="s">
        <v>372</v>
      </c>
      <c r="Z13" s="191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90"/>
      <c r="G19" s="190"/>
      <c r="H19" s="190"/>
      <c r="I19" s="190"/>
      <c r="J19" s="43"/>
      <c r="K19" s="21"/>
      <c r="L19" s="190" t="s">
        <v>39</v>
      </c>
      <c r="M19" s="190"/>
      <c r="N19" s="190"/>
      <c r="O19" s="190"/>
      <c r="P19" s="190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  <c r="Z3" s="188" t="s">
        <v>375</v>
      </c>
      <c r="AA3" s="188"/>
      <c r="AB3" s="188"/>
      <c r="AC3" s="188"/>
      <c r="AD3" s="188"/>
      <c r="AE3" s="188"/>
      <c r="AF3" s="188"/>
      <c r="AG3" s="188"/>
      <c r="AH3" s="188"/>
      <c r="AI3" s="188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1" t="s">
        <v>251</v>
      </c>
      <c r="Z7" s="191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1" t="s">
        <v>372</v>
      </c>
      <c r="Z12" s="191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1" t="s">
        <v>373</v>
      </c>
      <c r="Z15" s="191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90"/>
      <c r="G19" s="190"/>
      <c r="H19" s="190"/>
      <c r="I19" s="190"/>
      <c r="J19" s="43"/>
      <c r="K19" s="21"/>
      <c r="L19" s="190" t="s">
        <v>39</v>
      </c>
      <c r="M19" s="190"/>
      <c r="N19" s="190"/>
      <c r="O19" s="190"/>
      <c r="P19" s="190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  <c r="Z3" s="188" t="s">
        <v>375</v>
      </c>
      <c r="AA3" s="188"/>
      <c r="AB3" s="188"/>
      <c r="AC3" s="188"/>
      <c r="AD3" s="188"/>
      <c r="AE3" s="188"/>
      <c r="AF3" s="188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1" t="s">
        <v>251</v>
      </c>
      <c r="Z7" s="191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1" t="s">
        <v>372</v>
      </c>
      <c r="Z12" s="191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1" t="s">
        <v>373</v>
      </c>
      <c r="Z15" s="191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0" t="s">
        <v>38</v>
      </c>
      <c r="F19" s="190"/>
      <c r="G19" s="190"/>
      <c r="H19" s="190"/>
      <c r="I19" s="190"/>
      <c r="J19" s="43"/>
      <c r="K19" s="21"/>
      <c r="L19" s="190" t="s">
        <v>39</v>
      </c>
      <c r="M19" s="190"/>
      <c r="N19" s="190"/>
      <c r="O19" s="190"/>
      <c r="P19" s="190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2023-08-16T07:31:59Z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