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11221" documentId="13_ncr:1_{B8C3A4C4-5EB5-4E0C-88FC-C9BAA49A9B62}" xr6:coauthVersionLast="47" xr6:coauthVersionMax="47" xr10:uidLastSave="{0D526E00-7F2E-48FC-8138-4ED0867C286C}"/>
  <bookViews>
    <workbookView xWindow="2268" yWindow="2268" windowWidth="17280" windowHeight="8880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<sst xmlns="http://schemas.openxmlformats.org/spreadsheetml/2006/main" count="1333" uniqueCount="273">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</sst>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0" fillId="0" borderId="7" xfId="0" applyBorder="1" applyAlignment="1">
      <alignment vertical="center"/>
    </xf>
    <xf numFmtId="2" fontId="0" fillId="0" borderId="7" xfId="0" applyNumberFormat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6" xfId="0" applyFill="1" applyBorder="1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ill="1" applyAlignment="1">
      <alignment vertical="center"/>
    </xf>
    <xf numFmtId="0" fontId="5" fillId="11" borderId="0" xfId="0" applyFont="1" applyFill="1" applyAlignment="1">
      <alignment vertical="center"/>
    </xf>
    <xf numFmtId="2" fontId="0" fillId="11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3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3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3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3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3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3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3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3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3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3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3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3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3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3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 x14ac:dyDescent="0.3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 x14ac:dyDescent="0.3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 x14ac:dyDescent="0.3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 x14ac:dyDescent="0.3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 x14ac:dyDescent="0.3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 x14ac:dyDescent="0.3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 x14ac:dyDescent="0.3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 x14ac:dyDescent="0.3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 x14ac:dyDescent="0.3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 x14ac:dyDescent="0.3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 x14ac:dyDescent="0.3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 x14ac:dyDescent="0.3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 x14ac:dyDescent="0.3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 x14ac:dyDescent="0.3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 x14ac:dyDescent="0.3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 x14ac:dyDescent="0.3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 x14ac:dyDescent="0.3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3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3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3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3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3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3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3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3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3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3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3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3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3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3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3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3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3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3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3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3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3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3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3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3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3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3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3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3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3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3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3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3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3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3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3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3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3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3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3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3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3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3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3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3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3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3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3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3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3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3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3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3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3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3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3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3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3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3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3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3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3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09375" defaultRowHeight="14.4" x14ac:dyDescent="0.3"/>
  <cols>
    <col min="1" max="1" width="19.5546875" customWidth="1"/>
    <col min="2" max="3" width="27.33203125" customWidth="1"/>
    <col min="7" max="7" width="42.6640625" customWidth="1"/>
    <col min="8" max="8" width="56.6640625" customWidth="1"/>
    <col min="9" max="9" width="101.5546875" bestFit="1" customWidth="1"/>
  </cols>
  <sheetData>
    <row r="3" spans="1:3" x14ac:dyDescent="0.3">
      <c r="A3" s="22" t="s">
        <v>32</v>
      </c>
      <c r="B3" s="23" t="s">
        <v>49</v>
      </c>
      <c r="C3" t="s">
        <v>50</v>
      </c>
    </row>
    <row r="4" spans="1:3" ht="18" x14ac:dyDescent="0.3">
      <c r="A4" s="24" t="s">
        <v>33</v>
      </c>
      <c r="B4" s="25"/>
      <c r="C4" s="26"/>
    </row>
    <row r="5" spans="1:3" x14ac:dyDescent="0.3">
      <c r="A5" s="40"/>
      <c r="B5" s="77" t="str">
        <f>"Veda Fill table"</f>
        <v>Veda Fill table</v>
      </c>
      <c r="C5" s="78"/>
    </row>
    <row r="6" spans="1:3" x14ac:dyDescent="0.3">
      <c r="A6" s="27"/>
      <c r="B6" s="79" t="s">
        <v>34</v>
      </c>
      <c r="C6" s="80"/>
    </row>
    <row r="7" spans="1:3" x14ac:dyDescent="0.3">
      <c r="A7" s="28"/>
    </row>
    <row r="8" spans="1:3" ht="18" x14ac:dyDescent="0.3">
      <c r="A8" s="14" t="s">
        <v>51</v>
      </c>
      <c r="B8" s="29"/>
      <c r="C8" s="15"/>
    </row>
    <row r="9" spans="1:3" x14ac:dyDescent="0.3">
      <c r="A9" s="30" t="s">
        <v>52</v>
      </c>
      <c r="B9" s="31" t="s">
        <v>53</v>
      </c>
      <c r="C9" s="32"/>
    </row>
    <row r="10" spans="1:3" x14ac:dyDescent="0.3">
      <c r="A10" s="33" t="s">
        <v>52</v>
      </c>
      <c r="B10" s="34" t="s">
        <v>54</v>
      </c>
      <c r="C10" s="35"/>
    </row>
    <row r="11" spans="1:3" x14ac:dyDescent="0.3">
      <c r="A11" s="36"/>
      <c r="B11" s="31" t="s">
        <v>55</v>
      </c>
      <c r="C11" s="36"/>
    </row>
    <row r="14" spans="1:3" ht="21" x14ac:dyDescent="0.3">
      <c r="A14" s="21" t="s">
        <v>56</v>
      </c>
    </row>
    <row r="15" spans="1:3" x14ac:dyDescent="0.3">
      <c r="A15" s="37" t="s">
        <v>57</v>
      </c>
      <c r="B15" s="37" t="s">
        <v>58</v>
      </c>
      <c r="C15" s="37" t="s">
        <v>59</v>
      </c>
    </row>
    <row r="16" spans="1:3" x14ac:dyDescent="0.3">
      <c r="A16" s="38" t="s">
        <v>60</v>
      </c>
      <c r="B16" s="39"/>
      <c r="C16" s="39"/>
    </row>
    <row r="17" spans="1:3" x14ac:dyDescent="0.3">
      <c r="A17" s="1" t="s">
        <v>61</v>
      </c>
      <c r="B17" s="1"/>
      <c r="C17" s="1" t="s">
        <v>62</v>
      </c>
    </row>
    <row r="18" spans="1:3" x14ac:dyDescent="0.3">
      <c r="A18" s="4" t="s">
        <v>63</v>
      </c>
      <c r="B18" s="4"/>
      <c r="C18" s="4" t="s">
        <v>29</v>
      </c>
    </row>
    <row r="19" spans="1:3" x14ac:dyDescent="0.3">
      <c r="A19" s="2" t="s">
        <v>64</v>
      </c>
      <c r="B19" s="1"/>
      <c r="C19" s="1"/>
    </row>
    <row r="20" spans="1:3" x14ac:dyDescent="0.3">
      <c r="A20" s="1" t="s">
        <v>65</v>
      </c>
      <c r="B20" s="1"/>
      <c r="C20" s="1" t="s">
        <v>66</v>
      </c>
    </row>
    <row r="21" spans="1:3" x14ac:dyDescent="0.3">
      <c r="A21" s="1" t="s">
        <v>67</v>
      </c>
      <c r="B21" s="1"/>
      <c r="C21" s="1" t="s">
        <v>68</v>
      </c>
    </row>
    <row r="22" spans="1:3" x14ac:dyDescent="0.3">
      <c r="A22" s="1" t="s">
        <v>69</v>
      </c>
      <c r="B22" s="1"/>
      <c r="C22" s="1" t="s">
        <v>70</v>
      </c>
    </row>
    <row r="23" spans="1:3" x14ac:dyDescent="0.3">
      <c r="A23" s="2" t="s">
        <v>71</v>
      </c>
      <c r="B23" s="1"/>
      <c r="C23" s="1"/>
    </row>
    <row r="24" spans="1:3" x14ac:dyDescent="0.3">
      <c r="A24" s="1" t="s">
        <v>72</v>
      </c>
      <c r="B24" s="1"/>
      <c r="C24" s="1" t="s">
        <v>73</v>
      </c>
    </row>
    <row r="25" spans="1:3" x14ac:dyDescent="0.3">
      <c r="A25" s="1" t="s">
        <v>74</v>
      </c>
      <c r="B25" s="1"/>
      <c r="C25" s="1" t="s">
        <v>75</v>
      </c>
    </row>
    <row r="26" spans="1:3" x14ac:dyDescent="0.3">
      <c r="A26" s="1" t="s">
        <v>76</v>
      </c>
      <c r="B26" s="1"/>
      <c r="C26" s="1" t="s">
        <v>77</v>
      </c>
    </row>
    <row r="27" spans="1:3" x14ac:dyDescent="0.3">
      <c r="A27" s="1" t="s">
        <v>78</v>
      </c>
      <c r="B27" s="1"/>
      <c r="C27" s="1" t="s">
        <v>79</v>
      </c>
    </row>
    <row r="28" spans="1:3" x14ac:dyDescent="0.3">
      <c r="A28" s="1" t="s">
        <v>80</v>
      </c>
      <c r="B28" s="1"/>
      <c r="C28" s="1" t="s">
        <v>81</v>
      </c>
    </row>
    <row r="29" spans="1:3" x14ac:dyDescent="0.3">
      <c r="A29" s="1" t="s">
        <v>82</v>
      </c>
      <c r="B29" s="1"/>
      <c r="C29" s="1" t="s">
        <v>83</v>
      </c>
    </row>
    <row r="30" spans="1:3" x14ac:dyDescent="0.3">
      <c r="A30" s="4" t="s">
        <v>84</v>
      </c>
      <c r="B30" s="4"/>
      <c r="C30" s="4" t="s">
        <v>85</v>
      </c>
    </row>
    <row r="31" spans="1:3" x14ac:dyDescent="0.3">
      <c r="A31" s="2" t="s">
        <v>86</v>
      </c>
    </row>
    <row r="32" spans="1:3" x14ac:dyDescent="0.3">
      <c r="A32" s="1" t="s">
        <v>87</v>
      </c>
      <c r="B32" s="1" t="s">
        <v>88</v>
      </c>
      <c r="C32" s="1" t="s">
        <v>89</v>
      </c>
    </row>
    <row r="33" spans="1:3" x14ac:dyDescent="0.3">
      <c r="A33" s="1" t="s">
        <v>11</v>
      </c>
      <c r="B33" s="1" t="s">
        <v>11</v>
      </c>
      <c r="C33" s="1" t="s">
        <v>90</v>
      </c>
    </row>
    <row r="34" spans="1:3" x14ac:dyDescent="0.3">
      <c r="A34" s="1" t="s">
        <v>91</v>
      </c>
      <c r="B34" s="1" t="s">
        <v>22</v>
      </c>
      <c r="C34" s="1" t="s">
        <v>92</v>
      </c>
    </row>
    <row r="35" spans="1:3" x14ac:dyDescent="0.3">
      <c r="A35" s="1" t="s">
        <v>93</v>
      </c>
      <c r="B35" s="1" t="s">
        <v>10</v>
      </c>
      <c r="C35" s="1" t="s">
        <v>94</v>
      </c>
    </row>
    <row r="36" spans="1:3" x14ac:dyDescent="0.3">
      <c r="A36" s="1" t="s">
        <v>95</v>
      </c>
      <c r="B36" s="1" t="s">
        <v>20</v>
      </c>
      <c r="C36" s="1" t="s">
        <v>96</v>
      </c>
    </row>
    <row r="37" spans="1:3" x14ac:dyDescent="0.3">
      <c r="A37" s="1" t="s">
        <v>97</v>
      </c>
      <c r="B37" s="1" t="s">
        <v>98</v>
      </c>
      <c r="C37" s="1" t="s">
        <v>99</v>
      </c>
    </row>
    <row r="38" spans="1:3" x14ac:dyDescent="0.3">
      <c r="A38" s="1" t="s">
        <v>100</v>
      </c>
      <c r="B38" s="1" t="s">
        <v>25</v>
      </c>
      <c r="C38" s="1" t="s">
        <v>101</v>
      </c>
    </row>
    <row r="39" spans="1:3" x14ac:dyDescent="0.3">
      <c r="A39" s="1" t="s">
        <v>102</v>
      </c>
      <c r="B39" s="1" t="s">
        <v>12</v>
      </c>
      <c r="C39" s="1" t="s">
        <v>103</v>
      </c>
    </row>
    <row r="40" spans="1:3" x14ac:dyDescent="0.3">
      <c r="A40" s="1" t="s">
        <v>104</v>
      </c>
      <c r="B40" s="1" t="s">
        <v>105</v>
      </c>
      <c r="C40" s="1" t="s">
        <v>106</v>
      </c>
    </row>
    <row r="41" spans="1:3" x14ac:dyDescent="0.3">
      <c r="A41" s="1" t="s">
        <v>107</v>
      </c>
      <c r="B41" s="1" t="s">
        <v>21</v>
      </c>
      <c r="C41" s="1" t="s">
        <v>108</v>
      </c>
    </row>
    <row r="42" spans="1:3" x14ac:dyDescent="0.3">
      <c r="A42" s="1" t="s">
        <v>109</v>
      </c>
      <c r="B42" s="1" t="s">
        <v>110</v>
      </c>
      <c r="C42" s="1" t="s">
        <v>111</v>
      </c>
    </row>
    <row r="43" spans="1:3" x14ac:dyDescent="0.3">
      <c r="A43" s="1" t="s">
        <v>112</v>
      </c>
      <c r="B43" s="1" t="s">
        <v>113</v>
      </c>
      <c r="C43" s="1" t="s">
        <v>114</v>
      </c>
    </row>
    <row r="44" spans="1:3" x14ac:dyDescent="0.3">
      <c r="A44" s="1" t="s">
        <v>115</v>
      </c>
      <c r="B44" s="1" t="s">
        <v>116</v>
      </c>
      <c r="C44" s="1" t="s">
        <v>117</v>
      </c>
    </row>
    <row r="45" spans="1:3" x14ac:dyDescent="0.3">
      <c r="A45" s="1" t="s">
        <v>118</v>
      </c>
      <c r="B45" s="1" t="s">
        <v>119</v>
      </c>
      <c r="C45" s="1" t="s">
        <v>120</v>
      </c>
    </row>
    <row r="46" spans="1:3" x14ac:dyDescent="0.3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H56"/>
  <sheetViews>
    <sheetView workbookViewId="0">
      <selection activeCell="M43" sqref="M43"/>
    </sheetView>
  </sheetViews>
  <sheetFormatPr defaultColWidth="9.109375" defaultRowHeight="14.4" x14ac:dyDescent="0.3"/>
  <cols>
    <col min="1" max="1" width="10.5546875" style="1" customWidth="1"/>
    <col min="2" max="2" width="18.5546875" style="1" bestFit="1" customWidth="1"/>
    <col min="3" max="3" width="21" style="1" customWidth="1"/>
    <col min="4" max="4" width="17.88671875" style="1" bestFit="1" customWidth="1"/>
    <col min="5" max="7" width="9.109375" style="1"/>
    <col min="8" max="8" width="17.5546875" style="1" bestFit="1" customWidth="1"/>
    <col min="9" max="16384" width="9.109375" style="1"/>
  </cols>
  <sheetData>
    <row r="1" spans="1:8" ht="23.4" x14ac:dyDescent="0.3">
      <c r="A1" s="3" t="s">
        <v>239</v>
      </c>
    </row>
    <row r="2" spans="1:8" x14ac:dyDescent="0.3">
      <c r="A2" s="6" t="s">
        <v>24</v>
      </c>
    </row>
    <row r="3" spans="1:8" ht="15" thickBot="1" x14ac:dyDescent="0.35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">
      <c r="A4" s="9" t="s">
        <v>26</v>
      </c>
      <c r="B4" s="10"/>
      <c r="C4" s="10"/>
      <c r="D4" s="11"/>
      <c r="F4" s="10"/>
      <c r="G4" s="10"/>
      <c r="H4" s="10"/>
    </row>
    <row r="5" spans="1:8" x14ac:dyDescent="0.3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3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3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3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3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3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3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3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3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3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3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3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3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x14ac:dyDescent="0.3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" thickBot="1" x14ac:dyDescent="0.35">
      <c r="A20" s="12" t="s">
        <v>37</v>
      </c>
      <c r="B20" s="12" t="str">
        <f t="shared" ref="B20" si="7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x14ac:dyDescent="0.3">
      <c r="A21" s="9" t="s">
        <v>27</v>
      </c>
      <c r="B21" s="10"/>
      <c r="C21" s="10"/>
      <c r="D21" s="11"/>
      <c r="F21" s="10"/>
      <c r="G21" s="10"/>
      <c r="H21" s="10"/>
    </row>
    <row r="22" spans="1:8" x14ac:dyDescent="0.3">
      <c r="A22" s="1" t="s">
        <v>30</v>
      </c>
      <c r="B22" s="1" t="str">
        <f t="shared" ref="B22" si="8">"S-WH-"&amp;F22&amp;"_"&amp;G22&amp;"*"</f>
        <v>S-WH-PU_COA*</v>
      </c>
      <c r="D22" s="7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3">
      <c r="A23" s="1" t="s">
        <v>14</v>
      </c>
      <c r="B23" s="1" t="str">
        <f t="shared" ref="B23:B35" si="10">"S-WH-"&amp;F23&amp;"_"&amp;G23&amp;"*"</f>
        <v>S-WH-PU_LPG*</v>
      </c>
      <c r="D23" s="7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3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3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3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3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3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3">
      <c r="A29" s="1" t="s">
        <v>30</v>
      </c>
      <c r="B29" s="1" t="str">
        <f t="shared" ref="B29" si="12">"S-WH-"&amp;F29&amp;"_"&amp;G29&amp;"*"</f>
        <v>S-WH-CS_COA*</v>
      </c>
      <c r="D29" s="7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3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3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3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x14ac:dyDescent="0.3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x14ac:dyDescent="0.3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x14ac:dyDescent="0.3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x14ac:dyDescent="0.3">
      <c r="A36" s="9" t="s">
        <v>35</v>
      </c>
      <c r="B36" s="10"/>
      <c r="C36" s="10"/>
      <c r="D36" s="11"/>
      <c r="F36" s="10"/>
      <c r="G36" s="10"/>
      <c r="H36" s="10"/>
    </row>
    <row r="37" spans="1:8" x14ac:dyDescent="0.3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</row>
    <row r="38" spans="1:8" x14ac:dyDescent="0.3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</row>
    <row r="39" spans="1:8" x14ac:dyDescent="0.3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x14ac:dyDescent="0.3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</row>
    <row r="41" spans="1:8" x14ac:dyDescent="0.3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</row>
    <row r="42" spans="1:8" x14ac:dyDescent="0.3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2.2831050228310501E-2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x14ac:dyDescent="0.3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3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8" x14ac:dyDescent="0.3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x14ac:dyDescent="0.3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x14ac:dyDescent="0.3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x14ac:dyDescent="0.3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x14ac:dyDescent="0.3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2.2831050228310501E-2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" thickBot="1" x14ac:dyDescent="0.35">
      <c r="A50" s="12" t="s">
        <v>37</v>
      </c>
      <c r="B50" s="12" t="str">
        <f t="shared" ref="B50" si="23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2.2831050228310501E-2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x14ac:dyDescent="0.3">
      <c r="A51" s="9" t="s">
        <v>28</v>
      </c>
      <c r="B51" s="10"/>
      <c r="C51" s="10"/>
      <c r="D51" s="11"/>
      <c r="F51" s="10"/>
      <c r="G51" s="10"/>
      <c r="H51" s="10"/>
    </row>
    <row r="52" spans="1:8" x14ac:dyDescent="0.3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3.42465753424658E-2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x14ac:dyDescent="0.3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3">
      <c r="A54" s="9" t="s">
        <v>36</v>
      </c>
      <c r="B54" s="10"/>
      <c r="C54" s="10"/>
      <c r="D54" s="11"/>
      <c r="F54" s="10"/>
      <c r="G54" s="10"/>
      <c r="H54" s="10"/>
    </row>
    <row r="55" spans="1:8" x14ac:dyDescent="0.3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3.42465753424658E-2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" thickBot="1" x14ac:dyDescent="0.35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3.42465753424658E-2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7"/>
  <sheetViews>
    <sheetView workbookViewId="0">
      <selection activeCell="K20" sqref="K20"/>
    </sheetView>
  </sheetViews>
  <sheetFormatPr defaultColWidth="9.109375" defaultRowHeight="14.4" x14ac:dyDescent="0.3"/>
  <cols>
    <col min="1" max="1" width="10.5546875" style="1" customWidth="1"/>
    <col min="2" max="2" width="18.5546875" style="1" bestFit="1" customWidth="1"/>
    <col min="3" max="3" width="21" style="1" customWidth="1"/>
    <col min="4" max="4" width="18.88671875" style="1" bestFit="1" customWidth="1"/>
    <col min="5" max="7" width="9.109375" style="1"/>
    <col min="8" max="8" width="17.5546875" style="1" bestFit="1" customWidth="1"/>
    <col min="9" max="16384" width="9.109375" style="1"/>
  </cols>
  <sheetData>
    <row r="1" spans="1:8" ht="23.4" x14ac:dyDescent="0.3">
      <c r="A1" s="3" t="s">
        <v>240</v>
      </c>
    </row>
    <row r="2" spans="1:8" x14ac:dyDescent="0.3">
      <c r="A2" s="6" t="s">
        <v>238</v>
      </c>
    </row>
    <row r="3" spans="1:8" ht="15" thickBot="1" x14ac:dyDescent="0.35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">
      <c r="A4" s="9" t="s">
        <v>26</v>
      </c>
      <c r="B4" s="10"/>
      <c r="C4" s="10"/>
      <c r="D4" s="11"/>
      <c r="F4" s="10"/>
      <c r="G4" s="10"/>
      <c r="H4" s="10"/>
    </row>
    <row r="5" spans="1:8" x14ac:dyDescent="0.3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3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3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3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3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3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*2.74705437385472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3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3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3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3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3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3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3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*2.74705437385472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x14ac:dyDescent="0.3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" thickBot="1" x14ac:dyDescent="0.35">
      <c r="A20" s="12" t="s">
        <v>241</v>
      </c>
      <c r="B20" s="12" t="str">
        <f t="shared" ref="B20" si="5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x14ac:dyDescent="0.3">
      <c r="A21" s="9" t="s">
        <v>27</v>
      </c>
      <c r="B21" s="10"/>
      <c r="C21" s="10"/>
      <c r="D21" s="11"/>
      <c r="F21" s="10"/>
      <c r="G21" s="10"/>
      <c r="H21" s="10"/>
    </row>
    <row r="22" spans="1:8" x14ac:dyDescent="0.3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3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3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3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3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3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3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3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3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3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3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x14ac:dyDescent="0.3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x14ac:dyDescent="0.3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x14ac:dyDescent="0.3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x14ac:dyDescent="0.3">
      <c r="A36" s="9" t="s">
        <v>35</v>
      </c>
      <c r="B36" s="10"/>
      <c r="C36" s="10"/>
      <c r="D36" s="11"/>
      <c r="F36" s="10"/>
      <c r="G36" s="10"/>
      <c r="H36" s="10"/>
    </row>
    <row r="37" spans="1:8" x14ac:dyDescent="0.3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</row>
    <row r="38" spans="1:8" x14ac:dyDescent="0.3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x14ac:dyDescent="0.3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x14ac:dyDescent="0.3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x14ac:dyDescent="0.3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x14ac:dyDescent="0.3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*2.74705437385472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x14ac:dyDescent="0.3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3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8" x14ac:dyDescent="0.3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x14ac:dyDescent="0.3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x14ac:dyDescent="0.3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x14ac:dyDescent="0.3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x14ac:dyDescent="0.3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*2.74705437385472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13" ht="15" thickBot="1" x14ac:dyDescent="0.35">
      <c r="A50" s="12" t="s">
        <v>241</v>
      </c>
      <c r="B50" s="12" t="str">
        <f t="shared" ref="B50" si="13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13" x14ac:dyDescent="0.3">
      <c r="A51" s="9" t="s">
        <v>28</v>
      </c>
      <c r="B51" s="10"/>
      <c r="C51" s="10"/>
      <c r="D51" s="11"/>
      <c r="F51" s="10"/>
      <c r="G51" s="10"/>
      <c r="H51" s="10"/>
    </row>
    <row r="52" spans="1:13" x14ac:dyDescent="0.3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13" x14ac:dyDescent="0.3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3">
      <c r="A54" s="9" t="s">
        <v>36</v>
      </c>
      <c r="B54" s="10"/>
      <c r="C54" s="10"/>
      <c r="D54" s="11"/>
      <c r="F54" s="10"/>
      <c r="G54" s="10"/>
      <c r="H54" s="10"/>
    </row>
    <row r="55" spans="1:13" x14ac:dyDescent="0.3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13" ht="15" thickBot="1" x14ac:dyDescent="0.35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13" x14ac:dyDescent="0.3">
      <c r="A57" s="9" t="s">
        <v>254</v>
      </c>
      <c r="B57" s="10"/>
      <c r="C57" s="10"/>
      <c r="D57" s="11"/>
      <c r="F57" s="10"/>
      <c r="G57" s="10"/>
      <c r="H57" s="10"/>
    </row>
    <row r="58" spans="1:13" x14ac:dyDescent="0.3">
      <c r="A58" s="1" t="s">
        <v>127</v>
      </c>
      <c r="B58" s="1" t="str">
        <f t="shared" ref="B58:B63" si="15">"S-"&amp;G58&amp;"-"&amp;F58&amp;"*"</f>
        <v>S-REF-PU*</v>
      </c>
      <c r="D58" s="7" t="str">
        <f>"*"&amp;SUMIFS('BY_S-EAP'!$L$2:$L$100,'BY_S-EAP'!$C$2:$C$100,EFF!H58,'BY_S-EAP'!$A$2:$A$100,"BASE",'BY_S-EAP'!$B$2:$B$100,"EFF")</f>
        <v>*54.9568131234806</v>
      </c>
      <c r="F58" s="1" t="str">
        <f>Legend!$C$18</f>
        <v>PU</v>
      </c>
      <c r="G58" s="1" t="str">
        <f>Legend!$C$26</f>
        <v>REF</v>
      </c>
      <c r="H58" s="1" t="str">
        <f t="shared" ref="H58:H63" si="16">"S-"&amp;G58&amp;"-"&amp;F58&amp;"*"</f>
        <v>S-REF-PU*</v>
      </c>
    </row>
    <row r="59" spans="1:13" x14ac:dyDescent="0.3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*34.2773280159549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13" x14ac:dyDescent="0.3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13" x14ac:dyDescent="0.3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x14ac:dyDescent="0.3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*4.09795238816769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x14ac:dyDescent="0.3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*2.55594984897285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3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 x14ac:dyDescent="0.35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3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3">
      <c r="A67" s="1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09375" defaultRowHeight="14.4" x14ac:dyDescent="0.3"/>
  <cols>
    <col min="1" max="1" width="9.109375" style="16"/>
    <col min="2" max="2" width="11" style="16" customWidth="1"/>
    <col min="3" max="3" width="14.44140625" style="16" bestFit="1" customWidth="1"/>
    <col min="4" max="4" width="10.6640625" style="16" bestFit="1" customWidth="1"/>
    <col min="5" max="5" width="9.109375" style="16"/>
    <col min="6" max="6" width="10.6640625" style="16" bestFit="1" customWidth="1"/>
    <col min="7" max="7" width="9.33203125" style="16" bestFit="1" customWidth="1"/>
    <col min="8" max="8" width="9.5546875" style="16" bestFit="1" customWidth="1"/>
    <col min="9" max="16384" width="9.109375" style="16"/>
  </cols>
  <sheetData>
    <row r="1" spans="2:10" ht="23.4" x14ac:dyDescent="0.3">
      <c r="B1" s="17" t="s">
        <v>13</v>
      </c>
    </row>
    <row r="3" spans="2:10" x14ac:dyDescent="0.3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" thickBot="1" x14ac:dyDescent="0.35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x14ac:dyDescent="0.3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x14ac:dyDescent="0.3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pans="2:10" customFormat="1" x14ac:dyDescent="0.3"/>
    <row r="8" spans="2:10" x14ac:dyDescent="0.3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" thickBot="1" x14ac:dyDescent="0.35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x14ac:dyDescent="0.3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x14ac:dyDescent="0.3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pans="2:10" customFormat="1" x14ac:dyDescent="0.3"/>
    <row r="13" spans="2:10" x14ac:dyDescent="0.3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" thickBot="1" x14ac:dyDescent="0.35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x14ac:dyDescent="0.3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x14ac:dyDescent="0.3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x14ac:dyDescent="0.3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" thickBot="1" x14ac:dyDescent="0.35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x14ac:dyDescent="0.3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x14ac:dyDescent="0.3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x14ac:dyDescent="0.3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ref="E6:AD6" si="0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x14ac:dyDescent="0.3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ref="E7:AD7" si="1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30" ht="15" thickBot="1" x14ac:dyDescent="0.35">
      <c r="A10" s="43" t="s">
        <v>133</v>
      </c>
      <c r="B10" s="43" t="s">
        <v>134</v>
      </c>
    </row>
    <row r="11" spans="1:30" x14ac:dyDescent="0.3">
      <c r="A11" s="44" t="s">
        <v>135</v>
      </c>
      <c r="B11" s="44" t="s">
        <v>136</v>
      </c>
    </row>
    <row r="12" spans="1:30" x14ac:dyDescent="0.3">
      <c r="A12" s="45" t="s">
        <v>137</v>
      </c>
      <c r="B12" s="45" t="s">
        <v>138</v>
      </c>
    </row>
    <row r="13" spans="1:30" x14ac:dyDescent="0.3">
      <c r="A13" s="45" t="s">
        <v>139</v>
      </c>
      <c r="B13" s="45" t="s">
        <v>140</v>
      </c>
    </row>
    <row r="14" spans="1:30" x14ac:dyDescent="0.3">
      <c r="A14" s="45" t="s">
        <v>141</v>
      </c>
      <c r="B14" s="45" t="s">
        <v>142</v>
      </c>
    </row>
    <row r="15" spans="1:30" x14ac:dyDescent="0.3">
      <c r="A15" s="45" t="s">
        <v>143</v>
      </c>
      <c r="B15" s="45" t="s">
        <v>144</v>
      </c>
    </row>
    <row r="16" spans="1:30" x14ac:dyDescent="0.3">
      <c r="A16" s="45" t="s">
        <v>145</v>
      </c>
      <c r="B16" s="45" t="s">
        <v>146</v>
      </c>
    </row>
    <row r="17" spans="1:2" x14ac:dyDescent="0.3">
      <c r="A17" s="45" t="s">
        <v>147</v>
      </c>
      <c r="B17" s="45" t="s">
        <v>148</v>
      </c>
    </row>
    <row r="18" spans="1:2" x14ac:dyDescent="0.3">
      <c r="A18" s="45" t="s">
        <v>149</v>
      </c>
      <c r="B18" s="45" t="s">
        <v>150</v>
      </c>
    </row>
    <row r="19" spans="1:2" x14ac:dyDescent="0.3">
      <c r="A19" s="45" t="s">
        <v>151</v>
      </c>
      <c r="B19" s="45" t="s">
        <v>152</v>
      </c>
    </row>
    <row r="20" spans="1:2" x14ac:dyDescent="0.3">
      <c r="A20" s="45" t="s">
        <v>153</v>
      </c>
      <c r="B20" s="45" t="s">
        <v>154</v>
      </c>
    </row>
    <row r="21" spans="1:2" x14ac:dyDescent="0.3">
      <c r="A21" s="45" t="s">
        <v>155</v>
      </c>
      <c r="B21" s="45" t="s">
        <v>156</v>
      </c>
    </row>
    <row r="22" spans="1:2" x14ac:dyDescent="0.3">
      <c r="A22" s="45" t="s">
        <v>157</v>
      </c>
      <c r="B22" s="45" t="s">
        <v>158</v>
      </c>
    </row>
    <row r="23" spans="1:2" x14ac:dyDescent="0.3">
      <c r="A23" s="45" t="s">
        <v>159</v>
      </c>
      <c r="B23" s="45" t="s">
        <v>160</v>
      </c>
    </row>
    <row r="24" spans="1:2" x14ac:dyDescent="0.3">
      <c r="A24" s="45" t="s">
        <v>161</v>
      </c>
      <c r="B24" s="45" t="s">
        <v>162</v>
      </c>
    </row>
    <row r="25" spans="1:2" x14ac:dyDescent="0.3">
      <c r="A25" s="45" t="s">
        <v>163</v>
      </c>
      <c r="B25" s="45" t="s">
        <v>164</v>
      </c>
    </row>
    <row r="26" spans="1:2" x14ac:dyDescent="0.3">
      <c r="A26" s="45" t="s">
        <v>165</v>
      </c>
      <c r="B26" s="45" t="s">
        <v>166</v>
      </c>
    </row>
    <row r="27" spans="1:2" x14ac:dyDescent="0.3">
      <c r="A27" s="45" t="s">
        <v>167</v>
      </c>
      <c r="B27" s="45" t="s">
        <v>168</v>
      </c>
    </row>
    <row r="28" spans="1:2" x14ac:dyDescent="0.3">
      <c r="A28" s="45" t="s">
        <v>169</v>
      </c>
      <c r="B28" s="45" t="s">
        <v>170</v>
      </c>
    </row>
    <row r="29" spans="1:2" x14ac:dyDescent="0.3">
      <c r="A29" s="45" t="s">
        <v>171</v>
      </c>
      <c r="B29" s="45" t="s">
        <v>172</v>
      </c>
    </row>
    <row r="30" spans="1:2" x14ac:dyDescent="0.3">
      <c r="A30" s="45" t="s">
        <v>173</v>
      </c>
      <c r="B30" s="45" t="s">
        <v>174</v>
      </c>
    </row>
    <row r="31" spans="1:2" x14ac:dyDescent="0.3">
      <c r="A31" s="45" t="s">
        <v>175</v>
      </c>
      <c r="B31" s="45" t="s">
        <v>176</v>
      </c>
    </row>
    <row r="32" spans="1:2" x14ac:dyDescent="0.3">
      <c r="A32" s="45" t="s">
        <v>177</v>
      </c>
      <c r="B32" s="45" t="s">
        <v>178</v>
      </c>
    </row>
    <row r="33" spans="1:2" x14ac:dyDescent="0.3">
      <c r="A33" s="45" t="s">
        <v>179</v>
      </c>
      <c r="B33" s="45" t="s">
        <v>180</v>
      </c>
    </row>
    <row r="34" spans="1:2" x14ac:dyDescent="0.3">
      <c r="A34" s="45" t="s">
        <v>181</v>
      </c>
      <c r="B34" s="45" t="s">
        <v>182</v>
      </c>
    </row>
    <row r="35" spans="1:2" x14ac:dyDescent="0.3">
      <c r="A35" s="45" t="s">
        <v>183</v>
      </c>
      <c r="B35" s="45" t="s">
        <v>184</v>
      </c>
    </row>
    <row r="36" spans="1:2" x14ac:dyDescent="0.3">
      <c r="A36" s="45" t="s">
        <v>185</v>
      </c>
      <c r="B36" s="45" t="s">
        <v>186</v>
      </c>
    </row>
    <row r="37" spans="1:2" x14ac:dyDescent="0.3">
      <c r="A37" s="4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09375" defaultRowHeight="14.4" x14ac:dyDescent="0.3"/>
  <cols>
    <col min="1" max="1" width="2.33203125" customWidth="1"/>
    <col min="2" max="2" width="10" customWidth="1"/>
    <col min="3" max="3" width="23.33203125" bestFit="1" customWidth="1"/>
    <col min="4" max="4" width="9.33203125" bestFit="1" customWidth="1"/>
    <col min="5" max="5" width="9.5546875" bestFit="1" customWidth="1"/>
    <col min="6" max="6" width="8.6640625" bestFit="1" customWidth="1"/>
    <col min="7" max="7" width="8.6640625" customWidth="1"/>
    <col min="8" max="8" width="2.6640625" style="48" bestFit="1" customWidth="1"/>
    <col min="9" max="9" width="8.5546875" style="48" bestFit="1" customWidth="1"/>
    <col min="10" max="11" width="3.6640625" style="48" bestFit="1" customWidth="1"/>
    <col min="12" max="12" width="3.44140625" style="48" bestFit="1" customWidth="1"/>
    <col min="13" max="13" width="3.33203125" style="48" bestFit="1" customWidth="1"/>
    <col min="14" max="14" width="3.5546875" style="48" bestFit="1" customWidth="1"/>
    <col min="15" max="15" width="3.6640625" style="48" bestFit="1" customWidth="1"/>
    <col min="16" max="17" width="3.44140625" style="48" bestFit="1" customWidth="1"/>
    <col min="18" max="18" width="2.5546875" style="48" bestFit="1" customWidth="1"/>
    <col min="19" max="19" width="3.44140625" style="48" bestFit="1" customWidth="1"/>
    <col min="20" max="21" width="3.6640625" style="48" bestFit="1" customWidth="1"/>
    <col min="22" max="23" width="2.6640625" style="48" bestFit="1" customWidth="1"/>
    <col min="24" max="24" width="2.5546875" style="48" bestFit="1" customWidth="1"/>
    <col min="25" max="25" width="3.33203125" style="48" bestFit="1" customWidth="1"/>
    <col min="26" max="26" width="3.44140625" style="48" bestFit="1" customWidth="1"/>
    <col min="27" max="27" width="3.33203125" style="48" bestFit="1" customWidth="1"/>
    <col min="28" max="28" width="3.5546875" bestFit="1" customWidth="1"/>
    <col min="29" max="29" width="3.44140625" bestFit="1" customWidth="1"/>
    <col min="30" max="30" width="3.6640625" bestFit="1" customWidth="1"/>
    <col min="31" max="32" width="3.33203125" bestFit="1" customWidth="1"/>
    <col min="33" max="33" width="3.6640625" bestFit="1" customWidth="1"/>
    <col min="34" max="34" width="3.44140625" bestFit="1" customWidth="1"/>
    <col min="35" max="35" width="2.6640625" bestFit="1" customWidth="1"/>
    <col min="36" max="36" width="3.5546875" bestFit="1" customWidth="1"/>
    <col min="37" max="37" width="3.6640625" bestFit="1" customWidth="1"/>
  </cols>
  <sheetData>
    <row r="3" spans="2:27" x14ac:dyDescent="0.3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" thickBot="1" x14ac:dyDescent="0.35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3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3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3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4.4" x14ac:dyDescent="0.3"/>
  <cols>
    <col min="3" max="3" width="18.6640625" bestFit="1" customWidth="1"/>
  </cols>
  <sheetData>
    <row r="1" spans="1:13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3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3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3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3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3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3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3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3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3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3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3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3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3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3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3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3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3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3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3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3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3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3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3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3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3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3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3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3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3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4.4" x14ac:dyDescent="0.3"/>
  <cols>
    <col min="3" max="3" width="17.33203125" bestFit="1" customWidth="1"/>
  </cols>
  <sheetData>
    <row r="1" spans="1:13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3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3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3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3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3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3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3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3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3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3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3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3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3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3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3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3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3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3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3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3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3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3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3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3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3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4.4" x14ac:dyDescent="0.3"/>
  <cols>
    <col min="3" max="3" width="15.44140625" bestFit="1" customWidth="1"/>
  </cols>
  <sheetData>
    <row r="1" spans="1:13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3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3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3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3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3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3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3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4.4" x14ac:dyDescent="0.3"/>
  <cols>
    <col min="3" max="3" width="21.33203125" customWidth="1"/>
  </cols>
  <sheetData>
    <row r="1" spans="1:13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2.5559498489728498</v>
      </c>
      <c r="M2">
        <v>2.5559498489728498</v>
      </c>
    </row>
    <row r="3" spans="1:13" x14ac:dyDescent="0.3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4.0979523881676903</v>
      </c>
      <c r="M3">
        <v>4.0979523881676903</v>
      </c>
    </row>
    <row r="4" spans="1:13" x14ac:dyDescent="0.3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3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3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3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3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3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3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34.2773280159549</v>
      </c>
      <c r="M10">
        <v>34.2773280159549</v>
      </c>
    </row>
    <row r="11" spans="1:13" x14ac:dyDescent="0.3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54.9568131234806</v>
      </c>
      <c r="M11">
        <v>54.9568131234806</v>
      </c>
    </row>
    <row r="12" spans="1:13" x14ac:dyDescent="0.3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3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3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3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2022-10-26T14:58:33Z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