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9DAF18D9-2258-46B7-A2DB-D15B4861DDB9}" xr6:coauthVersionLast="45" xr6:coauthVersionMax="47" xr10:uidLastSave="{00000000-0000-0000-0000-000000000000}"/>
  <bookViews>
    <workbookView xWindow="-120" yWindow="-120" windowWidth="29040" windowHeight="15840" firstSheet="6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B21" i="56"/>
  <c r="B76" i="56"/>
  <c r="B131" i="56"/>
  <c r="B96" i="56"/>
  <c r="B146" i="56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B26" i="56"/>
  <c r="B121" i="56"/>
  <c r="B6" i="56"/>
  <c r="B141" i="56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71" i="56"/>
  <c r="B36" i="56"/>
  <c r="B46" i="56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B116" i="56"/>
  <c r="B81" i="56"/>
  <c r="B91" i="56"/>
  <c r="B11" i="56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26" i="56"/>
  <c r="B136" i="56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B16" i="56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66" i="56"/>
  <c r="B8" i="48"/>
  <c r="B41" i="56"/>
  <c r="B12" i="48"/>
  <c r="B61" i="56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B111" i="56"/>
  <c r="B31" i="56"/>
  <c r="B86" i="56"/>
  <c r="B56" i="56"/>
  <c r="B106" i="56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<sst xmlns="http://schemas.openxmlformats.org/spreadsheetml/2006/main" count="69803" uniqueCount="1128">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</sst>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207" t="s">
        <v>868</v>
      </c>
      <c r="B16" s="1207"/>
      <c r="C16" s="1207"/>
      <c r="D16" s="1207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206" t="s">
        <v>883</v>
      </c>
      <c r="C19" s="1206"/>
      <c r="D19" s="1206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206" t="s">
        <v>884</v>
      </c>
      <c r="C20" s="1206"/>
      <c r="D20" s="1206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206" t="s">
        <v>879</v>
      </c>
      <c r="C23" s="1206"/>
      <c r="D23" s="1206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206" t="s">
        <v>880</v>
      </c>
      <c r="C24" s="1206"/>
      <c r="D24" s="1206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206" t="s">
        <v>881</v>
      </c>
      <c r="C25" s="1206"/>
      <c r="D25" s="1206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206" t="s">
        <v>879</v>
      </c>
      <c r="C26" s="1206"/>
      <c r="D26" s="1206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206" t="s">
        <v>882</v>
      </c>
      <c r="C27" s="1206"/>
      <c r="D27" s="1206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208" t="s">
        <v>875</v>
      </c>
      <c r="C30" s="1206"/>
      <c r="D30" s="1206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206" t="s">
        <v>877</v>
      </c>
      <c r="C31" s="1206"/>
      <c r="D31" s="1206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2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3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8" t="s">
        <v>23</v>
      </c>
      <c r="B1" s="1219"/>
      <c r="C1" s="1219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20" t="s">
        <v>25</v>
      </c>
      <c r="B7" s="1221"/>
      <c r="C7" s="122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0" t="s">
        <v>26</v>
      </c>
      <c r="B28" s="1221"/>
      <c r="C28" s="122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0" t="s">
        <v>39</v>
      </c>
      <c r="B35" s="1221"/>
      <c r="C35" s="122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0" t="s">
        <v>47</v>
      </c>
      <c r="B39" s="1221"/>
      <c r="C39" s="122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0" t="s">
        <v>66</v>
      </c>
      <c r="B49" s="1221"/>
      <c r="C49" s="1222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20" t="s">
        <v>68</v>
      </c>
      <c r="B62" s="1221"/>
      <c r="C62" s="1222"/>
    </row>
    <row r="63" spans="1:3">
      <c r="A63" s="1220" t="s">
        <v>69</v>
      </c>
      <c r="B63" s="1221"/>
      <c r="C63" s="122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20" t="s">
        <v>76</v>
      </c>
      <c r="B70" s="1221"/>
      <c r="C70" s="122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0" t="s">
        <v>485</v>
      </c>
      <c r="B76" s="1221"/>
      <c r="C76" s="1222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20" t="s">
        <v>710</v>
      </c>
      <c r="B84" s="1221"/>
      <c r="C84" s="1222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6" t="s">
        <v>629</v>
      </c>
      <c r="G2" s="122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8" t="s">
        <v>492</v>
      </c>
      <c r="G3" s="1229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0" t="s">
        <v>209</v>
      </c>
      <c r="G4" s="123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2" t="s">
        <v>500</v>
      </c>
      <c r="G5" s="123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23" t="s">
        <v>220</v>
      </c>
      <c r="J7" s="1224"/>
      <c r="K7" s="1225"/>
      <c r="L7" s="1223" t="s">
        <v>221</v>
      </c>
      <c r="M7" s="1224"/>
      <c r="N7" s="1225"/>
      <c r="O7" s="1223" t="s">
        <v>222</v>
      </c>
      <c r="P7" s="1224"/>
      <c r="Q7" s="1225"/>
      <c r="R7" s="1238" t="s">
        <v>223</v>
      </c>
      <c r="S7" s="1223" t="s">
        <v>644</v>
      </c>
      <c r="T7" s="1224"/>
      <c r="U7" s="1224"/>
      <c r="V7" s="1224"/>
      <c r="W7" s="1224"/>
      <c r="X7" s="1225"/>
      <c r="Y7" s="1236" t="s">
        <v>707</v>
      </c>
      <c r="Z7" s="1236" t="s">
        <v>501</v>
      </c>
      <c r="AA7" s="1234" t="s">
        <v>766</v>
      </c>
      <c r="AB7" s="80"/>
      <c r="AC7" s="80"/>
      <c r="AD7" s="1244" t="s">
        <v>837</v>
      </c>
      <c r="AE7" s="1234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39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37"/>
      <c r="Z8" s="1237"/>
      <c r="AA8" s="1235" t="s">
        <v>653</v>
      </c>
      <c r="AD8" s="1245"/>
      <c r="AE8" s="1235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0" t="s">
        <v>225</v>
      </c>
      <c r="S36" s="1241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0" t="s">
        <v>226</v>
      </c>
      <c r="S37" s="1241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0" t="s">
        <v>224</v>
      </c>
      <c r="S38" s="1241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2" t="s">
        <v>227</v>
      </c>
      <c r="S39" s="1243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867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BD1" zoomScale="70" zoomScaleNormal="70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55" t="s">
        <v>942</v>
      </c>
      <c r="BO3" s="1256"/>
      <c r="BP3" s="1255" t="s">
        <v>943</v>
      </c>
      <c r="BQ3" s="1256"/>
      <c r="BR3" s="1255" t="s">
        <v>944</v>
      </c>
      <c r="BS3" s="1256"/>
      <c r="BT3" s="1255" t="s">
        <v>945</v>
      </c>
      <c r="BU3" s="1274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57" t="s">
        <v>1108</v>
      </c>
      <c r="CG6" s="1258"/>
      <c r="CH6" s="1258"/>
      <c r="CI6" s="1258"/>
      <c r="CJ6" s="1273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57" t="s">
        <v>1116</v>
      </c>
      <c r="CG24" s="1258"/>
      <c r="CH24" s="1258"/>
      <c r="CI24" s="1258"/>
      <c r="CJ24" s="1258"/>
      <c r="CK24" s="1267" t="s">
        <v>1117</v>
      </c>
      <c r="CL24" s="1269" t="s">
        <v>1121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59" t="s">
        <v>890</v>
      </c>
      <c r="CI25" s="1260"/>
      <c r="CJ25" s="1260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1">
        <f>IFERROR(($CG$35*CK26)/(CJ8/$CJ$17),0)</f>
        <v>0</v>
      </c>
      <c r="CH26" s="1261">
        <f>$CL$26*(1-CG26)^($CL$28-$CL$27)/100</f>
        <v>1</v>
      </c>
      <c r="CI26" s="1262"/>
      <c r="CJ26" s="1263"/>
      <c r="CK26" s="1164">
        <v>0</v>
      </c>
      <c r="CL26" s="1168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1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4">
        <v>0</v>
      </c>
      <c r="CL27" s="1168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1">
        <f t="shared" si="0"/>
        <v>0</v>
      </c>
      <c r="CH28" s="1261">
        <f t="shared" si="1"/>
        <v>1</v>
      </c>
      <c r="CI28" s="1262"/>
      <c r="CJ28" s="1263"/>
      <c r="CK28" s="1164">
        <v>0</v>
      </c>
      <c r="CL28" s="1169">
        <v>2070</v>
      </c>
      <c r="CM28" s="1167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1">
        <f t="shared" si="0"/>
        <v>4.7825487930972541E-4</v>
      </c>
      <c r="CH29" s="1261">
        <f t="shared" si="1"/>
        <v>0.97543163582150982</v>
      </c>
      <c r="CI29" s="1262"/>
      <c r="CJ29" s="1263"/>
      <c r="CK29" s="1164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1">
        <f t="shared" si="0"/>
        <v>3.8187099184060013E-4</v>
      </c>
      <c r="CH30" s="1261">
        <f t="shared" si="1"/>
        <v>0.98033484804088578</v>
      </c>
      <c r="CI30" s="1262"/>
      <c r="CJ30" s="1263"/>
      <c r="CK30" s="1164">
        <v>0.04</v>
      </c>
      <c r="CN30" s="80"/>
      <c r="CO30" s="80"/>
    </row>
    <row r="31" spans="2:140" ht="15">
      <c r="B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1">
        <f t="shared" si="0"/>
        <v>6.1585782114715281E-4</v>
      </c>
      <c r="CH31" s="1261">
        <f t="shared" si="1"/>
        <v>0.96847319624484829</v>
      </c>
      <c r="CI31" s="1262"/>
      <c r="CJ31" s="1263"/>
      <c r="CK31" s="1164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1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4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1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5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0" t="s">
        <v>64</v>
      </c>
      <c r="CG34" s="1171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6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2" t="s">
        <v>657</v>
      </c>
      <c r="CG35" s="1163">
        <v>3.5000000000000001E-3</v>
      </c>
      <c r="CH35" s="1264">
        <f>CL26*(1-CG35)^(CL28-CL27)/100</f>
        <v>0.833335259728061</v>
      </c>
      <c r="CI35" s="1265"/>
      <c r="CJ35" s="1266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5" t="s">
        <v>898</v>
      </c>
      <c r="CS38" s="1256"/>
      <c r="CT38" s="1256"/>
      <c r="CU38" s="1256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52" t="s">
        <v>604</v>
      </c>
      <c r="BX39" s="1253"/>
      <c r="BY39" s="1253"/>
      <c r="BZ39" s="1253"/>
      <c r="CA39" s="1254"/>
      <c r="CB39" s="80"/>
      <c r="CE39" s="80"/>
      <c r="CF39" s="1155"/>
      <c r="CG39" s="1156" t="s">
        <v>287</v>
      </c>
      <c r="CH39" s="1156" t="s">
        <v>396</v>
      </c>
      <c r="CI39" s="1157" t="s">
        <v>397</v>
      </c>
      <c r="CJ39" s="1155" t="s">
        <v>893</v>
      </c>
      <c r="CK39" s="1155" t="s">
        <v>894</v>
      </c>
      <c r="CL39" s="1156" t="s">
        <v>895</v>
      </c>
      <c r="CM39" s="1156" t="s">
        <v>415</v>
      </c>
      <c r="CN39" s="1157" t="s">
        <v>892</v>
      </c>
      <c r="CO39" s="1155" t="s">
        <v>896</v>
      </c>
      <c r="CP39" s="1156" t="s">
        <v>897</v>
      </c>
      <c r="CQ39" s="1158" t="s">
        <v>218</v>
      </c>
      <c r="CR39" s="1161" t="s">
        <v>219</v>
      </c>
      <c r="CS39" s="1161" t="s">
        <v>891</v>
      </c>
      <c r="CT39" s="1161" t="s">
        <v>221</v>
      </c>
      <c r="CU39" s="1161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1" t="s">
        <v>48</v>
      </c>
      <c r="CG40" s="1152">
        <v>6419</v>
      </c>
      <c r="CH40" s="1152">
        <v>535137</v>
      </c>
      <c r="CI40" s="1152">
        <v>52</v>
      </c>
      <c r="CJ40" s="1153">
        <v>-505747</v>
      </c>
      <c r="CK40" s="1151">
        <v>11249</v>
      </c>
      <c r="CL40" s="1152">
        <v>2509515</v>
      </c>
      <c r="CM40" s="1152">
        <v>1893006</v>
      </c>
      <c r="CN40" s="1152">
        <v>5793778</v>
      </c>
      <c r="CO40" s="1152">
        <v>31852</v>
      </c>
      <c r="CP40" s="1152">
        <v>9733652</v>
      </c>
      <c r="CQ40" s="1152">
        <v>9418.8988568067343</v>
      </c>
      <c r="CR40" s="1154">
        <f>((CQ40/CG40)*$CG$18*(CJ40+CK40)*0.0000000036)/(CQ40/1000)</f>
        <v>-2.0601927769047266E-4</v>
      </c>
      <c r="CS40" s="1154">
        <f>((CQ40/CG40)*(CN40+CO40)*0.0000000036)/(CQ40/1000)</f>
        <v>3.2672173235706492E-3</v>
      </c>
      <c r="CT40" s="1154">
        <f>((CQ40/CG40)*(CL40)*0.0000000036)/(CQ40/1000)</f>
        <v>1.4074238978033962E-3</v>
      </c>
      <c r="CU40" s="1154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7" t="s">
        <v>50</v>
      </c>
      <c r="CG41" s="1148">
        <v>3209</v>
      </c>
      <c r="CH41" s="1148">
        <v>264012</v>
      </c>
      <c r="CI41" s="1148">
        <v>91</v>
      </c>
      <c r="CJ41" s="1149">
        <v>5149071</v>
      </c>
      <c r="CK41" s="1147">
        <v>157450</v>
      </c>
      <c r="CL41" s="1148">
        <v>1694468</v>
      </c>
      <c r="CM41" s="1148">
        <v>638663</v>
      </c>
      <c r="CN41" s="1148">
        <v>6968385</v>
      </c>
      <c r="CO41" s="1148">
        <v>83330</v>
      </c>
      <c r="CP41" s="1148">
        <v>14691367</v>
      </c>
      <c r="CQ41" s="1148">
        <v>7459.2913438514906</v>
      </c>
      <c r="CR41" s="1150">
        <f>((CQ41/CG41)*$CG$18*(CJ41+CK41)*0.0000000036)/(CQ41/1000)</f>
        <v>4.4223271439528837E-3</v>
      </c>
      <c r="CS41" s="1150">
        <f t="shared" ref="CS41:CS42" si="3">((CQ41/CG41)*(CN41+CO41)*0.0000000036)/(CQ41/1000)</f>
        <v>7.9109298846992832E-3</v>
      </c>
      <c r="CT41" s="1150">
        <f t="shared" ref="CT41:CT42" si="4">((CQ41/CG41)*(CL41)*0.0000000036)/(CQ41/1000)</f>
        <v>1.90093013399813E-3</v>
      </c>
      <c r="CU41" s="1150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1" t="s">
        <v>52</v>
      </c>
      <c r="CG42" s="1152">
        <v>8665</v>
      </c>
      <c r="CH42" s="1152">
        <v>712223</v>
      </c>
      <c r="CI42" s="1152">
        <v>114</v>
      </c>
      <c r="CJ42" s="1153">
        <v>24443713</v>
      </c>
      <c r="CK42" s="1151">
        <v>1103093</v>
      </c>
      <c r="CL42" s="1152">
        <v>5068146</v>
      </c>
      <c r="CM42" s="1152">
        <v>1589124</v>
      </c>
      <c r="CN42" s="1152">
        <v>23824149</v>
      </c>
      <c r="CO42" s="1152">
        <v>271620</v>
      </c>
      <c r="CP42" s="1152">
        <v>56299844</v>
      </c>
      <c r="CQ42" s="1152">
        <v>14041.847426430093</v>
      </c>
      <c r="CR42" s="1154">
        <f t="shared" ref="CR42:CR48" si="8">((CQ42/CG42)*$CG$18*(CJ42+CK42)*0.0000000036)/(CQ42/1000)</f>
        <v>7.8845831836233844E-3</v>
      </c>
      <c r="CS42" s="1154">
        <f t="shared" si="3"/>
        <v>1.00109369186382E-2</v>
      </c>
      <c r="CT42" s="1154">
        <f t="shared" si="4"/>
        <v>2.1056348066935951E-3</v>
      </c>
      <c r="CU42" s="1154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7" t="s">
        <v>54</v>
      </c>
      <c r="CG43" s="1148">
        <v>13570</v>
      </c>
      <c r="CH43" s="1148">
        <v>1073828</v>
      </c>
      <c r="CI43" s="1148">
        <v>138</v>
      </c>
      <c r="CJ43" s="1149">
        <v>50858810</v>
      </c>
      <c r="CK43" s="1147">
        <v>3129098</v>
      </c>
      <c r="CL43" s="1148">
        <v>7944420</v>
      </c>
      <c r="CM43" s="1148">
        <v>2305495</v>
      </c>
      <c r="CN43" s="1148">
        <v>41205233</v>
      </c>
      <c r="CO43" s="1148">
        <v>896605</v>
      </c>
      <c r="CP43" s="1148">
        <v>106339660</v>
      </c>
      <c r="CQ43" s="1148">
        <v>19924.480375055824</v>
      </c>
      <c r="CR43" s="1150">
        <f t="shared" si="8"/>
        <v>1.0639650151914025E-2</v>
      </c>
      <c r="CS43" s="1150">
        <f t="shared" ref="CS43:CS48" si="9">((CQ43/CG43)*(CN43+CO43)*0.0000000036)/(CQ43/1000)</f>
        <v>1.1169242210759026E-2</v>
      </c>
      <c r="CT43" s="1150">
        <f t="shared" ref="CT43:CT48" si="10">((CQ43/CG43)*(CL43)*0.0000000036)/(CQ43/1000)</f>
        <v>2.1075837877671333E-3</v>
      </c>
      <c r="CU43" s="1150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1" t="s">
        <v>56</v>
      </c>
      <c r="CG44" s="1152">
        <v>45566</v>
      </c>
      <c r="CH44" s="1152">
        <v>3308771</v>
      </c>
      <c r="CI44" s="1152">
        <v>187</v>
      </c>
      <c r="CJ44" s="1153">
        <v>191371995</v>
      </c>
      <c r="CK44" s="1151">
        <v>20181333</v>
      </c>
      <c r="CL44" s="1152">
        <v>24809831</v>
      </c>
      <c r="CM44" s="1152">
        <v>5185837</v>
      </c>
      <c r="CN44" s="1152">
        <v>135290780</v>
      </c>
      <c r="CO44" s="1152">
        <v>5131131</v>
      </c>
      <c r="CP44" s="1152">
        <v>381970906</v>
      </c>
      <c r="CQ44" s="1152">
        <v>58904.8034364337</v>
      </c>
      <c r="CR44" s="1154">
        <f t="shared" si="8"/>
        <v>1.2416227238810909E-2</v>
      </c>
      <c r="CS44" s="1154">
        <f t="shared" si="9"/>
        <v>1.1094212342536101E-2</v>
      </c>
      <c r="CT44" s="1154">
        <f t="shared" si="10"/>
        <v>1.9601323706272223E-3</v>
      </c>
      <c r="CU44" s="1154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7" t="s">
        <v>58</v>
      </c>
      <c r="CG45" s="1148">
        <v>30979</v>
      </c>
      <c r="CH45" s="1148">
        <v>2017902</v>
      </c>
      <c r="CI45" s="1148">
        <v>261</v>
      </c>
      <c r="CJ45" s="1149">
        <v>133224360</v>
      </c>
      <c r="CK45" s="1147">
        <v>19396995</v>
      </c>
      <c r="CL45" s="1148">
        <v>15123200</v>
      </c>
      <c r="CM45" s="1148">
        <v>1533922</v>
      </c>
      <c r="CN45" s="1148">
        <v>78676858</v>
      </c>
      <c r="CO45" s="1148">
        <v>2505229</v>
      </c>
      <c r="CP45" s="1148">
        <v>250460563</v>
      </c>
      <c r="CQ45" s="1148">
        <v>43739.341649106158</v>
      </c>
      <c r="CR45" s="1150">
        <f>((CQ45/CG45)*$CG$18*(CJ45+CK45)*0.0000000036)/(CQ45/1000)</f>
        <v>1.3175242175504588E-2</v>
      </c>
      <c r="CS45" s="1150">
        <f t="shared" si="9"/>
        <v>9.4339879660415103E-3</v>
      </c>
      <c r="CT45" s="1150">
        <f t="shared" si="10"/>
        <v>1.7574330998418282E-3</v>
      </c>
      <c r="CU45" s="1150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1" t="s">
        <v>60</v>
      </c>
      <c r="CG46" s="1152">
        <v>15595</v>
      </c>
      <c r="CH46" s="1152">
        <v>931541</v>
      </c>
      <c r="CI46" s="1152">
        <v>337</v>
      </c>
      <c r="CJ46" s="1153">
        <v>83766308</v>
      </c>
      <c r="CK46" s="1151">
        <v>16239436</v>
      </c>
      <c r="CL46" s="1152">
        <v>7086953</v>
      </c>
      <c r="CM46" s="1152">
        <v>575189</v>
      </c>
      <c r="CN46" s="1152">
        <v>37375430</v>
      </c>
      <c r="CO46" s="1152">
        <v>1099500</v>
      </c>
      <c r="CP46" s="1152">
        <v>146142817</v>
      </c>
      <c r="CQ46" s="1152">
        <v>25767.876472761334</v>
      </c>
      <c r="CR46" s="1154">
        <f>((CQ46/CG46)*$CG$18*(CJ46+CK46)*0.0000000036)/(CQ46/1000)</f>
        <v>1.7149452612704487E-2</v>
      </c>
      <c r="CS46" s="1154">
        <f t="shared" si="9"/>
        <v>8.8816766912471947E-3</v>
      </c>
      <c r="CT46" s="1154">
        <f t="shared" si="10"/>
        <v>1.6359750432831035E-3</v>
      </c>
      <c r="CU46" s="1154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7" t="s">
        <v>62</v>
      </c>
      <c r="CG47" s="1148">
        <v>5191</v>
      </c>
      <c r="CH47" s="1148">
        <v>290189</v>
      </c>
      <c r="CI47" s="1148">
        <v>413</v>
      </c>
      <c r="CJ47" s="1149">
        <v>36993288</v>
      </c>
      <c r="CK47" s="1147">
        <v>7041768</v>
      </c>
      <c r="CL47" s="1148">
        <v>2218849</v>
      </c>
      <c r="CM47" s="1148">
        <v>235069</v>
      </c>
      <c r="CN47" s="1148">
        <v>12463794</v>
      </c>
      <c r="CO47" s="1148">
        <v>507628</v>
      </c>
      <c r="CP47" s="1148">
        <v>59460396</v>
      </c>
      <c r="CQ47" s="1148">
        <v>12331.173226884033</v>
      </c>
      <c r="CR47" s="1150">
        <f t="shared" si="8"/>
        <v>2.2686015294626209E-2</v>
      </c>
      <c r="CS47" s="1150">
        <f t="shared" si="9"/>
        <v>8.995784858408783E-3</v>
      </c>
      <c r="CT47" s="1150">
        <f t="shared" si="10"/>
        <v>1.5387895203236371E-3</v>
      </c>
      <c r="CU47" s="1150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1" t="s">
        <v>64</v>
      </c>
      <c r="CG48" s="1152">
        <v>5603</v>
      </c>
      <c r="CH48" s="1152">
        <v>294590</v>
      </c>
      <c r="CI48" s="1152">
        <v>602</v>
      </c>
      <c r="CJ48" s="1153">
        <v>59600854</v>
      </c>
      <c r="CK48" s="1151">
        <v>9624009</v>
      </c>
      <c r="CL48" s="1152">
        <v>2310613</v>
      </c>
      <c r="CM48" s="1152">
        <v>213528</v>
      </c>
      <c r="CN48" s="1152">
        <v>12820227</v>
      </c>
      <c r="CO48" s="1152">
        <v>550098</v>
      </c>
      <c r="CP48" s="1152">
        <v>85119330</v>
      </c>
      <c r="CQ48" s="1152">
        <v>15211.172212670604</v>
      </c>
      <c r="CR48" s="1154">
        <f t="shared" si="8"/>
        <v>3.304092361183459E-2</v>
      </c>
      <c r="CS48" s="1154">
        <f t="shared" si="9"/>
        <v>8.5906068177761911E-3</v>
      </c>
      <c r="CT48" s="1154">
        <f t="shared" si="10"/>
        <v>1.4845987506692845E-3</v>
      </c>
      <c r="CU48" s="1154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59">
        <f>AVERAGE(CR40:CR48)</f>
        <v>1.3467600237253401E-2</v>
      </c>
      <c r="CS49" s="1160">
        <f t="shared" ref="CS49:CU49" si="12">AVERAGE(CS40:CS48)</f>
        <v>8.8171772237418834E-3</v>
      </c>
      <c r="CT49" s="1160">
        <f>AVERAGE(CT40:CT48)</f>
        <v>1.7665001567785923E-3</v>
      </c>
      <c r="CU49" s="1160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5" t="s">
        <v>898</v>
      </c>
      <c r="CS53" s="1256"/>
      <c r="CT53" s="1256"/>
      <c r="CU53" s="1256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5" t="s">
        <v>287</v>
      </c>
      <c r="CG54" s="1156" t="s">
        <v>396</v>
      </c>
      <c r="CH54" s="1156" t="s">
        <v>397</v>
      </c>
      <c r="CI54" s="1157" t="s">
        <v>893</v>
      </c>
      <c r="CJ54" s="1155" t="s">
        <v>894</v>
      </c>
      <c r="CK54" s="1155" t="s">
        <v>895</v>
      </c>
      <c r="CL54" s="1156" t="s">
        <v>415</v>
      </c>
      <c r="CM54" s="1156" t="s">
        <v>892</v>
      </c>
      <c r="CN54" s="1157" t="s">
        <v>896</v>
      </c>
      <c r="CO54" s="1155" t="s">
        <v>897</v>
      </c>
      <c r="CP54" s="1156" t="s">
        <v>218</v>
      </c>
      <c r="CQ54" s="1158"/>
      <c r="CR54" s="1161" t="s">
        <v>219</v>
      </c>
      <c r="CS54" s="1161" t="s">
        <v>891</v>
      </c>
      <c r="CT54" s="1161" t="s">
        <v>221</v>
      </c>
      <c r="CU54" s="1161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1" t="s">
        <v>48</v>
      </c>
      <c r="CG55" s="1152">
        <v>30917</v>
      </c>
      <c r="CH55" s="1152">
        <v>3791316</v>
      </c>
      <c r="CI55" s="1152">
        <v>54</v>
      </c>
      <c r="CJ55" s="1153">
        <v>10485360</v>
      </c>
      <c r="CK55" s="1151">
        <v>1188542</v>
      </c>
      <c r="CL55" s="1152">
        <v>17730384</v>
      </c>
      <c r="CM55" s="1152">
        <v>10718118</v>
      </c>
      <c r="CN55" s="1152">
        <v>77836062</v>
      </c>
      <c r="CO55" s="1152">
        <v>4686</v>
      </c>
      <c r="CP55" s="1152">
        <v>117963152</v>
      </c>
      <c r="CQ55" s="1152">
        <v>15472.073727176739</v>
      </c>
      <c r="CR55" s="1154">
        <f>((CQ55/CG55)*$CH$18*(CJ55+CK55)*0.0000000036)/(CQ55/1000)</f>
        <v>9.510263559994104E-4</v>
      </c>
      <c r="CS55" s="1154">
        <f>((CQ55/CG55)*(CN55+CO55)*0.0000000036)/(CQ55/1000)</f>
        <v>9.0638384319306538E-3</v>
      </c>
      <c r="CT55" s="1154">
        <f>((CQ55/CG55)*(CL55)*0.0000000036)/(CQ55/1000)</f>
        <v>2.0645399747711616E-3</v>
      </c>
      <c r="CU55" s="1154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52" t="s">
        <v>831</v>
      </c>
      <c r="BX56" s="1253"/>
      <c r="BY56" s="1253"/>
      <c r="BZ56" s="1253"/>
      <c r="CA56" s="1254"/>
      <c r="CF56" s="1147" t="s">
        <v>50</v>
      </c>
      <c r="CG56" s="1148">
        <v>3722</v>
      </c>
      <c r="CH56" s="1148">
        <v>417890</v>
      </c>
      <c r="CI56" s="1148">
        <v>90</v>
      </c>
      <c r="CJ56" s="1149">
        <v>13034192</v>
      </c>
      <c r="CK56" s="1147">
        <v>2101151</v>
      </c>
      <c r="CL56" s="1148">
        <v>2240850</v>
      </c>
      <c r="CM56" s="1148">
        <v>788570</v>
      </c>
      <c r="CN56" s="1148">
        <v>8717545</v>
      </c>
      <c r="CO56" s="1148">
        <v>31109</v>
      </c>
      <c r="CP56" s="1148">
        <v>26913417</v>
      </c>
      <c r="CQ56" s="1148">
        <v>9537.7783975583752</v>
      </c>
      <c r="CR56" s="1150">
        <f>((CQ56/CG56)*$CH$18*(CJ56+CK56)*0.0000000036)/(CQ56/1000)</f>
        <v>1.0242117509517548E-2</v>
      </c>
      <c r="CS56" s="1150">
        <f>((CQ56/CG56)*(CN56+CO56)*0.0000000036)/(CQ56/1000)</f>
        <v>8.461889951638905E-3</v>
      </c>
      <c r="CT56" s="1150">
        <f t="shared" ref="CT56:CT57" si="19">((CQ56/CG56)*(CL56)*0.0000000036)/(CQ56/1000)</f>
        <v>2.1673992477162815E-3</v>
      </c>
      <c r="CU56" s="1150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1" t="s">
        <v>52</v>
      </c>
      <c r="CG57" s="1152">
        <v>7882</v>
      </c>
      <c r="CH57" s="1152">
        <v>923821</v>
      </c>
      <c r="CI57" s="1152">
        <v>116</v>
      </c>
      <c r="CJ57" s="1153">
        <v>43515430</v>
      </c>
      <c r="CK57" s="1151">
        <v>7251325</v>
      </c>
      <c r="CL57" s="1152">
        <v>5692013</v>
      </c>
      <c r="CM57" s="1152">
        <v>1593680</v>
      </c>
      <c r="CN57" s="1152">
        <v>27323207</v>
      </c>
      <c r="CO57" s="1152">
        <v>122934</v>
      </c>
      <c r="CP57" s="1152">
        <v>85498588</v>
      </c>
      <c r="CQ57" s="1152">
        <v>17545.09295382088</v>
      </c>
      <c r="CR57" s="1154">
        <f t="shared" ref="CR57:CR63" si="21">((CQ57/CG57)*$CH$18*(CJ57+CK57)*0.0000000036)/(CQ57/1000)</f>
        <v>1.6222464383632396E-2</v>
      </c>
      <c r="CS57" s="1154">
        <f t="shared" ref="CS57:CS63" si="22">((CQ57/CG57)*(CN57+CO57)*0.0000000036)/(CQ57/1000)</f>
        <v>1.2535664501395583E-2</v>
      </c>
      <c r="CT57" s="1154">
        <f t="shared" si="19"/>
        <v>2.5997521948743973E-3</v>
      </c>
      <c r="CU57" s="1154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7" t="s">
        <v>54</v>
      </c>
      <c r="CG58" s="1148">
        <v>27081</v>
      </c>
      <c r="CH58" s="1148">
        <v>2951365</v>
      </c>
      <c r="CI58" s="1148">
        <v>140</v>
      </c>
      <c r="CJ58" s="1149">
        <v>174012862</v>
      </c>
      <c r="CK58" s="1147">
        <v>34638769</v>
      </c>
      <c r="CL58" s="1148">
        <v>20069083</v>
      </c>
      <c r="CM58" s="1148">
        <v>5351092</v>
      </c>
      <c r="CN58" s="1148">
        <v>103542140</v>
      </c>
      <c r="CO58" s="1148">
        <v>1485406</v>
      </c>
      <c r="CP58" s="1148">
        <v>339099353</v>
      </c>
      <c r="CQ58" s="1148">
        <v>49768.849685929476</v>
      </c>
      <c r="CR58" s="1150">
        <f t="shared" si="21"/>
        <v>1.9405772794162134E-2</v>
      </c>
      <c r="CS58" s="1150">
        <f t="shared" si="22"/>
        <v>1.3961787437686939E-2</v>
      </c>
      <c r="CT58" s="1150">
        <f t="shared" ref="CT58:CT63" si="23">((CQ58/CG58)*(CL58)*0.0000000036)/(CQ58/1000)</f>
        <v>2.6678741110003324E-3</v>
      </c>
      <c r="CU58" s="1150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1" t="s">
        <v>56</v>
      </c>
      <c r="CG59" s="1152">
        <v>161926</v>
      </c>
      <c r="CH59" s="1152">
        <v>16330846</v>
      </c>
      <c r="CI59" s="1152">
        <v>189</v>
      </c>
      <c r="CJ59" s="1153">
        <v>1338047187</v>
      </c>
      <c r="CK59" s="1151">
        <v>324841172</v>
      </c>
      <c r="CL59" s="1152">
        <v>118805308</v>
      </c>
      <c r="CM59" s="1152">
        <v>31787856</v>
      </c>
      <c r="CN59" s="1152">
        <v>660359371</v>
      </c>
      <c r="CO59" s="1152">
        <v>44948998</v>
      </c>
      <c r="CP59" s="1152">
        <v>2518789892</v>
      </c>
      <c r="CQ59" s="1152">
        <v>282151.52747564798</v>
      </c>
      <c r="CR59" s="1154">
        <f t="shared" si="21"/>
        <v>2.5865469195813687E-2</v>
      </c>
      <c r="CS59" s="1154">
        <f t="shared" si="22"/>
        <v>1.568068209181972E-2</v>
      </c>
      <c r="CT59" s="1154">
        <f t="shared" si="23"/>
        <v>2.6413244864938305E-3</v>
      </c>
      <c r="CU59" s="1154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7" t="s">
        <v>58</v>
      </c>
      <c r="CG60" s="1148">
        <v>95372</v>
      </c>
      <c r="CH60" s="1148">
        <v>9015651</v>
      </c>
      <c r="CI60" s="1148">
        <v>260</v>
      </c>
      <c r="CJ60" s="1149">
        <v>1084292370</v>
      </c>
      <c r="CK60" s="1147">
        <v>253316321</v>
      </c>
      <c r="CL60" s="1148">
        <v>68300496</v>
      </c>
      <c r="CM60" s="1148">
        <v>17462349</v>
      </c>
      <c r="CN60" s="1148">
        <v>395641968</v>
      </c>
      <c r="CO60" s="1148">
        <v>45229735</v>
      </c>
      <c r="CP60" s="1148">
        <v>1864243238</v>
      </c>
      <c r="CQ60" s="1148">
        <v>187627.02237661046</v>
      </c>
      <c r="CR60" s="1150">
        <f t="shared" si="21"/>
        <v>3.532498998338654E-2</v>
      </c>
      <c r="CS60" s="1150">
        <f t="shared" si="22"/>
        <v>1.6641552350794783E-2</v>
      </c>
      <c r="CT60" s="1150">
        <f t="shared" si="23"/>
        <v>2.578133892547079E-3</v>
      </c>
      <c r="CU60" s="1150">
        <f t="shared" si="24"/>
        <v>6.5915002726167019E-4</v>
      </c>
    </row>
    <row r="61" spans="2:99" ht="15">
      <c r="B6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1" t="s">
        <v>60</v>
      </c>
      <c r="CG61" s="1152">
        <v>46130</v>
      </c>
      <c r="CH61" s="1152">
        <v>4172403</v>
      </c>
      <c r="CI61" s="1152">
        <v>338</v>
      </c>
      <c r="CJ61" s="1153">
        <v>710540728</v>
      </c>
      <c r="CK61" s="1151">
        <v>151669826</v>
      </c>
      <c r="CL61" s="1152">
        <v>32024144</v>
      </c>
      <c r="CM61" s="1152">
        <v>7687230</v>
      </c>
      <c r="CN61" s="1152">
        <v>197368280</v>
      </c>
      <c r="CO61" s="1152">
        <v>25027741</v>
      </c>
      <c r="CP61" s="1152">
        <v>1124317950</v>
      </c>
      <c r="CQ61" s="1152">
        <v>101418.89596184672</v>
      </c>
      <c r="CR61" s="1154">
        <f t="shared" si="21"/>
        <v>4.7076453250177584E-2</v>
      </c>
      <c r="CS61" s="1154">
        <f t="shared" si="22"/>
        <v>1.7355856830695859E-2</v>
      </c>
      <c r="CT61" s="1154">
        <f t="shared" si="23"/>
        <v>2.4991744721439405E-3</v>
      </c>
      <c r="CU61" s="1154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7" t="s">
        <v>62</v>
      </c>
      <c r="CG62" s="1148">
        <v>20720</v>
      </c>
      <c r="CH62" s="1148">
        <v>1831493</v>
      </c>
      <c r="CI62" s="1148">
        <v>413</v>
      </c>
      <c r="CJ62" s="1149">
        <v>402775920</v>
      </c>
      <c r="CK62" s="1147">
        <v>83851393</v>
      </c>
      <c r="CL62" s="1148">
        <v>14391500</v>
      </c>
      <c r="CM62" s="1148">
        <v>3408225</v>
      </c>
      <c r="CN62" s="1148">
        <v>91534744</v>
      </c>
      <c r="CO62" s="1148">
        <v>12170223</v>
      </c>
      <c r="CP62" s="1148">
        <v>608132005</v>
      </c>
      <c r="CQ62" s="1148">
        <v>50123.806027321167</v>
      </c>
      <c r="CR62" s="1150">
        <f t="shared" si="21"/>
        <v>5.9153518986890453E-2</v>
      </c>
      <c r="CS62" s="1150">
        <f t="shared" si="22"/>
        <v>1.8018237509652507E-2</v>
      </c>
      <c r="CT62" s="1150">
        <f t="shared" si="23"/>
        <v>2.5004536679536682E-3</v>
      </c>
      <c r="CU62" s="1150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1" t="s">
        <v>64</v>
      </c>
      <c r="CG63" s="1152">
        <v>21208</v>
      </c>
      <c r="CH63" s="1152">
        <v>1754836</v>
      </c>
      <c r="CI63" s="1152">
        <v>604</v>
      </c>
      <c r="CJ63" s="1153">
        <v>548461962</v>
      </c>
      <c r="CK63" s="1151">
        <v>105828500</v>
      </c>
      <c r="CL63" s="1152">
        <v>14258858</v>
      </c>
      <c r="CM63" s="1152">
        <v>2481394</v>
      </c>
      <c r="CN63" s="1152">
        <v>86745130</v>
      </c>
      <c r="CO63" s="1152">
        <v>9686191</v>
      </c>
      <c r="CP63" s="1152">
        <v>767462035</v>
      </c>
      <c r="CQ63" s="1152">
        <v>52706.674394088106</v>
      </c>
      <c r="CR63" s="1154">
        <f t="shared" si="21"/>
        <v>7.7704242347111846E-2</v>
      </c>
      <c r="CS63" s="1154">
        <f t="shared" si="22"/>
        <v>1.6368953017729157E-2</v>
      </c>
      <c r="CT63" s="1154">
        <f t="shared" si="23"/>
        <v>2.4204021501320256E-3</v>
      </c>
      <c r="CU63" s="1154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59">
        <f>AVERAGE(CR55:CR63)</f>
        <v>3.2438450534076839E-2</v>
      </c>
      <c r="CS64" s="1160">
        <f t="shared" ref="CS64:CU64" si="25">AVERAGE(CS55:CS63)</f>
        <v>1.4232051347038236E-2</v>
      </c>
      <c r="CT64" s="1160">
        <f t="shared" si="25"/>
        <v>2.4598949108480799E-3</v>
      </c>
      <c r="CU64" s="1160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5" t="s">
        <v>898</v>
      </c>
      <c r="CS67" s="1256"/>
      <c r="CT67" s="1256"/>
      <c r="CU67" s="1256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5" t="s">
        <v>287</v>
      </c>
      <c r="CG68" s="1156" t="s">
        <v>396</v>
      </c>
      <c r="CH68" s="1156" t="s">
        <v>397</v>
      </c>
      <c r="CI68" s="1157" t="s">
        <v>893</v>
      </c>
      <c r="CJ68" s="1155" t="s">
        <v>894</v>
      </c>
      <c r="CK68" s="1155" t="s">
        <v>895</v>
      </c>
      <c r="CL68" s="1156" t="s">
        <v>415</v>
      </c>
      <c r="CM68" s="1156" t="s">
        <v>892</v>
      </c>
      <c r="CN68" s="1157" t="s">
        <v>896</v>
      </c>
      <c r="CO68" s="1155" t="s">
        <v>897</v>
      </c>
      <c r="CP68" s="1156" t="s">
        <v>218</v>
      </c>
      <c r="CQ68" s="1158"/>
      <c r="CR68" s="1161" t="s">
        <v>219</v>
      </c>
      <c r="CS68" s="1161" t="s">
        <v>891</v>
      </c>
      <c r="CT68" s="1161" t="s">
        <v>221</v>
      </c>
      <c r="CU68" s="1161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1" t="s">
        <v>48</v>
      </c>
      <c r="CG69" s="1152">
        <v>9878</v>
      </c>
      <c r="CH69" s="1152">
        <v>1991423</v>
      </c>
      <c r="CI69" s="1152">
        <v>56</v>
      </c>
      <c r="CJ69" s="1153">
        <v>13716437</v>
      </c>
      <c r="CK69" s="1151">
        <v>3262341</v>
      </c>
      <c r="CL69" s="1152">
        <v>9675611</v>
      </c>
      <c r="CM69" s="1152">
        <v>5049453</v>
      </c>
      <c r="CN69" s="1152">
        <v>24601800</v>
      </c>
      <c r="CO69" s="1152">
        <v>27044</v>
      </c>
      <c r="CP69" s="1152">
        <v>56332686</v>
      </c>
      <c r="CQ69" s="1152">
        <v>20378.706337556119</v>
      </c>
      <c r="CR69" s="1154">
        <f>((CQ69/CG69)*$CI$18*(CJ69+CK69)*0.0000000036)/(CQ69/1000)</f>
        <v>4.4121765529699531E-3</v>
      </c>
      <c r="CS69" s="1154">
        <f>((CQ69/CG69)*(CN69+CO69)*0.0000000036)/(CQ69/1000)</f>
        <v>8.9758896942700953E-3</v>
      </c>
      <c r="CT69" s="1154">
        <f>((CQ69/CG69)*(CL69)*0.0000000036)/(CQ69/1000)</f>
        <v>3.5262400890868602E-3</v>
      </c>
      <c r="CU69" s="1154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7" t="s">
        <v>50</v>
      </c>
      <c r="CG70" s="1148">
        <v>3037</v>
      </c>
      <c r="CH70" s="1148">
        <v>692326</v>
      </c>
      <c r="CI70" s="1148">
        <v>90</v>
      </c>
      <c r="CJ70" s="1149">
        <v>22749646</v>
      </c>
      <c r="CK70" s="1147">
        <v>5977566</v>
      </c>
      <c r="CL70" s="1148">
        <v>3970604</v>
      </c>
      <c r="CM70" s="1148">
        <v>1113600</v>
      </c>
      <c r="CN70" s="1148">
        <v>10038678</v>
      </c>
      <c r="CO70" s="1148">
        <v>61317</v>
      </c>
      <c r="CP70" s="1148">
        <v>43911412</v>
      </c>
      <c r="CQ70" s="1148">
        <v>9433.9012004747347</v>
      </c>
      <c r="CR70" s="1150">
        <f t="shared" ref="CR70:CR77" si="26">((CQ70/CG70)*$CI$18*(CJ70+CK70)*0.0000000036)/(CQ70/1000)</f>
        <v>2.4280865417312326E-2</v>
      </c>
      <c r="CS70" s="1150">
        <f t="shared" ref="CS70:CS77" si="27">((CQ70/CG70)*(CN70+CO70)*0.0000000036)/(CQ70/1000)</f>
        <v>1.1972335199209748E-2</v>
      </c>
      <c r="CT70" s="1150">
        <f t="shared" ref="CT70:CT77" si="28">((CQ70/CG70)*(CL70)*0.0000000036)/(CQ70/1000)</f>
        <v>4.7066757984853477E-3</v>
      </c>
      <c r="CU70" s="1150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1" t="s">
        <v>52</v>
      </c>
      <c r="CG71" s="1152">
        <v>7052</v>
      </c>
      <c r="CH71" s="1152">
        <v>1571662</v>
      </c>
      <c r="CI71" s="1152">
        <v>116</v>
      </c>
      <c r="CJ71" s="1153">
        <v>86989542</v>
      </c>
      <c r="CK71" s="1151">
        <v>19534310</v>
      </c>
      <c r="CL71" s="1152">
        <v>10452701</v>
      </c>
      <c r="CM71" s="1152">
        <v>2036694</v>
      </c>
      <c r="CN71" s="1152">
        <v>30584513</v>
      </c>
      <c r="CO71" s="1152">
        <v>335555</v>
      </c>
      <c r="CP71" s="1152">
        <v>149933315</v>
      </c>
      <c r="CQ71" s="1152">
        <v>20090.949195825138</v>
      </c>
      <c r="CR71" s="1154">
        <f t="shared" si="26"/>
        <v>3.8774841677784139E-2</v>
      </c>
      <c r="CS71" s="1154">
        <f t="shared" si="27"/>
        <v>1.5784493023255811E-2</v>
      </c>
      <c r="CT71" s="1154">
        <f t="shared" si="28"/>
        <v>5.3360356778218935E-3</v>
      </c>
      <c r="CU71" s="1154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7" t="s">
        <v>54</v>
      </c>
      <c r="CG72" s="1148">
        <v>20170</v>
      </c>
      <c r="CH72" s="1148">
        <v>4035093</v>
      </c>
      <c r="CI72" s="1148">
        <v>140</v>
      </c>
      <c r="CJ72" s="1149">
        <v>290547340</v>
      </c>
      <c r="CK72" s="1147">
        <v>61564028</v>
      </c>
      <c r="CL72" s="1148">
        <v>29255723</v>
      </c>
      <c r="CM72" s="1148">
        <v>5060356</v>
      </c>
      <c r="CN72" s="1148">
        <v>97781386</v>
      </c>
      <c r="CO72" s="1148">
        <v>2214559</v>
      </c>
      <c r="CP72" s="1148">
        <v>486423392</v>
      </c>
      <c r="CQ72" s="1148">
        <v>53466.210043981671</v>
      </c>
      <c r="CR72" s="1150">
        <f t="shared" si="26"/>
        <v>4.4811514564724694E-2</v>
      </c>
      <c r="CS72" s="1150">
        <f t="shared" si="27"/>
        <v>1.7847565790778386E-2</v>
      </c>
      <c r="CT72" s="1150">
        <f t="shared" si="28"/>
        <v>5.2216461477441745E-3</v>
      </c>
      <c r="CU72" s="1150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1" t="s">
        <v>56</v>
      </c>
      <c r="CG73" s="1152">
        <v>97809</v>
      </c>
      <c r="CH73" s="1152">
        <v>15963699</v>
      </c>
      <c r="CI73" s="1152">
        <v>190</v>
      </c>
      <c r="CJ73" s="1153">
        <v>1583953290</v>
      </c>
      <c r="CK73" s="1151">
        <v>349776746</v>
      </c>
      <c r="CL73" s="1152">
        <v>123191330</v>
      </c>
      <c r="CM73" s="1152">
        <v>22728444</v>
      </c>
      <c r="CN73" s="1152">
        <v>482729805</v>
      </c>
      <c r="CO73" s="1152">
        <v>34494676</v>
      </c>
      <c r="CP73" s="1152">
        <v>2596874291</v>
      </c>
      <c r="CQ73" s="1152">
        <v>251318.93361374349</v>
      </c>
      <c r="CR73" s="1154">
        <f t="shared" si="26"/>
        <v>5.0749585402518643E-2</v>
      </c>
      <c r="CS73" s="1154">
        <f t="shared" si="27"/>
        <v>1.9037186062632272E-2</v>
      </c>
      <c r="CT73" s="1154">
        <f t="shared" si="28"/>
        <v>4.5342329233506121E-3</v>
      </c>
      <c r="CU73" s="1154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7" t="s">
        <v>58</v>
      </c>
      <c r="CG74" s="1148">
        <v>61656</v>
      </c>
      <c r="CH74" s="1148">
        <v>8178706</v>
      </c>
      <c r="CI74" s="1148">
        <v>261</v>
      </c>
      <c r="CJ74" s="1149">
        <v>1135038941</v>
      </c>
      <c r="CK74" s="1147">
        <v>241598273</v>
      </c>
      <c r="CL74" s="1148">
        <v>63509736</v>
      </c>
      <c r="CM74" s="1148">
        <v>13917755</v>
      </c>
      <c r="CN74" s="1148">
        <v>295162090</v>
      </c>
      <c r="CO74" s="1148">
        <v>34670143</v>
      </c>
      <c r="CP74" s="1148">
        <v>1783896938</v>
      </c>
      <c r="CQ74" s="1148">
        <v>166667.79141279124</v>
      </c>
      <c r="CR74" s="1150">
        <f t="shared" si="26"/>
        <v>5.7313856737701993E-2</v>
      </c>
      <c r="CS74" s="1150">
        <f t="shared" si="27"/>
        <v>1.9258402082522379E-2</v>
      </c>
      <c r="CT74" s="1150">
        <f t="shared" si="28"/>
        <v>3.7082368236667968E-3</v>
      </c>
      <c r="CU74" s="1150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1" t="s">
        <v>60</v>
      </c>
      <c r="CG75" s="1152">
        <v>27666</v>
      </c>
      <c r="CH75" s="1152">
        <v>3361294</v>
      </c>
      <c r="CI75" s="1152">
        <v>338</v>
      </c>
      <c r="CJ75" s="1153">
        <v>635462499</v>
      </c>
      <c r="CK75" s="1151">
        <v>126446130</v>
      </c>
      <c r="CL75" s="1152">
        <v>26318437</v>
      </c>
      <c r="CM75" s="1152">
        <v>5835533</v>
      </c>
      <c r="CN75" s="1152">
        <v>131872106</v>
      </c>
      <c r="CO75" s="1152">
        <v>16624373</v>
      </c>
      <c r="CP75" s="1152">
        <v>942559078</v>
      </c>
      <c r="CQ75" s="1152">
        <v>81396.697989555512</v>
      </c>
      <c r="CR75" s="1154">
        <f t="shared" si="26"/>
        <v>7.0692280806327057E-2</v>
      </c>
      <c r="CS75" s="1154">
        <f t="shared" si="27"/>
        <v>1.9322899024072873E-2</v>
      </c>
      <c r="CT75" s="1154">
        <f t="shared" si="28"/>
        <v>3.4246502277163315E-3</v>
      </c>
      <c r="CU75" s="1154">
        <f t="shared" si="29"/>
        <v>7.5934066363044894E-4</v>
      </c>
    </row>
    <row r="76" spans="2:99" ht="12.75" customHeight="1">
      <c r="B7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7" t="s">
        <v>62</v>
      </c>
      <c r="CG76" s="1148">
        <v>13787</v>
      </c>
      <c r="CH76" s="1148">
        <v>1578087</v>
      </c>
      <c r="CI76" s="1148">
        <v>415</v>
      </c>
      <c r="CJ76" s="1149">
        <v>382255989</v>
      </c>
      <c r="CK76" s="1147">
        <v>74341761</v>
      </c>
      <c r="CL76" s="1148">
        <v>12486922</v>
      </c>
      <c r="CM76" s="1148">
        <v>2769697</v>
      </c>
      <c r="CN76" s="1148">
        <v>65705835</v>
      </c>
      <c r="CO76" s="1148">
        <v>8706537</v>
      </c>
      <c r="CP76" s="1148">
        <v>546266742</v>
      </c>
      <c r="CQ76" s="1148">
        <v>43241.005762967114</v>
      </c>
      <c r="CR76" s="1150">
        <f t="shared" si="26"/>
        <v>8.501184971128925E-2</v>
      </c>
      <c r="CS76" s="1150">
        <f t="shared" si="27"/>
        <v>1.943022696743309E-2</v>
      </c>
      <c r="CT76" s="1150">
        <f t="shared" si="28"/>
        <v>3.2605294262711255E-3</v>
      </c>
      <c r="CU76" s="1150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1" t="s">
        <v>64</v>
      </c>
      <c r="CG77" s="1152">
        <v>24436</v>
      </c>
      <c r="CH77" s="1152">
        <v>2381791</v>
      </c>
      <c r="CI77" s="1152">
        <v>673</v>
      </c>
      <c r="CJ77" s="1153">
        <v>889411987</v>
      </c>
      <c r="CK77" s="1151">
        <v>178556613</v>
      </c>
      <c r="CL77" s="1152">
        <v>19539039</v>
      </c>
      <c r="CM77" s="1152">
        <v>3598598</v>
      </c>
      <c r="CN77" s="1152">
        <v>107615125</v>
      </c>
      <c r="CO77" s="1152">
        <v>12476668</v>
      </c>
      <c r="CP77" s="1152">
        <v>1211198029</v>
      </c>
      <c r="CQ77" s="1152">
        <v>78435.533443104825</v>
      </c>
      <c r="CR77" s="1154">
        <f t="shared" si="26"/>
        <v>0.11218733764722996</v>
      </c>
      <c r="CS77" s="1154">
        <f t="shared" si="27"/>
        <v>1.769235778359797E-2</v>
      </c>
      <c r="CT77" s="1154">
        <f t="shared" si="28"/>
        <v>2.8785619741365197E-3</v>
      </c>
      <c r="CU77" s="1154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59">
        <f>AVERAGE(CR69:CR77)</f>
        <v>5.4248256501984234E-2</v>
      </c>
      <c r="CS78" s="1160">
        <f t="shared" ref="CS78:CU78" si="30">AVERAGE(CS69:CS77)</f>
        <v>1.6591261736419179E-2</v>
      </c>
      <c r="CT78" s="1160">
        <f t="shared" si="30"/>
        <v>4.0663121209199632E-3</v>
      </c>
      <c r="CU78" s="1160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AQ5" sqref="AQ5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819</v>
      </c>
      <c r="J19" s="1277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2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6" t="s">
        <v>661</v>
      </c>
      <c r="Q20" s="1186">
        <v>1272.084432974631</v>
      </c>
      <c r="R20" s="1187">
        <v>9017.3696255538798</v>
      </c>
      <c r="S20" s="1188">
        <v>10817.00516141598</v>
      </c>
      <c r="T20" s="1188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38" t="s">
        <v>662</v>
      </c>
      <c r="Q21" s="1138">
        <v>1271.052567009926</v>
      </c>
      <c r="R21" s="1129">
        <v>7706.8792520168045</v>
      </c>
      <c r="S21" s="1142">
        <v>18119.875348525962</v>
      </c>
      <c r="T21" s="1142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7" t="s">
        <v>663</v>
      </c>
      <c r="Q22" s="1137">
        <v>2491.2235846235253</v>
      </c>
      <c r="R22" s="1128">
        <v>15118.989670799881</v>
      </c>
      <c r="S22" s="1141">
        <v>26221.499459384846</v>
      </c>
      <c r="T22" s="1141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8" t="s">
        <v>664</v>
      </c>
      <c r="Q23" s="1138">
        <v>18164.569738528382</v>
      </c>
      <c r="R23" s="1129">
        <v>91446.903647123108</v>
      </c>
      <c r="S23" s="1142">
        <v>88706.618668082694</v>
      </c>
      <c r="T23" s="1142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7" t="s">
        <v>665</v>
      </c>
      <c r="Q24" s="1137">
        <v>2392.9923596273825</v>
      </c>
      <c r="R24" s="1128">
        <v>15881.582138278784</v>
      </c>
      <c r="S24" s="1141">
        <v>40738.467908725754</v>
      </c>
      <c r="T24" s="1141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8" t="s">
        <v>666</v>
      </c>
      <c r="Q25" s="1138">
        <v>123314.67820831671</v>
      </c>
      <c r="R25" s="1129">
        <v>299739.87494657928</v>
      </c>
      <c r="S25" s="1142">
        <v>56159.174425610254</v>
      </c>
      <c r="T25" s="1142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7" t="s">
        <v>667</v>
      </c>
      <c r="Q26" s="1137">
        <v>9881.5892011882625</v>
      </c>
      <c r="R26" s="1128">
        <v>27589.465054026703</v>
      </c>
      <c r="S26" s="1141">
        <v>55372.585087977008</v>
      </c>
      <c r="T26" s="1141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8" t="s">
        <v>668</v>
      </c>
      <c r="Q27" s="1138">
        <v>2906.0721193547802</v>
      </c>
      <c r="R27" s="1129">
        <v>15686.699374231552</v>
      </c>
      <c r="S27" s="1142">
        <v>36376.580790193235</v>
      </c>
      <c r="T27" s="1142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7" t="s">
        <v>669</v>
      </c>
      <c r="Q28" s="1137">
        <v>7363.7968231969135</v>
      </c>
      <c r="R28" s="1128">
        <v>38144.204386107944</v>
      </c>
      <c r="S28" s="1141">
        <v>30304.517514538838</v>
      </c>
      <c r="T28" s="1141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8" t="s">
        <v>670</v>
      </c>
      <c r="Q29" s="1138">
        <v>1751.3817529766175</v>
      </c>
      <c r="R29" s="1129">
        <v>12508.441600918088</v>
      </c>
      <c r="S29" s="1142">
        <v>20891.382011189213</v>
      </c>
      <c r="T29" s="1142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7" t="s">
        <v>671</v>
      </c>
      <c r="Q30" s="1137">
        <v>1434.9997251520253</v>
      </c>
      <c r="R30" s="1128">
        <v>11510.58391452228</v>
      </c>
      <c r="S30" s="1141">
        <v>16295.614216511489</v>
      </c>
      <c r="T30" s="1141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8" t="s">
        <v>672</v>
      </c>
      <c r="Q31" s="1138">
        <v>543.02409251525864</v>
      </c>
      <c r="R31" s="1129">
        <v>2737.7793125602311</v>
      </c>
      <c r="S31" s="1142">
        <v>9101.1608576935432</v>
      </c>
      <c r="T31" s="1142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7" t="s">
        <v>673</v>
      </c>
      <c r="Q32" s="1137">
        <v>7461.1258002920376</v>
      </c>
      <c r="R32" s="1128">
        <v>31695.949118274744</v>
      </c>
      <c r="S32" s="1141">
        <v>32750.827361563519</v>
      </c>
      <c r="T32" s="1141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8" t="s">
        <v>674</v>
      </c>
      <c r="Q33" s="1138">
        <v>691.43208570294928</v>
      </c>
      <c r="R33" s="1129">
        <v>4746.2770797513549</v>
      </c>
      <c r="S33" s="1142">
        <v>9718.9087422298653</v>
      </c>
      <c r="T33" s="1142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7" t="s">
        <v>675</v>
      </c>
      <c r="Q34" s="1137">
        <v>3038.8153054039785</v>
      </c>
      <c r="R34" s="1128">
        <v>24289.540001760251</v>
      </c>
      <c r="S34" s="1141">
        <v>18866.743201020949</v>
      </c>
      <c r="T34" s="1141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8" t="s">
        <v>676</v>
      </c>
      <c r="Q35" s="1138">
        <v>2141.3166117916521</v>
      </c>
      <c r="R35" s="1129">
        <v>12519.701036831018</v>
      </c>
      <c r="S35" s="1142">
        <v>34699.30894292317</v>
      </c>
      <c r="T35" s="1142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7" t="s">
        <v>677</v>
      </c>
      <c r="Q36" s="1137">
        <v>5411.4225176697691</v>
      </c>
      <c r="R36" s="1128">
        <v>27103.374443441171</v>
      </c>
      <c r="S36" s="1141">
        <v>34324.09820344366</v>
      </c>
      <c r="T36" s="1141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8" t="s">
        <v>678</v>
      </c>
      <c r="Q37" s="1138">
        <v>1027.5356632394301</v>
      </c>
      <c r="R37" s="1129">
        <v>6619.1242565355706</v>
      </c>
      <c r="S37" s="1142">
        <v>14155.109041449583</v>
      </c>
      <c r="T37" s="1142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7" t="s">
        <v>679</v>
      </c>
      <c r="Q38" s="1137">
        <v>1175.2936766265591</v>
      </c>
      <c r="R38" s="1128">
        <v>10239.258420802398</v>
      </c>
      <c r="S38" s="1141">
        <v>15966.202026112715</v>
      </c>
      <c r="T38" s="1141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8" t="s">
        <v>680</v>
      </c>
      <c r="Q39" s="1138">
        <v>676.45175529921289</v>
      </c>
      <c r="R39" s="1129">
        <v>5372.2948402948405</v>
      </c>
      <c r="S39" s="1142">
        <v>18080.993461874819</v>
      </c>
      <c r="T39" s="1142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7" t="s">
        <v>681</v>
      </c>
      <c r="Q40" s="1137">
        <v>1676.0939551367242</v>
      </c>
      <c r="R40" s="1128">
        <v>8889.5641738149861</v>
      </c>
      <c r="S40" s="1141">
        <v>14494.215013491199</v>
      </c>
      <c r="T40" s="1141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8" t="s">
        <v>682</v>
      </c>
      <c r="Q41" s="1138">
        <v>2382.2341251096568</v>
      </c>
      <c r="R41" s="1129">
        <v>21954.232438086234</v>
      </c>
      <c r="S41" s="1142">
        <v>34965.040184897764</v>
      </c>
      <c r="T41" s="1142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7" t="s">
        <v>683</v>
      </c>
      <c r="Q42" s="1137">
        <v>3199.1719442467102</v>
      </c>
      <c r="R42" s="1128">
        <v>21769.226916806354</v>
      </c>
      <c r="S42" s="1141">
        <v>19142.703253806059</v>
      </c>
      <c r="T42" s="1141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8" t="s">
        <v>684</v>
      </c>
      <c r="Q43" s="1138">
        <v>2888.9605821519499</v>
      </c>
      <c r="R43" s="1129">
        <v>12264.197780781444</v>
      </c>
      <c r="S43" s="1142">
        <v>16822.932669034672</v>
      </c>
      <c r="T43" s="1142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7" t="s">
        <v>685</v>
      </c>
      <c r="Q44" s="1137">
        <v>2668.9797196485479</v>
      </c>
      <c r="R44" s="1128">
        <v>18385.501077566361</v>
      </c>
      <c r="S44" s="1141">
        <v>33878.287885206948</v>
      </c>
      <c r="T44" s="1141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9" t="s">
        <v>686</v>
      </c>
      <c r="Q45" s="1189">
        <v>4513.1911767694201</v>
      </c>
      <c r="R45" s="1190">
        <v>23167.339151815657</v>
      </c>
      <c r="S45" s="1191">
        <v>22529.580764463226</v>
      </c>
      <c r="T45" s="1191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36" sqref="AG36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43" workbookViewId="0">
      <selection activeCell="L59" sqref="L59:L6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3" zoomScale="70" zoomScaleNormal="70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1109</v>
      </c>
      <c r="I17" s="1284"/>
      <c r="J17" s="1284"/>
      <c r="K17" s="1284"/>
      <c r="L17" s="1284"/>
      <c r="M17" s="460"/>
      <c r="N17" s="1301" t="s">
        <v>1108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4" t="s">
        <v>286</v>
      </c>
      <c r="O18" s="258" t="s">
        <v>295</v>
      </c>
      <c r="P18" s="258" t="s">
        <v>44</v>
      </c>
      <c r="Q18" s="258" t="s">
        <v>46</v>
      </c>
      <c r="R18" s="1175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6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7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78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79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0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1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78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79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0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1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78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79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0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1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78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79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0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1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2" t="s">
        <v>218</v>
      </c>
      <c r="O28" s="1183">
        <f>SUM(O19:O27)</f>
        <v>211739.48952455298</v>
      </c>
      <c r="P28" s="1183">
        <f>SUM(P19:P27)</f>
        <v>776104.35365928081</v>
      </c>
      <c r="Q28" s="1184">
        <f>SUM(Q19:Q27)</f>
        <v>729499.43220136687</v>
      </c>
      <c r="R28" s="1185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1110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1111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4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1105</v>
      </c>
      <c r="AN50" s="1284"/>
      <c r="AO50" s="1284"/>
      <c r="AP50" s="1284"/>
      <c r="AQ50" s="1284"/>
      <c r="AR50" s="1284"/>
      <c r="AS50" s="1194"/>
      <c r="AT50" s="1194"/>
      <c r="AU50" s="1194"/>
      <c r="AV50" s="1194"/>
      <c r="AY50" s="1194"/>
      <c r="AZ50" s="1284" t="s">
        <v>1126</v>
      </c>
      <c r="BA50" s="1284"/>
      <c r="BB50" s="1284"/>
      <c r="BC50" s="1284"/>
      <c r="BD50" s="1284"/>
      <c r="BE50" s="1284"/>
      <c r="BF50" s="1284"/>
      <c r="BG50" s="1284"/>
      <c r="BH50" s="1284"/>
      <c r="BI50" s="1194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1194"/>
      <c r="AT51" s="1194"/>
      <c r="AU51" s="1194"/>
      <c r="AV51" s="1194"/>
      <c r="AX51" s="1194"/>
      <c r="AY51" s="1121" t="s">
        <v>933</v>
      </c>
      <c r="AZ51" s="1121" t="s">
        <v>933</v>
      </c>
      <c r="BA51" s="1121" t="s">
        <v>899</v>
      </c>
      <c r="BB51" s="1121" t="s">
        <v>900</v>
      </c>
      <c r="BC51" s="1121" t="s">
        <v>42</v>
      </c>
      <c r="BD51" s="1121" t="s">
        <v>218</v>
      </c>
      <c r="BE51" s="1201" t="s">
        <v>46</v>
      </c>
      <c r="BF51" s="1201" t="s">
        <v>44</v>
      </c>
      <c r="BG51" s="1202" t="s">
        <v>295</v>
      </c>
      <c r="BH51" s="1202" t="s">
        <v>1125</v>
      </c>
      <c r="BI51" s="1194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4"/>
      <c r="AT52" s="1194"/>
      <c r="AU52" s="1194"/>
      <c r="AV52" s="1194"/>
      <c r="AX52" s="1194"/>
      <c r="AY52" s="1197" t="s">
        <v>328</v>
      </c>
      <c r="AZ52" s="1199" t="s">
        <v>901</v>
      </c>
      <c r="BA52" s="1194">
        <v>5911</v>
      </c>
      <c r="BB52" s="1194">
        <v>7905</v>
      </c>
      <c r="BC52" s="1194">
        <v>983</v>
      </c>
      <c r="BD52" s="1194">
        <f>SUM(BA52:BC52)</f>
        <v>14799</v>
      </c>
      <c r="BE52" s="1196">
        <f>BA52/BD52</f>
        <v>0.39941887965403067</v>
      </c>
      <c r="BF52" s="1196">
        <f>BB52/BD52</f>
        <v>0.53415771335901074</v>
      </c>
      <c r="BG52" s="1196">
        <f>BC52/BD52</f>
        <v>6.6423406986958575E-2</v>
      </c>
      <c r="BH52" s="1196">
        <f>SUM(BE52:BG52)</f>
        <v>1</v>
      </c>
      <c r="BI52" s="1194"/>
      <c r="BJ52" s="1195"/>
      <c r="BK52" s="1195"/>
      <c r="BL52" s="1195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4"/>
      <c r="AT53" s="1194"/>
      <c r="AU53" s="1194"/>
      <c r="AV53" s="1194"/>
      <c r="AX53" s="1194"/>
      <c r="AY53" s="1198" t="s">
        <v>324</v>
      </c>
      <c r="AZ53" s="1200" t="s">
        <v>902</v>
      </c>
      <c r="BA53" s="1194">
        <v>1801</v>
      </c>
      <c r="BB53" s="1194">
        <v>962</v>
      </c>
      <c r="BC53" s="1194">
        <v>87</v>
      </c>
      <c r="BD53" s="1194">
        <f t="shared" ref="BD53:BD82" si="14">SUM(BA53:BC53)</f>
        <v>2850</v>
      </c>
      <c r="BE53" s="1196">
        <f t="shared" ref="BE53:BE82" si="15">BA53/BD53</f>
        <v>0.63192982456140356</v>
      </c>
      <c r="BF53" s="1196">
        <f t="shared" ref="BF53:BF82" si="16">BB53/BD53</f>
        <v>0.33754385964912281</v>
      </c>
      <c r="BG53" s="1196">
        <f t="shared" ref="BG53:BG82" si="17">BC53/BD53</f>
        <v>3.0526315789473683E-2</v>
      </c>
      <c r="BH53" s="1196">
        <f t="shared" ref="BH53:BH82" si="18">SUM(BE53:BG53)</f>
        <v>1</v>
      </c>
      <c r="BJ53" s="1195"/>
      <c r="BK53" s="1195"/>
      <c r="BL53" s="1195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4"/>
      <c r="AT54" s="1194"/>
      <c r="AU54" s="1194"/>
      <c r="AV54" s="1194"/>
      <c r="AX54" s="1194"/>
      <c r="AY54" s="1197" t="s">
        <v>306</v>
      </c>
      <c r="AZ54" s="1199" t="s">
        <v>903</v>
      </c>
      <c r="BA54" s="1194">
        <v>1125</v>
      </c>
      <c r="BB54" s="1194">
        <v>362</v>
      </c>
      <c r="BC54" s="1194">
        <v>78</v>
      </c>
      <c r="BD54" s="1194">
        <f t="shared" si="14"/>
        <v>1565</v>
      </c>
      <c r="BE54" s="1196">
        <f t="shared" si="15"/>
        <v>0.71884984025559107</v>
      </c>
      <c r="BF54" s="1196">
        <f t="shared" si="16"/>
        <v>0.23130990415335465</v>
      </c>
      <c r="BG54" s="1196">
        <f t="shared" si="17"/>
        <v>4.984025559105431E-2</v>
      </c>
      <c r="BH54" s="1196">
        <f t="shared" si="18"/>
        <v>1</v>
      </c>
      <c r="BJ54" s="1195"/>
      <c r="BK54" s="1195"/>
      <c r="BL54" s="1195"/>
      <c r="BM54" s="1195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4"/>
      <c r="AT55" s="1194"/>
      <c r="AU55" s="1194"/>
      <c r="AV55" s="1194"/>
      <c r="AX55" s="1194"/>
      <c r="AY55" s="1198"/>
      <c r="AZ55" s="1200" t="s">
        <v>904</v>
      </c>
      <c r="BA55" s="1194">
        <v>5419</v>
      </c>
      <c r="BB55" s="1194">
        <v>4367</v>
      </c>
      <c r="BC55" s="1194">
        <v>370</v>
      </c>
      <c r="BD55" s="1194">
        <f t="shared" si="14"/>
        <v>10156</v>
      </c>
      <c r="BE55" s="1196">
        <f t="shared" si="15"/>
        <v>0.53357621110673492</v>
      </c>
      <c r="BF55" s="1196">
        <f t="shared" si="16"/>
        <v>0.4299921228830248</v>
      </c>
      <c r="BG55" s="1196">
        <f t="shared" si="17"/>
        <v>3.6431666010240255E-2</v>
      </c>
      <c r="BH55" s="1196">
        <f t="shared" si="18"/>
        <v>1</v>
      </c>
      <c r="BJ55" s="1195"/>
      <c r="BK55" s="1195"/>
      <c r="BL55" s="1195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4"/>
      <c r="AT56" s="1194"/>
      <c r="AU56" s="1194"/>
      <c r="AV56" s="1194"/>
      <c r="AX56" s="1194"/>
      <c r="AY56" s="1197" t="s">
        <v>294</v>
      </c>
      <c r="AZ56" s="1199" t="s">
        <v>905</v>
      </c>
      <c r="BA56" s="1194">
        <v>652</v>
      </c>
      <c r="BB56" s="1194">
        <v>797</v>
      </c>
      <c r="BC56" s="1194">
        <v>31</v>
      </c>
      <c r="BD56" s="1194">
        <f t="shared" si="14"/>
        <v>1480</v>
      </c>
      <c r="BE56" s="1196">
        <f t="shared" si="15"/>
        <v>0.44054054054054054</v>
      </c>
      <c r="BF56" s="1196">
        <f t="shared" si="16"/>
        <v>0.53851351351351351</v>
      </c>
      <c r="BG56" s="1196">
        <f t="shared" si="17"/>
        <v>2.0945945945945947E-2</v>
      </c>
      <c r="BH56" s="1196">
        <f t="shared" si="18"/>
        <v>0.99999999999999989</v>
      </c>
      <c r="BJ56" s="1195"/>
      <c r="BK56" s="1195"/>
      <c r="BL56" s="1195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4"/>
      <c r="AT57" s="1194"/>
      <c r="AU57" s="1194"/>
      <c r="AV57" s="1194"/>
      <c r="AX57" s="1194"/>
      <c r="AY57" s="1198" t="s">
        <v>336</v>
      </c>
      <c r="AZ57" s="1200" t="s">
        <v>906</v>
      </c>
      <c r="BA57" s="1194">
        <v>2477</v>
      </c>
      <c r="BB57" s="1194">
        <v>23832</v>
      </c>
      <c r="BC57" s="1194">
        <v>17183</v>
      </c>
      <c r="BD57" s="1194">
        <f t="shared" si="14"/>
        <v>43492</v>
      </c>
      <c r="BE57" s="1196">
        <f t="shared" si="15"/>
        <v>5.6953002851099055E-2</v>
      </c>
      <c r="BF57" s="1196">
        <f t="shared" si="16"/>
        <v>0.54796284374137771</v>
      </c>
      <c r="BG57" s="1196">
        <f t="shared" si="17"/>
        <v>0.39508415340752323</v>
      </c>
      <c r="BH57" s="1196">
        <f t="shared" si="18"/>
        <v>1</v>
      </c>
      <c r="BJ57" s="1195"/>
      <c r="BK57" s="1195"/>
      <c r="BL57" s="1195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4"/>
      <c r="AT58" s="1194"/>
      <c r="AU58" s="1194"/>
      <c r="AV58" s="1194"/>
      <c r="AX58" s="1194"/>
      <c r="AY58" s="1197"/>
      <c r="AZ58" s="1199" t="s">
        <v>907</v>
      </c>
      <c r="BA58" s="1194">
        <v>603</v>
      </c>
      <c r="BB58" s="1194">
        <v>3337</v>
      </c>
      <c r="BC58" s="1194">
        <v>4600</v>
      </c>
      <c r="BD58" s="1194">
        <f t="shared" si="14"/>
        <v>8540</v>
      </c>
      <c r="BE58" s="1196">
        <f t="shared" si="15"/>
        <v>7.0608899297423894E-2</v>
      </c>
      <c r="BF58" s="1196">
        <f t="shared" si="16"/>
        <v>0.3907494145199063</v>
      </c>
      <c r="BG58" s="1196">
        <f t="shared" si="17"/>
        <v>0.53864168618266983</v>
      </c>
      <c r="BH58" s="1196">
        <f t="shared" si="18"/>
        <v>1</v>
      </c>
      <c r="BJ58" s="1195"/>
      <c r="BK58" s="1195"/>
      <c r="BL58" s="1195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4"/>
      <c r="AT59" s="1194"/>
      <c r="AU59" s="1194"/>
      <c r="AV59" s="1194"/>
      <c r="AX59" s="1194"/>
      <c r="AY59" s="1198" t="s">
        <v>332</v>
      </c>
      <c r="AZ59" s="1200" t="s">
        <v>908</v>
      </c>
      <c r="BA59" s="1194">
        <v>3124</v>
      </c>
      <c r="BB59" s="1194">
        <v>898</v>
      </c>
      <c r="BC59" s="1194">
        <v>248</v>
      </c>
      <c r="BD59" s="1194">
        <f t="shared" si="14"/>
        <v>4270</v>
      </c>
      <c r="BE59" s="1196">
        <f t="shared" si="15"/>
        <v>0.731615925058548</v>
      </c>
      <c r="BF59" s="1196">
        <f t="shared" si="16"/>
        <v>0.21030444964871195</v>
      </c>
      <c r="BG59" s="1196">
        <f t="shared" si="17"/>
        <v>5.807962529274005E-2</v>
      </c>
      <c r="BH59" s="1196">
        <f t="shared" si="18"/>
        <v>1</v>
      </c>
      <c r="BJ59" s="1195"/>
      <c r="BK59" s="1195"/>
      <c r="BL59" s="1195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4"/>
      <c r="AT60" s="1194"/>
      <c r="AU60" s="1194"/>
      <c r="AV60" s="1194"/>
      <c r="AX60" s="1194"/>
      <c r="AY60" s="1197"/>
      <c r="AZ60" s="1199" t="s">
        <v>909</v>
      </c>
      <c r="BA60" s="1194">
        <v>830</v>
      </c>
      <c r="BB60" s="1194">
        <v>9873</v>
      </c>
      <c r="BC60" s="1194">
        <v>2556</v>
      </c>
      <c r="BD60" s="1194">
        <f t="shared" si="14"/>
        <v>13259</v>
      </c>
      <c r="BE60" s="1196">
        <f t="shared" si="15"/>
        <v>6.2598989365713856E-2</v>
      </c>
      <c r="BF60" s="1196">
        <f t="shared" si="16"/>
        <v>0.74462629157553362</v>
      </c>
      <c r="BG60" s="1196">
        <f t="shared" si="17"/>
        <v>0.19277471905875254</v>
      </c>
      <c r="BH60" s="1196">
        <f t="shared" si="18"/>
        <v>1</v>
      </c>
      <c r="BJ60" s="1195"/>
      <c r="BK60" s="1195"/>
      <c r="BL60" s="1195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4"/>
      <c r="AT61" s="1194"/>
      <c r="AU61" s="1194"/>
      <c r="AV61" s="1194"/>
      <c r="AX61" s="1194"/>
      <c r="AY61" s="1198" t="s">
        <v>338</v>
      </c>
      <c r="AZ61" s="1200" t="s">
        <v>910</v>
      </c>
      <c r="BA61" s="1194">
        <v>4147</v>
      </c>
      <c r="BB61" s="1194">
        <v>2251</v>
      </c>
      <c r="BC61" s="1194">
        <v>576</v>
      </c>
      <c r="BD61" s="1194">
        <f t="shared" si="14"/>
        <v>6974</v>
      </c>
      <c r="BE61" s="1196">
        <f t="shared" si="15"/>
        <v>0.59463722397476337</v>
      </c>
      <c r="BF61" s="1196">
        <f t="shared" si="16"/>
        <v>0.32277028964726123</v>
      </c>
      <c r="BG61" s="1196">
        <f t="shared" si="17"/>
        <v>8.2592486377975338E-2</v>
      </c>
      <c r="BH61" s="1196">
        <f t="shared" si="18"/>
        <v>0.99999999999999989</v>
      </c>
      <c r="BJ61" s="1195"/>
      <c r="BK61" s="1195"/>
      <c r="BL61" s="1195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4"/>
      <c r="AT62" s="1194"/>
      <c r="AU62" s="1194"/>
      <c r="AV62" s="1194"/>
      <c r="AX62" s="1194"/>
      <c r="AY62" s="1197"/>
      <c r="AZ62" s="1199" t="s">
        <v>911</v>
      </c>
      <c r="BA62" s="1194">
        <v>201</v>
      </c>
      <c r="BB62" s="1194">
        <v>862</v>
      </c>
      <c r="BC62" s="1194">
        <v>337</v>
      </c>
      <c r="BD62" s="1194">
        <f t="shared" si="14"/>
        <v>1400</v>
      </c>
      <c r="BE62" s="1196">
        <f t="shared" si="15"/>
        <v>0.14357142857142857</v>
      </c>
      <c r="BF62" s="1196">
        <f t="shared" si="16"/>
        <v>0.61571428571428577</v>
      </c>
      <c r="BG62" s="1196">
        <f t="shared" si="17"/>
        <v>0.24071428571428571</v>
      </c>
      <c r="BH62" s="1196">
        <f t="shared" si="18"/>
        <v>1</v>
      </c>
      <c r="BJ62" s="1195"/>
      <c r="BK62" s="1195"/>
      <c r="BL62" s="1195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4"/>
      <c r="AT63" s="1194"/>
      <c r="AU63" s="1194"/>
      <c r="AV63" s="1194"/>
      <c r="AX63" s="1194"/>
      <c r="AY63" s="1198" t="s">
        <v>325</v>
      </c>
      <c r="AZ63" s="1200" t="s">
        <v>912</v>
      </c>
      <c r="BA63" s="1194">
        <v>1626</v>
      </c>
      <c r="BB63" s="1194">
        <v>8161</v>
      </c>
      <c r="BC63" s="1194">
        <v>516</v>
      </c>
      <c r="BD63" s="1194">
        <f t="shared" si="14"/>
        <v>10303</v>
      </c>
      <c r="BE63" s="1196">
        <f t="shared" si="15"/>
        <v>0.15781811122973891</v>
      </c>
      <c r="BF63" s="1196">
        <f t="shared" si="16"/>
        <v>0.7920993885276133</v>
      </c>
      <c r="BG63" s="1196">
        <f t="shared" si="17"/>
        <v>5.0082500242647772E-2</v>
      </c>
      <c r="BH63" s="1196">
        <f t="shared" si="18"/>
        <v>1</v>
      </c>
      <c r="BJ63" s="1195"/>
      <c r="BK63" s="1195"/>
      <c r="BL63" s="1195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4"/>
      <c r="AT64" s="1194"/>
      <c r="AU64" s="1194"/>
      <c r="AV64" s="1194"/>
      <c r="AX64" s="1194"/>
      <c r="AY64" s="1197" t="s">
        <v>326</v>
      </c>
      <c r="AZ64" s="1199" t="s">
        <v>913</v>
      </c>
      <c r="BA64" s="1194">
        <v>1454</v>
      </c>
      <c r="BB64" s="1194">
        <v>641</v>
      </c>
      <c r="BC64" s="1194">
        <v>191</v>
      </c>
      <c r="BD64" s="1194">
        <f t="shared" si="14"/>
        <v>2286</v>
      </c>
      <c r="BE64" s="1196">
        <f t="shared" si="15"/>
        <v>0.63604549431321089</v>
      </c>
      <c r="BF64" s="1196">
        <f t="shared" si="16"/>
        <v>0.2804024496937883</v>
      </c>
      <c r="BG64" s="1196">
        <f t="shared" si="17"/>
        <v>8.3552055993000876E-2</v>
      </c>
      <c r="BH64" s="1196">
        <f t="shared" si="18"/>
        <v>1.0000000000000002</v>
      </c>
      <c r="BJ64" s="1195"/>
      <c r="BK64" s="1195"/>
      <c r="BL64" s="1195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4"/>
      <c r="AT65" s="1194"/>
      <c r="AU65" s="1194"/>
      <c r="AV65" s="1194"/>
      <c r="AX65" s="1194"/>
      <c r="AY65" s="1198" t="s">
        <v>339</v>
      </c>
      <c r="AZ65" s="1200" t="s">
        <v>914</v>
      </c>
      <c r="BA65" s="1194">
        <v>2223</v>
      </c>
      <c r="BB65" s="1194">
        <v>1163</v>
      </c>
      <c r="BC65" s="1194">
        <v>220</v>
      </c>
      <c r="BD65" s="1194">
        <f t="shared" si="14"/>
        <v>3606</v>
      </c>
      <c r="BE65" s="1196">
        <f t="shared" si="15"/>
        <v>0.61647254575707155</v>
      </c>
      <c r="BF65" s="1196">
        <f t="shared" si="16"/>
        <v>0.32251802551303382</v>
      </c>
      <c r="BG65" s="1196">
        <f t="shared" si="17"/>
        <v>6.1009428729894621E-2</v>
      </c>
      <c r="BH65" s="1196">
        <f t="shared" si="18"/>
        <v>1</v>
      </c>
      <c r="BJ65" s="1195"/>
      <c r="BK65" s="1195"/>
      <c r="BL65" s="1195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4"/>
      <c r="AT66" s="1194"/>
      <c r="AU66" s="1194"/>
      <c r="AV66" s="1194"/>
      <c r="AX66" s="1194"/>
      <c r="AY66" s="1197" t="s">
        <v>329</v>
      </c>
      <c r="AZ66" s="1199" t="s">
        <v>915</v>
      </c>
      <c r="BA66" s="1194">
        <v>495</v>
      </c>
      <c r="BB66" s="1194">
        <v>302</v>
      </c>
      <c r="BC66" s="1194">
        <v>52</v>
      </c>
      <c r="BD66" s="1194">
        <f t="shared" si="14"/>
        <v>849</v>
      </c>
      <c r="BE66" s="1196">
        <f t="shared" si="15"/>
        <v>0.58303886925795056</v>
      </c>
      <c r="BF66" s="1196">
        <f t="shared" si="16"/>
        <v>0.35571260306242636</v>
      </c>
      <c r="BG66" s="1196">
        <f t="shared" si="17"/>
        <v>6.1248527679623084E-2</v>
      </c>
      <c r="BH66" s="1196">
        <f t="shared" si="18"/>
        <v>1</v>
      </c>
      <c r="BJ66" s="1195"/>
      <c r="BK66" s="1195"/>
      <c r="BL66" s="1195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4"/>
      <c r="AT67" s="1194"/>
      <c r="AU67" s="1194"/>
      <c r="AV67" s="1194"/>
      <c r="AX67" s="1194"/>
      <c r="AY67" s="1198" t="s">
        <v>330</v>
      </c>
      <c r="AZ67" s="1200" t="s">
        <v>916</v>
      </c>
      <c r="BA67" s="1194">
        <v>1130</v>
      </c>
      <c r="BB67" s="1194">
        <v>2777</v>
      </c>
      <c r="BC67" s="1194">
        <v>296</v>
      </c>
      <c r="BD67" s="1194">
        <f t="shared" si="14"/>
        <v>4203</v>
      </c>
      <c r="BE67" s="1196">
        <f t="shared" si="15"/>
        <v>0.26885557934808468</v>
      </c>
      <c r="BF67" s="1196">
        <f t="shared" si="16"/>
        <v>0.66071853438020467</v>
      </c>
      <c r="BG67" s="1196">
        <f t="shared" si="17"/>
        <v>7.0425886271710689E-2</v>
      </c>
      <c r="BH67" s="1196">
        <f t="shared" si="18"/>
        <v>1</v>
      </c>
      <c r="BJ67" s="1195"/>
      <c r="BK67" s="1195"/>
      <c r="BL67" s="1195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4"/>
      <c r="AT68" s="1194"/>
      <c r="AU68" s="1194"/>
      <c r="AV68" s="1194"/>
      <c r="AX68" s="1194"/>
      <c r="AY68" s="1197" t="s">
        <v>340</v>
      </c>
      <c r="AZ68" s="1199" t="s">
        <v>917</v>
      </c>
      <c r="BA68" s="1194">
        <v>1734</v>
      </c>
      <c r="BB68" s="1194">
        <v>2040</v>
      </c>
      <c r="BC68" s="1194">
        <v>370</v>
      </c>
      <c r="BD68" s="1194">
        <f t="shared" si="14"/>
        <v>4144</v>
      </c>
      <c r="BE68" s="1196">
        <f t="shared" si="15"/>
        <v>0.41843629343629346</v>
      </c>
      <c r="BF68" s="1196">
        <f t="shared" si="16"/>
        <v>0.49227799227799229</v>
      </c>
      <c r="BG68" s="1196">
        <f t="shared" si="17"/>
        <v>8.9285714285714288E-2</v>
      </c>
      <c r="BH68" s="1196">
        <f t="shared" si="18"/>
        <v>1</v>
      </c>
      <c r="BJ68" s="1195"/>
      <c r="BK68" s="1195"/>
      <c r="BL68" s="1195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4"/>
      <c r="AT69" s="1194"/>
      <c r="AU69" s="1194"/>
      <c r="AV69" s="1194"/>
      <c r="AX69" s="1194"/>
      <c r="AY69" s="1198" t="s">
        <v>343</v>
      </c>
      <c r="AZ69" s="1200" t="s">
        <v>918</v>
      </c>
      <c r="BA69" s="1194">
        <v>455</v>
      </c>
      <c r="BB69" s="1194">
        <v>121</v>
      </c>
      <c r="BC69" s="1194">
        <v>61</v>
      </c>
      <c r="BD69" s="1194">
        <f t="shared" si="14"/>
        <v>637</v>
      </c>
      <c r="BE69" s="1196">
        <f t="shared" si="15"/>
        <v>0.7142857142857143</v>
      </c>
      <c r="BF69" s="1196">
        <f t="shared" si="16"/>
        <v>0.18995290423861852</v>
      </c>
      <c r="BG69" s="1196">
        <f t="shared" si="17"/>
        <v>9.5761381475667193E-2</v>
      </c>
      <c r="BH69" s="1196">
        <f t="shared" si="18"/>
        <v>1</v>
      </c>
      <c r="BJ69" s="1195"/>
      <c r="BK69" s="1195"/>
      <c r="BL69" s="1195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4"/>
      <c r="AT70" s="1194"/>
      <c r="AU70" s="1194"/>
      <c r="AV70" s="1194"/>
      <c r="AX70" s="1194"/>
      <c r="AY70" s="1197" t="s">
        <v>327</v>
      </c>
      <c r="AZ70" s="1199" t="s">
        <v>919</v>
      </c>
      <c r="BA70" s="1194">
        <v>1042</v>
      </c>
      <c r="BB70" s="1194">
        <v>860</v>
      </c>
      <c r="BC70" s="1194">
        <v>91</v>
      </c>
      <c r="BD70" s="1194">
        <f t="shared" si="14"/>
        <v>1993</v>
      </c>
      <c r="BE70" s="1196">
        <f t="shared" si="15"/>
        <v>0.52282990466633217</v>
      </c>
      <c r="BF70" s="1196">
        <f t="shared" si="16"/>
        <v>0.4315102860010035</v>
      </c>
      <c r="BG70" s="1196">
        <f t="shared" si="17"/>
        <v>4.5659809332664322E-2</v>
      </c>
      <c r="BH70" s="1196">
        <f t="shared" si="18"/>
        <v>1</v>
      </c>
      <c r="BJ70" s="1195"/>
      <c r="BK70" s="1195"/>
      <c r="BL70" s="1195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4"/>
      <c r="AT71" s="1194"/>
      <c r="AU71" s="1194"/>
      <c r="AV71" s="1194"/>
      <c r="AX71" s="1194"/>
      <c r="AY71" s="1198" t="s">
        <v>331</v>
      </c>
      <c r="AZ71" s="1200" t="s">
        <v>920</v>
      </c>
      <c r="BA71" s="1194">
        <v>2472</v>
      </c>
      <c r="BB71" s="1194">
        <v>6355</v>
      </c>
      <c r="BC71" s="1194">
        <v>264</v>
      </c>
      <c r="BD71" s="1194">
        <f t="shared" si="14"/>
        <v>9091</v>
      </c>
      <c r="BE71" s="1196">
        <f t="shared" si="15"/>
        <v>0.27191728082719174</v>
      </c>
      <c r="BF71" s="1196">
        <f t="shared" si="16"/>
        <v>0.69904300956990428</v>
      </c>
      <c r="BG71" s="1196">
        <f t="shared" si="17"/>
        <v>2.903970960290397E-2</v>
      </c>
      <c r="BH71" s="1196">
        <f t="shared" si="18"/>
        <v>0.99999999999999989</v>
      </c>
      <c r="BJ71" s="1195"/>
      <c r="BK71" s="1195"/>
      <c r="BL71" s="1195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4"/>
      <c r="AT72" s="1194"/>
      <c r="AU72" s="1194"/>
      <c r="AV72" s="1194"/>
      <c r="AX72" s="1194"/>
      <c r="AY72" s="1197" t="s">
        <v>347</v>
      </c>
      <c r="AZ72" s="1199" t="s">
        <v>921</v>
      </c>
      <c r="BA72" s="1194">
        <v>1104</v>
      </c>
      <c r="BB72" s="1194">
        <v>432</v>
      </c>
      <c r="BC72" s="1194">
        <v>75</v>
      </c>
      <c r="BD72" s="1194">
        <f t="shared" si="14"/>
        <v>1611</v>
      </c>
      <c r="BE72" s="1196">
        <f t="shared" si="15"/>
        <v>0.68528864059590322</v>
      </c>
      <c r="BF72" s="1196">
        <f t="shared" si="16"/>
        <v>0.26815642458100558</v>
      </c>
      <c r="BG72" s="1196">
        <f t="shared" si="17"/>
        <v>4.6554934823091247E-2</v>
      </c>
      <c r="BH72" s="1196">
        <f t="shared" si="18"/>
        <v>1</v>
      </c>
      <c r="BJ72" s="1195"/>
      <c r="BK72" s="1195"/>
      <c r="BL72" s="1195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4"/>
      <c r="AT73" s="1194"/>
      <c r="AU73" s="1194"/>
      <c r="AV73" s="1194"/>
      <c r="AX73" s="1194"/>
      <c r="AY73" s="1198" t="s">
        <v>344</v>
      </c>
      <c r="AZ73" s="1200" t="s">
        <v>922</v>
      </c>
      <c r="BA73" s="1194">
        <v>2359</v>
      </c>
      <c r="BB73" s="1194">
        <v>773</v>
      </c>
      <c r="BC73" s="1194">
        <v>123</v>
      </c>
      <c r="BD73" s="1194">
        <f t="shared" si="14"/>
        <v>3255</v>
      </c>
      <c r="BE73" s="1196">
        <f t="shared" si="15"/>
        <v>0.72473118279569892</v>
      </c>
      <c r="BF73" s="1196">
        <f t="shared" si="16"/>
        <v>0.23748079877112135</v>
      </c>
      <c r="BG73" s="1196">
        <f t="shared" si="17"/>
        <v>3.7788018433179721E-2</v>
      </c>
      <c r="BH73" s="1196">
        <f t="shared" si="18"/>
        <v>1</v>
      </c>
      <c r="BJ73" s="1195"/>
      <c r="BK73" s="1195"/>
      <c r="BL73" s="1195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4"/>
      <c r="AT74" s="1194"/>
      <c r="AU74" s="1194"/>
      <c r="AV74" s="1194"/>
      <c r="AX74" s="1194"/>
      <c r="AY74" s="1197" t="s">
        <v>333</v>
      </c>
      <c r="AZ74" s="1199" t="s">
        <v>923</v>
      </c>
      <c r="BA74" s="1194">
        <v>944</v>
      </c>
      <c r="BB74" s="1194">
        <v>566</v>
      </c>
      <c r="BC74" s="1194">
        <v>68</v>
      </c>
      <c r="BD74" s="1194">
        <f t="shared" si="14"/>
        <v>1578</v>
      </c>
      <c r="BE74" s="1196">
        <f t="shared" si="15"/>
        <v>0.59822560202788344</v>
      </c>
      <c r="BF74" s="1196">
        <f t="shared" si="16"/>
        <v>0.35868187579214195</v>
      </c>
      <c r="BG74" s="1196">
        <f t="shared" si="17"/>
        <v>4.3092522179974654E-2</v>
      </c>
      <c r="BH74" s="1196">
        <f t="shared" si="18"/>
        <v>1</v>
      </c>
      <c r="BJ74" s="1195"/>
      <c r="BK74" s="1195"/>
      <c r="BL74" s="1195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4"/>
      <c r="AT75" s="1194"/>
      <c r="AU75" s="1194"/>
      <c r="AV75" s="1194"/>
      <c r="AX75" s="1194"/>
      <c r="AY75" s="1198" t="s">
        <v>345</v>
      </c>
      <c r="AZ75" s="1200" t="s">
        <v>924</v>
      </c>
      <c r="BA75" s="1194">
        <v>969</v>
      </c>
      <c r="BB75" s="1194">
        <v>339</v>
      </c>
      <c r="BC75" s="1194">
        <v>58</v>
      </c>
      <c r="BD75" s="1194">
        <f t="shared" si="14"/>
        <v>1366</v>
      </c>
      <c r="BE75" s="1196">
        <f t="shared" si="15"/>
        <v>0.70937042459736455</v>
      </c>
      <c r="BF75" s="1196">
        <f t="shared" si="16"/>
        <v>0.24816983894582723</v>
      </c>
      <c r="BG75" s="1196">
        <f t="shared" si="17"/>
        <v>4.24597364568082E-2</v>
      </c>
      <c r="BH75" s="1196">
        <f t="shared" si="18"/>
        <v>1</v>
      </c>
      <c r="BJ75" s="1195"/>
      <c r="BK75" s="1195"/>
      <c r="BL75" s="1195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4"/>
      <c r="AT76" s="1194"/>
      <c r="AU76" s="1194"/>
      <c r="AV76" s="1194"/>
      <c r="AX76" s="1194"/>
      <c r="AY76" s="1197"/>
      <c r="AZ76" s="1199" t="s">
        <v>925</v>
      </c>
      <c r="BA76" s="1194">
        <v>429</v>
      </c>
      <c r="BB76" s="1194">
        <v>6911</v>
      </c>
      <c r="BC76" s="1194">
        <v>1165</v>
      </c>
      <c r="BD76" s="1194">
        <f t="shared" si="14"/>
        <v>8505</v>
      </c>
      <c r="BE76" s="1196">
        <f t="shared" si="15"/>
        <v>5.0440917107583777E-2</v>
      </c>
      <c r="BF76" s="1196">
        <f t="shared" si="16"/>
        <v>0.81258083480305698</v>
      </c>
      <c r="BG76" s="1196">
        <f t="shared" si="17"/>
        <v>0.13697824808935921</v>
      </c>
      <c r="BH76" s="1196">
        <f t="shared" si="18"/>
        <v>1</v>
      </c>
      <c r="BJ76" s="1195"/>
      <c r="BK76" s="1195"/>
      <c r="BL76" s="1195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4"/>
      <c r="AT77" s="1194"/>
      <c r="AU77" s="1194"/>
      <c r="AV77" s="1194"/>
      <c r="AX77" s="1194"/>
      <c r="AY77" s="1198" t="s">
        <v>346</v>
      </c>
      <c r="AZ77" s="1200" t="s">
        <v>926</v>
      </c>
      <c r="BA77" s="1194">
        <v>898</v>
      </c>
      <c r="BB77" s="1194">
        <v>332</v>
      </c>
      <c r="BC77" s="1194">
        <v>166</v>
      </c>
      <c r="BD77" s="1194">
        <f t="shared" si="14"/>
        <v>1396</v>
      </c>
      <c r="BE77" s="1196">
        <f t="shared" si="15"/>
        <v>0.64326647564469919</v>
      </c>
      <c r="BF77" s="1196">
        <f t="shared" si="16"/>
        <v>0.23782234957020057</v>
      </c>
      <c r="BG77" s="1196">
        <f t="shared" si="17"/>
        <v>0.11891117478510028</v>
      </c>
      <c r="BH77" s="1196">
        <f t="shared" si="18"/>
        <v>1</v>
      </c>
      <c r="BJ77" s="1195"/>
      <c r="BK77" s="1195"/>
      <c r="BL77" s="1195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4"/>
      <c r="AT78" s="1194"/>
      <c r="AU78" s="1194"/>
      <c r="AV78" s="1194"/>
      <c r="AW78" s="460"/>
      <c r="AX78" s="1194"/>
      <c r="AY78" s="1197" t="s">
        <v>341</v>
      </c>
      <c r="AZ78" s="1199" t="s">
        <v>927</v>
      </c>
      <c r="BA78" s="1194">
        <v>1778</v>
      </c>
      <c r="BB78" s="1194">
        <v>514</v>
      </c>
      <c r="BC78" s="1194">
        <v>180</v>
      </c>
      <c r="BD78" s="1194">
        <f t="shared" si="14"/>
        <v>2472</v>
      </c>
      <c r="BE78" s="1196">
        <f t="shared" si="15"/>
        <v>0.71925566343042069</v>
      </c>
      <c r="BF78" s="1196">
        <f t="shared" si="16"/>
        <v>0.20792880258899676</v>
      </c>
      <c r="BG78" s="1196">
        <f t="shared" si="17"/>
        <v>7.281553398058252E-2</v>
      </c>
      <c r="BH78" s="1196">
        <f t="shared" si="18"/>
        <v>1</v>
      </c>
      <c r="BJ78" s="1195"/>
      <c r="BK78" s="1195"/>
      <c r="BL78" s="1195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4"/>
      <c r="AT79" s="1194"/>
      <c r="AU79" s="1194"/>
      <c r="AV79" s="1194"/>
      <c r="AW79" s="460"/>
      <c r="AX79" s="1194"/>
      <c r="AY79" s="1198" t="s">
        <v>342</v>
      </c>
      <c r="AZ79" s="1200" t="s">
        <v>928</v>
      </c>
      <c r="BA79" s="1194">
        <v>1100</v>
      </c>
      <c r="BB79" s="1194">
        <v>1790</v>
      </c>
      <c r="BC79" s="1194">
        <v>265</v>
      </c>
      <c r="BD79" s="1194">
        <f t="shared" si="14"/>
        <v>3155</v>
      </c>
      <c r="BE79" s="1196">
        <f t="shared" si="15"/>
        <v>0.34865293185419971</v>
      </c>
      <c r="BF79" s="1196">
        <f t="shared" si="16"/>
        <v>0.56735340729001582</v>
      </c>
      <c r="BG79" s="1196">
        <f t="shared" si="17"/>
        <v>8.3993660855784469E-2</v>
      </c>
      <c r="BH79" s="1196">
        <f t="shared" si="18"/>
        <v>1</v>
      </c>
      <c r="BJ79" s="1195"/>
      <c r="BK79" s="1195"/>
      <c r="BL79" s="1195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4"/>
      <c r="AT80" s="1194"/>
      <c r="AU80" s="1194"/>
      <c r="AV80" s="1194"/>
      <c r="AW80" s="460"/>
      <c r="AX80" s="1194"/>
      <c r="AY80" s="1197" t="s">
        <v>334</v>
      </c>
      <c r="AZ80" s="1199" t="s">
        <v>929</v>
      </c>
      <c r="BA80" s="1194">
        <v>1096</v>
      </c>
      <c r="BB80" s="1194">
        <v>501</v>
      </c>
      <c r="BC80" s="1194">
        <v>111</v>
      </c>
      <c r="BD80" s="1194">
        <f t="shared" si="14"/>
        <v>1708</v>
      </c>
      <c r="BE80" s="1196">
        <f t="shared" si="15"/>
        <v>0.64168618266978927</v>
      </c>
      <c r="BF80" s="1196">
        <f t="shared" si="16"/>
        <v>0.2933255269320843</v>
      </c>
      <c r="BG80" s="1196">
        <f t="shared" si="17"/>
        <v>6.4988290398126466E-2</v>
      </c>
      <c r="BH80" s="1196">
        <f t="shared" si="18"/>
        <v>1</v>
      </c>
      <c r="BJ80" s="1195"/>
      <c r="BK80" s="1195"/>
      <c r="BL80" s="1195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4"/>
      <c r="AT81" s="1194"/>
      <c r="AU81" s="1194"/>
      <c r="AV81" s="1194"/>
      <c r="AW81" s="460"/>
      <c r="AX81" s="1194"/>
      <c r="AY81" s="1198" t="s">
        <v>337</v>
      </c>
      <c r="AZ81" s="1200" t="s">
        <v>930</v>
      </c>
      <c r="BA81" s="1194">
        <v>1277</v>
      </c>
      <c r="BB81" s="1194">
        <v>3726</v>
      </c>
      <c r="BC81" s="1194">
        <v>544</v>
      </c>
      <c r="BD81" s="1194">
        <f t="shared" si="14"/>
        <v>5547</v>
      </c>
      <c r="BE81" s="1196">
        <f t="shared" si="15"/>
        <v>0.23021453037678025</v>
      </c>
      <c r="BF81" s="1196">
        <f t="shared" si="16"/>
        <v>0.67171444023796645</v>
      </c>
      <c r="BG81" s="1196">
        <f t="shared" si="17"/>
        <v>9.8071029385253292E-2</v>
      </c>
      <c r="BH81" s="1196">
        <f t="shared" si="18"/>
        <v>0.99999999999999989</v>
      </c>
      <c r="BI81" s="1193"/>
      <c r="BJ81" s="1195"/>
      <c r="BK81" s="1195"/>
      <c r="BL81" s="1195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4"/>
      <c r="AT82" s="1194"/>
      <c r="AU82" s="1194"/>
      <c r="AV82" s="1194"/>
      <c r="AW82" s="460"/>
      <c r="AX82" s="1194"/>
      <c r="AY82" s="1197" t="s">
        <v>335</v>
      </c>
      <c r="AZ82" s="1199" t="s">
        <v>931</v>
      </c>
      <c r="BA82" s="1194">
        <v>2462</v>
      </c>
      <c r="BB82" s="1194">
        <v>1716</v>
      </c>
      <c r="BC82" s="1194">
        <v>174</v>
      </c>
      <c r="BD82" s="1194">
        <f t="shared" si="14"/>
        <v>4352</v>
      </c>
      <c r="BE82" s="1196">
        <f t="shared" si="15"/>
        <v>0.56571691176470584</v>
      </c>
      <c r="BF82" s="1196">
        <f t="shared" si="16"/>
        <v>0.39430147058823528</v>
      </c>
      <c r="BG82" s="1196">
        <f t="shared" si="17"/>
        <v>3.998161764705882E-2</v>
      </c>
      <c r="BH82" s="1196">
        <f t="shared" si="18"/>
        <v>1</v>
      </c>
      <c r="BI82" s="1193"/>
      <c r="BJ82" s="1195"/>
      <c r="BK82" s="1195"/>
      <c r="BL82" s="1195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4"/>
      <c r="AT83" s="1194"/>
      <c r="AU83" s="1194"/>
      <c r="AV83" s="1194"/>
      <c r="AW83" s="460"/>
      <c r="AX83" s="1194"/>
      <c r="AY83" s="1194"/>
      <c r="AZ83" s="460"/>
      <c r="BA83" s="460"/>
      <c r="BB83" s="460"/>
      <c r="BD83" s="460"/>
      <c r="BE83" s="460"/>
      <c r="BF83" s="460"/>
      <c r="BG83" s="1193"/>
      <c r="BH83" s="1193"/>
      <c r="BI83" s="1193"/>
      <c r="BJ83" s="1195"/>
      <c r="BK83" s="1195"/>
      <c r="BL83" s="1195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3"/>
      <c r="BH84" s="1193"/>
      <c r="BI84" s="1193"/>
      <c r="BK84" s="1195"/>
      <c r="BL84" s="1195"/>
      <c r="BP84" s="1194">
        <f t="shared" ref="BP84:CA84" si="22">SUM(BP88:BP243)</f>
        <v>6994</v>
      </c>
      <c r="BQ84" s="1194">
        <f t="shared" si="22"/>
        <v>4911</v>
      </c>
      <c r="BR84" s="1194">
        <f t="shared" si="22"/>
        <v>4575</v>
      </c>
      <c r="BS84" s="1194">
        <f t="shared" si="22"/>
        <v>5518</v>
      </c>
      <c r="BT84" s="1194">
        <f t="shared" si="22"/>
        <v>7219</v>
      </c>
      <c r="BU84" s="1194">
        <f t="shared" si="22"/>
        <v>9842</v>
      </c>
      <c r="BV84" s="1194">
        <f t="shared" si="22"/>
        <v>14321</v>
      </c>
      <c r="BW84" s="1194">
        <f t="shared" si="22"/>
        <v>17899</v>
      </c>
      <c r="BX84" s="1194">
        <f t="shared" si="22"/>
        <v>21047</v>
      </c>
      <c r="BY84" s="1194">
        <f t="shared" si="22"/>
        <v>20514</v>
      </c>
      <c r="BZ84" s="1194">
        <f t="shared" si="22"/>
        <v>20473</v>
      </c>
      <c r="CA84" s="32">
        <f t="shared" si="22"/>
        <v>23759</v>
      </c>
      <c r="CB84" s="1194">
        <f t="shared" ref="CB84:CI84" si="23">SUM(CB88:CB243)</f>
        <v>26865</v>
      </c>
      <c r="CC84" s="1194">
        <f t="shared" si="23"/>
        <v>31143</v>
      </c>
      <c r="CD84" s="1194">
        <f t="shared" si="23"/>
        <v>37095</v>
      </c>
      <c r="CE84" s="1194">
        <f t="shared" si="23"/>
        <v>45403</v>
      </c>
      <c r="CF84" s="1194">
        <f t="shared" si="23"/>
        <v>56992</v>
      </c>
      <c r="CG84" s="1194">
        <f t="shared" si="23"/>
        <v>23076</v>
      </c>
      <c r="CH84" s="1194">
        <f t="shared" si="23"/>
        <v>23058</v>
      </c>
      <c r="CI84" s="1194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81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4"/>
      <c r="AL85" s="1194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3"/>
      <c r="BJ85" s="1193"/>
      <c r="BK85" s="1193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82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4"/>
      <c r="AL86" s="1194"/>
      <c r="AM86" s="1194"/>
      <c r="AO86" s="473" t="s">
        <v>1046</v>
      </c>
      <c r="AQ86" s="460"/>
      <c r="AR86" s="460"/>
      <c r="AS86" s="460"/>
      <c r="AT86" s="460"/>
      <c r="AW86" s="32" t="s">
        <v>1127</v>
      </c>
      <c r="AZ86" s="1278" t="s">
        <v>1112</v>
      </c>
      <c r="BA86" s="1279"/>
      <c r="BB86" s="1279"/>
      <c r="BC86" s="1279"/>
      <c r="BD86" s="1279"/>
      <c r="BE86" s="1279"/>
      <c r="BF86" s="1279" t="s">
        <v>1113</v>
      </c>
      <c r="BG86" s="1279"/>
      <c r="BH86" s="1279"/>
      <c r="BI86" s="1279" t="s">
        <v>1113</v>
      </c>
      <c r="BJ86" s="1279"/>
      <c r="BK86" s="1279"/>
      <c r="BM86" s="1284" t="s">
        <v>1106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81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4"/>
      <c r="AL87" s="1194"/>
      <c r="AM87" s="1194"/>
      <c r="AO87" s="1112"/>
      <c r="AP87" s="1290" t="s">
        <v>1045</v>
      </c>
      <c r="AQ87" s="1291"/>
      <c r="AR87" s="1291"/>
      <c r="AS87" s="1291"/>
      <c r="AT87" s="1291"/>
      <c r="AV87" s="1113" t="s">
        <v>1076</v>
      </c>
      <c r="AW87" s="1292" t="s">
        <v>1077</v>
      </c>
      <c r="AX87" s="1293"/>
      <c r="AY87" s="1293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20" t="s">
        <v>1078</v>
      </c>
      <c r="BN87" s="1121" t="s">
        <v>1079</v>
      </c>
      <c r="BO87" s="1121" t="s">
        <v>1080</v>
      </c>
      <c r="BP87" s="1121" t="s">
        <v>1081</v>
      </c>
      <c r="BQ87" s="1120" t="s">
        <v>1082</v>
      </c>
      <c r="BR87" s="1121" t="s">
        <v>1083</v>
      </c>
      <c r="BS87" s="1121" t="s">
        <v>1084</v>
      </c>
      <c r="BT87" s="1121" t="s">
        <v>1085</v>
      </c>
      <c r="BU87" s="1120" t="s">
        <v>1086</v>
      </c>
      <c r="BV87" s="1121" t="s">
        <v>1087</v>
      </c>
      <c r="BW87" s="1121" t="s">
        <v>1088</v>
      </c>
      <c r="BX87" s="1121" t="s">
        <v>1089</v>
      </c>
      <c r="BY87" s="1120" t="s">
        <v>1090</v>
      </c>
      <c r="BZ87" s="1121" t="s">
        <v>1091</v>
      </c>
      <c r="CA87" s="1121" t="s">
        <v>1092</v>
      </c>
      <c r="CB87" s="1121" t="s">
        <v>1093</v>
      </c>
      <c r="CC87" s="1120" t="s">
        <v>1094</v>
      </c>
      <c r="CD87" s="1121" t="s">
        <v>1095</v>
      </c>
      <c r="CE87" s="1121" t="s">
        <v>1096</v>
      </c>
      <c r="CF87" s="1121" t="s">
        <v>1097</v>
      </c>
      <c r="CG87" s="1120" t="s">
        <v>1098</v>
      </c>
      <c r="CH87" s="1121" t="s">
        <v>1099</v>
      </c>
      <c r="CI87" s="1121" t="s">
        <v>1100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82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94"/>
      <c r="AL88" s="1194"/>
      <c r="AM88" s="1194"/>
      <c r="AO88" s="1112"/>
      <c r="AP88" s="1113">
        <v>2017</v>
      </c>
      <c r="AQ88" s="1113">
        <v>2021</v>
      </c>
      <c r="AR88" s="1113">
        <v>2026</v>
      </c>
      <c r="AS88" s="1113">
        <v>2031</v>
      </c>
      <c r="AT88" s="1113">
        <v>2040</v>
      </c>
      <c r="AU88" s="1113" t="s">
        <v>1047</v>
      </c>
      <c r="AV88" s="1113">
        <v>2030</v>
      </c>
      <c r="AW88" s="1113" t="s">
        <v>295</v>
      </c>
      <c r="AX88" s="1113" t="s">
        <v>44</v>
      </c>
      <c r="AY88" s="1136" t="s">
        <v>46</v>
      </c>
      <c r="AZ88" s="1134" t="s">
        <v>295</v>
      </c>
      <c r="BA88" s="1123" t="s">
        <v>44</v>
      </c>
      <c r="BB88" s="1123" t="s">
        <v>46</v>
      </c>
      <c r="BC88" s="1123" t="s">
        <v>295</v>
      </c>
      <c r="BD88" s="1123" t="s">
        <v>44</v>
      </c>
      <c r="BE88" s="1135" t="s">
        <v>46</v>
      </c>
      <c r="BF88" s="1134" t="s">
        <v>295</v>
      </c>
      <c r="BG88" s="1123" t="s">
        <v>44</v>
      </c>
      <c r="BH88" s="1135" t="s">
        <v>46</v>
      </c>
      <c r="BI88" s="1134" t="s">
        <v>295</v>
      </c>
      <c r="BJ88" s="1123" t="s">
        <v>44</v>
      </c>
      <c r="BK88" s="1135" t="s">
        <v>46</v>
      </c>
      <c r="BM88" s="1304" t="s">
        <v>905</v>
      </c>
      <c r="BN88" s="1304" t="s">
        <v>42</v>
      </c>
      <c r="BO88" s="1117" t="s">
        <v>1101</v>
      </c>
      <c r="BP88" s="1118">
        <v>0</v>
      </c>
      <c r="BQ88" s="1118">
        <v>0</v>
      </c>
      <c r="BR88" s="1118">
        <v>1</v>
      </c>
      <c r="BS88" s="1118">
        <v>0</v>
      </c>
      <c r="BT88" s="1118">
        <v>6</v>
      </c>
      <c r="BU88" s="1118">
        <v>0</v>
      </c>
      <c r="BV88" s="1118">
        <v>2</v>
      </c>
      <c r="BW88" s="1118">
        <v>5</v>
      </c>
      <c r="BX88" s="1118">
        <v>10</v>
      </c>
      <c r="BY88" s="1118">
        <v>5</v>
      </c>
      <c r="BZ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81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94"/>
      <c r="AL89" s="1194"/>
      <c r="AM89" s="1194"/>
      <c r="AO89" s="1114" t="s">
        <v>1075</v>
      </c>
      <c r="AP89" s="1115">
        <v>27721</v>
      </c>
      <c r="AQ89" s="1115">
        <v>30852</v>
      </c>
      <c r="AR89" s="1115">
        <v>27398</v>
      </c>
      <c r="AS89" s="1115">
        <v>27821</v>
      </c>
      <c r="AT89" s="1115">
        <v>24291</v>
      </c>
      <c r="AU89" s="344">
        <f>SUM(AU90:AU120)</f>
        <v>1.0000144840422065</v>
      </c>
      <c r="AV89" s="1115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5"/>
      <c r="BN89" s="1305"/>
      <c r="BO89" s="1117" t="s">
        <v>1102</v>
      </c>
      <c r="BP89" s="460"/>
      <c r="CA89" s="1118">
        <v>3</v>
      </c>
      <c r="CB89" s="1118">
        <v>4</v>
      </c>
      <c r="CC89" s="1118">
        <v>4</v>
      </c>
      <c r="CD89" s="1118">
        <v>4</v>
      </c>
      <c r="CE89" s="1118">
        <v>4</v>
      </c>
      <c r="CF89" s="1118">
        <v>4</v>
      </c>
      <c r="CG89" s="1118">
        <v>4</v>
      </c>
      <c r="CH89" s="1118">
        <v>4</v>
      </c>
      <c r="CI89" s="1118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82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94"/>
      <c r="AL90" s="1194"/>
      <c r="AM90" s="1194"/>
      <c r="AN90" s="460"/>
      <c r="AO90" s="1108" t="s">
        <v>1017</v>
      </c>
      <c r="AP90" s="1108">
        <v>328</v>
      </c>
      <c r="AQ90" s="1108">
        <v>395</v>
      </c>
      <c r="AR90" s="1108">
        <v>398</v>
      </c>
      <c r="AS90" s="1108">
        <v>423</v>
      </c>
      <c r="AT90" s="1108">
        <v>392</v>
      </c>
      <c r="AU90" s="1126">
        <f t="shared" ref="AU90:AU120" si="27">SUM(AP90:AT90)/SUM($AP$89:$AT$89)</f>
        <v>1.4020552855891022E-2</v>
      </c>
      <c r="AV90" s="1108">
        <f t="shared" ref="AV90:AV120" si="28">AR90+4/5*(AS90-AR90)</f>
        <v>418</v>
      </c>
      <c r="AW90" s="1204">
        <f>AVERAGE(SUM(CA89:CI89)/SUM(CA89:CI93),INDEX(BE52:BG82,MATCH(AO90,AY52:AY82,0),MATCH(AW88,BE51:BG51,0)))</f>
        <v>1.6572659274820309E-2</v>
      </c>
      <c r="AX90" s="1124">
        <f>AVERAGE(SUM(CA91:CI91)/SUM(CA89:CI93),INDEX(BE52:BG82,MATCH(AO90,AY52:AY82,0),MATCH(AX88,BE51:BG51,0)))</f>
        <v>0.65475693103350818</v>
      </c>
      <c r="AY90" s="1124">
        <f>AVERAGE(SUM(CA93:CI93)/SUM(CA89:CI93),INDEX(BE52:BG82,MATCH(AO90,AY52:AY82,0),MATCH(AY88,BE51:BG51,0)))</f>
        <v>0.32867040969167144</v>
      </c>
      <c r="AZ90" s="1137" cm="1">
        <f t="array" ref="AZ90">INDEX($I$43:$CH$43,MATCH(AZ$88&amp;AO90,$I$33:$CH$33&amp;$I$32:$CH$32,0))</f>
        <v>1272.084432974631</v>
      </c>
      <c r="BA90" s="1128" cm="1">
        <f t="array" ref="BA90">INDEX($I$43:$CH$43,MATCH(BA$88&amp;AO90,$I$33:$CH$33&amp;$I$32:$CH$32,0))</f>
        <v>9017.3696255538798</v>
      </c>
      <c r="BB90" s="1128" cm="1">
        <f t="array" ref="BB90">INDEX($I$43:$CH$43,MATCH(BB$88&amp;AO90,$I$33:$CH$33&amp;$I$32:$CH$32,0))</f>
        <v>10817.00516141598</v>
      </c>
      <c r="BC90" s="1137">
        <f>(AZ90*(1+AW90))</f>
        <v>1293.1662548511226</v>
      </c>
      <c r="BD90" s="1128">
        <f t="shared" ref="BD90:BE90" si="29">(BA90*(1+AX90))</f>
        <v>14921.554887576312</v>
      </c>
      <c r="BE90" s="1128">
        <f t="shared" si="29"/>
        <v>14372.234679455496</v>
      </c>
      <c r="BF90" s="1137">
        <f>BC90*(BF123/$BC$122)</f>
        <v>2147.2393448382686</v>
      </c>
      <c r="BG90" s="1128">
        <f t="shared" ref="BG90:BG96" si="30">BD90*($BG$123/$BD$122)</f>
        <v>13306.39232706811</v>
      </c>
      <c r="BH90" s="1141">
        <f t="shared" ref="BH90:BH96" si="31">BE90*($BH$123/$BE$122)</f>
        <v>12190.632162909209</v>
      </c>
      <c r="BI90" s="1137">
        <f>BC90*($BI$123/$BC$122)</f>
        <v>4018.6603783691717</v>
      </c>
      <c r="BJ90" s="1128">
        <f>BD90*($BJ$123/$BD$122)</f>
        <v>14882.390276614156</v>
      </c>
      <c r="BK90" s="1141">
        <f t="shared" ref="BK90:BK120" si="32">BE90*($BK$123/$BE$122)</f>
        <v>12032.722707781786</v>
      </c>
      <c r="BL90" s="460"/>
      <c r="BM90" s="1305"/>
      <c r="BN90" s="1304" t="s">
        <v>1103</v>
      </c>
      <c r="BO90" s="1117" t="s">
        <v>1101</v>
      </c>
      <c r="BP90" s="1118">
        <v>15</v>
      </c>
      <c r="BQ90" s="1118">
        <v>3</v>
      </c>
      <c r="BR90" s="1118">
        <v>2</v>
      </c>
      <c r="BS90" s="1118">
        <v>32</v>
      </c>
      <c r="BT90" s="1118">
        <v>33</v>
      </c>
      <c r="BU90" s="1118">
        <v>33</v>
      </c>
      <c r="BV90" s="1118">
        <v>47</v>
      </c>
      <c r="BW90" s="1118">
        <v>161</v>
      </c>
      <c r="BX90" s="1118">
        <v>127</v>
      </c>
      <c r="BY90" s="1118">
        <v>117</v>
      </c>
      <c r="BZ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81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94"/>
      <c r="AL91" s="1194"/>
      <c r="AM91" s="1194"/>
      <c r="AO91" s="1109" t="s">
        <v>1018</v>
      </c>
      <c r="AP91" s="1109">
        <v>364</v>
      </c>
      <c r="AQ91" s="1109">
        <v>451</v>
      </c>
      <c r="AR91" s="1109">
        <v>454</v>
      </c>
      <c r="AS91" s="1109">
        <v>496</v>
      </c>
      <c r="AT91" s="1109">
        <v>448</v>
      </c>
      <c r="AU91" s="1127">
        <f t="shared" si="27"/>
        <v>1.6026592701491132E-2</v>
      </c>
      <c r="AV91" s="1109">
        <f t="shared" si="28"/>
        <v>487.6</v>
      </c>
      <c r="AW91" s="1205">
        <f>AVERAGE(SUM(CA95:CI95)/SUM($CA$95:$CI$99),INDEX($BE$52:$BG$82,MATCH(AO91,$AY$52:$AY$82,0),MATCH($AW$88,$BE$51:$BG$51,0)))</f>
        <v>4.488590075616606E-2</v>
      </c>
      <c r="AX91" s="1125">
        <f>AVERAGE(SUM(CA97:CI97)/SUM($CA$95:$CI$99),INDEX($BE$52:$BG$82,MATCH($AO$91,$AY$52:$AY$82,0),MATCH(AX88,$BE$51:$BG$51,0)))</f>
        <v>0.28850150085020843</v>
      </c>
      <c r="AY91" s="1125">
        <f>AVERAGE(SUM(CA99:CI99)/SUM($CA$95:$CI$99),INDEX($BE$52:$BG$82,MATCH($AO$91,$AY$52:$AY$82,0),MATCH(AY88,$BE$51:$BG$51,0)))</f>
        <v>0.66661259839362552</v>
      </c>
      <c r="AZ91" s="1138" cm="1">
        <f t="array" ref="AZ91">INDEX($I$43:$CH$43,MATCH(AZ$88&amp;AO91,$I$33:$CH$33&amp;$I$32:$CH$32,0))</f>
        <v>1271.052567009926</v>
      </c>
      <c r="BA91" s="1129" cm="1">
        <f t="array" ref="BA91">INDEX($I$43:$CH$43,MATCH(BA$88&amp;AO91,$I$33:$CH$33&amp;$I$32:$CH$32,0))</f>
        <v>7706.8792520168045</v>
      </c>
      <c r="BB91" s="1129" cm="1">
        <f t="array" ref="BB91">INDEX($I$43:$CH$43,MATCH(BB$88&amp;AO91,$I$33:$CH$33&amp;$I$32:$CH$32,0))</f>
        <v>18119.875348525962</v>
      </c>
      <c r="BC91" s="1138">
        <f t="shared" ref="BC91:BC120" si="33">(AZ91*(1+AW91))</f>
        <v>1328.1049063886037</v>
      </c>
      <c r="BD91" s="1129">
        <f t="shared" ref="BD91:BD120" si="34">(BA91*(1+AX91))</f>
        <v>9930.3254830949845</v>
      </c>
      <c r="BE91" s="1129">
        <f t="shared" ref="BE91:BE120" si="35">(BB91*(1+AY91))</f>
        <v>30198.812537175454</v>
      </c>
      <c r="BF91" s="1138">
        <f t="shared" ref="BF91:BF96" si="36">BC91*($BF$123/$BC$122)</f>
        <v>2205.2532676076271</v>
      </c>
      <c r="BG91" s="1129">
        <f t="shared" si="30"/>
        <v>8855.43147541287</v>
      </c>
      <c r="BH91" s="1142">
        <f t="shared" si="31"/>
        <v>25614.848602743827</v>
      </c>
      <c r="BI91" s="1138">
        <f t="shared" ref="BI91:BI120" si="37">BC91*($BI$123/$BC$122)</f>
        <v>4127.2361891596311</v>
      </c>
      <c r="BJ91" s="1129">
        <f t="shared" ref="BJ91:BJ120" si="38">BD91*($BJ$123/$BD$122)</f>
        <v>9904.2613539071608</v>
      </c>
      <c r="BK91" s="1142">
        <f t="shared" si="32"/>
        <v>25283.050650678848</v>
      </c>
      <c r="BL91" s="460"/>
      <c r="BM91" s="1305"/>
      <c r="BN91" s="1305"/>
      <c r="BO91" s="1117" t="s">
        <v>1102</v>
      </c>
      <c r="BP91" s="460"/>
      <c r="CA91" s="1118">
        <v>182</v>
      </c>
      <c r="CB91" s="1118">
        <v>200</v>
      </c>
      <c r="CC91" s="1118">
        <v>216</v>
      </c>
      <c r="CD91" s="1118">
        <v>231</v>
      </c>
      <c r="CE91" s="1118">
        <v>246</v>
      </c>
      <c r="CF91" s="1118">
        <v>261</v>
      </c>
      <c r="CG91" s="1118">
        <v>277</v>
      </c>
      <c r="CH91" s="1118">
        <v>292</v>
      </c>
      <c r="CI91" s="1118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82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94"/>
      <c r="AL92" s="1194"/>
      <c r="AM92" s="1194"/>
      <c r="AO92" s="1108" t="s">
        <v>1019</v>
      </c>
      <c r="AP92" s="1108">
        <v>482</v>
      </c>
      <c r="AQ92" s="1108">
        <v>591</v>
      </c>
      <c r="AR92" s="1108">
        <v>567</v>
      </c>
      <c r="AS92" s="1108">
        <v>583</v>
      </c>
      <c r="AT92" s="1108">
        <v>458</v>
      </c>
      <c r="AU92" s="1126">
        <f t="shared" si="27"/>
        <v>1.9415858577811897E-2</v>
      </c>
      <c r="AV92" s="1108">
        <f t="shared" si="28"/>
        <v>579.79999999999995</v>
      </c>
      <c r="AW92" s="1204">
        <f>AVERAGE(SUM(CA101:CI101)/SUM($CA$101:$CI$105),INDEX($BE$52:$BG$82,MATCH(AO92,$AY$52:$AY$82,0),MATCH($AW$88,$BE$51:$BG$51,0)))</f>
        <v>2.5361077111383107E-2</v>
      </c>
      <c r="AX92" s="1124">
        <f>AVERAGE(SUM(CA103:CI103)/SUM($CA$101:$CI$105),INDEX($BE$52:$BG$82,MATCH(AO92,$AY$52:$AY$82,0),MATCH($AX$88,$BE$51:$BG$51,0)))</f>
        <v>0.52120461036311716</v>
      </c>
      <c r="AY92" s="1124">
        <f>AVERAGE(SUM(CA105:CI105)/SUM($CA$101:$CI$105),INDEX($BE$52:$BG$82,MATCH(AO92,$AY$52:$AY$82,0),MATCH($AY$88,$BE$51:$BG$51,0)))</f>
        <v>0.45343431252549982</v>
      </c>
      <c r="AZ92" s="1137" cm="1">
        <f t="array" ref="AZ92">INDEX($I$43:$CH$43,MATCH(AZ$88&amp;AO92,$I$33:$CH$33&amp;$I$32:$CH$32,0))</f>
        <v>2491.2235846235253</v>
      </c>
      <c r="BA92" s="1128" cm="1">
        <f t="array" ref="BA92">INDEX($I$43:$CH$43,MATCH(BA$88&amp;AO92,$I$33:$CH$33&amp;$I$32:$CH$32,0))</f>
        <v>15118.989670799881</v>
      </c>
      <c r="BB92" s="1128" cm="1">
        <f t="array" ref="BB92">INDEX($I$43:$CH$43,MATCH(BB$88&amp;AO92,$I$33:$CH$33&amp;$I$32:$CH$32,0))</f>
        <v>26221.499459384846</v>
      </c>
      <c r="BC92" s="1137">
        <f t="shared" si="33"/>
        <v>2554.4036980548585</v>
      </c>
      <c r="BD92" s="1128">
        <f t="shared" si="34"/>
        <v>22999.076791253126</v>
      </c>
      <c r="BE92" s="1128">
        <f t="shared" si="35"/>
        <v>38111.22704013878</v>
      </c>
      <c r="BF92" s="1137">
        <f t="shared" si="36"/>
        <v>4241.4624588972301</v>
      </c>
      <c r="BG92" s="1128">
        <f t="shared" si="30"/>
        <v>20509.574320541178</v>
      </c>
      <c r="BH92" s="1141">
        <f t="shared" si="31"/>
        <v>32326.215128366712</v>
      </c>
      <c r="BI92" s="1137">
        <f t="shared" si="37"/>
        <v>7938.0983637827385</v>
      </c>
      <c r="BJ92" s="1128">
        <f t="shared" si="38"/>
        <v>22938.711105384278</v>
      </c>
      <c r="BK92" s="1141">
        <f t="shared" si="32"/>
        <v>31907.48253525449</v>
      </c>
      <c r="BL92" s="460"/>
      <c r="BM92" s="1305"/>
      <c r="BN92" s="1304" t="s">
        <v>1104</v>
      </c>
      <c r="BO92" s="1117" t="s">
        <v>1101</v>
      </c>
      <c r="BP92" s="1118">
        <v>88</v>
      </c>
      <c r="BQ92" s="1118">
        <v>52</v>
      </c>
      <c r="BR92" s="1118">
        <v>39</v>
      </c>
      <c r="BS92" s="1118">
        <v>41</v>
      </c>
      <c r="BT92" s="1118">
        <v>60</v>
      </c>
      <c r="BU92" s="1118">
        <v>50</v>
      </c>
      <c r="BV92" s="1118">
        <v>51</v>
      </c>
      <c r="BW92" s="1118">
        <v>62</v>
      </c>
      <c r="BX92" s="1118">
        <v>53</v>
      </c>
      <c r="BY92" s="1118">
        <v>73</v>
      </c>
      <c r="BZ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81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94"/>
      <c r="AL93" s="1194"/>
      <c r="AM93" s="1194"/>
      <c r="AO93" s="1109" t="s">
        <v>328</v>
      </c>
      <c r="AP93" s="1109">
        <v>833</v>
      </c>
      <c r="AQ93" s="1109">
        <v>962</v>
      </c>
      <c r="AR93" s="1109">
        <v>900</v>
      </c>
      <c r="AS93" s="1109">
        <v>998</v>
      </c>
      <c r="AT93" s="1109">
        <v>696</v>
      </c>
      <c r="AU93" s="1127">
        <f t="shared" si="27"/>
        <v>3.1785230622162035E-2</v>
      </c>
      <c r="AV93" s="1109">
        <f t="shared" si="28"/>
        <v>978.4</v>
      </c>
      <c r="AW93" s="1205">
        <f>AVERAGE(SUM(CA107:CI107)/SUM($CA$107:$CI$111),INDEX($BE$52:$BG$82,MATCH($AO$93,$AY$52:$AY$82,0),MATCH(AW88,$BE$51:$BG$51,0)))</f>
        <v>0.12411850830160684</v>
      </c>
      <c r="AX93" s="1125">
        <f>AVERAGE(SUM(CA109:CI109)/SUM($CA$107:$CI$111),INDEX($BE$52:$BG$82,MATCH($AO$93,$AY$52:$AY$82,0),MATCH(AX88,$BE$51:$BG$51,0)))</f>
        <v>0.54269118882254208</v>
      </c>
      <c r="AY93" s="1125">
        <f>AVERAGE(SUM(CA111:CI111)/SUM($CA$107:$CI$111),INDEX($BE$52:$BG$82,MATCH($AO$93,$AY$52:$AY$82,0),MATCH(AY88,$BE$51:$BG$51,0)))</f>
        <v>0.33319030287585105</v>
      </c>
      <c r="AZ93" s="1138" cm="1">
        <f t="array" ref="AZ93">INDEX($I$43:$CH$43,MATCH(AZ$88&amp;AO93,$I$33:$CH$33&amp;$I$32:$CH$32,0))</f>
        <v>18164.569738528382</v>
      </c>
      <c r="BA93" s="1129" cm="1">
        <f t="array" ref="BA93">INDEX($I$43:$CH$43,MATCH(BA$88&amp;AO93,$I$33:$CH$33&amp;$I$32:$CH$32,0))</f>
        <v>91446.903647123108</v>
      </c>
      <c r="BB93" s="1129" cm="1">
        <f t="array" ref="BB93">INDEX($I$43:$CH$43,MATCH(BB$88&amp;AO93,$I$33:$CH$33&amp;$I$32:$CH$32,0))</f>
        <v>88706.618668082694</v>
      </c>
      <c r="BC93" s="1138">
        <f t="shared" si="33"/>
        <v>20419.129038415031</v>
      </c>
      <c r="BD93" s="1129">
        <f t="shared" si="34"/>
        <v>141074.33250152081</v>
      </c>
      <c r="BE93" s="1129">
        <f t="shared" si="35"/>
        <v>118262.80380919381</v>
      </c>
      <c r="BF93" s="1138">
        <f t="shared" si="36"/>
        <v>33904.965501641578</v>
      </c>
      <c r="BG93" s="1129">
        <f t="shared" si="30"/>
        <v>125803.94132433481</v>
      </c>
      <c r="BH93" s="1142">
        <f t="shared" si="31"/>
        <v>100311.35532827243</v>
      </c>
      <c r="BI93" s="1138">
        <f t="shared" si="37"/>
        <v>63454.752642716354</v>
      </c>
      <c r="BJ93" s="1129">
        <f t="shared" si="38"/>
        <v>140704.0546457078</v>
      </c>
      <c r="BK93" s="1142">
        <f t="shared" si="32"/>
        <v>99011.98780973017</v>
      </c>
      <c r="BL93" s="460"/>
      <c r="BM93" s="1305"/>
      <c r="BN93" s="1305"/>
      <c r="BO93" s="1117" t="s">
        <v>1102</v>
      </c>
      <c r="BP93" s="460"/>
      <c r="CA93" s="1118">
        <v>70</v>
      </c>
      <c r="CB93" s="1118">
        <v>69</v>
      </c>
      <c r="CC93" s="1118">
        <v>69</v>
      </c>
      <c r="CD93" s="1118">
        <v>69</v>
      </c>
      <c r="CE93" s="1118">
        <v>69</v>
      </c>
      <c r="CF93" s="1118">
        <v>69</v>
      </c>
      <c r="CG93" s="1118">
        <v>69</v>
      </c>
      <c r="CH93" s="1118">
        <v>69</v>
      </c>
      <c r="CI93" s="1118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82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94"/>
      <c r="AL94" s="1194"/>
      <c r="AM94" s="1194"/>
      <c r="AO94" s="1108" t="s">
        <v>1020</v>
      </c>
      <c r="AP94" s="1110">
        <v>2320</v>
      </c>
      <c r="AQ94" s="1110">
        <v>2583</v>
      </c>
      <c r="AR94" s="1110">
        <v>2259</v>
      </c>
      <c r="AS94" s="1110">
        <v>2206</v>
      </c>
      <c r="AT94" s="1110">
        <v>2040</v>
      </c>
      <c r="AU94" s="1126">
        <f t="shared" si="27"/>
        <v>8.2616976745870235E-2</v>
      </c>
      <c r="AV94" s="1110">
        <f t="shared" si="28"/>
        <v>2216.6</v>
      </c>
      <c r="AW94" s="1204"/>
      <c r="AX94" s="1124"/>
      <c r="AY94" s="1124"/>
      <c r="AZ94" s="1137"/>
      <c r="BA94" s="1128"/>
      <c r="BB94" s="1128"/>
      <c r="BC94" s="1137">
        <f t="shared" si="33"/>
        <v>0</v>
      </c>
      <c r="BD94" s="1128">
        <f t="shared" si="34"/>
        <v>0</v>
      </c>
      <c r="BE94" s="1128">
        <f t="shared" si="35"/>
        <v>0</v>
      </c>
      <c r="BF94" s="1137">
        <f t="shared" si="36"/>
        <v>0</v>
      </c>
      <c r="BG94" s="1128">
        <f t="shared" si="30"/>
        <v>0</v>
      </c>
      <c r="BH94" s="1141">
        <f t="shared" si="31"/>
        <v>0</v>
      </c>
      <c r="BI94" s="1137">
        <f t="shared" si="37"/>
        <v>0</v>
      </c>
      <c r="BJ94" s="1128">
        <f t="shared" si="38"/>
        <v>0</v>
      </c>
      <c r="BK94" s="1141">
        <f t="shared" si="32"/>
        <v>0</v>
      </c>
      <c r="BL94" s="460"/>
      <c r="BM94" s="1304" t="s">
        <v>903</v>
      </c>
      <c r="BN94" s="1304" t="s">
        <v>42</v>
      </c>
      <c r="BO94" s="1117" t="s">
        <v>1101</v>
      </c>
      <c r="BP94" s="1118">
        <v>1</v>
      </c>
      <c r="BQ94" s="1118">
        <v>2</v>
      </c>
      <c r="BR94" s="1118">
        <v>0</v>
      </c>
      <c r="BS94" s="1118">
        <v>2</v>
      </c>
      <c r="BT94" s="1118">
        <v>5</v>
      </c>
      <c r="BU94" s="1118">
        <v>6</v>
      </c>
      <c r="BV94" s="1118">
        <v>27</v>
      </c>
      <c r="BW94" s="1118">
        <v>5</v>
      </c>
      <c r="BX94" s="1118">
        <v>9</v>
      </c>
      <c r="BY94" s="1118">
        <v>10</v>
      </c>
      <c r="BZ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81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94"/>
      <c r="AL95" s="1194"/>
      <c r="AM95" s="1119"/>
      <c r="AO95" s="1109" t="s">
        <v>1021</v>
      </c>
      <c r="AP95" s="1109">
        <v>668</v>
      </c>
      <c r="AQ95" s="1109">
        <v>875</v>
      </c>
      <c r="AR95" s="1109">
        <v>892</v>
      </c>
      <c r="AS95" s="1109">
        <v>979</v>
      </c>
      <c r="AT95" s="1109">
        <v>827</v>
      </c>
      <c r="AU95" s="1127">
        <f t="shared" si="27"/>
        <v>3.0713411498881106E-2</v>
      </c>
      <c r="AV95" s="1109">
        <f t="shared" si="28"/>
        <v>961.6</v>
      </c>
      <c r="AW95" s="1205">
        <f>AVERAGE(SUM(CA113:CI113)/SUM($CA$113:$CI$117),INDEX($BE$52:$BG$82,MATCH($AO$95,$AY$52:$AY$82,0),MATCH(AW88,$BE$51:$BG$51,0)))</f>
        <v>6.4791324007637485E-2</v>
      </c>
      <c r="AX95" s="1125">
        <f>AVERAGE(SUM(CA115:CI115)/SUM($CA$113:$CI$117),INDEX($BE$52:$BG$82,MATCH($AO$95,$AY$52:$AY$82,0),MATCH(AX88,$BE$51:$BG$51,0)))</f>
        <v>0.26660730091357843</v>
      </c>
      <c r="AY95" s="1125">
        <f>AVERAGE(SUM(CA117:CI117)/SUM($CA$113:$CI$117),INDEX($BE$52:$BG$82,MATCH($AO$95,$AY$52:$AY$82,0),MATCH(AY88,$BE$51:$BG$51,0)))</f>
        <v>0.66860137507878403</v>
      </c>
      <c r="AZ95" s="1138" cm="1">
        <f t="array" ref="AZ95">INDEX($I$43:$CH$43,MATCH(AZ$88&amp;AO95,$I$33:$CH$33&amp;$I$32:$CH$32,0))</f>
        <v>2392.9923596273825</v>
      </c>
      <c r="BA95" s="1129" cm="1">
        <f t="array" ref="BA95">INDEX($I$43:$CH$43,MATCH(BA$88&amp;AO95,$I$33:$CH$33&amp;$I$32:$CH$32,0))</f>
        <v>15881.582138278784</v>
      </c>
      <c r="BB95" s="1129" cm="1">
        <f t="array" ref="BB95">INDEX($I$43:$CH$43,MATCH(BB$88&amp;AO95,$I$33:$CH$33&amp;$I$32:$CH$32,0))</f>
        <v>40738.467908725754</v>
      </c>
      <c r="BC95" s="1138">
        <f t="shared" si="33"/>
        <v>2548.0375029478009</v>
      </c>
      <c r="BD95" s="1129">
        <f t="shared" si="34"/>
        <v>20115.72788640259</v>
      </c>
      <c r="BE95" s="1129">
        <f t="shared" si="35"/>
        <v>67976.263571102711</v>
      </c>
      <c r="BF95" s="1138">
        <f t="shared" si="36"/>
        <v>4230.8917031575793</v>
      </c>
      <c r="BG95" s="1129">
        <f t="shared" si="30"/>
        <v>17938.329431330083</v>
      </c>
      <c r="BH95" s="1142">
        <f t="shared" si="31"/>
        <v>57657.952537390192</v>
      </c>
      <c r="BI95" s="1138">
        <f t="shared" si="37"/>
        <v>7918.3146925481024</v>
      </c>
      <c r="BJ95" s="1129">
        <f t="shared" si="38"/>
        <v>20062.930127534477</v>
      </c>
      <c r="BK95" s="1142">
        <f t="shared" si="32"/>
        <v>56911.089228968514</v>
      </c>
      <c r="BL95" s="460"/>
      <c r="BM95" s="1305"/>
      <c r="BN95" s="1305"/>
      <c r="BO95" s="1117" t="s">
        <v>1102</v>
      </c>
      <c r="BP95" s="460"/>
      <c r="CA95" s="1118">
        <v>6</v>
      </c>
      <c r="CB95" s="1118">
        <v>8</v>
      </c>
      <c r="CC95" s="1118">
        <v>8</v>
      </c>
      <c r="CD95" s="1118">
        <v>8</v>
      </c>
      <c r="CE95" s="1118">
        <v>8</v>
      </c>
      <c r="CF95" s="1118">
        <v>8</v>
      </c>
      <c r="CG95" s="1118">
        <v>8</v>
      </c>
      <c r="CH95" s="1118">
        <v>8</v>
      </c>
      <c r="CI95" s="1118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82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94"/>
      <c r="AL96" s="1194"/>
      <c r="AM96" s="1119"/>
      <c r="AO96" s="1108" t="s">
        <v>336</v>
      </c>
      <c r="AP96" s="1110">
        <v>4190</v>
      </c>
      <c r="AQ96" s="1110">
        <v>4333</v>
      </c>
      <c r="AR96" s="1110">
        <v>3278</v>
      </c>
      <c r="AS96" s="1110">
        <v>3415</v>
      </c>
      <c r="AT96" s="1110">
        <v>3293</v>
      </c>
      <c r="AU96" s="1126">
        <f t="shared" si="27"/>
        <v>0.1340425686000449</v>
      </c>
      <c r="AV96" s="1110">
        <f t="shared" si="28"/>
        <v>3387.6</v>
      </c>
      <c r="AW96" s="1204">
        <f>AVERAGE(SUM(CA119:CI119)/SUM($CA$119:$CI$123),INDEX($BE$52:$BG$82,MATCH($AO$96,$AY$52:$AY$82,0),MATCH(AW88,$BE$51:$BG$51,0)))</f>
        <v>0.61920361303689897</v>
      </c>
      <c r="AX96" s="1124">
        <f>AVERAGE(SUM(CA121:CI121)/SUM($CA$119:$CI$123),INDEX($BE$52:$BG$82,MATCH($AO$96,$AY$52:$AY$82,0),MATCH(AX88,$BE$51:$BG$51,0)))</f>
        <v>0.34480423513807723</v>
      </c>
      <c r="AY96" s="1124">
        <f>AVERAGE(SUM(CA123:CI123)/SUM($CA$119:$CI$123),INDEX($BE$52:$BG$82,MATCH($AO$96,$AY$52:$AY$82,0),MATCH(AY88,$BE$51:$BG$51,0)))</f>
        <v>3.5992151825023813E-2</v>
      </c>
      <c r="AZ96" s="1137" cm="1">
        <f t="array" ref="AZ96">INDEX($I$43:$CH$43,MATCH(AZ$88&amp;AO96,$I$33:$CH$33&amp;$I$32:$CH$32,0))</f>
        <v>123314.67820831671</v>
      </c>
      <c r="BA96" s="1128" cm="1">
        <f t="array" ref="BA96">INDEX($I$43:$CH$43,MATCH(BA$88&amp;AO96,$I$33:$CH$33&amp;$I$32:$CH$32,0))</f>
        <v>299739.87494657928</v>
      </c>
      <c r="BB96" s="1128" cm="1">
        <f t="array" ref="BB96">INDEX($I$43:$CH$43,MATCH(BB$88&amp;AO96,$I$33:$CH$33&amp;$I$32:$CH$32,0))</f>
        <v>56159.174425610254</v>
      </c>
      <c r="BC96" s="1137">
        <f>(AZ96*(1+AW96))</f>
        <v>199671.57249538897</v>
      </c>
      <c r="BD96" s="1128">
        <f t="shared" si="34"/>
        <v>403091.4532679175</v>
      </c>
      <c r="BE96" s="1128">
        <f t="shared" si="35"/>
        <v>58180.463957904816</v>
      </c>
      <c r="BF96" s="1137">
        <f t="shared" si="36"/>
        <v>331544.88442569622</v>
      </c>
      <c r="BG96" s="1128">
        <f t="shared" si="30"/>
        <v>359459.39020984754</v>
      </c>
      <c r="BH96" s="1141">
        <f t="shared" si="31"/>
        <v>49349.085302097592</v>
      </c>
      <c r="BI96" s="1137">
        <f t="shared" si="37"/>
        <v>620501.99196256173</v>
      </c>
      <c r="BJ96" s="1128">
        <f t="shared" si="38"/>
        <v>402033.45897252724</v>
      </c>
      <c r="BK96" s="1141">
        <f t="shared" si="32"/>
        <v>48709.849611367732</v>
      </c>
      <c r="BL96" s="460"/>
      <c r="BM96" s="1305"/>
      <c r="BN96" s="1304" t="s">
        <v>1103</v>
      </c>
      <c r="BO96" s="1117" t="s">
        <v>1101</v>
      </c>
      <c r="BP96" s="1118">
        <v>56</v>
      </c>
      <c r="BQ96" s="1118">
        <v>1</v>
      </c>
      <c r="BR96" s="1118">
        <v>4</v>
      </c>
      <c r="BS96" s="1118">
        <v>13</v>
      </c>
      <c r="BT96" s="1118">
        <v>15</v>
      </c>
      <c r="BU96" s="1118">
        <v>30</v>
      </c>
      <c r="BV96" s="1118">
        <v>24</v>
      </c>
      <c r="BW96" s="1118">
        <v>49</v>
      </c>
      <c r="BX96" s="1118">
        <v>21</v>
      </c>
      <c r="BY96" s="1118">
        <v>68</v>
      </c>
      <c r="BZ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81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94"/>
      <c r="AL97" s="1194"/>
      <c r="AM97" s="1119"/>
      <c r="AO97" s="1109" t="s">
        <v>1022</v>
      </c>
      <c r="AP97" s="1111">
        <v>1756</v>
      </c>
      <c r="AQ97" s="1111">
        <v>1930</v>
      </c>
      <c r="AR97" s="1111">
        <v>1636</v>
      </c>
      <c r="AS97" s="1111">
        <v>1550</v>
      </c>
      <c r="AT97" s="1111">
        <v>1296</v>
      </c>
      <c r="AU97" s="1127">
        <f t="shared" si="27"/>
        <v>5.9152828371341871E-2</v>
      </c>
      <c r="AV97" s="1111">
        <f t="shared" si="28"/>
        <v>1567.2</v>
      </c>
      <c r="AW97" s="1205"/>
      <c r="AX97" s="1125"/>
      <c r="AY97" s="1125"/>
      <c r="AZ97" s="1138"/>
      <c r="BA97" s="1129"/>
      <c r="BB97" s="1129"/>
      <c r="BC97" s="1138"/>
      <c r="BD97" s="1129"/>
      <c r="BE97" s="1129"/>
      <c r="BF97" s="1138"/>
      <c r="BG97" s="1129"/>
      <c r="BH97" s="1142"/>
      <c r="BI97" s="1138">
        <f t="shared" si="37"/>
        <v>0</v>
      </c>
      <c r="BJ97" s="1129">
        <f t="shared" si="38"/>
        <v>0</v>
      </c>
      <c r="BK97" s="1142">
        <f t="shared" si="32"/>
        <v>0</v>
      </c>
      <c r="BL97" s="460"/>
      <c r="BM97" s="1305"/>
      <c r="BN97" s="1305"/>
      <c r="BO97" s="1117" t="s">
        <v>1102</v>
      </c>
      <c r="BP97" s="460"/>
      <c r="CA97" s="1118">
        <v>70</v>
      </c>
      <c r="CB97" s="1118">
        <v>67</v>
      </c>
      <c r="CC97" s="1118">
        <v>67</v>
      </c>
      <c r="CD97" s="1118">
        <v>67</v>
      </c>
      <c r="CE97" s="1118">
        <v>67</v>
      </c>
      <c r="CF97" s="1118">
        <v>67</v>
      </c>
      <c r="CG97" s="1118">
        <v>67</v>
      </c>
      <c r="CH97" s="1118">
        <v>67</v>
      </c>
      <c r="CI97" s="1118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82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94"/>
      <c r="AL98" s="1194"/>
      <c r="AM98" s="1119"/>
      <c r="AO98" s="1108" t="s">
        <v>1023</v>
      </c>
      <c r="AP98" s="1110">
        <v>2034</v>
      </c>
      <c r="AQ98" s="1110">
        <v>2152</v>
      </c>
      <c r="AR98" s="1110">
        <v>1381</v>
      </c>
      <c r="AS98" s="1108">
        <v>977</v>
      </c>
      <c r="AT98" s="1108">
        <v>743</v>
      </c>
      <c r="AU98" s="1126">
        <f t="shared" si="27"/>
        <v>5.2772607779379067E-2</v>
      </c>
      <c r="AV98" s="1110">
        <f t="shared" si="28"/>
        <v>1057.8</v>
      </c>
      <c r="AW98" s="1204"/>
      <c r="AX98" s="1124"/>
      <c r="AY98" s="1124"/>
      <c r="AZ98" s="1137"/>
      <c r="BA98" s="1128"/>
      <c r="BB98" s="1128"/>
      <c r="BC98" s="1137"/>
      <c r="BD98" s="1128"/>
      <c r="BE98" s="1128"/>
      <c r="BF98" s="1137"/>
      <c r="BG98" s="1128"/>
      <c r="BH98" s="1141"/>
      <c r="BI98" s="1137">
        <f t="shared" si="37"/>
        <v>0</v>
      </c>
      <c r="BJ98" s="1128">
        <f t="shared" si="38"/>
        <v>0</v>
      </c>
      <c r="BK98" s="1141">
        <f t="shared" si="32"/>
        <v>0</v>
      </c>
      <c r="BL98" s="460"/>
      <c r="BM98" s="1305"/>
      <c r="BN98" s="1304" t="s">
        <v>1104</v>
      </c>
      <c r="BO98" s="1117" t="s">
        <v>1101</v>
      </c>
      <c r="BP98" s="1118">
        <v>114</v>
      </c>
      <c r="BQ98" s="1118">
        <v>96</v>
      </c>
      <c r="BR98" s="1118">
        <v>65</v>
      </c>
      <c r="BS98" s="1118">
        <v>87</v>
      </c>
      <c r="BT98" s="1118">
        <v>71</v>
      </c>
      <c r="BU98" s="1118">
        <v>109</v>
      </c>
      <c r="BV98" s="1118">
        <v>93</v>
      </c>
      <c r="BW98" s="1118">
        <v>106</v>
      </c>
      <c r="BX98" s="1118">
        <v>109</v>
      </c>
      <c r="BY98" s="1118">
        <v>120</v>
      </c>
      <c r="BZ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81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94"/>
      <c r="AL99" s="1194"/>
      <c r="AM99" s="1119"/>
      <c r="AO99" s="1109" t="s">
        <v>1024</v>
      </c>
      <c r="AP99" s="1111">
        <v>1952</v>
      </c>
      <c r="AQ99" s="1111">
        <v>2058</v>
      </c>
      <c r="AR99" s="1111">
        <v>1491</v>
      </c>
      <c r="AS99" s="1111">
        <v>1233</v>
      </c>
      <c r="AT99" s="1111">
        <v>1087</v>
      </c>
      <c r="AU99" s="1127">
        <f t="shared" si="27"/>
        <v>5.6639847048514297E-2</v>
      </c>
      <c r="AV99" s="1111">
        <f t="shared" si="28"/>
        <v>1284.5999999999999</v>
      </c>
      <c r="AW99" s="1205"/>
      <c r="AX99" s="1125"/>
      <c r="AY99" s="1125"/>
      <c r="AZ99" s="1138"/>
      <c r="BA99" s="1129"/>
      <c r="BB99" s="1129"/>
      <c r="BC99" s="1138"/>
      <c r="BD99" s="1129"/>
      <c r="BE99" s="1129"/>
      <c r="BF99" s="1138"/>
      <c r="BG99" s="1129"/>
      <c r="BH99" s="1142"/>
      <c r="BI99" s="1138">
        <f t="shared" si="37"/>
        <v>0</v>
      </c>
      <c r="BJ99" s="1129">
        <f t="shared" si="38"/>
        <v>0</v>
      </c>
      <c r="BK99" s="1142">
        <f t="shared" si="32"/>
        <v>0</v>
      </c>
      <c r="BL99" s="460"/>
      <c r="BM99" s="1305"/>
      <c r="BN99" s="1305"/>
      <c r="BO99" s="1117" t="s">
        <v>1102</v>
      </c>
      <c r="BP99" s="460"/>
      <c r="CA99" s="1118">
        <v>117</v>
      </c>
      <c r="CB99" s="1118">
        <v>120</v>
      </c>
      <c r="CC99" s="1118">
        <v>120</v>
      </c>
      <c r="CD99" s="1118">
        <v>120</v>
      </c>
      <c r="CE99" s="1118">
        <v>120</v>
      </c>
      <c r="CF99" s="1118">
        <v>120</v>
      </c>
      <c r="CG99" s="1118">
        <v>120</v>
      </c>
      <c r="CH99" s="1118">
        <v>120</v>
      </c>
      <c r="CI99" s="1118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82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94"/>
      <c r="AL100" s="1194"/>
      <c r="AM100" s="1119"/>
      <c r="AO100" s="1108" t="s">
        <v>338</v>
      </c>
      <c r="AP100" s="1108">
        <v>296</v>
      </c>
      <c r="AQ100" s="1108">
        <v>297</v>
      </c>
      <c r="AR100" s="1108">
        <v>284</v>
      </c>
      <c r="AS100" s="1108">
        <v>341</v>
      </c>
      <c r="AT100" s="1108">
        <v>185</v>
      </c>
      <c r="AU100" s="1126">
        <f t="shared" si="27"/>
        <v>1.0160555607859041E-2</v>
      </c>
      <c r="AV100" s="1108">
        <f t="shared" si="28"/>
        <v>329.6</v>
      </c>
      <c r="AW100" s="1204">
        <f>AVERAGE(SUM(CA125:CI125)/SUM($CA$125:$CI$129),INDEX($BE$52:$BG$82,MATCH($AO$100,$AY$52:$AY$82,0),MATCH(AW88,$BE$51:$BG$51,0)))</f>
        <v>0.11988193565932714</v>
      </c>
      <c r="AX100" s="1124">
        <f>AVERAGE(SUM(CA127:CI127)/SUM($CA$125:$CI$129),INDEX($BE$52:$BG$82,MATCH($AO$100,$AY$52:$AY$82,0),MATCH(AX88,$BE$51:$BG$51,0)))</f>
        <v>0.34281354844162659</v>
      </c>
      <c r="AY100" s="1124">
        <f>AVERAGE(SUM(CA129:CI129)/SUM($CA$125:$CI$129),INDEX($BE$52:$BG$82,MATCH($AO$100,$AY$52:$AY$82,0),MATCH(AY88,$BE$51:$BG$51,0)))</f>
        <v>0.53730451589904615</v>
      </c>
      <c r="AZ100" s="1137" cm="1">
        <f t="array" ref="AZ100">INDEX($I$43:$CH$43,MATCH(AZ$88&amp;AO100,$I$33:$CH$33&amp;$I$32:$CH$32,0))</f>
        <v>9881.5892011882625</v>
      </c>
      <c r="BA100" s="1128" cm="1">
        <f t="array" ref="BA100">INDEX($I$43:$CH$43,MATCH(BA$88&amp;AO100,$I$33:$CH$33&amp;$I$32:$CH$32,0))</f>
        <v>27589.465054026703</v>
      </c>
      <c r="BB100" s="1128" cm="1">
        <f t="array" ref="BB100">INDEX($I$43:$CH$43,MATCH(BB$88&amp;AO100,$I$33:$CH$33&amp;$I$32:$CH$32,0))</f>
        <v>55372.585087977008</v>
      </c>
      <c r="BC100" s="1137">
        <f t="shared" si="33"/>
        <v>11066.213242017016</v>
      </c>
      <c r="BD100" s="1128">
        <f t="shared" si="34"/>
        <v>37047.507468803851</v>
      </c>
      <c r="BE100" s="1128">
        <f t="shared" si="35"/>
        <v>85124.525112751231</v>
      </c>
      <c r="BF100" s="1137">
        <f t="shared" ref="BF100:BF120" si="39">BC100*($BF$123/$BC$122)</f>
        <v>18374.90607452079</v>
      </c>
      <c r="BG100" s="1128">
        <f t="shared" ref="BG100:BG120" si="40">BD100*($BG$123/$BD$122)</f>
        <v>33037.352530220276</v>
      </c>
      <c r="BH100" s="1141">
        <f t="shared" ref="BH100:BH120" si="41">BE100*($BH$123/$BE$122)</f>
        <v>72203.230523034625</v>
      </c>
      <c r="BI100" s="1137">
        <f t="shared" si="37"/>
        <v>34389.509104069424</v>
      </c>
      <c r="BJ100" s="1128">
        <f t="shared" si="38"/>
        <v>36950.26886142914</v>
      </c>
      <c r="BK100" s="1141">
        <f t="shared" si="32"/>
        <v>71267.95722153825</v>
      </c>
      <c r="BL100" s="460"/>
      <c r="BM100" s="1304" t="s">
        <v>902</v>
      </c>
      <c r="BN100" s="1304" t="s">
        <v>42</v>
      </c>
      <c r="BO100" s="1117" t="s">
        <v>1101</v>
      </c>
      <c r="BP100" s="1118">
        <v>7</v>
      </c>
      <c r="BQ100" s="1118">
        <v>2</v>
      </c>
      <c r="BR100" s="1118">
        <v>2</v>
      </c>
      <c r="BS100" s="1118">
        <v>3</v>
      </c>
      <c r="BT100" s="1118">
        <v>2</v>
      </c>
      <c r="BU100" s="1118">
        <v>6</v>
      </c>
      <c r="BV100" s="1118">
        <v>12</v>
      </c>
      <c r="BW100" s="1118">
        <v>2</v>
      </c>
      <c r="BX100" s="1118">
        <v>16</v>
      </c>
      <c r="BY100" s="1118">
        <v>20</v>
      </c>
      <c r="BZ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81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94"/>
      <c r="AL101" s="1194"/>
      <c r="AM101" s="1119"/>
      <c r="AO101" s="1109" t="s">
        <v>1025</v>
      </c>
      <c r="AP101" s="1111">
        <v>1030</v>
      </c>
      <c r="AQ101" s="1111">
        <v>1144</v>
      </c>
      <c r="AR101" s="1111">
        <v>1021</v>
      </c>
      <c r="AS101" s="1109">
        <v>953</v>
      </c>
      <c r="AT101" s="1109">
        <v>843</v>
      </c>
      <c r="AU101" s="1127">
        <f t="shared" si="27"/>
        <v>3.614492732631823E-2</v>
      </c>
      <c r="AV101" s="1111">
        <f t="shared" si="28"/>
        <v>966.6</v>
      </c>
      <c r="AW101" s="1205"/>
      <c r="AX101" s="1125"/>
      <c r="AY101" s="1125"/>
      <c r="AZ101" s="1138"/>
      <c r="BA101" s="1129"/>
      <c r="BB101" s="1129"/>
      <c r="BC101" s="1138">
        <f t="shared" si="33"/>
        <v>0</v>
      </c>
      <c r="BD101" s="1129">
        <f t="shared" si="34"/>
        <v>0</v>
      </c>
      <c r="BE101" s="1129">
        <f t="shared" si="35"/>
        <v>0</v>
      </c>
      <c r="BF101" s="1138">
        <f t="shared" si="39"/>
        <v>0</v>
      </c>
      <c r="BG101" s="1129">
        <f t="shared" si="40"/>
        <v>0</v>
      </c>
      <c r="BH101" s="1142">
        <f t="shared" si="41"/>
        <v>0</v>
      </c>
      <c r="BI101" s="1138">
        <f t="shared" si="37"/>
        <v>0</v>
      </c>
      <c r="BJ101" s="1129">
        <f t="shared" si="38"/>
        <v>0</v>
      </c>
      <c r="BK101" s="1142">
        <f t="shared" si="32"/>
        <v>0</v>
      </c>
      <c r="BL101" s="460"/>
      <c r="BM101" s="1305"/>
      <c r="BN101" s="1305"/>
      <c r="BO101" s="1117" t="s">
        <v>1102</v>
      </c>
      <c r="BP101" s="460"/>
      <c r="CA101" s="1118">
        <v>20</v>
      </c>
      <c r="CB101" s="1118">
        <v>14</v>
      </c>
      <c r="CC101" s="1118">
        <v>14</v>
      </c>
      <c r="CD101" s="1118">
        <v>14</v>
      </c>
      <c r="CE101" s="1118">
        <v>14</v>
      </c>
      <c r="CF101" s="1118">
        <v>14</v>
      </c>
      <c r="CG101" s="1118">
        <v>14</v>
      </c>
      <c r="CH101" s="1118">
        <v>14</v>
      </c>
      <c r="CI101" s="1118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82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94"/>
      <c r="AL102" s="1194"/>
      <c r="AM102" s="1119"/>
      <c r="AO102" s="1108" t="s">
        <v>1026</v>
      </c>
      <c r="AP102" s="1108">
        <v>779</v>
      </c>
      <c r="AQ102" s="1108">
        <v>929</v>
      </c>
      <c r="AR102" s="1108">
        <v>879</v>
      </c>
      <c r="AS102" s="1108">
        <v>926</v>
      </c>
      <c r="AT102" s="1108">
        <v>833</v>
      </c>
      <c r="AU102" s="1126">
        <f t="shared" si="27"/>
        <v>3.1473823714722307E-2</v>
      </c>
      <c r="AV102" s="1108">
        <f t="shared" si="28"/>
        <v>916.6</v>
      </c>
      <c r="AW102" s="1204">
        <f>AVERAGE(SUM(CA131:CI131)/SUM($CA$131:$CI$135),INDEX($BE$52:$BG$82,MATCH($AO$102,$AY$52:$AY$82,0),MATCH(AW88,$BE$51:$BG$51,0)))</f>
        <v>6.5655683269859433E-2</v>
      </c>
      <c r="AX102" s="1124">
        <f>AVERAGE(SUM(CA133:CI133)/SUM($CA$131:$CI$135),INDEX($BE$52:$BG$82,MATCH($AO$102,$AY$52:$AY$82,0),MATCH(AX88,$BE$51:$BG$51,0)))</f>
        <v>0.41554022050775619</v>
      </c>
      <c r="AY102" s="1124">
        <f>AVERAGE(SUM(CA135:CI135)/SUM($CA$131:$CI$135),INDEX($BE$52:$BG$82,MATCH($AO$102,$AY$52:$AY$82,0),MATCH(AY88,$BE$51:$BG$51,0)))</f>
        <v>0.51880409622238433</v>
      </c>
      <c r="AZ102" s="1137" cm="1">
        <f t="array" ref="AZ102">INDEX($I$43:$CH$43,MATCH(AZ$88&amp;AO102,$I$33:$CH$33&amp;$I$32:$CH$32,0))</f>
        <v>2906.0721193547802</v>
      </c>
      <c r="BA102" s="1128" cm="1">
        <f t="array" ref="BA102">INDEX($I$43:$CH$43,MATCH(BA$88&amp;AO102,$I$33:$CH$33&amp;$I$32:$CH$32,0))</f>
        <v>15686.699374231552</v>
      </c>
      <c r="BB102" s="1128" cm="1">
        <f t="array" ref="BB102">INDEX($I$43:$CH$43,MATCH(BB$88&amp;AO102,$I$33:$CH$33&amp;$I$32:$CH$32,0))</f>
        <v>36376.580790193235</v>
      </c>
      <c r="BC102" s="1137">
        <f t="shared" si="33"/>
        <v>3096.8722699825066</v>
      </c>
      <c r="BD102" s="1128">
        <f t="shared" si="34"/>
        <v>22205.15389123861</v>
      </c>
      <c r="BE102" s="1128">
        <f t="shared" si="35"/>
        <v>55248.899910709981</v>
      </c>
      <c r="BF102" s="1137">
        <f t="shared" si="39"/>
        <v>5142.2050019474082</v>
      </c>
      <c r="BG102" s="1128">
        <f t="shared" si="40"/>
        <v>19801.58847961299</v>
      </c>
      <c r="BH102" s="1141">
        <f t="shared" si="41"/>
        <v>46862.511727533922</v>
      </c>
      <c r="BI102" s="1137">
        <f t="shared" si="37"/>
        <v>9623.8807976640819</v>
      </c>
      <c r="BJ102" s="1128">
        <f t="shared" si="38"/>
        <v>22146.87201511662</v>
      </c>
      <c r="BK102" s="1141">
        <f t="shared" si="32"/>
        <v>46255.485480337942</v>
      </c>
      <c r="BL102" s="460"/>
      <c r="BM102" s="1305"/>
      <c r="BN102" s="1304" t="s">
        <v>1103</v>
      </c>
      <c r="BO102" s="1117" t="s">
        <v>1101</v>
      </c>
      <c r="BP102" s="1118">
        <v>15</v>
      </c>
      <c r="BQ102" s="1118">
        <v>12</v>
      </c>
      <c r="BR102" s="1118">
        <v>9</v>
      </c>
      <c r="BS102" s="1118">
        <v>42</v>
      </c>
      <c r="BT102" s="1118">
        <v>29</v>
      </c>
      <c r="BU102" s="1118">
        <v>73</v>
      </c>
      <c r="BV102" s="1118">
        <v>102</v>
      </c>
      <c r="BW102" s="1118">
        <v>71</v>
      </c>
      <c r="BX102" s="1118">
        <v>158</v>
      </c>
      <c r="BY102" s="1118">
        <v>156</v>
      </c>
      <c r="BZ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81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94"/>
      <c r="AL103" s="1194"/>
      <c r="AM103" s="1119"/>
      <c r="AO103" s="1109" t="s">
        <v>1027</v>
      </c>
      <c r="AP103" s="1111">
        <v>1397</v>
      </c>
      <c r="AQ103" s="1111">
        <v>1494</v>
      </c>
      <c r="AR103" s="1111">
        <v>1464</v>
      </c>
      <c r="AS103" s="1111">
        <v>1517</v>
      </c>
      <c r="AT103" s="1111">
        <v>1281</v>
      </c>
      <c r="AU103" s="1127">
        <f t="shared" si="27"/>
        <v>5.1802176951543634E-2</v>
      </c>
      <c r="AV103" s="1111">
        <f t="shared" si="28"/>
        <v>1506.4</v>
      </c>
      <c r="AW103" s="1205">
        <f>AVERAGE(SUM(CA137:CI137)/SUM($CA$137:$CI$141),INDEX($BE$52:$BG$82,MATCH($AO$103,$AY$52:$AY$82,0),MATCH(AW88,$BE$51:$BG$51,0)))</f>
        <v>0.10582727632219724</v>
      </c>
      <c r="AX103" s="1125">
        <f>AVERAGE(SUM(CA139:CI139)/SUM($CA$137:$CI$141),INDEX($BE$52:$BG$82,MATCH($AO$103,$AY$52:$AY$82,0),MATCH(AX88,$BE$51:$BG$51,0)))</f>
        <v>0.78236125118369082</v>
      </c>
      <c r="AY103" s="1125">
        <f>AVERAGE(SUM(CA141:CI141)/SUM($CA$137:$CI$141),INDEX($BE$52:$BG$82,MATCH($AO$103,$AY$52:$AY$82,0),MATCH(AY88,$BE$51:$BG$51,0)))</f>
        <v>0.11181147249411197</v>
      </c>
      <c r="AZ103" s="1138" cm="1">
        <f t="array" ref="AZ103">INDEX($I$43:$CH$43,MATCH(AZ$88&amp;AO103,$I$33:$CH$33&amp;$I$32:$CH$32,0))</f>
        <v>7363.7968231969135</v>
      </c>
      <c r="BA103" s="1129" cm="1">
        <f t="array" ref="BA103">INDEX($I$43:$CH$43,MATCH(BA$88&amp;AO103,$I$33:$CH$33&amp;$I$32:$CH$32,0))</f>
        <v>38144.204386107944</v>
      </c>
      <c r="BB103" s="1129" cm="1">
        <f t="array" ref="BB103">INDEX($I$43:$CH$43,MATCH(BB$88&amp;AO103,$I$33:$CH$33&amp;$I$32:$CH$32,0))</f>
        <v>30304.517514538838</v>
      </c>
      <c r="BC103" s="1138">
        <f t="shared" si="33"/>
        <v>8143.0873843858917</v>
      </c>
      <c r="BD103" s="1129">
        <f t="shared" si="34"/>
        <v>67986.751855029783</v>
      </c>
      <c r="BE103" s="1129">
        <f t="shared" si="35"/>
        <v>33692.910241063029</v>
      </c>
      <c r="BF103" s="1138">
        <f t="shared" si="39"/>
        <v>13521.198496029834</v>
      </c>
      <c r="BG103" s="1129">
        <f t="shared" si="40"/>
        <v>60627.622258004121</v>
      </c>
      <c r="BH103" s="1142">
        <f t="shared" si="41"/>
        <v>28578.567244928763</v>
      </c>
      <c r="BI103" s="1138">
        <f t="shared" si="37"/>
        <v>25305.564931399218</v>
      </c>
      <c r="BJ103" s="1129">
        <f t="shared" si="38"/>
        <v>67808.307000787419</v>
      </c>
      <c r="BK103" s="1142">
        <f t="shared" si="32"/>
        <v>28208.379225008048</v>
      </c>
      <c r="BL103" s="460"/>
      <c r="BM103" s="1305"/>
      <c r="BN103" s="1305"/>
      <c r="BO103" s="1117" t="s">
        <v>1102</v>
      </c>
      <c r="BP103" s="460"/>
      <c r="CA103" s="1118">
        <v>291</v>
      </c>
      <c r="CB103" s="1118">
        <v>326</v>
      </c>
      <c r="CC103" s="1118">
        <v>387</v>
      </c>
      <c r="CD103" s="1118">
        <v>448</v>
      </c>
      <c r="CE103" s="1118">
        <v>509</v>
      </c>
      <c r="CF103" s="1118">
        <v>570</v>
      </c>
      <c r="CG103" s="1118">
        <v>631</v>
      </c>
      <c r="CH103" s="1118">
        <v>692</v>
      </c>
      <c r="CI103" s="1118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82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94"/>
      <c r="AL104" s="1194"/>
      <c r="AM104" s="1119"/>
      <c r="AO104" s="1108" t="s">
        <v>1028</v>
      </c>
      <c r="AP104" s="1108">
        <v>529</v>
      </c>
      <c r="AQ104" s="1108">
        <v>574</v>
      </c>
      <c r="AR104" s="1108">
        <v>600</v>
      </c>
      <c r="AS104" s="1108">
        <v>663</v>
      </c>
      <c r="AT104" s="1108">
        <v>675</v>
      </c>
      <c r="AU104" s="1126">
        <f t="shared" si="27"/>
        <v>2.2022986174981714E-2</v>
      </c>
      <c r="AV104" s="1108">
        <f t="shared" si="28"/>
        <v>650.4</v>
      </c>
      <c r="AW104" s="1204">
        <f>AVERAGE(SUM(CA143:CI143)/SUM($CA$143:$CI$147),INDEX($BE$52:$BG$82,MATCH($AO$104,$AY$52:$AY$82,0),MATCH(AW88,$BE$51:$BG$51,0)))</f>
        <v>8.780490886292644E-2</v>
      </c>
      <c r="AX104" s="1124">
        <f>AVERAGE(SUM(CA145:CI145)/SUM($CA$143:$CI$147),INDEX($BE$52:$BG$82,MATCH($AO$104,$AY$52:$AY$82,0),MATCH(AX88,$BE$51:$BG$51,0)))</f>
        <v>0.33767414903461979</v>
      </c>
      <c r="AY104" s="1124">
        <f>AVERAGE(SUM(CA147:CI147)/SUM($CA$143:$CI$147),INDEX($BE$52:$BG$82,MATCH($AO$104,$AY$52:$AY$82,0),MATCH(AY88,$BE$51:$BG$51,0)))</f>
        <v>0.57452094210245375</v>
      </c>
      <c r="AZ104" s="1137" cm="1">
        <f t="array" ref="AZ104">INDEX($I$43:$CH$43,MATCH(AZ$88&amp;AO104,$I$33:$CH$33&amp;$I$32:$CH$32,0))</f>
        <v>1751.3817529766175</v>
      </c>
      <c r="BA104" s="1128" cm="1">
        <f t="array" ref="BA104">INDEX($I$43:$CH$43,MATCH(BA$88&amp;AO104,$I$33:$CH$33&amp;$I$32:$CH$32,0))</f>
        <v>12508.441600918088</v>
      </c>
      <c r="BB104" s="1128" cm="1">
        <f t="array" ref="BB104">INDEX($I$43:$CH$43,MATCH(BB$88&amp;AO104,$I$33:$CH$33&amp;$I$32:$CH$32,0))</f>
        <v>20891.382011189213</v>
      </c>
      <c r="BC104" s="1137">
        <f t="shared" si="33"/>
        <v>1905.1616681809217</v>
      </c>
      <c r="BD104" s="1128">
        <f t="shared" si="34"/>
        <v>16732.218974257339</v>
      </c>
      <c r="BE104" s="1128">
        <f t="shared" si="35"/>
        <v>32893.918486079892</v>
      </c>
      <c r="BF104" s="1137">
        <f t="shared" si="39"/>
        <v>3163.4278089531094</v>
      </c>
      <c r="BG104" s="1128">
        <f t="shared" si="40"/>
        <v>14921.063645937858</v>
      </c>
      <c r="BH104" s="1141">
        <f t="shared" si="41"/>
        <v>27900.856728545397</v>
      </c>
      <c r="BI104" s="1137">
        <f t="shared" si="37"/>
        <v>5920.5053345502074</v>
      </c>
      <c r="BJ104" s="1128">
        <f t="shared" si="38"/>
        <v>16688.301912557152</v>
      </c>
      <c r="BK104" s="1141">
        <f t="shared" si="32"/>
        <v>27539.447326250585</v>
      </c>
      <c r="BL104" s="460"/>
      <c r="BM104" s="1305"/>
      <c r="BN104" s="1304" t="s">
        <v>1104</v>
      </c>
      <c r="BO104" s="1117" t="s">
        <v>1101</v>
      </c>
      <c r="BP104" s="1118">
        <v>183</v>
      </c>
      <c r="BQ104" s="1118">
        <v>146</v>
      </c>
      <c r="BR104" s="1118">
        <v>112</v>
      </c>
      <c r="BS104" s="1118">
        <v>116</v>
      </c>
      <c r="BT104" s="1118">
        <v>115</v>
      </c>
      <c r="BU104" s="1118">
        <v>147</v>
      </c>
      <c r="BV104" s="1118">
        <v>142</v>
      </c>
      <c r="BW104" s="1118">
        <v>170</v>
      </c>
      <c r="BX104" s="1118">
        <v>209</v>
      </c>
      <c r="BY104" s="1118">
        <v>218</v>
      </c>
      <c r="BZ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81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94"/>
      <c r="AL105" s="1194"/>
      <c r="AM105" s="1119"/>
      <c r="AO105" s="1109" t="s">
        <v>1029</v>
      </c>
      <c r="AP105" s="1109">
        <v>548</v>
      </c>
      <c r="AQ105" s="1109">
        <v>613</v>
      </c>
      <c r="AR105" s="1109">
        <v>611</v>
      </c>
      <c r="AS105" s="1109">
        <v>659</v>
      </c>
      <c r="AT105" s="1109">
        <v>631</v>
      </c>
      <c r="AU105" s="1127">
        <f t="shared" si="27"/>
        <v>2.2175068618149954E-2</v>
      </c>
      <c r="AV105" s="1109">
        <f t="shared" si="28"/>
        <v>649.4</v>
      </c>
      <c r="AW105" s="1205">
        <f>AVERAGE(SUM(CA149:CI149)/SUM($CA$149:$CI$153),INDEX($BE$52:$BG$82,MATCH($AO$105,$AY$52:$AY$82,0),MATCH(AW88,$BE$51:$BG$51,0)))</f>
        <v>4.05964021282611E-2</v>
      </c>
      <c r="AX105" s="1125">
        <f>AVERAGE(SUM(CA151:CI151)/SUM($CA$149:$CI$153),INDEX($BE$52:$BG$82,MATCH($AO$105,$AY$52:$AY$82,0),MATCH(AX88,$BE$51:$BG$51,0)))</f>
        <v>0.50238796871962188</v>
      </c>
      <c r="AY105" s="1125">
        <f>AVERAGE(SUM(CA153:CI153)/SUM($CA$149:$CI$153),INDEX($BE$52:$BG$82,MATCH($AO$105,$AY$52:$AY$82,0),MATCH(AY88,$BE$51:$BG$51,0)))</f>
        <v>0.45701562915211702</v>
      </c>
      <c r="AZ105" s="1138" cm="1">
        <f t="array" ref="AZ105">INDEX($I$43:$CH$43,MATCH(AZ$88&amp;AO105,$I$33:$CH$33&amp;$I$32:$CH$32,0))</f>
        <v>1434.9997251520253</v>
      </c>
      <c r="BA105" s="1129" cm="1">
        <f t="array" ref="BA105">INDEX($I$43:$CH$43,MATCH(BA$88&amp;AO105,$I$33:$CH$33&amp;$I$32:$CH$32,0))</f>
        <v>11510.58391452228</v>
      </c>
      <c r="BB105" s="1129" cm="1">
        <f t="array" ref="BB105">INDEX($I$43:$CH$43,MATCH(BB$88&amp;AO105,$I$33:$CH$33&amp;$I$32:$CH$32,0))</f>
        <v>16295.614216511489</v>
      </c>
      <c r="BC105" s="1138">
        <f t="shared" si="33"/>
        <v>1493.2555510482414</v>
      </c>
      <c r="BD105" s="1129">
        <f t="shared" si="34"/>
        <v>17293.362786115882</v>
      </c>
      <c r="BE105" s="1129">
        <f t="shared" si="35"/>
        <v>23742.964600090669</v>
      </c>
      <c r="BF105" s="1138">
        <f t="shared" si="39"/>
        <v>2479.4778390486781</v>
      </c>
      <c r="BG105" s="1129">
        <f t="shared" si="40"/>
        <v>15421.467241190063</v>
      </c>
      <c r="BH105" s="1142">
        <f t="shared" si="41"/>
        <v>20138.952247309524</v>
      </c>
      <c r="BI105" s="1138">
        <f t="shared" si="37"/>
        <v>4640.4604939743431</v>
      </c>
      <c r="BJ105" s="1129">
        <f t="shared" si="38"/>
        <v>17247.972890032761</v>
      </c>
      <c r="BK105" s="1142">
        <f t="shared" si="32"/>
        <v>19878.085465856992</v>
      </c>
      <c r="BL105" s="460"/>
      <c r="BM105" s="1305"/>
      <c r="BN105" s="1305"/>
      <c r="BO105" s="1117" t="s">
        <v>1102</v>
      </c>
      <c r="BP105" s="460"/>
      <c r="CA105" s="1118">
        <v>197</v>
      </c>
      <c r="CB105" s="1118">
        <v>200</v>
      </c>
      <c r="CC105" s="1118">
        <v>200</v>
      </c>
      <c r="CD105" s="1118">
        <v>200</v>
      </c>
      <c r="CE105" s="1118">
        <v>200</v>
      </c>
      <c r="CF105" s="1118">
        <v>200</v>
      </c>
      <c r="CG105" s="1118">
        <v>200</v>
      </c>
      <c r="CH105" s="1118">
        <v>200</v>
      </c>
      <c r="CI105" s="1118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82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94"/>
      <c r="AL106" s="1194"/>
      <c r="AM106" s="1119"/>
      <c r="AO106" s="1108" t="s">
        <v>1030</v>
      </c>
      <c r="AP106" s="1108">
        <v>113</v>
      </c>
      <c r="AQ106" s="1108">
        <v>161</v>
      </c>
      <c r="AR106" s="1108">
        <v>171</v>
      </c>
      <c r="AS106" s="1108">
        <v>192</v>
      </c>
      <c r="AT106" s="1108">
        <v>173</v>
      </c>
      <c r="AU106" s="1126">
        <f t="shared" si="27"/>
        <v>5.866037093632091E-3</v>
      </c>
      <c r="AV106" s="1108">
        <f t="shared" si="28"/>
        <v>187.8</v>
      </c>
      <c r="AW106" s="1124">
        <f>AVERAGE(SUM(CA155:CI155)/SUM($CA$155:$CI$159),INDEX($BE$52:$BG$82,MATCH($AO$106,$AY$52:$AY$82,0),MATCH(AW88,$BE$51:$BG$51,0)))</f>
        <v>6.9053329174315684E-2</v>
      </c>
      <c r="AX106" s="1124">
        <f>AVERAGE(SUM(CA157:CI157)/SUM($CA$155:$CI$159),INDEX($BE$52:$BG$82,MATCH($AO$106,$AY$52:$AY$82,0),MATCH(AX88,$BE$51:$BG$51,0)))</f>
        <v>0.28878752703787602</v>
      </c>
      <c r="AY106" s="1124">
        <f>AVERAGE(SUM(CA159:CI159)/SUM($CA$155:$CI$159),INDEX($BE$52:$BG$82,MATCH($AO$106,$AY$52:$AY$82,0),MATCH(AY88,$BE$51:$BG$51,0)))</f>
        <v>0.64215914378780825</v>
      </c>
      <c r="AZ106" s="1137" cm="1">
        <f t="array" ref="AZ106">INDEX($I$43:$CH$43,MATCH(AZ$88&amp;AO106,$I$33:$CH$33&amp;$I$32:$CH$32,0))</f>
        <v>543.02409251525864</v>
      </c>
      <c r="BA106" s="1128" cm="1">
        <f t="array" ref="BA106">INDEX($I$43:$CH$43,MATCH(BA$88&amp;AO106,$I$33:$CH$33&amp;$I$32:$CH$32,0))</f>
        <v>2737.7793125602311</v>
      </c>
      <c r="BB106" s="1128" cm="1">
        <f t="array" ref="BB106">INDEX($I$43:$CH$43,MATCH(BB$88&amp;AO106,$I$33:$CH$33&amp;$I$32:$CH$32,0))</f>
        <v>9101.1608576935432</v>
      </c>
      <c r="BC106" s="1137">
        <f t="shared" si="33"/>
        <v>580.52171392529885</v>
      </c>
      <c r="BD106" s="1128">
        <f t="shared" si="34"/>
        <v>3528.4158298099569</v>
      </c>
      <c r="BE106" s="1128">
        <f t="shared" si="35"/>
        <v>14945.554521545144</v>
      </c>
      <c r="BF106" s="1137">
        <f t="shared" si="39"/>
        <v>963.92792496495713</v>
      </c>
      <c r="BG106" s="1128">
        <f t="shared" si="40"/>
        <v>3146.487459130673</v>
      </c>
      <c r="BH106" s="1141">
        <f t="shared" si="41"/>
        <v>12676.926150065066</v>
      </c>
      <c r="BI106" s="1137">
        <f t="shared" si="37"/>
        <v>1804.0368759878766</v>
      </c>
      <c r="BJ106" s="1128">
        <f t="shared" si="38"/>
        <v>3519.1547953984373</v>
      </c>
      <c r="BK106" s="1141">
        <f t="shared" si="32"/>
        <v>12512.717561511474</v>
      </c>
      <c r="BL106" s="460"/>
      <c r="BM106" s="1304" t="s">
        <v>328</v>
      </c>
      <c r="BN106" s="1304" t="s">
        <v>42</v>
      </c>
      <c r="BO106" s="1117" t="s">
        <v>1101</v>
      </c>
      <c r="BP106" s="1118">
        <v>78</v>
      </c>
      <c r="BQ106" s="1118">
        <v>20</v>
      </c>
      <c r="BR106" s="1118">
        <v>13</v>
      </c>
      <c r="BS106" s="1118">
        <v>26</v>
      </c>
      <c r="BT106" s="1118">
        <v>48</v>
      </c>
      <c r="BU106" s="1118">
        <v>79</v>
      </c>
      <c r="BV106" s="1118">
        <v>82</v>
      </c>
      <c r="BW106" s="1118">
        <v>168</v>
      </c>
      <c r="BX106" s="1118">
        <v>110</v>
      </c>
      <c r="BY106" s="1118">
        <v>210</v>
      </c>
      <c r="BZ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81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94"/>
      <c r="AL107" s="1194"/>
      <c r="AM107" s="1119"/>
      <c r="AO107" s="1109" t="s">
        <v>1031</v>
      </c>
      <c r="AP107" s="1111">
        <v>1231</v>
      </c>
      <c r="AQ107" s="1111">
        <v>1263</v>
      </c>
      <c r="AR107" s="1111">
        <v>1110</v>
      </c>
      <c r="AS107" s="1111">
        <v>1101</v>
      </c>
      <c r="AT107" s="1109">
        <v>892</v>
      </c>
      <c r="AU107" s="1127">
        <f t="shared" si="27"/>
        <v>4.0533592114887426E-2</v>
      </c>
      <c r="AV107" s="1111">
        <f t="shared" si="28"/>
        <v>1102.8</v>
      </c>
      <c r="AW107" s="1125">
        <f>AVERAGE(SUM(CA161:CI161)/SUM($CA$161:$CI$165),INDEX($BE$52:$BG$82,MATCH($AO$107,$AY$52:$AY$82,0),MATCH(AW88,$BE$51:$BG$51,0)))</f>
        <v>0.15356458675424192</v>
      </c>
      <c r="AX107" s="1125">
        <f>AVERAGE(SUM(CA163:CI163)/SUM($CA$161:$CI$165),INDEX($BE$52:$BG$82,MATCH($AO$107,$AY$52:$AY$82,0),MATCH(AX88,$BE$51:$BG$51,0)))</f>
        <v>0.52247999230757847</v>
      </c>
      <c r="AY107" s="1125">
        <f>AVERAGE(SUM(CA165:CI165)/SUM($CA$161:$CI$165),INDEX($BE$52:$BG$82,MATCH($AO$107,$AY$52:$AY$82,0),MATCH(AY88,$BE$51:$BG$51,0)))</f>
        <v>0.32395542093817958</v>
      </c>
      <c r="AZ107" s="1138" cm="1">
        <f t="array" ref="AZ107">INDEX($I$43:$CH$43,MATCH(AZ$88&amp;AO107,$I$33:$CH$33&amp;$I$32:$CH$32,0))</f>
        <v>7461.1258002920376</v>
      </c>
      <c r="BA107" s="1129" cm="1">
        <f t="array" ref="BA107">INDEX($I$43:$CH$43,MATCH(BA$88&amp;AO107,$I$33:$CH$33&amp;$I$32:$CH$32,0))</f>
        <v>31695.949118274744</v>
      </c>
      <c r="BB107" s="1129" cm="1">
        <f t="array" ref="BB107">INDEX($I$43:$CH$43,MATCH(BB$88&amp;AO107,$I$33:$CH$33&amp;$I$32:$CH$32,0))</f>
        <v>32750.827361563519</v>
      </c>
      <c r="BC107" s="1138">
        <f t="shared" si="33"/>
        <v>8606.8905005352972</v>
      </c>
      <c r="BD107" s="1129">
        <f t="shared" si="34"/>
        <v>48256.448369772334</v>
      </c>
      <c r="BE107" s="1129">
        <f t="shared" si="35"/>
        <v>43360.635425552478</v>
      </c>
      <c r="BF107" s="1138">
        <f t="shared" si="39"/>
        <v>14291.320895619709</v>
      </c>
      <c r="BG107" s="1129">
        <f t="shared" si="40"/>
        <v>43032.997509778652</v>
      </c>
      <c r="BH107" s="1142">
        <f t="shared" si="41"/>
        <v>36778.800834537076</v>
      </c>
      <c r="BI107" s="1138">
        <f t="shared" si="37"/>
        <v>26746.885565340715</v>
      </c>
      <c r="BJ107" s="1129">
        <f t="shared" si="38"/>
        <v>48129.789650821331</v>
      </c>
      <c r="BK107" s="1142">
        <f t="shared" si="32"/>
        <v>36302.392365935084</v>
      </c>
      <c r="BL107" s="460"/>
      <c r="BM107" s="1305"/>
      <c r="BN107" s="1305"/>
      <c r="BO107" s="1117" t="s">
        <v>1102</v>
      </c>
      <c r="BP107" s="460"/>
      <c r="CA107" s="1118">
        <v>105</v>
      </c>
      <c r="CB107" s="1118">
        <v>110</v>
      </c>
      <c r="CC107" s="1203">
        <v>250</v>
      </c>
      <c r="CD107" s="1203">
        <v>300</v>
      </c>
      <c r="CE107" s="1203">
        <v>550</v>
      </c>
      <c r="CF107" s="1203">
        <v>550</v>
      </c>
      <c r="CG107" s="1203">
        <v>550</v>
      </c>
      <c r="CH107" s="1203">
        <v>550</v>
      </c>
      <c r="CI107" s="1203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82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94"/>
      <c r="AL108" s="1194"/>
      <c r="AM108" s="1119"/>
      <c r="AO108" s="1108" t="s">
        <v>1032</v>
      </c>
      <c r="AP108" s="1108">
        <v>269</v>
      </c>
      <c r="AQ108" s="1108">
        <v>306</v>
      </c>
      <c r="AR108" s="1108">
        <v>312</v>
      </c>
      <c r="AS108" s="1108">
        <v>332</v>
      </c>
      <c r="AT108" s="1108">
        <v>302</v>
      </c>
      <c r="AU108" s="1126">
        <f t="shared" si="27"/>
        <v>1.1015114098042482E-2</v>
      </c>
      <c r="AV108" s="1108">
        <f t="shared" si="28"/>
        <v>328</v>
      </c>
      <c r="AW108" s="1124">
        <f>AVERAGE(SUM(CA167:CI167)/SUM($CA$167:$CI$171),INDEX($BE$52:$BG$82,MATCH($AO$108,$AY$52:$AY$82,0),MATCH(AW88,$BE$51:$BG$51,0)))</f>
        <v>5.2426589421206891E-2</v>
      </c>
      <c r="AX108" s="1124">
        <f>AVERAGE(SUM(CA169:CI169)/SUM($CA$167:$CI$171),INDEX($BE$52:$BG$82,MATCH($AO$108,$AY$52:$AY$82,0),MATCH(AX88,$BE$51:$BG$51,0)))</f>
        <v>0.37940668912811237</v>
      </c>
      <c r="AY108" s="1124">
        <f>AVERAGE(SUM(CA171:CI171)/SUM($CA$167:$CI$171),INDEX($BE$52:$BG$82,MATCH($AO$108,$AY$52:$AY$82,0),MATCH(AY88,$BE$51:$BG$51,0)))</f>
        <v>0.5681667214506807</v>
      </c>
      <c r="AZ108" s="1137" cm="1">
        <f t="array" ref="AZ108">INDEX($I$43:$CH$43,MATCH(AZ$88&amp;AO108,$I$33:$CH$33&amp;$I$32:$CH$32,0))</f>
        <v>691.43208570294928</v>
      </c>
      <c r="BA108" s="1128" cm="1">
        <f t="array" ref="BA108">INDEX($I$43:$CH$43,MATCH(BA$88&amp;AO108,$I$33:$CH$33&amp;$I$32:$CH$32,0))</f>
        <v>4746.2770797513549</v>
      </c>
      <c r="BB108" s="1128" cm="1">
        <f t="array" ref="BB108">INDEX($I$43:$CH$43,MATCH(BB$88&amp;AO108,$I$33:$CH$33&amp;$I$32:$CH$32,0))</f>
        <v>9718.9087422298653</v>
      </c>
      <c r="BC108" s="1137">
        <f t="shared" si="33"/>
        <v>727.68151177274649</v>
      </c>
      <c r="BD108" s="1128">
        <f t="shared" si="34"/>
        <v>6547.0463522644613</v>
      </c>
      <c r="BE108" s="1128">
        <f t="shared" si="35"/>
        <v>15240.869258380966</v>
      </c>
      <c r="BF108" s="1137">
        <f t="shared" si="39"/>
        <v>1208.2795748252174</v>
      </c>
      <c r="BG108" s="1128">
        <f t="shared" si="40"/>
        <v>5838.3705989826285</v>
      </c>
      <c r="BH108" s="1141">
        <f t="shared" si="41"/>
        <v>12927.414220246525</v>
      </c>
      <c r="BI108" s="1137">
        <f t="shared" si="37"/>
        <v>2261.352589787135</v>
      </c>
      <c r="BJ108" s="1128">
        <f t="shared" si="38"/>
        <v>6529.8623171374566</v>
      </c>
      <c r="BK108" s="1141">
        <f t="shared" si="32"/>
        <v>12759.960973487379</v>
      </c>
      <c r="BL108" s="460"/>
      <c r="BM108" s="1305"/>
      <c r="BN108" s="1304" t="s">
        <v>1103</v>
      </c>
      <c r="BO108" s="1117" t="s">
        <v>1101</v>
      </c>
      <c r="BP108" s="1118">
        <v>133</v>
      </c>
      <c r="BQ108" s="1118">
        <v>122</v>
      </c>
      <c r="BR108" s="1118">
        <v>186</v>
      </c>
      <c r="BS108" s="1118">
        <v>140</v>
      </c>
      <c r="BT108" s="1118">
        <v>304</v>
      </c>
      <c r="BU108" s="1118">
        <v>425</v>
      </c>
      <c r="BV108" s="1118">
        <v>756</v>
      </c>
      <c r="BW108" s="1118">
        <v>943</v>
      </c>
      <c r="BX108" s="1118">
        <v>1391</v>
      </c>
      <c r="BY108" s="1118">
        <v>1619</v>
      </c>
      <c r="BZ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81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94"/>
      <c r="AL109" s="1194"/>
      <c r="AM109" s="1119"/>
      <c r="AO109" s="1109" t="s">
        <v>1033</v>
      </c>
      <c r="AP109" s="1109">
        <v>743</v>
      </c>
      <c r="AQ109" s="1109">
        <v>841</v>
      </c>
      <c r="AR109" s="1109">
        <v>812</v>
      </c>
      <c r="AS109" s="1109">
        <v>853</v>
      </c>
      <c r="AT109" s="1109">
        <v>744</v>
      </c>
      <c r="AU109" s="1127">
        <f t="shared" si="27"/>
        <v>2.8917390265275233E-2</v>
      </c>
      <c r="AV109" s="1109">
        <f t="shared" si="28"/>
        <v>844.8</v>
      </c>
      <c r="AW109" s="1125">
        <f>AVERAGE(SUM(CA173:CI173)/SUM($CA$173:$CI$177),INDEX($BE$52:$BG$82,MATCH($AO$109,$AY$52:$AY$82,0),MATCH(AW88,$BE$51:$BG$51,0)))</f>
        <v>7.4507497591300889E-2</v>
      </c>
      <c r="AX109" s="1125">
        <f>AVERAGE(SUM(CA175:CI175)/SUM($CA$173:$CI$177),INDEX($BE$52:$BG$82,MATCH($AO$109,$AY$52:$AY$82,0),MATCH(AX88,$BE$51:$BG$51,0)))</f>
        <v>0.70497250976435977</v>
      </c>
      <c r="AY109" s="1125">
        <f>AVERAGE(SUM(CA177:CI177)/SUM($CA$173:$CI$177),INDEX($BE$52:$BG$82,MATCH($AO$109,$AY$52:$AY$82,0),MATCH(AY88,$BE$51:$BG$51,0)))</f>
        <v>0.22051999264433936</v>
      </c>
      <c r="AZ109" s="1138" cm="1">
        <f t="array" ref="AZ109">INDEX($I$43:$CH$43,MATCH(AZ$88&amp;AO109,$I$33:$CH$33&amp;$I$32:$CH$32,0))</f>
        <v>3038.8153054039785</v>
      </c>
      <c r="BA109" s="1129" cm="1">
        <f t="array" ref="BA109">INDEX($I$43:$CH$43,MATCH(BA$88&amp;AO109,$I$33:$CH$33&amp;$I$32:$CH$32,0))</f>
        <v>24289.540001760251</v>
      </c>
      <c r="BB109" s="1129" cm="1">
        <f t="array" ref="BB109">INDEX($I$43:$CH$43,MATCH(BB$88&amp;AO109,$I$33:$CH$33&amp;$I$32:$CH$32,0))</f>
        <v>18866.743201020949</v>
      </c>
      <c r="BC109" s="1138">
        <f t="shared" si="33"/>
        <v>3265.2298294517736</v>
      </c>
      <c r="BD109" s="1129">
        <f t="shared" si="34"/>
        <v>41412.99797782299</v>
      </c>
      <c r="BE109" s="1129">
        <f t="shared" si="35"/>
        <v>23027.237272932725</v>
      </c>
      <c r="BF109" s="1138">
        <f t="shared" si="39"/>
        <v>5421.7544986476432</v>
      </c>
      <c r="BG109" s="1129">
        <f t="shared" si="40"/>
        <v>36930.306706293828</v>
      </c>
      <c r="BH109" s="1142">
        <f t="shared" si="41"/>
        <v>19531.867213637135</v>
      </c>
      <c r="BI109" s="1138">
        <f t="shared" si="37"/>
        <v>10147.070952912887</v>
      </c>
      <c r="BJ109" s="1129">
        <f t="shared" si="38"/>
        <v>41304.301265798131</v>
      </c>
      <c r="BK109" s="1142">
        <f t="shared" si="32"/>
        <v>19278.864213619574</v>
      </c>
      <c r="BL109" s="460"/>
      <c r="BM109" s="1305"/>
      <c r="BN109" s="1305"/>
      <c r="BO109" s="1117" t="s">
        <v>1102</v>
      </c>
      <c r="BP109" s="460"/>
      <c r="CA109" s="1118">
        <v>1605</v>
      </c>
      <c r="CB109" s="1118">
        <v>1592</v>
      </c>
      <c r="CC109" s="1118">
        <v>1472</v>
      </c>
      <c r="CD109" s="1118">
        <v>1351</v>
      </c>
      <c r="CE109" s="1118">
        <v>1230</v>
      </c>
      <c r="CF109" s="1118">
        <v>1109</v>
      </c>
      <c r="CG109" s="1118">
        <v>988</v>
      </c>
      <c r="CH109" s="1118">
        <v>867</v>
      </c>
      <c r="CI109" s="1118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82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94"/>
      <c r="AL110" s="1194"/>
      <c r="AM110" s="1119"/>
      <c r="AO110" s="1108" t="s">
        <v>1034</v>
      </c>
      <c r="AP110" s="1108">
        <v>296</v>
      </c>
      <c r="AQ110" s="1108">
        <v>429</v>
      </c>
      <c r="AR110" s="1108">
        <v>412</v>
      </c>
      <c r="AS110" s="1108">
        <v>449</v>
      </c>
      <c r="AT110" s="1108">
        <v>325</v>
      </c>
      <c r="AU110" s="1126">
        <f t="shared" si="27"/>
        <v>1.3839502328309784E-2</v>
      </c>
      <c r="AV110" s="1108">
        <f t="shared" si="28"/>
        <v>441.6</v>
      </c>
      <c r="AW110" s="1124">
        <f>AVERAGE(SUM(CA179:CI179)/SUM($CA$179:$CI$183),INDEX($BE$52:$BG$82,MATCH($AO$110,$AY$52:$AY$82,0),MATCH(AW88,$BE$51:$BG$51,0)))</f>
        <v>6.3483460005061859E-2</v>
      </c>
      <c r="AX110" s="1124">
        <f>AVERAGE(SUM(CA181:CI181)/SUM($CA$179:$CI$183),INDEX($BE$52:$BG$82,MATCH($AO$110,$AY$52:$AY$82,0),MATCH(AX88,$BE$51:$BG$51,0)))</f>
        <v>0.30144839286027519</v>
      </c>
      <c r="AY110" s="1124">
        <f>AVERAGE(SUM(CA183:CI183)/SUM($CA$179:$CI$183),INDEX($BE$52:$BG$82,MATCH($AO$110,$AY$52:$AY$82,0),MATCH(AY88,$BE$51:$BG$51,0)))</f>
        <v>0.63506814713466297</v>
      </c>
      <c r="AZ110" s="1137" cm="1">
        <f t="array" ref="AZ110">INDEX($I$43:$CH$43,MATCH(AZ$88&amp;AO110,$I$33:$CH$33&amp;$I$32:$CH$32,0))</f>
        <v>2141.3166117916521</v>
      </c>
      <c r="BA110" s="1128" cm="1">
        <f t="array" ref="BA110">INDEX($I$43:$CH$43,MATCH(BA$88&amp;AO110,$I$33:$CH$33&amp;$I$32:$CH$32,0))</f>
        <v>12519.701036831018</v>
      </c>
      <c r="BB110" s="1128" cm="1">
        <f t="array" ref="BB110">INDEX($I$43:$CH$43,MATCH(BB$88&amp;AO110,$I$33:$CH$33&amp;$I$32:$CH$32,0))</f>
        <v>34699.30894292317</v>
      </c>
      <c r="BC110" s="1137">
        <f t="shared" si="33"/>
        <v>2277.2547992745017</v>
      </c>
      <c r="BD110" s="1128">
        <f t="shared" si="34"/>
        <v>16293.744793474849</v>
      </c>
      <c r="BE110" s="1128">
        <f t="shared" si="35"/>
        <v>56735.734780158629</v>
      </c>
      <c r="BF110" s="1137">
        <f t="shared" si="39"/>
        <v>3781.2702619485922</v>
      </c>
      <c r="BG110" s="1128">
        <f t="shared" si="40"/>
        <v>14530.051481405368</v>
      </c>
      <c r="BH110" s="1141">
        <f t="shared" si="41"/>
        <v>48123.655689115978</v>
      </c>
      <c r="BI110" s="1137">
        <f t="shared" si="37"/>
        <v>7076.8268186437172</v>
      </c>
      <c r="BJ110" s="1128">
        <f t="shared" si="38"/>
        <v>16250.97859512883</v>
      </c>
      <c r="BK110" s="1141">
        <f t="shared" si="32"/>
        <v>47500.293410026876</v>
      </c>
      <c r="BL110" s="460"/>
      <c r="BM110" s="1305"/>
      <c r="BN110" s="1304" t="s">
        <v>1104</v>
      </c>
      <c r="BO110" s="1117" t="s">
        <v>1101</v>
      </c>
      <c r="BP110" s="1118">
        <v>666</v>
      </c>
      <c r="BQ110" s="1118">
        <v>467</v>
      </c>
      <c r="BR110" s="1118">
        <v>370</v>
      </c>
      <c r="BS110" s="1118">
        <v>395</v>
      </c>
      <c r="BT110" s="1118">
        <v>426</v>
      </c>
      <c r="BU110" s="1118">
        <v>460</v>
      </c>
      <c r="BV110" s="1118">
        <v>553</v>
      </c>
      <c r="BW110" s="1118">
        <v>628</v>
      </c>
      <c r="BX110" s="1118">
        <v>638</v>
      </c>
      <c r="BY110" s="1118">
        <v>617</v>
      </c>
      <c r="BZ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94"/>
      <c r="AL111" s="1194"/>
      <c r="AM111" s="1119"/>
      <c r="AO111" s="1109" t="s">
        <v>1035</v>
      </c>
      <c r="AP111" s="1111">
        <v>1090</v>
      </c>
      <c r="AQ111" s="1111">
        <v>1207</v>
      </c>
      <c r="AR111" s="1111">
        <v>1230</v>
      </c>
      <c r="AS111" s="1111">
        <v>1371</v>
      </c>
      <c r="AT111" s="1111">
        <v>1266</v>
      </c>
      <c r="AU111" s="1127">
        <f t="shared" si="27"/>
        <v>4.463981808042989E-2</v>
      </c>
      <c r="AV111" s="1111">
        <f t="shared" si="28"/>
        <v>1342.8</v>
      </c>
      <c r="AW111" s="1125">
        <f>AVERAGE(SUM(CA185:CI185)/SUM($CA$185:$CI$189),INDEX($BE$52:$BG$82,MATCH($AO$111,$AY$52:$AY$82,0),MATCH(AW88,$BE$51:$BG$51,0)))</f>
        <v>7.9525794807391997E-2</v>
      </c>
      <c r="AX111" s="1125">
        <f>AVERAGE(SUM(CA187:CI187)/SUM($CA$185:$CI$189),INDEX($BE$52:$BG$82,MATCH($AO$111,$AY$52:$AY$82,0),MATCH(AX88,$BE$51:$BG$51,0)))</f>
        <v>0.68457496483841218</v>
      </c>
      <c r="AY111" s="1125">
        <f>AVERAGE(SUM(CA189:CI189)/SUM($CA$185:$CI$189),INDEX($BE$52:$BG$82,MATCH($AO$111,$AY$52:$AY$82,0),MATCH(AY88,$BE$51:$BG$51,0)))</f>
        <v>0.23589924035419579</v>
      </c>
      <c r="AZ111" s="1138" cm="1">
        <f t="array" ref="AZ111">INDEX($I$43:$CH$43,MATCH(AZ$88&amp;AO111,$I$33:$CH$33&amp;$I$32:$CH$32,0))</f>
        <v>5411.4225176697691</v>
      </c>
      <c r="BA111" s="1129" cm="1">
        <f t="array" ref="BA111">INDEX($I$43:$CH$43,MATCH(BA$88&amp;AO111,$I$33:$CH$33&amp;$I$32:$CH$32,0))</f>
        <v>27103.374443441171</v>
      </c>
      <c r="BB111" s="1129" cm="1">
        <f t="array" ref="BB111">INDEX($I$43:$CH$43,MATCH(BB$88&amp;AO111,$I$33:$CH$33&amp;$I$32:$CH$32,0))</f>
        <v>34324.09820344366</v>
      </c>
      <c r="BC111" s="1138">
        <f t="shared" si="33"/>
        <v>5841.7701944260752</v>
      </c>
      <c r="BD111" s="1129">
        <f t="shared" si="34"/>
        <v>45657.666050062231</v>
      </c>
      <c r="BE111" s="1129">
        <f t="shared" si="35"/>
        <v>42421.126895478832</v>
      </c>
      <c r="BF111" s="1138">
        <f t="shared" si="39"/>
        <v>9699.9738107296016</v>
      </c>
      <c r="BG111" s="1129">
        <f t="shared" si="40"/>
        <v>40715.516699015265</v>
      </c>
      <c r="BH111" s="1142">
        <f t="shared" si="41"/>
        <v>35981.902985351851</v>
      </c>
      <c r="BI111" s="1138">
        <f t="shared" si="37"/>
        <v>18153.961512536338</v>
      </c>
      <c r="BJ111" s="1129">
        <f t="shared" si="38"/>
        <v>45537.828356084407</v>
      </c>
      <c r="BK111" s="1142">
        <f t="shared" si="32"/>
        <v>35515.817008928731</v>
      </c>
      <c r="BL111" s="460"/>
      <c r="BM111" s="1305"/>
      <c r="BN111" s="1305"/>
      <c r="BO111" s="1117" t="s">
        <v>1102</v>
      </c>
      <c r="BP111" s="460"/>
      <c r="CA111" s="1118">
        <v>588</v>
      </c>
      <c r="CB111" s="1118">
        <v>590</v>
      </c>
      <c r="CC111" s="1118">
        <v>590</v>
      </c>
      <c r="CD111" s="1118">
        <v>590</v>
      </c>
      <c r="CE111" s="1118">
        <v>590</v>
      </c>
      <c r="CF111" s="1118">
        <v>590</v>
      </c>
      <c r="CG111" s="1118">
        <v>590</v>
      </c>
      <c r="CH111" s="1118">
        <v>590</v>
      </c>
      <c r="CI111" s="1118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9"/>
      <c r="AK112" s="1194"/>
      <c r="AL112" s="1194"/>
      <c r="AM112" s="1119"/>
      <c r="AO112" s="1108" t="s">
        <v>1036</v>
      </c>
      <c r="AP112" s="1108">
        <v>264</v>
      </c>
      <c r="AQ112" s="1108">
        <v>320</v>
      </c>
      <c r="AR112" s="1108">
        <v>309</v>
      </c>
      <c r="AS112" s="1108">
        <v>344</v>
      </c>
      <c r="AT112" s="1108">
        <v>324</v>
      </c>
      <c r="AU112" s="1126">
        <f t="shared" si="27"/>
        <v>1.1304794942172462E-2</v>
      </c>
      <c r="AV112" s="1108">
        <f t="shared" si="28"/>
        <v>337</v>
      </c>
      <c r="AW112" s="1124">
        <f>AVERAGE(SUM(CA191:CI191)/SUM($CA$191:$CI$195),INDEX($BE$52:$BG$82,MATCH($AO$112,$AY$52:$AY$82,0),MATCH(AW88,$BE$51:$BG$51,0)))</f>
        <v>5.7634573085673685E-2</v>
      </c>
      <c r="AX112" s="1124">
        <f>AVERAGE(SUM(CA193:CI193)/SUM($CA$191:$CI$195),INDEX($BE$52:$BG$82,MATCH($AO$112,$AY$52:$AY$82,0),MATCH(AX88,$BE$51:$BG$51,0)))</f>
        <v>0.31731610921918574</v>
      </c>
      <c r="AY112" s="1124">
        <f>AVERAGE(SUM(CA195:CI195)/SUM($CA$191:$CI$195),INDEX($BE$52:$BG$82,MATCH($AO$112,$AY$52:$AY$82,0),MATCH(AY88,$BE$51:$BG$51,0)))</f>
        <v>0.6250493176951406</v>
      </c>
      <c r="AZ112" s="1137" cm="1">
        <f t="array" ref="AZ112">INDEX($I$43:$CH$43,MATCH(AZ$88&amp;AO112,$I$33:$CH$33&amp;$I$32:$CH$32,0))</f>
        <v>1027.5356632394301</v>
      </c>
      <c r="BA112" s="1128" cm="1">
        <f t="array" ref="BA112">INDEX($I$43:$CH$43,MATCH(BA$88&amp;AO112,$I$33:$CH$33&amp;$I$32:$CH$32,0))</f>
        <v>6619.1242565355706</v>
      </c>
      <c r="BB112" s="1128" cm="1">
        <f t="array" ref="BB112">INDEX($I$43:$CH$43,MATCH(BB$88&amp;AO112,$I$33:$CH$33&amp;$I$32:$CH$32,0))</f>
        <v>14155.109041449583</v>
      </c>
      <c r="BC112" s="1137">
        <f t="shared" si="33"/>
        <v>1086.7572425205392</v>
      </c>
      <c r="BD112" s="1128">
        <f t="shared" si="34"/>
        <v>8719.4790120577727</v>
      </c>
      <c r="BE112" s="1128">
        <f t="shared" si="35"/>
        <v>23002.750289707961</v>
      </c>
      <c r="BF112" s="1137">
        <f t="shared" si="39"/>
        <v>1804.5072709515578</v>
      </c>
      <c r="BG112" s="1128">
        <f t="shared" si="40"/>
        <v>7775.6513645021832</v>
      </c>
      <c r="BH112" s="1141">
        <f t="shared" si="41"/>
        <v>19511.097179475426</v>
      </c>
      <c r="BI112" s="1137">
        <f t="shared" si="37"/>
        <v>3377.2210301960122</v>
      </c>
      <c r="BJ112" s="1128">
        <f t="shared" si="38"/>
        <v>8696.5929920770905</v>
      </c>
      <c r="BK112" s="1141">
        <f t="shared" si="32"/>
        <v>19258.363220860607</v>
      </c>
      <c r="BL112" s="460"/>
      <c r="BM112" s="1304" t="s">
        <v>908</v>
      </c>
      <c r="BN112" s="1304" t="s">
        <v>42</v>
      </c>
      <c r="BO112" s="1117" t="s">
        <v>1101</v>
      </c>
      <c r="BP112" s="1118">
        <v>20</v>
      </c>
      <c r="BQ112" s="1118">
        <v>17</v>
      </c>
      <c r="BR112" s="1118">
        <v>6</v>
      </c>
      <c r="BS112" s="1118">
        <v>0</v>
      </c>
      <c r="BT112" s="1118">
        <v>6</v>
      </c>
      <c r="BU112" s="1118">
        <v>4</v>
      </c>
      <c r="BV112" s="1118">
        <v>10</v>
      </c>
      <c r="BW112" s="1118">
        <v>19</v>
      </c>
      <c r="BX112" s="1118">
        <v>62</v>
      </c>
      <c r="BY112" s="1118">
        <v>68</v>
      </c>
      <c r="BZ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9"/>
      <c r="AK113" s="1194"/>
      <c r="AL113" s="1194"/>
      <c r="AM113" s="1119"/>
      <c r="AO113" s="1109" t="s">
        <v>1037</v>
      </c>
      <c r="AP113" s="1109">
        <v>462</v>
      </c>
      <c r="AQ113" s="1109">
        <v>506</v>
      </c>
      <c r="AR113" s="1109">
        <v>518</v>
      </c>
      <c r="AS113" s="1109">
        <v>561</v>
      </c>
      <c r="AT113" s="1109">
        <v>519</v>
      </c>
      <c r="AU113" s="1127">
        <f t="shared" si="27"/>
        <v>1.8583026150938205E-2</v>
      </c>
      <c r="AV113" s="1109">
        <f t="shared" si="28"/>
        <v>552.4</v>
      </c>
      <c r="AW113" s="1125">
        <f>AVERAGE(SUM(CA197:CI197)/SUM($CA$197:$CI$201),INDEX($BE$52:$BG$82,MATCH($AO$113,$AY$52:$AY$82,0),MATCH(AW88,$BE$51:$BG$51,0)))</f>
        <v>3.7122039878926774E-2</v>
      </c>
      <c r="AX113" s="1125">
        <f>AVERAGE(SUM(CA199:CI199)/SUM($CA$197:$CI$201),INDEX($BE$52:$BG$82,MATCH($AO$113,$AY$52:$AY$82,0),MATCH(AX88,$BE$51:$BG$51,0)))</f>
        <v>0.49435668868361032</v>
      </c>
      <c r="AY113" s="1125">
        <f>AVERAGE(SUM(CA201:CI201)/SUM($CA$197:$CI$201),INDEX($BE$52:$BG$82,MATCH($AO$113,$AY$52:$AY$82,0),MATCH(AY88,$BE$51:$BG$51,0)))</f>
        <v>0.46852127143746292</v>
      </c>
      <c r="AZ113" s="1138" cm="1">
        <f t="array" ref="AZ113">INDEX($I$43:$CH$43,MATCH(AZ$88&amp;AO113,$I$33:$CH$33&amp;$I$32:$CH$32,0))</f>
        <v>1175.2936766265591</v>
      </c>
      <c r="BA113" s="1129" cm="1">
        <f t="array" ref="BA113">INDEX($I$43:$CH$43,MATCH(BA$88&amp;AO113,$I$33:$CH$33&amp;$I$32:$CH$32,0))</f>
        <v>10239.258420802398</v>
      </c>
      <c r="BB113" s="1129" cm="1">
        <f t="array" ref="BB113">INDEX($I$43:$CH$43,MATCH(BB$88&amp;AO113,$I$33:$CH$33&amp;$I$32:$CH$32,0))</f>
        <v>15966.202026112715</v>
      </c>
      <c r="BC113" s="1138">
        <f t="shared" si="33"/>
        <v>1218.9229753597406</v>
      </c>
      <c r="BD113" s="1129">
        <f t="shared" si="34"/>
        <v>15301.104308286045</v>
      </c>
      <c r="BE113" s="1129">
        <f t="shared" si="35"/>
        <v>23446.70729941444</v>
      </c>
      <c r="BF113" s="1138">
        <f t="shared" si="39"/>
        <v>2023.9620089074197</v>
      </c>
      <c r="BG113" s="1129">
        <f t="shared" si="40"/>
        <v>13644.857958667946</v>
      </c>
      <c r="BH113" s="1142">
        <f t="shared" si="41"/>
        <v>19887.664687742821</v>
      </c>
      <c r="BI113" s="1138">
        <f t="shared" si="37"/>
        <v>3787.9409913352479</v>
      </c>
      <c r="BJ113" s="1129">
        <f t="shared" si="38"/>
        <v>15260.943493810582</v>
      </c>
      <c r="BK113" s="1142">
        <f t="shared" si="32"/>
        <v>19630.052920557078</v>
      </c>
      <c r="BL113" s="460"/>
      <c r="BM113" s="1305"/>
      <c r="BN113" s="1305"/>
      <c r="BO113" s="1117" t="s">
        <v>1102</v>
      </c>
      <c r="BP113" s="460"/>
      <c r="CA113" s="1118">
        <v>31</v>
      </c>
      <c r="CB113" s="1118">
        <v>39</v>
      </c>
      <c r="CC113" s="1118">
        <v>39</v>
      </c>
      <c r="CD113" s="1118">
        <v>39</v>
      </c>
      <c r="CE113" s="1118">
        <v>39</v>
      </c>
      <c r="CF113" s="1118">
        <v>39</v>
      </c>
      <c r="CG113" s="1118">
        <v>39</v>
      </c>
      <c r="CH113" s="1118">
        <v>39</v>
      </c>
      <c r="CI113" s="1118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9"/>
      <c r="AK114" s="1194"/>
      <c r="AL114" s="1194"/>
      <c r="AM114" s="1119"/>
      <c r="AO114" s="1108" t="s">
        <v>1038</v>
      </c>
      <c r="AP114" s="1108">
        <v>305</v>
      </c>
      <c r="AQ114" s="1108">
        <v>372</v>
      </c>
      <c r="AR114" s="1108">
        <v>404</v>
      </c>
      <c r="AS114" s="1108">
        <v>457</v>
      </c>
      <c r="AT114" s="1108">
        <v>410</v>
      </c>
      <c r="AU114" s="1126">
        <f t="shared" si="27"/>
        <v>1.4107457109130016E-2</v>
      </c>
      <c r="AV114" s="1108">
        <f t="shared" si="28"/>
        <v>446.4</v>
      </c>
      <c r="AW114" s="1124">
        <f>AVERAGE(SUM(CA203:CI203)/SUM($CA$203:$CI$207),INDEX($BE$52:$BG$82,MATCH($AO$114,$AY$52:$AY$82,0),MATCH(AW88,$BE$51:$BG$51,0)))</f>
        <v>5.4921827458302173E-2</v>
      </c>
      <c r="AX114" s="1124">
        <f>AVERAGE(SUM(CA205:CI205)/SUM($CA$203:$CI$207),INDEX($BE$52:$BG$82,MATCH($AO$114,$AY$52:$AY$82,0),MATCH(AX88,$BE$51:$BG$51,0)))</f>
        <v>0.3335979432554731</v>
      </c>
      <c r="AY114" s="1124">
        <f>AVERAGE(SUM(CA207:CI207)/SUM($CA$203:$CI$207),INDEX($BE$52:$BG$82,MATCH($AO$114,$AY$52:$AY$82,0),MATCH(AY88,$BE$51:$BG$51,0)))</f>
        <v>0.6114802292862247</v>
      </c>
      <c r="AZ114" s="1137" cm="1">
        <f t="array" ref="AZ114">INDEX($I$43:$CH$43,MATCH(AZ$88&amp;AO114,$I$33:$CH$33&amp;$I$32:$CH$32,0))</f>
        <v>676.45175529921289</v>
      </c>
      <c r="BA114" s="1128" cm="1">
        <f t="array" ref="BA114">INDEX($I$43:$CH$43,MATCH(BA$88&amp;AO114,$I$33:$CH$33&amp;$I$32:$CH$32,0))</f>
        <v>5372.2948402948405</v>
      </c>
      <c r="BB114" s="1128" cm="1">
        <f t="array" ref="BB114">INDEX($I$43:$CH$43,MATCH(BB$88&amp;AO114,$I$33:$CH$33&amp;$I$32:$CH$32,0))</f>
        <v>18080.993461874819</v>
      </c>
      <c r="BC114" s="1137">
        <f t="shared" si="33"/>
        <v>713.60372188762187</v>
      </c>
      <c r="BD114" s="1128">
        <f t="shared" si="34"/>
        <v>7164.4813495791886</v>
      </c>
      <c r="BE114" s="1128">
        <f t="shared" si="35"/>
        <v>29137.163489664763</v>
      </c>
      <c r="BF114" s="1137">
        <f t="shared" si="39"/>
        <v>1184.9040929671744</v>
      </c>
      <c r="BG114" s="1128">
        <f t="shared" si="40"/>
        <v>6388.9722201027243</v>
      </c>
      <c r="BH114" s="1141">
        <f t="shared" si="41"/>
        <v>24714.350293820018</v>
      </c>
      <c r="BI114" s="1137">
        <f t="shared" si="37"/>
        <v>2217.6042656918157</v>
      </c>
      <c r="BJ114" s="1128">
        <f t="shared" si="38"/>
        <v>7145.6767325727187</v>
      </c>
      <c r="BK114" s="1141">
        <f t="shared" si="32"/>
        <v>24394.216806354176</v>
      </c>
      <c r="BL114" s="460"/>
      <c r="BM114" s="1305"/>
      <c r="BN114" s="1304" t="s">
        <v>1103</v>
      </c>
      <c r="BO114" s="1117" t="s">
        <v>1101</v>
      </c>
      <c r="BP114" s="1118">
        <v>75</v>
      </c>
      <c r="BQ114" s="1118">
        <v>48</v>
      </c>
      <c r="BR114" s="1118">
        <v>22</v>
      </c>
      <c r="BS114" s="1118">
        <v>27</v>
      </c>
      <c r="BT114" s="1118">
        <v>42</v>
      </c>
      <c r="BU114" s="1118">
        <v>44</v>
      </c>
      <c r="BV114" s="1118">
        <v>90</v>
      </c>
      <c r="BW114" s="1118">
        <v>97</v>
      </c>
      <c r="BX114" s="1118">
        <v>58</v>
      </c>
      <c r="BY114" s="1118">
        <v>218</v>
      </c>
      <c r="BZ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9"/>
      <c r="AK115" s="1194"/>
      <c r="AL115" s="1194"/>
      <c r="AM115" s="1119"/>
      <c r="AO115" s="1109" t="s">
        <v>1039</v>
      </c>
      <c r="AP115" s="1109">
        <v>378</v>
      </c>
      <c r="AQ115" s="1109">
        <v>463</v>
      </c>
      <c r="AR115" s="1109">
        <v>441</v>
      </c>
      <c r="AS115" s="1109">
        <v>461</v>
      </c>
      <c r="AT115" s="1109">
        <v>402</v>
      </c>
      <c r="AU115" s="1127">
        <f t="shared" si="27"/>
        <v>1.5534135266470166E-2</v>
      </c>
      <c r="AV115" s="1109">
        <f t="shared" si="28"/>
        <v>457</v>
      </c>
      <c r="AW115" s="1125">
        <f>AVERAGE(SUM(CA209:CI209)/SUM($CA$209:$CI$213),INDEX($BE$52:$BG$82,MATCH($AO$115,$AY$52:$AY$82,0),MATCH(AW88,$BE$51:$BG$51,0)))</f>
        <v>0.1721061898021887</v>
      </c>
      <c r="AX115" s="1125">
        <f>AVERAGE(SUM(CA211:CI211)/SUM($CA$209:$CI$213),INDEX($BE$52:$BG$82,MATCH($AO$115,$AY$52:$AY$82,0),MATCH(AX88,$BE$51:$BG$51,0)))</f>
        <v>0.30595936755618464</v>
      </c>
      <c r="AY115" s="1125">
        <f>AVERAGE(SUM(CA213:CI213)/SUM($CA$209:$CI$213),INDEX($BE$52:$BG$82,MATCH($AO$115,$AY$52:$AY$82,0),MATCH(AY88,$BE$51:$BG$51,0)))</f>
        <v>0.52193444264162669</v>
      </c>
      <c r="AZ115" s="1138" cm="1">
        <f t="array" ref="AZ115">INDEX($I$43:$CH$43,MATCH(AZ$88&amp;AO115,$I$33:$CH$33&amp;$I$32:$CH$32,0))</f>
        <v>1676.0939551367242</v>
      </c>
      <c r="BA115" s="1129" cm="1">
        <f t="array" ref="BA115">INDEX($I$43:$CH$43,MATCH(BA$88&amp;AO115,$I$33:$CH$33&amp;$I$32:$CH$32,0))</f>
        <v>8889.5641738149861</v>
      </c>
      <c r="BB115" s="1129" cm="1">
        <f t="array" ref="BB115">INDEX($I$43:$CH$43,MATCH(BB$88&amp;AO115,$I$33:$CH$33&amp;$I$32:$CH$32,0))</f>
        <v>14494.215013491199</v>
      </c>
      <c r="BC115" s="1138">
        <f t="shared" si="33"/>
        <v>1964.5600995057864</v>
      </c>
      <c r="BD115" s="1129">
        <f t="shared" si="34"/>
        <v>11609.409606285537</v>
      </c>
      <c r="BE115" s="1129">
        <f t="shared" si="35"/>
        <v>22059.245048085628</v>
      </c>
      <c r="BF115" s="1138">
        <f t="shared" si="39"/>
        <v>3262.0560002502193</v>
      </c>
      <c r="BG115" s="1129">
        <f t="shared" si="40"/>
        <v>10352.765517452086</v>
      </c>
      <c r="BH115" s="1142">
        <f t="shared" si="41"/>
        <v>18710.809290993046</v>
      </c>
      <c r="BI115" s="1138">
        <f t="shared" si="37"/>
        <v>6105.0926771343957</v>
      </c>
      <c r="BJ115" s="1129">
        <f t="shared" si="38"/>
        <v>11578.938384341431</v>
      </c>
      <c r="BK115" s="1142">
        <f t="shared" si="32"/>
        <v>18468.441736903158</v>
      </c>
      <c r="BL115" s="460"/>
      <c r="BM115" s="1305"/>
      <c r="BN115" s="1305"/>
      <c r="BO115" s="1117" t="s">
        <v>1102</v>
      </c>
      <c r="BP115" s="460"/>
      <c r="CA115" s="1118">
        <v>189</v>
      </c>
      <c r="CB115" s="1118">
        <v>170</v>
      </c>
      <c r="CC115" s="1118">
        <v>170</v>
      </c>
      <c r="CD115" s="1118">
        <v>170</v>
      </c>
      <c r="CE115" s="1118">
        <v>170</v>
      </c>
      <c r="CF115" s="1118">
        <v>170</v>
      </c>
      <c r="CG115" s="1118">
        <v>170</v>
      </c>
      <c r="CH115" s="1118">
        <v>170</v>
      </c>
      <c r="CI115" s="1118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94"/>
      <c r="AL116" s="1194"/>
      <c r="AM116" s="1119"/>
      <c r="AO116" s="1108" t="s">
        <v>1040</v>
      </c>
      <c r="AP116" s="1108">
        <v>667</v>
      </c>
      <c r="AQ116" s="1108">
        <v>812</v>
      </c>
      <c r="AR116" s="1108">
        <v>792</v>
      </c>
      <c r="AS116" s="1108">
        <v>837</v>
      </c>
      <c r="AT116" s="1108">
        <v>694</v>
      </c>
      <c r="AU116" s="1126">
        <f t="shared" si="27"/>
        <v>2.753416423455458E-2</v>
      </c>
      <c r="AV116" s="1108">
        <f t="shared" si="28"/>
        <v>828</v>
      </c>
      <c r="AW116" s="1124">
        <f>AVERAGE(SUM(CA215:CI215)/SUM($CA$215:$CI$219),INDEX($BE$52:$BG$82,MATCH($AO$116,$AY$52:$AY$82,0),MATCH(AW88,$BE$51:$BG$51,0)))</f>
        <v>8.0456186627143988E-2</v>
      </c>
      <c r="AX116" s="1124">
        <f>AVERAGE(SUM(CA217:CI217)/SUM($CA$215:$CI$219),INDEX($BE$52:$BG$82,MATCH($AO$116,$AY$52:$AY$82,0),MATCH(AX88,$BE$51:$BG$51,0)))</f>
        <v>0.28621053444849975</v>
      </c>
      <c r="AY116" s="1124">
        <f>AVERAGE(SUM(CA219:CI219)/SUM($CA$215:$CI$219),INDEX($BE$52:$BG$82,MATCH($AO$116,$AY$52:$AY$82,0),MATCH(AY88,$BE$51:$BG$51,0)))</f>
        <v>0.6333332789243562</v>
      </c>
      <c r="AZ116" s="1137" cm="1">
        <f t="array" ref="AZ116">INDEX($I$43:$CH$43,MATCH(AZ$88&amp;AO116,$I$33:$CH$33&amp;$I$32:$CH$32,0))</f>
        <v>2382.2341251096568</v>
      </c>
      <c r="BA116" s="1128" cm="1">
        <f t="array" ref="BA116">INDEX($I$43:$CH$43,MATCH(BA$88&amp;AO116,$I$33:$CH$33&amp;$I$32:$CH$32,0))</f>
        <v>21954.232438086234</v>
      </c>
      <c r="BB116" s="1128" cm="1">
        <f t="array" ref="BB116">INDEX($I$43:$CH$43,MATCH(BB$88&amp;AO116,$I$33:$CH$33&amp;$I$32:$CH$32,0))</f>
        <v>34965.040184897764</v>
      </c>
      <c r="BC116" s="1137">
        <f t="shared" si="33"/>
        <v>2573.8995984690305</v>
      </c>
      <c r="BD116" s="1128">
        <f t="shared" si="34"/>
        <v>28237.765037597484</v>
      </c>
      <c r="BE116" s="1128">
        <f t="shared" si="35"/>
        <v>57109.563732920942</v>
      </c>
      <c r="BF116" s="1137">
        <f t="shared" si="39"/>
        <v>4273.8344484038525</v>
      </c>
      <c r="BG116" s="1128">
        <f t="shared" si="40"/>
        <v>25181.208182445032</v>
      </c>
      <c r="BH116" s="1141">
        <f t="shared" si="41"/>
        <v>48440.740078329669</v>
      </c>
      <c r="BI116" s="1137">
        <f t="shared" si="37"/>
        <v>7998.6840790696597</v>
      </c>
      <c r="BJ116" s="1128">
        <f t="shared" si="38"/>
        <v>28163.649364635072</v>
      </c>
      <c r="BK116" s="1141">
        <f t="shared" si="32"/>
        <v>47813.270495988276</v>
      </c>
      <c r="BL116" s="460"/>
      <c r="BM116" s="1305"/>
      <c r="BN116" s="1304" t="s">
        <v>1104</v>
      </c>
      <c r="BO116" s="1117" t="s">
        <v>1101</v>
      </c>
      <c r="BP116" s="1118">
        <v>365</v>
      </c>
      <c r="BQ116" s="1118">
        <v>293</v>
      </c>
      <c r="BR116" s="1118">
        <v>222</v>
      </c>
      <c r="BS116" s="1118">
        <v>229</v>
      </c>
      <c r="BT116" s="1118">
        <v>197</v>
      </c>
      <c r="BU116" s="1118">
        <v>242</v>
      </c>
      <c r="BV116" s="1118">
        <v>263</v>
      </c>
      <c r="BW116" s="1118">
        <v>317</v>
      </c>
      <c r="BX116" s="1118">
        <v>310</v>
      </c>
      <c r="BY116" s="1118">
        <v>289</v>
      </c>
      <c r="BZ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94"/>
      <c r="AL117" s="1194"/>
      <c r="AM117" s="1119"/>
      <c r="AO117" s="1109" t="s">
        <v>1041</v>
      </c>
      <c r="AP117" s="1109">
        <v>510</v>
      </c>
      <c r="AQ117" s="1109">
        <v>573</v>
      </c>
      <c r="AR117" s="1109">
        <v>571</v>
      </c>
      <c r="AS117" s="1109">
        <v>615</v>
      </c>
      <c r="AT117" s="1109">
        <v>500</v>
      </c>
      <c r="AU117" s="1127">
        <f t="shared" si="27"/>
        <v>2.0053156434897853E-2</v>
      </c>
      <c r="AV117" s="1109">
        <f t="shared" si="28"/>
        <v>606.20000000000005</v>
      </c>
      <c r="AW117" s="1125">
        <f>AVERAGE(SUM(CA221:CI221)/SUM($CA$221:$CI$225),INDEX($BE$52:$BG$82,MATCH($AO$117,$AY$52:$AY$82,0),MATCH(AW88,$BE$51:$BG$51,0)))</f>
        <v>7.4483540410172216E-2</v>
      </c>
      <c r="AX117" s="1125">
        <f>AVERAGE(SUM(CA223:CI223)/SUM($CA$221:$CI$225),INDEX($BE$52:$BG$82,MATCH($AO$117,$AY$52:$AY$82,0),MATCH(AX88,$BE$51:$BG$51,0)))</f>
        <v>0.63108761130399582</v>
      </c>
      <c r="AY117" s="1125">
        <f>AVERAGE(SUM(CA225:CI225)/SUM($CA$221:$CI$225),INDEX($BE$52:$BG$82,MATCH($AO$117,$AY$52:$AY$82,0),MATCH(AY88,$BE$51:$BG$51,0)))</f>
        <v>0.29442884828583188</v>
      </c>
      <c r="AZ117" s="1138" cm="1">
        <f t="array" ref="AZ117">INDEX($I$43:$CH$43,MATCH(AZ$88&amp;AO117,$I$33:$CH$33&amp;$I$32:$CH$32,0))</f>
        <v>3199.1719442467102</v>
      </c>
      <c r="BA117" s="1129" cm="1">
        <f t="array" ref="BA117">INDEX($I$43:$CH$43,MATCH(BA$88&amp;AO117,$I$33:$CH$33&amp;$I$32:$CH$32,0))</f>
        <v>21769.226916806354</v>
      </c>
      <c r="BB117" s="1129" cm="1">
        <f t="array" ref="BB117">INDEX($I$43:$CH$43,MATCH(BB$88&amp;AO117,$I$33:$CH$33&amp;$I$32:$CH$32,0))</f>
        <v>19142.703253806059</v>
      </c>
      <c r="BC117" s="1138">
        <f t="shared" si="33"/>
        <v>3437.4575970350993</v>
      </c>
      <c r="BD117" s="1129">
        <f t="shared" si="34"/>
        <v>35507.516331668325</v>
      </c>
      <c r="BE117" s="1129">
        <f t="shared" si="35"/>
        <v>24778.867325901625</v>
      </c>
      <c r="BF117" s="1138">
        <f t="shared" si="39"/>
        <v>5707.7302867114549</v>
      </c>
      <c r="BG117" s="1129">
        <f t="shared" si="40"/>
        <v>31664.055551096844</v>
      </c>
      <c r="BH117" s="1142">
        <f t="shared" si="41"/>
        <v>21017.612342177581</v>
      </c>
      <c r="BI117" s="1138">
        <f t="shared" si="37"/>
        <v>10682.288217549727</v>
      </c>
      <c r="BJ117" s="1129">
        <f t="shared" si="38"/>
        <v>35414.319739634877</v>
      </c>
      <c r="BK117" s="1142">
        <f t="shared" si="32"/>
        <v>20745.363974030555</v>
      </c>
      <c r="BL117" s="460"/>
      <c r="BM117" s="1305"/>
      <c r="BN117" s="1305"/>
      <c r="BO117" s="1117" t="s">
        <v>1102</v>
      </c>
      <c r="BP117" s="460"/>
      <c r="CA117" s="1118">
        <v>313</v>
      </c>
      <c r="CB117" s="1118">
        <v>324</v>
      </c>
      <c r="CC117" s="1118">
        <v>324</v>
      </c>
      <c r="CD117" s="1118">
        <v>324</v>
      </c>
      <c r="CE117" s="1118">
        <v>324</v>
      </c>
      <c r="CF117" s="1118">
        <v>324</v>
      </c>
      <c r="CG117" s="1118">
        <v>324</v>
      </c>
      <c r="CH117" s="1118">
        <v>324</v>
      </c>
      <c r="CI117" s="1118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94"/>
      <c r="AL118" s="1194"/>
      <c r="AM118" s="1119"/>
      <c r="AO118" s="1108" t="s">
        <v>1042</v>
      </c>
      <c r="AP118" s="1108">
        <v>507</v>
      </c>
      <c r="AQ118" s="1108">
        <v>574</v>
      </c>
      <c r="AR118" s="1108">
        <v>530</v>
      </c>
      <c r="AS118" s="1108">
        <v>535</v>
      </c>
      <c r="AT118" s="1108">
        <v>426</v>
      </c>
      <c r="AU118" s="1126">
        <f t="shared" si="27"/>
        <v>1.8626478277557701E-2</v>
      </c>
      <c r="AV118" s="1108">
        <f t="shared" si="28"/>
        <v>534</v>
      </c>
      <c r="AW118" s="1124">
        <f>AVERAGE(SUM(CA227:CI227)/SUM($CA$227:$CI$231),INDEX($BE$52:$BG$82,MATCH($AO$118,$AY$52:$AY$82,0),MATCH(AW88,$BE$51:$BG$51,0)))</f>
        <v>7.8167222122140154E-2</v>
      </c>
      <c r="AX118" s="1124">
        <f>AVERAGE(SUM(CA229:CI229)/SUM($CA$227:$CI$231),INDEX($BE$52:$BG$82,MATCH($AO$118,$AY$52:$AY$82,0),MATCH(AX88,$BE$51:$BG$51,0)))</f>
        <v>0.33560507115834981</v>
      </c>
      <c r="AY118" s="1124">
        <f>AVERAGE(SUM(CA231:CI231)/SUM($CA$227:$CI$231),INDEX($BE$52:$BG$82,MATCH($AO$118,$AY$52:$AY$82,0),MATCH(AY88,$BE$51:$BG$51,0)))</f>
        <v>0.58622770671951008</v>
      </c>
      <c r="AZ118" s="1137" cm="1">
        <f t="array" ref="AZ118">INDEX($I$43:$CH$43,MATCH(AZ$88&amp;AO118,$I$33:$CH$33&amp;$I$32:$CH$32,0))</f>
        <v>2888.9605821519499</v>
      </c>
      <c r="BA118" s="1128" cm="1">
        <f t="array" ref="BA118">INDEX($I$43:$CH$43,MATCH(BA$88&amp;AO118,$I$33:$CH$33&amp;$I$32:$CH$32,0))</f>
        <v>12264.197780781444</v>
      </c>
      <c r="BB118" s="1128" cm="1">
        <f t="array" ref="BB118">INDEX($I$43:$CH$43,MATCH(BB$88&amp;AO118,$I$33:$CH$33&amp;$I$32:$CH$32,0))</f>
        <v>16822.932669034672</v>
      </c>
      <c r="BC118" s="1137">
        <f t="shared" si="33"/>
        <v>3114.7826056791287</v>
      </c>
      <c r="BD118" s="1128">
        <f t="shared" si="34"/>
        <v>16380.124749700675</v>
      </c>
      <c r="BE118" s="1128">
        <f t="shared" si="35"/>
        <v>26685.001907899594</v>
      </c>
      <c r="BF118" s="1137">
        <f t="shared" si="39"/>
        <v>5171.9442387568897</v>
      </c>
      <c r="BG118" s="1128">
        <f t="shared" si="40"/>
        <v>14607.081361695711</v>
      </c>
      <c r="BH118" s="1141">
        <f t="shared" si="41"/>
        <v>22634.409316370762</v>
      </c>
      <c r="BI118" s="1137">
        <f t="shared" si="37"/>
        <v>9679.5391912830764</v>
      </c>
      <c r="BJ118" s="1128">
        <f t="shared" si="38"/>
        <v>16337.131829849692</v>
      </c>
      <c r="BK118" s="1141">
        <f t="shared" si="32"/>
        <v>22341.218020421904</v>
      </c>
      <c r="BL118" s="460"/>
      <c r="BM118" s="1117" t="s">
        <v>336</v>
      </c>
      <c r="BN118" s="1304" t="s">
        <v>42</v>
      </c>
      <c r="BO118" s="1117" t="s">
        <v>1101</v>
      </c>
      <c r="BP118" s="1118">
        <v>447</v>
      </c>
      <c r="BQ118" s="1118">
        <v>201</v>
      </c>
      <c r="BR118" s="1118">
        <v>283</v>
      </c>
      <c r="BS118" s="1118">
        <v>605</v>
      </c>
      <c r="BT118" s="1118">
        <v>347</v>
      </c>
      <c r="BU118" s="1118">
        <v>839</v>
      </c>
      <c r="BV118" s="1118">
        <v>1775</v>
      </c>
      <c r="BW118" s="1118">
        <v>1698</v>
      </c>
      <c r="BX118" s="1118">
        <v>2572</v>
      </c>
      <c r="BY118" s="1118">
        <v>2945</v>
      </c>
      <c r="BZ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94"/>
      <c r="AL119" s="1194"/>
      <c r="AM119" s="1119"/>
      <c r="AO119" s="1109" t="s">
        <v>1043</v>
      </c>
      <c r="AP119" s="1109">
        <v>701</v>
      </c>
      <c r="AQ119" s="1109">
        <v>805</v>
      </c>
      <c r="AR119" s="1109">
        <v>844</v>
      </c>
      <c r="AS119" s="1109">
        <v>911</v>
      </c>
      <c r="AT119" s="1109">
        <v>814</v>
      </c>
      <c r="AU119" s="1127">
        <f t="shared" si="27"/>
        <v>2.9511235995741691E-2</v>
      </c>
      <c r="AV119" s="1109">
        <f t="shared" si="28"/>
        <v>897.6</v>
      </c>
      <c r="AW119" s="1125">
        <f>AVERAGE(SUM(CA233:CI233)/SUM($CA$233:$CI$237),INDEX($BE$52:$BG$82,MATCH($AO$119,$AY$52:$AY$82,0),MATCH(AW88,$BE$51:$BG$51,0)))</f>
        <v>8.5960141998377856E-2</v>
      </c>
      <c r="AX119" s="1125">
        <f>AVERAGE(SUM(CA235:CI235)/SUM($CA$233:$CI$237),INDEX($BE$52:$BG$82,MATCH($AO$119,$AY$52:$AY$82,0),MATCH(AX88,$BE$51:$BG$51,0)))</f>
        <v>0.48801011958034135</v>
      </c>
      <c r="AY119" s="1125">
        <f>AVERAGE(SUM(CA237:CI237)/SUM($CA$233:$CI$237),INDEX($BE$52:$BG$82,MATCH($AO$119,$AY$52:$AY$82,0),MATCH(AY88,$BE$51:$BG$51,0)))</f>
        <v>0.42602973842128078</v>
      </c>
      <c r="AZ119" s="1138" cm="1">
        <f t="array" ref="AZ119">INDEX($I$43:$CH$43,MATCH(AZ$88&amp;AO119,$I$33:$CH$33&amp;$I$32:$CH$32,0))</f>
        <v>2668.9797196485479</v>
      </c>
      <c r="BA119" s="1129" cm="1">
        <f t="array" ref="BA119">INDEX($I$43:$CH$43,MATCH(BA$88&amp;AO119,$I$33:$CH$33&amp;$I$32:$CH$32,0))</f>
        <v>18385.501077566361</v>
      </c>
      <c r="BB119" s="1129" cm="1">
        <f t="array" ref="BB119">INDEX($I$43:$CH$43,MATCH(BB$88&amp;AO119,$I$33:$CH$33&amp;$I$32:$CH$32,0))</f>
        <v>33878.287885206948</v>
      </c>
      <c r="BC119" s="1138">
        <f t="shared" si="33"/>
        <v>2898.4055953403276</v>
      </c>
      <c r="BD119" s="1129">
        <f t="shared" si="34"/>
        <v>27357.811656974012</v>
      </c>
      <c r="BE119" s="1129">
        <f t="shared" si="35"/>
        <v>48311.446011102511</v>
      </c>
      <c r="BF119" s="1138">
        <f t="shared" si="39"/>
        <v>4812.6607915009608</v>
      </c>
      <c r="BG119" s="1129">
        <f t="shared" si="40"/>
        <v>24396.504108350535</v>
      </c>
      <c r="BH119" s="1142">
        <f t="shared" si="41"/>
        <v>40978.113753004131</v>
      </c>
      <c r="BI119" s="1138">
        <f t="shared" si="37"/>
        <v>9007.1231620397029</v>
      </c>
      <c r="BJ119" s="1129">
        <f t="shared" si="38"/>
        <v>27286.005597994634</v>
      </c>
      <c r="BK119" s="1142">
        <f t="shared" si="32"/>
        <v>40447.31013852264</v>
      </c>
      <c r="BL119" s="460"/>
      <c r="BM119" s="460"/>
      <c r="BN119" s="1305"/>
      <c r="BO119" s="1117" t="s">
        <v>1102</v>
      </c>
      <c r="BP119" s="460"/>
      <c r="CA119" s="1118">
        <v>6424</v>
      </c>
      <c r="CB119" s="1118">
        <v>9014</v>
      </c>
      <c r="CC119" s="1118">
        <v>12885</v>
      </c>
      <c r="CD119" s="1118">
        <v>18419</v>
      </c>
      <c r="CE119" s="1118">
        <v>26329</v>
      </c>
      <c r="CF119" s="1118">
        <v>37636</v>
      </c>
      <c r="CG119" s="1203">
        <v>3736</v>
      </c>
      <c r="CH119" s="1203">
        <v>3736</v>
      </c>
      <c r="CI119" s="1203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4"/>
      <c r="AL120" s="1194"/>
      <c r="AO120" s="1108" t="s">
        <v>1044</v>
      </c>
      <c r="AP120" s="1108">
        <v>682</v>
      </c>
      <c r="AQ120" s="1108">
        <v>839</v>
      </c>
      <c r="AR120" s="1108">
        <v>827</v>
      </c>
      <c r="AS120" s="1108">
        <v>881</v>
      </c>
      <c r="AT120" s="1108">
        <v>773</v>
      </c>
      <c r="AU120" s="1126">
        <f t="shared" si="27"/>
        <v>2.8982568455204478E-2</v>
      </c>
      <c r="AV120" s="1108">
        <f t="shared" si="28"/>
        <v>870.2</v>
      </c>
      <c r="AW120" s="1124">
        <f>AVERAGE(SUM(CA239:CI239)/SUM($CA$239:$CI$243),INDEX($BE$52:$BG$82,MATCH($AO$120,$AY$52:$AY$82,0),MATCH(AW88,$BE$51:$BG$51,0)))</f>
        <v>0.10275360570261555</v>
      </c>
      <c r="AX120" s="1124">
        <f>AVERAGE(SUM(CA241:CI241)/SUM($CA$239:$CI$243),INDEX($BE$52:$BG$82,MATCH($AO$120,$AY$52:$AY$82,0),MATCH(AX88,$BE$51:$BG$51,0)))</f>
        <v>0.72065189270499874</v>
      </c>
      <c r="AY120" s="1124">
        <f>AVERAGE(SUM(CA243:CI243)/SUM($CA$239:$CI$243),INDEX($BE$52:$BG$82,MATCH($AO$120,$AY$52:$AY$82,0),MATCH(AY88,$BE$51:$BG$51,0)))</f>
        <v>0.17659450159238568</v>
      </c>
      <c r="AZ120" s="1139" cm="1">
        <f t="array" ref="AZ120">INDEX($I$43:$CH$43,MATCH(AZ$88&amp;AO120,$I$33:$CH$33&amp;$I$32:$CH$32,0))</f>
        <v>4513.1911767694201</v>
      </c>
      <c r="BA120" s="1140" cm="1">
        <f t="array" ref="BA120">INDEX($I$43:$CH$43,MATCH(BA$88&amp;AO120,$I$33:$CH$33&amp;$I$32:$CH$32,0))</f>
        <v>23167.339151815657</v>
      </c>
      <c r="BB120" s="1140" cm="1">
        <f t="array" ref="BB120">INDEX($I$43:$CH$43,MATCH(BB$88&amp;AO120,$I$33:$CH$33&amp;$I$32:$CH$32,0))</f>
        <v>22529.580764463226</v>
      </c>
      <c r="BC120" s="1139">
        <f t="shared" si="33"/>
        <v>4976.937843407708</v>
      </c>
      <c r="BD120" s="1140">
        <f t="shared" si="34"/>
        <v>39862.925960510227</v>
      </c>
      <c r="BE120" s="1140">
        <f t="shared" si="35"/>
        <v>26508.180850649012</v>
      </c>
      <c r="BF120" s="1139">
        <f t="shared" si="39"/>
        <v>8263.9619724765162</v>
      </c>
      <c r="BG120" s="1140">
        <f t="shared" si="40"/>
        <v>35548.020037580325</v>
      </c>
      <c r="BH120" s="1143">
        <f t="shared" si="41"/>
        <v>22484.428432000717</v>
      </c>
      <c r="BI120" s="1139">
        <f t="shared" si="37"/>
        <v>15466.397179696949</v>
      </c>
      <c r="BJ120" s="1140">
        <f t="shared" si="38"/>
        <v>39758.297723116782</v>
      </c>
      <c r="BK120" s="1143">
        <f t="shared" si="32"/>
        <v>22193.179890079206</v>
      </c>
      <c r="BL120" s="460"/>
      <c r="BM120" s="460"/>
      <c r="BN120" s="1304" t="s">
        <v>1103</v>
      </c>
      <c r="BO120" s="1117" t="s">
        <v>1101</v>
      </c>
      <c r="BP120" s="1118">
        <v>318</v>
      </c>
      <c r="BQ120" s="1118">
        <v>226</v>
      </c>
      <c r="BR120" s="1118">
        <v>412</v>
      </c>
      <c r="BS120" s="1118">
        <v>949</v>
      </c>
      <c r="BT120" s="1118">
        <v>1577</v>
      </c>
      <c r="BU120" s="1118">
        <v>2487</v>
      </c>
      <c r="BV120" s="1118">
        <v>3492</v>
      </c>
      <c r="BW120" s="1118">
        <v>4884</v>
      </c>
      <c r="BX120" s="1118">
        <v>4036</v>
      </c>
      <c r="BY120" s="1118">
        <v>2845</v>
      </c>
      <c r="BZ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4"/>
      <c r="AL121" s="1194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3"/>
      <c r="BJ121" s="1193"/>
      <c r="BK121" s="1193"/>
      <c r="BL121" s="460"/>
      <c r="BM121" s="460"/>
      <c r="BN121" s="1305"/>
      <c r="BO121" s="1117" t="s">
        <v>1102</v>
      </c>
      <c r="BP121" s="460"/>
      <c r="CA121" s="1118">
        <v>2301</v>
      </c>
      <c r="CB121" s="1118">
        <v>2272</v>
      </c>
      <c r="CC121" s="1118">
        <v>2272</v>
      </c>
      <c r="CD121" s="1118">
        <v>2272</v>
      </c>
      <c r="CE121" s="1118">
        <v>2272</v>
      </c>
      <c r="CF121" s="1118">
        <v>2272</v>
      </c>
      <c r="CG121" s="1118">
        <v>2272</v>
      </c>
      <c r="CH121" s="1118">
        <v>2272</v>
      </c>
      <c r="CI121" s="1118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4"/>
      <c r="AL122" s="1194"/>
      <c r="AZ122" s="460"/>
      <c r="BA122" s="460"/>
      <c r="BB122" s="1145" t="s">
        <v>218</v>
      </c>
      <c r="BC122" s="1146">
        <f>SUM(BC90:BC120)</f>
        <v>296803.67984025157</v>
      </c>
      <c r="BD122" s="1146">
        <f>SUM(BD90:BD120)</f>
        <v>1125234.4031790772</v>
      </c>
      <c r="BE122" s="1146">
        <f t="shared" ref="BE122:BK122" si="44">SUM(BE90:BE120)</f>
        <v>1034575.1080550611</v>
      </c>
      <c r="BF122" s="1146">
        <f>SUM(BF90:BF120)</f>
        <v>492828.00000000006</v>
      </c>
      <c r="BG122" s="1146">
        <f>SUM(BG90:BG120)</f>
        <v>1003434.9999999993</v>
      </c>
      <c r="BH122" s="1146">
        <f t="shared" si="44"/>
        <v>877533.99999999988</v>
      </c>
      <c r="BI122" s="1146">
        <f t="shared" si="44"/>
        <v>922351.00000000023</v>
      </c>
      <c r="BJ122" s="1146">
        <f t="shared" si="44"/>
        <v>1122281</v>
      </c>
      <c r="BK122" s="1146">
        <f t="shared" si="44"/>
        <v>866167.00000000023</v>
      </c>
      <c r="BL122" s="460"/>
      <c r="BM122" s="460"/>
      <c r="BN122" s="1117" t="s">
        <v>1104</v>
      </c>
      <c r="BO122" s="1117" t="s">
        <v>1101</v>
      </c>
      <c r="BP122" s="1118">
        <v>199</v>
      </c>
      <c r="BQ122" s="1118">
        <v>157</v>
      </c>
      <c r="BR122" s="1118">
        <v>134</v>
      </c>
      <c r="BS122" s="1118">
        <v>154</v>
      </c>
      <c r="BT122" s="1118">
        <v>193</v>
      </c>
      <c r="BU122" s="1118">
        <v>241</v>
      </c>
      <c r="BV122" s="1118">
        <v>298</v>
      </c>
      <c r="BW122" s="1118">
        <v>272</v>
      </c>
      <c r="BX122" s="1118">
        <v>297</v>
      </c>
      <c r="BY122" s="1118">
        <v>248</v>
      </c>
      <c r="BZ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4"/>
      <c r="AL123" s="1194"/>
      <c r="AW123" s="460"/>
      <c r="AY123" s="460"/>
      <c r="AZ123" s="460"/>
      <c r="BA123" s="1144" t="s">
        <v>1107</v>
      </c>
      <c r="BC123" s="460"/>
      <c r="BD123" s="460"/>
      <c r="BE123" s="460"/>
      <c r="BF123" s="1044">
        <v>492828</v>
      </c>
      <c r="BG123" s="1044">
        <v>1003435</v>
      </c>
      <c r="BH123" s="1044">
        <v>877534</v>
      </c>
      <c r="BI123" s="1044">
        <v>922351</v>
      </c>
      <c r="BJ123" s="1044">
        <v>1122281</v>
      </c>
      <c r="BK123" s="1044">
        <v>866167</v>
      </c>
      <c r="BL123" s="460"/>
      <c r="BM123" s="460"/>
      <c r="BN123" s="460"/>
      <c r="BO123" s="1117" t="s">
        <v>1102</v>
      </c>
      <c r="BP123" s="460"/>
      <c r="CA123" s="1118">
        <v>237</v>
      </c>
      <c r="CB123" s="1118">
        <v>242</v>
      </c>
      <c r="CC123" s="1118">
        <v>242</v>
      </c>
      <c r="CD123" s="1118">
        <v>242</v>
      </c>
      <c r="CE123" s="1118">
        <v>242</v>
      </c>
      <c r="CF123" s="1118">
        <v>242</v>
      </c>
      <c r="CG123" s="1118">
        <v>242</v>
      </c>
      <c r="CH123" s="1118">
        <v>242</v>
      </c>
      <c r="CI123" s="1118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4"/>
      <c r="AL124" s="1194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3"/>
      <c r="BJ124" s="1193"/>
      <c r="BK124" s="1193"/>
      <c r="BM124" s="1304" t="s">
        <v>338</v>
      </c>
      <c r="BN124" s="1304" t="s">
        <v>42</v>
      </c>
      <c r="BO124" s="1117" t="s">
        <v>1101</v>
      </c>
      <c r="BP124" s="1118">
        <v>18</v>
      </c>
      <c r="BQ124" s="1118">
        <v>24</v>
      </c>
      <c r="BR124" s="1118">
        <v>30</v>
      </c>
      <c r="BS124" s="1118">
        <v>34</v>
      </c>
      <c r="BT124" s="1118">
        <v>33</v>
      </c>
      <c r="BU124" s="1118">
        <v>48</v>
      </c>
      <c r="BV124" s="1118">
        <v>65</v>
      </c>
      <c r="BW124" s="1118">
        <v>31</v>
      </c>
      <c r="BX124" s="1118">
        <v>103</v>
      </c>
      <c r="BY124" s="1118">
        <v>63</v>
      </c>
      <c r="BZ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4"/>
      <c r="AL125" s="1194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3"/>
      <c r="BJ125" s="1193"/>
      <c r="BK125" s="1193"/>
      <c r="BM125" s="1305"/>
      <c r="BN125" s="1305"/>
      <c r="BO125" s="1117" t="s">
        <v>1102</v>
      </c>
      <c r="BP125" s="460"/>
      <c r="CA125" s="1118">
        <v>88</v>
      </c>
      <c r="CB125" s="1118">
        <v>109</v>
      </c>
      <c r="CC125" s="1118">
        <v>123</v>
      </c>
      <c r="CD125" s="1118">
        <v>136</v>
      </c>
      <c r="CE125" s="1118">
        <v>150</v>
      </c>
      <c r="CF125" s="1118">
        <v>163</v>
      </c>
      <c r="CG125" s="1118">
        <v>176</v>
      </c>
      <c r="CH125" s="1118">
        <v>190</v>
      </c>
      <c r="CI125" s="1118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4"/>
      <c r="AL126" s="1194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3"/>
      <c r="BJ126" s="1193"/>
      <c r="BK126" s="1193"/>
      <c r="BM126" s="1305"/>
      <c r="BN126" s="1304" t="s">
        <v>1103</v>
      </c>
      <c r="BO126" s="1117" t="s">
        <v>1101</v>
      </c>
      <c r="BP126" s="1118">
        <v>35</v>
      </c>
      <c r="BQ126" s="1118">
        <v>9</v>
      </c>
      <c r="BR126" s="1118">
        <v>14</v>
      </c>
      <c r="BS126" s="1118">
        <v>23</v>
      </c>
      <c r="BT126" s="1118">
        <v>59</v>
      </c>
      <c r="BU126" s="1118">
        <v>128</v>
      </c>
      <c r="BV126" s="1118">
        <v>192</v>
      </c>
      <c r="BW126" s="1118">
        <v>219</v>
      </c>
      <c r="BX126" s="1118">
        <v>477</v>
      </c>
      <c r="BY126" s="1118">
        <v>540</v>
      </c>
      <c r="BZ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4"/>
      <c r="AL127" s="1194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3"/>
      <c r="BJ127" s="1193"/>
      <c r="BK127" s="1193"/>
      <c r="BM127" s="1305"/>
      <c r="BN127" s="1305"/>
      <c r="BO127" s="1117" t="s">
        <v>1102</v>
      </c>
      <c r="BP127" s="460"/>
      <c r="CA127" s="1118">
        <v>321</v>
      </c>
      <c r="CB127" s="1118">
        <v>346</v>
      </c>
      <c r="CC127" s="1118">
        <v>346</v>
      </c>
      <c r="CD127" s="1118">
        <v>346</v>
      </c>
      <c r="CE127" s="1118">
        <v>346</v>
      </c>
      <c r="CF127" s="1118">
        <v>346</v>
      </c>
      <c r="CG127" s="1118">
        <v>346</v>
      </c>
      <c r="CH127" s="1118">
        <v>346</v>
      </c>
      <c r="CI127" s="1118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4"/>
      <c r="AL128" s="1194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3"/>
      <c r="BJ128" s="1193"/>
      <c r="BK128" s="1193"/>
      <c r="BM128" s="1305"/>
      <c r="BN128" s="1304" t="s">
        <v>1104</v>
      </c>
      <c r="BO128" s="1117" t="s">
        <v>1101</v>
      </c>
      <c r="BP128" s="1118">
        <v>419</v>
      </c>
      <c r="BQ128" s="1118">
        <v>300</v>
      </c>
      <c r="BR128" s="1118">
        <v>267</v>
      </c>
      <c r="BS128" s="1118">
        <v>253</v>
      </c>
      <c r="BT128" s="1118">
        <v>297</v>
      </c>
      <c r="BU128" s="1118">
        <v>333</v>
      </c>
      <c r="BV128" s="1118">
        <v>383</v>
      </c>
      <c r="BW128" s="1118">
        <v>424</v>
      </c>
      <c r="BX128" s="1118">
        <v>463</v>
      </c>
      <c r="BY128" s="1118">
        <v>449</v>
      </c>
      <c r="BZ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4"/>
      <c r="AL129" s="1194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3"/>
      <c r="BJ129" s="1193"/>
      <c r="BK129" s="1193"/>
      <c r="BM129" s="1305"/>
      <c r="BN129" s="1305"/>
      <c r="BO129" s="1117" t="s">
        <v>1102</v>
      </c>
      <c r="BP129" s="460"/>
      <c r="CA129" s="1118">
        <v>454</v>
      </c>
      <c r="CB129" s="1118">
        <v>454</v>
      </c>
      <c r="CC129" s="1118">
        <v>454</v>
      </c>
      <c r="CD129" s="1118">
        <v>454</v>
      </c>
      <c r="CE129" s="1118">
        <v>454</v>
      </c>
      <c r="CF129" s="1118">
        <v>454</v>
      </c>
      <c r="CG129" s="1118">
        <v>454</v>
      </c>
      <c r="CH129" s="1118">
        <v>454</v>
      </c>
      <c r="CI129" s="1118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4"/>
      <c r="AL130" s="1194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3"/>
      <c r="BJ130" s="1193"/>
      <c r="BK130" s="1193"/>
      <c r="BM130" s="1304" t="s">
        <v>914</v>
      </c>
      <c r="BN130" s="1304" t="s">
        <v>42</v>
      </c>
      <c r="BO130" s="1117" t="s">
        <v>1101</v>
      </c>
      <c r="BP130" s="1118">
        <v>12</v>
      </c>
      <c r="BQ130" s="1118">
        <v>26</v>
      </c>
      <c r="BR130" s="1118">
        <v>6</v>
      </c>
      <c r="BS130" s="1118">
        <v>2</v>
      </c>
      <c r="BT130" s="1118">
        <v>0</v>
      </c>
      <c r="BU130" s="1118">
        <v>11</v>
      </c>
      <c r="BV130" s="1118">
        <v>27</v>
      </c>
      <c r="BW130" s="1118">
        <v>26</v>
      </c>
      <c r="BX130" s="1118">
        <v>17</v>
      </c>
      <c r="BY130" s="1118">
        <v>55</v>
      </c>
      <c r="BZ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4"/>
      <c r="AL131" s="1194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3"/>
      <c r="BJ131" s="1193"/>
      <c r="BK131" s="1193"/>
      <c r="BM131" s="1305"/>
      <c r="BN131" s="1305"/>
      <c r="BO131" s="1117" t="s">
        <v>1102</v>
      </c>
      <c r="BP131" s="460"/>
      <c r="CA131" s="1118">
        <v>40</v>
      </c>
      <c r="CB131" s="1118">
        <v>34</v>
      </c>
      <c r="CC131" s="1118">
        <v>34</v>
      </c>
      <c r="CD131" s="1118">
        <v>34</v>
      </c>
      <c r="CE131" s="1118">
        <v>34</v>
      </c>
      <c r="CF131" s="1118">
        <v>34</v>
      </c>
      <c r="CG131" s="1118">
        <v>34</v>
      </c>
      <c r="CH131" s="1118">
        <v>34</v>
      </c>
      <c r="CI131" s="1118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4"/>
      <c r="AL132" s="1194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3"/>
      <c r="BJ132" s="1193"/>
      <c r="BK132" s="1193"/>
      <c r="BM132" s="1305"/>
      <c r="BN132" s="1304" t="s">
        <v>1103</v>
      </c>
      <c r="BO132" s="1117" t="s">
        <v>1101</v>
      </c>
      <c r="BP132" s="1118">
        <v>33</v>
      </c>
      <c r="BQ132" s="1118">
        <v>7</v>
      </c>
      <c r="BR132" s="1118">
        <v>16</v>
      </c>
      <c r="BS132" s="1118">
        <v>29</v>
      </c>
      <c r="BT132" s="1118">
        <v>34</v>
      </c>
      <c r="BU132" s="1118">
        <v>53</v>
      </c>
      <c r="BV132" s="1118">
        <v>68</v>
      </c>
      <c r="BW132" s="1118">
        <v>170</v>
      </c>
      <c r="BX132" s="1118">
        <v>190</v>
      </c>
      <c r="BY132" s="1118">
        <v>289</v>
      </c>
      <c r="BZ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4"/>
      <c r="AL133" s="1194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3"/>
      <c r="BJ133" s="1193"/>
      <c r="BK133" s="1193"/>
      <c r="BM133" s="1305"/>
      <c r="BN133" s="1305"/>
      <c r="BO133" s="1117" t="s">
        <v>1102</v>
      </c>
      <c r="BP133" s="460"/>
      <c r="CA133" s="1118">
        <v>265</v>
      </c>
      <c r="CB133" s="1118">
        <v>249</v>
      </c>
      <c r="CC133" s="1118">
        <v>249</v>
      </c>
      <c r="CD133" s="1118">
        <v>249</v>
      </c>
      <c r="CE133" s="1118">
        <v>249</v>
      </c>
      <c r="CF133" s="1118">
        <v>249</v>
      </c>
      <c r="CG133" s="1118">
        <v>249</v>
      </c>
      <c r="CH133" s="1118">
        <v>249</v>
      </c>
      <c r="CI133" s="1118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4"/>
      <c r="AL134" s="1194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3"/>
      <c r="BJ134" s="1193"/>
      <c r="BK134" s="1193"/>
      <c r="BM134" s="1305"/>
      <c r="BN134" s="1304" t="s">
        <v>1104</v>
      </c>
      <c r="BO134" s="1117" t="s">
        <v>1101</v>
      </c>
      <c r="BP134" s="1118">
        <v>240</v>
      </c>
      <c r="BQ134" s="1118">
        <v>185</v>
      </c>
      <c r="BR134" s="1118">
        <v>172</v>
      </c>
      <c r="BS134" s="1118">
        <v>147</v>
      </c>
      <c r="BT134" s="1118">
        <v>158</v>
      </c>
      <c r="BU134" s="1118">
        <v>188</v>
      </c>
      <c r="BV134" s="1118">
        <v>211</v>
      </c>
      <c r="BW134" s="1118">
        <v>200</v>
      </c>
      <c r="BX134" s="1118">
        <v>230</v>
      </c>
      <c r="BY134" s="1118">
        <v>229</v>
      </c>
      <c r="BZ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4"/>
      <c r="AL135" s="1194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3"/>
      <c r="BJ135" s="1193"/>
      <c r="BK135" s="1193"/>
      <c r="BM135" s="1305"/>
      <c r="BN135" s="1305"/>
      <c r="BO135" s="1117" t="s">
        <v>1102</v>
      </c>
      <c r="BP135" s="460"/>
      <c r="CA135" s="1118">
        <v>197</v>
      </c>
      <c r="CB135" s="1118">
        <v>209</v>
      </c>
      <c r="CC135" s="1118">
        <v>209</v>
      </c>
      <c r="CD135" s="1118">
        <v>209</v>
      </c>
      <c r="CE135" s="1118">
        <v>209</v>
      </c>
      <c r="CF135" s="1118">
        <v>209</v>
      </c>
      <c r="CG135" s="1118">
        <v>209</v>
      </c>
      <c r="CH135" s="1118">
        <v>209</v>
      </c>
      <c r="CI135" s="1118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4"/>
      <c r="AL136" s="1194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3"/>
      <c r="BJ136" s="1193"/>
      <c r="BK136" s="1193"/>
      <c r="BM136" s="1304" t="s">
        <v>912</v>
      </c>
      <c r="BN136" s="1304" t="s">
        <v>42</v>
      </c>
      <c r="BO136" s="1117" t="s">
        <v>1101</v>
      </c>
      <c r="BP136" s="1118">
        <v>75</v>
      </c>
      <c r="BQ136" s="1118">
        <v>12</v>
      </c>
      <c r="BR136" s="1118">
        <v>1</v>
      </c>
      <c r="BS136" s="1118">
        <v>0</v>
      </c>
      <c r="BT136" s="1118">
        <v>17</v>
      </c>
      <c r="BU136" s="1118">
        <v>8</v>
      </c>
      <c r="BV136" s="1118">
        <v>25</v>
      </c>
      <c r="BW136" s="1118">
        <v>30</v>
      </c>
      <c r="BX136" s="1118">
        <v>62</v>
      </c>
      <c r="BY136" s="1118">
        <v>16</v>
      </c>
      <c r="BZ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4"/>
      <c r="AL137" s="1194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3"/>
      <c r="BJ137" s="1193"/>
      <c r="BK137" s="1193"/>
      <c r="BM137" s="1305"/>
      <c r="BN137" s="1305"/>
      <c r="BO137" s="1117" t="s">
        <v>1102</v>
      </c>
      <c r="BP137" s="460"/>
      <c r="CA137" s="1118">
        <v>137</v>
      </c>
      <c r="CB137" s="1203">
        <v>300</v>
      </c>
      <c r="CC137" s="1203">
        <v>300</v>
      </c>
      <c r="CD137" s="1203">
        <v>500</v>
      </c>
      <c r="CE137" s="1203">
        <v>500</v>
      </c>
      <c r="CF137" s="1203">
        <v>500</v>
      </c>
      <c r="CG137" s="1203">
        <v>500</v>
      </c>
      <c r="CH137" s="1203">
        <v>500</v>
      </c>
      <c r="CI137" s="1203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4"/>
      <c r="AL138" s="1194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3"/>
      <c r="BJ138" s="1193"/>
      <c r="BK138" s="1193"/>
      <c r="BM138" s="1305"/>
      <c r="BN138" s="1304" t="s">
        <v>1103</v>
      </c>
      <c r="BO138" s="1117" t="s">
        <v>1101</v>
      </c>
      <c r="BP138" s="1118">
        <v>52</v>
      </c>
      <c r="BQ138" s="1118">
        <v>74</v>
      </c>
      <c r="BR138" s="1118">
        <v>104</v>
      </c>
      <c r="BS138" s="1118">
        <v>204</v>
      </c>
      <c r="BT138" s="1118">
        <v>436</v>
      </c>
      <c r="BU138" s="1118">
        <v>496</v>
      </c>
      <c r="BV138" s="1118">
        <v>792</v>
      </c>
      <c r="BW138" s="1118">
        <v>1032</v>
      </c>
      <c r="BX138" s="1118">
        <v>1632</v>
      </c>
      <c r="BY138" s="1118">
        <v>1477</v>
      </c>
      <c r="BZ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4"/>
      <c r="AL139" s="1194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3"/>
      <c r="BJ139" s="1193"/>
      <c r="BK139" s="1193"/>
      <c r="BM139" s="1305"/>
      <c r="BN139" s="1305"/>
      <c r="BO139" s="1117" t="s">
        <v>1102</v>
      </c>
      <c r="BP139" s="460"/>
      <c r="CA139" s="1118">
        <v>1533</v>
      </c>
      <c r="CB139" s="1118">
        <v>1822</v>
      </c>
      <c r="CC139" s="1118">
        <v>1957</v>
      </c>
      <c r="CD139" s="1203">
        <v>2093</v>
      </c>
      <c r="CE139" s="1203">
        <v>2093</v>
      </c>
      <c r="CF139" s="1203">
        <v>2093</v>
      </c>
      <c r="CG139" s="1203">
        <v>2093</v>
      </c>
      <c r="CH139" s="1203">
        <v>2093</v>
      </c>
      <c r="CI139" s="1203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4"/>
      <c r="AL140" s="1194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3"/>
      <c r="BJ140" s="1193"/>
      <c r="BK140" s="1193"/>
      <c r="BM140" s="1305"/>
      <c r="BN140" s="1304" t="s">
        <v>1104</v>
      </c>
      <c r="BO140" s="1117" t="s">
        <v>1101</v>
      </c>
      <c r="BP140" s="1118">
        <v>159</v>
      </c>
      <c r="BQ140" s="1118">
        <v>121</v>
      </c>
      <c r="BR140" s="1118">
        <v>89</v>
      </c>
      <c r="BS140" s="1118">
        <v>96</v>
      </c>
      <c r="BT140" s="1118">
        <v>124</v>
      </c>
      <c r="BU140" s="1118">
        <v>132</v>
      </c>
      <c r="BV140" s="1118">
        <v>168</v>
      </c>
      <c r="BW140" s="1118">
        <v>159</v>
      </c>
      <c r="BX140" s="1118">
        <v>203</v>
      </c>
      <c r="BY140" s="1118">
        <v>168</v>
      </c>
      <c r="BZ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4"/>
      <c r="AL141" s="1194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3"/>
      <c r="BJ141" s="1193"/>
      <c r="BK141" s="1193"/>
      <c r="BM141" s="1305"/>
      <c r="BN141" s="1305"/>
      <c r="BO141" s="1117" t="s">
        <v>1102</v>
      </c>
      <c r="BP141" s="460"/>
      <c r="CA141" s="1118">
        <v>162</v>
      </c>
      <c r="CB141" s="1118">
        <v>170</v>
      </c>
      <c r="CC141" s="1118">
        <v>170</v>
      </c>
      <c r="CD141" s="1118">
        <v>170</v>
      </c>
      <c r="CE141" s="1118">
        <v>170</v>
      </c>
      <c r="CF141" s="1118">
        <v>170</v>
      </c>
      <c r="CG141" s="1118">
        <v>170</v>
      </c>
      <c r="CH141" s="1118">
        <v>170</v>
      </c>
      <c r="CI141" s="1118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4"/>
      <c r="AL142" s="1194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3"/>
      <c r="BJ142" s="1193"/>
      <c r="BK142" s="1193"/>
      <c r="BM142" s="1304" t="s">
        <v>913</v>
      </c>
      <c r="BN142" s="1304" t="s">
        <v>42</v>
      </c>
      <c r="BO142" s="1117" t="s">
        <v>1101</v>
      </c>
      <c r="BP142" s="1118">
        <v>11</v>
      </c>
      <c r="BQ142" s="1118">
        <v>0</v>
      </c>
      <c r="BR142" s="1118">
        <v>12</v>
      </c>
      <c r="BS142" s="1118">
        <v>1</v>
      </c>
      <c r="BT142" s="1118">
        <v>2</v>
      </c>
      <c r="BU142" s="1118">
        <v>7</v>
      </c>
      <c r="BV142" s="1118">
        <v>13</v>
      </c>
      <c r="BW142" s="1118">
        <v>32</v>
      </c>
      <c r="BX142" s="1118">
        <v>35</v>
      </c>
      <c r="BY142" s="1118">
        <v>38</v>
      </c>
      <c r="BZ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4"/>
      <c r="AL143" s="1194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3"/>
      <c r="BJ143" s="1193"/>
      <c r="BK143" s="1193"/>
      <c r="BM143" s="1305"/>
      <c r="BN143" s="1305"/>
      <c r="BO143" s="1117" t="s">
        <v>1102</v>
      </c>
      <c r="BP143" s="460"/>
      <c r="CA143" s="1118">
        <v>23</v>
      </c>
      <c r="CB143" s="1118">
        <v>29</v>
      </c>
      <c r="CC143" s="1118">
        <v>29</v>
      </c>
      <c r="CD143" s="1118">
        <v>29</v>
      </c>
      <c r="CE143" s="1118">
        <v>29</v>
      </c>
      <c r="CF143" s="1118">
        <v>29</v>
      </c>
      <c r="CG143" s="1118">
        <v>29</v>
      </c>
      <c r="CH143" s="1118">
        <v>29</v>
      </c>
      <c r="CI143" s="1118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4"/>
      <c r="AL144" s="1194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3"/>
      <c r="BJ144" s="1193"/>
      <c r="BK144" s="1193"/>
      <c r="BM144" s="1305"/>
      <c r="BN144" s="1304" t="s">
        <v>1103</v>
      </c>
      <c r="BO144" s="1117" t="s">
        <v>1101</v>
      </c>
      <c r="BP144" s="1118">
        <v>49</v>
      </c>
      <c r="BQ144" s="1118">
        <v>22</v>
      </c>
      <c r="BR144" s="1118">
        <v>6</v>
      </c>
      <c r="BS144" s="1118">
        <v>8</v>
      </c>
      <c r="BT144" s="1118">
        <v>14</v>
      </c>
      <c r="BU144" s="1118">
        <v>36</v>
      </c>
      <c r="BV144" s="1118">
        <v>24</v>
      </c>
      <c r="BW144" s="1118">
        <v>39</v>
      </c>
      <c r="BX144" s="1118">
        <v>99</v>
      </c>
      <c r="BY144" s="1118">
        <v>197</v>
      </c>
      <c r="BZ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4"/>
      <c r="AL145" s="1194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3"/>
      <c r="BJ145" s="1193"/>
      <c r="BK145" s="1193"/>
      <c r="BM145" s="1305"/>
      <c r="BN145" s="1305"/>
      <c r="BO145" s="1117" t="s">
        <v>1102</v>
      </c>
      <c r="BP145" s="460"/>
      <c r="CA145" s="1118">
        <v>110</v>
      </c>
      <c r="CB145" s="1118">
        <v>123</v>
      </c>
      <c r="CC145" s="1118">
        <v>123</v>
      </c>
      <c r="CD145" s="1118">
        <v>123</v>
      </c>
      <c r="CE145" s="1118">
        <v>123</v>
      </c>
      <c r="CF145" s="1118">
        <v>123</v>
      </c>
      <c r="CG145" s="1118">
        <v>123</v>
      </c>
      <c r="CH145" s="1118">
        <v>123</v>
      </c>
      <c r="CI145" s="1118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4"/>
      <c r="AL146" s="1194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3"/>
      <c r="BJ146" s="1193"/>
      <c r="BK146" s="1193"/>
      <c r="BM146" s="1305"/>
      <c r="BN146" s="1304" t="s">
        <v>1104</v>
      </c>
      <c r="BO146" s="1117" t="s">
        <v>1101</v>
      </c>
      <c r="BP146" s="1118">
        <v>168</v>
      </c>
      <c r="BQ146" s="1118">
        <v>87</v>
      </c>
      <c r="BR146" s="1118">
        <v>94</v>
      </c>
      <c r="BS146" s="1118">
        <v>94</v>
      </c>
      <c r="BT146" s="1118">
        <v>94</v>
      </c>
      <c r="BU146" s="1118">
        <v>116</v>
      </c>
      <c r="BV146" s="1118">
        <v>158</v>
      </c>
      <c r="BW146" s="1118">
        <v>151</v>
      </c>
      <c r="BX146" s="1118">
        <v>153</v>
      </c>
      <c r="BY146" s="1118">
        <v>145</v>
      </c>
      <c r="BZ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4"/>
      <c r="AL147" s="1194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3"/>
      <c r="BJ147" s="1193"/>
      <c r="BK147" s="1193"/>
      <c r="BM147" s="1305"/>
      <c r="BN147" s="1305"/>
      <c r="BO147" s="1117" t="s">
        <v>1102</v>
      </c>
      <c r="BP147" s="460"/>
      <c r="CA147" s="1118">
        <v>157</v>
      </c>
      <c r="CB147" s="1118">
        <v>158</v>
      </c>
      <c r="CC147" s="1118">
        <v>158</v>
      </c>
      <c r="CD147" s="1118">
        <v>158</v>
      </c>
      <c r="CE147" s="1118">
        <v>158</v>
      </c>
      <c r="CF147" s="1118">
        <v>158</v>
      </c>
      <c r="CG147" s="1118">
        <v>158</v>
      </c>
      <c r="CH147" s="1118">
        <v>158</v>
      </c>
      <c r="CI147" s="1118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4"/>
      <c r="AL148" s="1194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3"/>
      <c r="BJ148" s="1193"/>
      <c r="BK148" s="1193"/>
      <c r="BM148" s="1304" t="s">
        <v>919</v>
      </c>
      <c r="BN148" s="1304" t="s">
        <v>42</v>
      </c>
      <c r="BO148" s="1117" t="s">
        <v>1101</v>
      </c>
      <c r="BP148" s="1118">
        <v>5</v>
      </c>
      <c r="BQ148" s="1118">
        <v>2</v>
      </c>
      <c r="BR148" s="1118">
        <v>2</v>
      </c>
      <c r="BS148" s="1118">
        <v>12</v>
      </c>
      <c r="BT148" s="1118">
        <v>7</v>
      </c>
      <c r="BU148" s="1118">
        <v>3</v>
      </c>
      <c r="BV148" s="1118">
        <v>2</v>
      </c>
      <c r="BW148" s="1118">
        <v>12</v>
      </c>
      <c r="BX148" s="1118">
        <v>2</v>
      </c>
      <c r="BY148" s="1118">
        <v>26</v>
      </c>
      <c r="BZ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4"/>
      <c r="AL149" s="1194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3"/>
      <c r="BJ149" s="1193"/>
      <c r="BK149" s="1193"/>
      <c r="BM149" s="1305"/>
      <c r="BN149" s="1305"/>
      <c r="BO149" s="1117" t="s">
        <v>1102</v>
      </c>
      <c r="BP149" s="460"/>
      <c r="CA149" s="1118">
        <v>9</v>
      </c>
      <c r="CB149" s="1118">
        <v>12</v>
      </c>
      <c r="CC149" s="1118">
        <v>12</v>
      </c>
      <c r="CD149" s="1118">
        <v>12</v>
      </c>
      <c r="CE149" s="1118">
        <v>12</v>
      </c>
      <c r="CF149" s="1118">
        <v>12</v>
      </c>
      <c r="CG149" s="1118">
        <v>12</v>
      </c>
      <c r="CH149" s="1118">
        <v>12</v>
      </c>
      <c r="CI149" s="1118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4"/>
      <c r="AL150" s="1194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3"/>
      <c r="BJ150" s="1193"/>
      <c r="BK150" s="1193"/>
      <c r="BM150" s="1305"/>
      <c r="BN150" s="1304" t="s">
        <v>1103</v>
      </c>
      <c r="BO150" s="1117" t="s">
        <v>1101</v>
      </c>
      <c r="BP150" s="1118">
        <v>31</v>
      </c>
      <c r="BQ150" s="1118">
        <v>32</v>
      </c>
      <c r="BR150" s="1118">
        <v>20</v>
      </c>
      <c r="BS150" s="1118">
        <v>11</v>
      </c>
      <c r="BT150" s="1118">
        <v>21</v>
      </c>
      <c r="BU150" s="1118">
        <v>33</v>
      </c>
      <c r="BV150" s="1118">
        <v>18</v>
      </c>
      <c r="BW150" s="1118">
        <v>105</v>
      </c>
      <c r="BX150" s="1118">
        <v>97</v>
      </c>
      <c r="BY150" s="1118">
        <v>189</v>
      </c>
      <c r="BZ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4"/>
      <c r="AL151" s="1194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3"/>
      <c r="BJ151" s="1193"/>
      <c r="BK151" s="1193"/>
      <c r="BM151" s="1305"/>
      <c r="BN151" s="1305"/>
      <c r="BO151" s="1117" t="s">
        <v>1102</v>
      </c>
      <c r="BP151" s="460"/>
      <c r="CA151" s="1118">
        <v>182</v>
      </c>
      <c r="CB151" s="1118">
        <v>189</v>
      </c>
      <c r="CC151" s="1118">
        <v>189</v>
      </c>
      <c r="CD151" s="1118">
        <v>189</v>
      </c>
      <c r="CE151" s="1118">
        <v>189</v>
      </c>
      <c r="CF151" s="1118">
        <v>189</v>
      </c>
      <c r="CG151" s="1118">
        <v>189</v>
      </c>
      <c r="CH151" s="1118">
        <v>189</v>
      </c>
      <c r="CI151" s="1118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4"/>
      <c r="AL152" s="1194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3"/>
      <c r="BJ152" s="1193"/>
      <c r="BK152" s="1193"/>
      <c r="BM152" s="1305"/>
      <c r="BN152" s="1304" t="s">
        <v>1104</v>
      </c>
      <c r="BO152" s="1117" t="s">
        <v>1101</v>
      </c>
      <c r="BP152" s="1118">
        <v>89</v>
      </c>
      <c r="BQ152" s="1118">
        <v>90</v>
      </c>
      <c r="BR152" s="1118">
        <v>63</v>
      </c>
      <c r="BS152" s="1118">
        <v>56</v>
      </c>
      <c r="BT152" s="1118">
        <v>56</v>
      </c>
      <c r="BU152" s="1118">
        <v>66</v>
      </c>
      <c r="BV152" s="1118">
        <v>98</v>
      </c>
      <c r="BW152" s="1118">
        <v>118</v>
      </c>
      <c r="BX152" s="1118">
        <v>139</v>
      </c>
      <c r="BY152" s="1118">
        <v>119</v>
      </c>
      <c r="BZ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4"/>
      <c r="AL153" s="1194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3"/>
      <c r="BJ153" s="1193"/>
      <c r="BK153" s="1193"/>
      <c r="BM153" s="1305"/>
      <c r="BN153" s="1305"/>
      <c r="BO153" s="1117" t="s">
        <v>1102</v>
      </c>
      <c r="BP153" s="460"/>
      <c r="CA153" s="1118">
        <v>132</v>
      </c>
      <c r="CB153" s="1118">
        <v>128</v>
      </c>
      <c r="CC153" s="1118">
        <v>128</v>
      </c>
      <c r="CD153" s="1118">
        <v>128</v>
      </c>
      <c r="CE153" s="1118">
        <v>128</v>
      </c>
      <c r="CF153" s="1118">
        <v>128</v>
      </c>
      <c r="CG153" s="1118">
        <v>128</v>
      </c>
      <c r="CH153" s="1118">
        <v>128</v>
      </c>
      <c r="CI153" s="1118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4"/>
      <c r="AL154" s="1194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3"/>
      <c r="BJ154" s="1193"/>
      <c r="BK154" s="1193"/>
      <c r="BM154" s="1304" t="s">
        <v>918</v>
      </c>
      <c r="BN154" s="1304" t="s">
        <v>42</v>
      </c>
      <c r="BO154" s="1117" t="s">
        <v>1101</v>
      </c>
      <c r="BP154" s="1118">
        <v>22</v>
      </c>
      <c r="BQ154" s="1118">
        <v>1</v>
      </c>
      <c r="BR154" s="1118">
        <v>4</v>
      </c>
      <c r="BS154" s="1118">
        <v>0</v>
      </c>
      <c r="BT154" s="1118">
        <v>0</v>
      </c>
      <c r="BU154" s="1118">
        <v>9</v>
      </c>
      <c r="BV154" s="1118">
        <v>9</v>
      </c>
      <c r="BW154" s="1118">
        <v>2</v>
      </c>
      <c r="BX154" s="1118">
        <v>8</v>
      </c>
      <c r="BY154" s="1118">
        <v>0</v>
      </c>
      <c r="BZ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4"/>
      <c r="AL155" s="1194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3"/>
      <c r="BJ155" s="1193"/>
      <c r="BK155" s="1193"/>
      <c r="BM155" s="1305"/>
      <c r="BN155" s="1305"/>
      <c r="BO155" s="1117" t="s">
        <v>1102</v>
      </c>
      <c r="BP155" s="460"/>
      <c r="CA155" s="1118">
        <v>2</v>
      </c>
      <c r="CB155" s="1118">
        <v>3</v>
      </c>
      <c r="CC155" s="1118">
        <v>3</v>
      </c>
      <c r="CD155" s="1118">
        <v>3</v>
      </c>
      <c r="CE155" s="1118">
        <v>3</v>
      </c>
      <c r="CF155" s="1118">
        <v>3</v>
      </c>
      <c r="CG155" s="1118">
        <v>3</v>
      </c>
      <c r="CH155" s="1118">
        <v>3</v>
      </c>
      <c r="CI155" s="1118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4"/>
      <c r="AL156" s="1194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3"/>
      <c r="BJ156" s="1193"/>
      <c r="BK156" s="1193"/>
      <c r="BM156" s="1305"/>
      <c r="BN156" s="1304" t="s">
        <v>1103</v>
      </c>
      <c r="BO156" s="1117" t="s">
        <v>1101</v>
      </c>
      <c r="BP156" s="1118">
        <v>1</v>
      </c>
      <c r="BQ156" s="1118">
        <v>3</v>
      </c>
      <c r="BR156" s="1118">
        <v>0</v>
      </c>
      <c r="BS156" s="1118">
        <v>1</v>
      </c>
      <c r="BT156" s="1118">
        <v>8</v>
      </c>
      <c r="BU156" s="1118">
        <v>8</v>
      </c>
      <c r="BV156" s="1118">
        <v>26</v>
      </c>
      <c r="BW156" s="1118">
        <v>22</v>
      </c>
      <c r="BX156" s="1118">
        <v>1</v>
      </c>
      <c r="BY156" s="1118">
        <v>1</v>
      </c>
      <c r="BZ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4"/>
      <c r="AL157" s="1194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3"/>
      <c r="BJ157" s="1193"/>
      <c r="BK157" s="1193"/>
      <c r="BM157" s="1305"/>
      <c r="BN157" s="1305"/>
      <c r="BO157" s="1117" t="s">
        <v>1102</v>
      </c>
      <c r="BP157" s="460"/>
      <c r="CA157" s="1118">
        <v>22</v>
      </c>
      <c r="CB157" s="1118">
        <v>27</v>
      </c>
      <c r="CC157" s="1118">
        <v>27</v>
      </c>
      <c r="CD157" s="1118">
        <v>27</v>
      </c>
      <c r="CE157" s="1118">
        <v>27</v>
      </c>
      <c r="CF157" s="1118">
        <v>27</v>
      </c>
      <c r="CG157" s="1118">
        <v>27</v>
      </c>
      <c r="CH157" s="1118">
        <v>27</v>
      </c>
      <c r="CI157" s="1118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4"/>
      <c r="AL158" s="1194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3"/>
      <c r="BJ158" s="1193"/>
      <c r="BK158" s="1193"/>
      <c r="BM158" s="1305"/>
      <c r="BN158" s="1304" t="s">
        <v>1104</v>
      </c>
      <c r="BO158" s="1117" t="s">
        <v>1101</v>
      </c>
      <c r="BP158" s="1118">
        <v>62</v>
      </c>
      <c r="BQ158" s="1118">
        <v>40</v>
      </c>
      <c r="BR158" s="1118">
        <v>37</v>
      </c>
      <c r="BS158" s="1118">
        <v>35</v>
      </c>
      <c r="BT158" s="1118">
        <v>47</v>
      </c>
      <c r="BU158" s="1118">
        <v>42</v>
      </c>
      <c r="BV158" s="1118">
        <v>43</v>
      </c>
      <c r="BW158" s="1118">
        <v>38</v>
      </c>
      <c r="BX158" s="1118">
        <v>31</v>
      </c>
      <c r="BY158" s="1118">
        <v>36</v>
      </c>
      <c r="BZ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4"/>
      <c r="AL159" s="1194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3"/>
      <c r="BJ159" s="1193"/>
      <c r="BK159" s="1193"/>
      <c r="BM159" s="1305"/>
      <c r="BN159" s="1305"/>
      <c r="BO159" s="1117" t="s">
        <v>1102</v>
      </c>
      <c r="BP159" s="460"/>
      <c r="CA159" s="1118">
        <v>38</v>
      </c>
      <c r="CB159" s="1118">
        <v>39</v>
      </c>
      <c r="CC159" s="1118">
        <v>39</v>
      </c>
      <c r="CD159" s="1118">
        <v>39</v>
      </c>
      <c r="CE159" s="1118">
        <v>39</v>
      </c>
      <c r="CF159" s="1118">
        <v>39</v>
      </c>
      <c r="CG159" s="1118">
        <v>39</v>
      </c>
      <c r="CH159" s="1118">
        <v>39</v>
      </c>
      <c r="CI159" s="1118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4"/>
      <c r="AL160" s="1194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3"/>
      <c r="BJ160" s="1193"/>
      <c r="BK160" s="1193"/>
      <c r="BM160" s="1304" t="s">
        <v>917</v>
      </c>
      <c r="BN160" s="1304" t="s">
        <v>42</v>
      </c>
      <c r="BO160" s="1117" t="s">
        <v>1101</v>
      </c>
      <c r="BP160" s="1118">
        <v>12</v>
      </c>
      <c r="BQ160" s="1118">
        <v>56</v>
      </c>
      <c r="BR160" s="1118">
        <v>76</v>
      </c>
      <c r="BS160" s="1118">
        <v>7</v>
      </c>
      <c r="BT160" s="1118">
        <v>37</v>
      </c>
      <c r="BU160" s="1118">
        <v>12</v>
      </c>
      <c r="BV160" s="1118">
        <v>15</v>
      </c>
      <c r="BW160" s="1118">
        <v>29</v>
      </c>
      <c r="BX160" s="1118">
        <v>13</v>
      </c>
      <c r="BY160" s="1118">
        <v>30</v>
      </c>
      <c r="BZ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4"/>
      <c r="AL161" s="1194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3"/>
      <c r="BJ161" s="1193"/>
      <c r="BK161" s="1193"/>
      <c r="BM161" s="1305"/>
      <c r="BN161" s="1305"/>
      <c r="BO161" s="1117" t="s">
        <v>1102</v>
      </c>
      <c r="BP161" s="460"/>
      <c r="CA161" s="1118">
        <v>52</v>
      </c>
      <c r="CB161" s="1118">
        <v>40</v>
      </c>
      <c r="CC161" s="1203">
        <v>100</v>
      </c>
      <c r="CD161" s="1203">
        <v>100</v>
      </c>
      <c r="CE161" s="1203">
        <v>100</v>
      </c>
      <c r="CF161" s="1203">
        <v>300</v>
      </c>
      <c r="CG161" s="1203">
        <v>300</v>
      </c>
      <c r="CH161" s="1203">
        <v>300</v>
      </c>
      <c r="CI161" s="1203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4"/>
      <c r="AL162" s="1194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3"/>
      <c r="BJ162" s="1193"/>
      <c r="BK162" s="1193"/>
      <c r="BM162" s="1305"/>
      <c r="BN162" s="1304" t="s">
        <v>1103</v>
      </c>
      <c r="BO162" s="1117" t="s">
        <v>1101</v>
      </c>
      <c r="BP162" s="1118">
        <v>31</v>
      </c>
      <c r="BQ162" s="1118">
        <v>49</v>
      </c>
      <c r="BR162" s="1118">
        <v>18</v>
      </c>
      <c r="BS162" s="1118">
        <v>22</v>
      </c>
      <c r="BT162" s="1118">
        <v>54</v>
      </c>
      <c r="BU162" s="1118">
        <v>140</v>
      </c>
      <c r="BV162" s="1118">
        <v>294</v>
      </c>
      <c r="BW162" s="1118">
        <v>307</v>
      </c>
      <c r="BX162" s="1118">
        <v>375</v>
      </c>
      <c r="BY162" s="1118">
        <v>278</v>
      </c>
      <c r="BZ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4"/>
      <c r="AL163" s="1194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3"/>
      <c r="BJ163" s="1193"/>
      <c r="BK163" s="1193"/>
      <c r="BM163" s="1305"/>
      <c r="BN163" s="1305"/>
      <c r="BO163" s="1117" t="s">
        <v>1102</v>
      </c>
      <c r="BP163" s="460"/>
      <c r="CA163" s="1118">
        <v>384</v>
      </c>
      <c r="CB163" s="1118">
        <v>385</v>
      </c>
      <c r="CC163" s="1118">
        <v>385</v>
      </c>
      <c r="CD163" s="1118">
        <v>385</v>
      </c>
      <c r="CE163" s="1203">
        <v>500</v>
      </c>
      <c r="CF163" s="1203">
        <v>500</v>
      </c>
      <c r="CG163" s="1203">
        <v>500</v>
      </c>
      <c r="CH163" s="1203">
        <v>500</v>
      </c>
      <c r="CI163" s="1203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4"/>
      <c r="AL164" s="1194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3"/>
      <c r="BJ164" s="1193"/>
      <c r="BK164" s="1193"/>
      <c r="BM164" s="1305"/>
      <c r="BN164" s="1304" t="s">
        <v>1104</v>
      </c>
      <c r="BO164" s="1117" t="s">
        <v>1101</v>
      </c>
      <c r="BP164" s="1118">
        <v>210</v>
      </c>
      <c r="BQ164" s="1118">
        <v>132</v>
      </c>
      <c r="BR164" s="1118">
        <v>120</v>
      </c>
      <c r="BS164" s="1118">
        <v>103</v>
      </c>
      <c r="BT164" s="1118">
        <v>121</v>
      </c>
      <c r="BU164" s="1118">
        <v>126</v>
      </c>
      <c r="BV164" s="1118">
        <v>166</v>
      </c>
      <c r="BW164" s="1118">
        <v>175</v>
      </c>
      <c r="BX164" s="1118">
        <v>164</v>
      </c>
      <c r="BY164" s="1118">
        <v>201</v>
      </c>
      <c r="BZ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4"/>
      <c r="AL165" s="1194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3"/>
      <c r="BJ165" s="1193"/>
      <c r="BK165" s="1193"/>
      <c r="BM165" s="1305"/>
      <c r="BN165" s="1305"/>
      <c r="BO165" s="1117" t="s">
        <v>1102</v>
      </c>
      <c r="BP165" s="460"/>
      <c r="CA165" s="1118">
        <v>189</v>
      </c>
      <c r="CB165" s="1118">
        <v>186</v>
      </c>
      <c r="CC165" s="1118">
        <v>186</v>
      </c>
      <c r="CD165" s="1118">
        <v>186</v>
      </c>
      <c r="CE165" s="1118">
        <v>186</v>
      </c>
      <c r="CF165" s="1118">
        <v>186</v>
      </c>
      <c r="CG165" s="1118">
        <v>186</v>
      </c>
      <c r="CH165" s="1118">
        <v>186</v>
      </c>
      <c r="CI165" s="1118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4"/>
      <c r="AL166" s="1194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3"/>
      <c r="BJ166" s="1193"/>
      <c r="BK166" s="1193"/>
      <c r="BM166" s="1304" t="s">
        <v>915</v>
      </c>
      <c r="BN166" s="1304" t="s">
        <v>42</v>
      </c>
      <c r="BO166" s="1117" t="s">
        <v>1101</v>
      </c>
      <c r="BP166" s="1118">
        <v>2</v>
      </c>
      <c r="BQ166" s="1118">
        <v>0</v>
      </c>
      <c r="BR166" s="1118">
        <v>0</v>
      </c>
      <c r="BS166" s="1118">
        <v>2</v>
      </c>
      <c r="BT166" s="1118">
        <v>7</v>
      </c>
      <c r="BU166" s="1118">
        <v>10</v>
      </c>
      <c r="BV166" s="1118">
        <v>11</v>
      </c>
      <c r="BW166" s="1118">
        <v>1</v>
      </c>
      <c r="BX166" s="1118">
        <v>3</v>
      </c>
      <c r="BY166" s="1118">
        <v>9</v>
      </c>
      <c r="BZ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4"/>
      <c r="AL167" s="1194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3"/>
      <c r="BJ167" s="1193"/>
      <c r="BK167" s="1193"/>
      <c r="BM167" s="1305"/>
      <c r="BN167" s="1305"/>
      <c r="BO167" s="1117" t="s">
        <v>1102</v>
      </c>
      <c r="BP167" s="460"/>
      <c r="CA167" s="1118">
        <v>5</v>
      </c>
      <c r="CB167" s="1118">
        <v>5</v>
      </c>
      <c r="CC167" s="1118">
        <v>5</v>
      </c>
      <c r="CD167" s="1118">
        <v>5</v>
      </c>
      <c r="CE167" s="1118">
        <v>5</v>
      </c>
      <c r="CF167" s="1118">
        <v>5</v>
      </c>
      <c r="CG167" s="1118">
        <v>5</v>
      </c>
      <c r="CH167" s="1118">
        <v>5</v>
      </c>
      <c r="CI167" s="1118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4"/>
      <c r="AL168" s="1194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3"/>
      <c r="BJ168" s="1193"/>
      <c r="BK168" s="1193"/>
      <c r="BM168" s="1305"/>
      <c r="BN168" s="1304" t="s">
        <v>1103</v>
      </c>
      <c r="BO168" s="1117" t="s">
        <v>1101</v>
      </c>
      <c r="BP168" s="1118">
        <v>6</v>
      </c>
      <c r="BQ168" s="1118">
        <v>36</v>
      </c>
      <c r="BR168" s="1118">
        <v>4</v>
      </c>
      <c r="BS168" s="1118">
        <v>16</v>
      </c>
      <c r="BT168" s="1118">
        <v>17</v>
      </c>
      <c r="BU168" s="1118">
        <v>8</v>
      </c>
      <c r="BV168" s="1118">
        <v>21</v>
      </c>
      <c r="BW168" s="1118">
        <v>15</v>
      </c>
      <c r="BX168" s="1118">
        <v>82</v>
      </c>
      <c r="BY168" s="1118">
        <v>33</v>
      </c>
      <c r="BZ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4"/>
      <c r="AL169" s="1194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3"/>
      <c r="BJ169" s="1193"/>
      <c r="BK169" s="1193"/>
      <c r="BM169" s="1305"/>
      <c r="BN169" s="1305"/>
      <c r="BO169" s="1117" t="s">
        <v>1102</v>
      </c>
      <c r="BP169" s="460"/>
      <c r="CA169" s="1118">
        <v>40</v>
      </c>
      <c r="CB169" s="1118">
        <v>47</v>
      </c>
      <c r="CC169" s="1118">
        <v>47</v>
      </c>
      <c r="CD169" s="1118">
        <v>47</v>
      </c>
      <c r="CE169" s="1118">
        <v>47</v>
      </c>
      <c r="CF169" s="1118">
        <v>47</v>
      </c>
      <c r="CG169" s="1118">
        <v>47</v>
      </c>
      <c r="CH169" s="1118">
        <v>47</v>
      </c>
      <c r="CI169" s="1118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4"/>
      <c r="AL170" s="1194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3"/>
      <c r="BJ170" s="1193"/>
      <c r="BK170" s="1193"/>
      <c r="BM170" s="1305"/>
      <c r="BN170" s="1304" t="s">
        <v>1104</v>
      </c>
      <c r="BO170" s="1117" t="s">
        <v>1101</v>
      </c>
      <c r="BP170" s="1118">
        <v>42</v>
      </c>
      <c r="BQ170" s="1118">
        <v>41</v>
      </c>
      <c r="BR170" s="1118">
        <v>31</v>
      </c>
      <c r="BS170" s="1118">
        <v>36</v>
      </c>
      <c r="BT170" s="1118">
        <v>26</v>
      </c>
      <c r="BU170" s="1118">
        <v>42</v>
      </c>
      <c r="BV170" s="1118">
        <v>43</v>
      </c>
      <c r="BW170" s="1118">
        <v>50</v>
      </c>
      <c r="BX170" s="1118">
        <v>46</v>
      </c>
      <c r="BY170" s="1118">
        <v>59</v>
      </c>
      <c r="BZ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4"/>
      <c r="AL171" s="1194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3"/>
      <c r="BJ171" s="1193"/>
      <c r="BK171" s="1193"/>
      <c r="BM171" s="1305"/>
      <c r="BN171" s="1305"/>
      <c r="BO171" s="1117" t="s">
        <v>1102</v>
      </c>
      <c r="BP171" s="460"/>
      <c r="CA171" s="1118">
        <v>67</v>
      </c>
      <c r="CB171" s="1118">
        <v>63</v>
      </c>
      <c r="CC171" s="1118">
        <v>63</v>
      </c>
      <c r="CD171" s="1118">
        <v>63</v>
      </c>
      <c r="CE171" s="1118">
        <v>63</v>
      </c>
      <c r="CF171" s="1118">
        <v>63</v>
      </c>
      <c r="CG171" s="1118">
        <v>63</v>
      </c>
      <c r="CH171" s="1118">
        <v>63</v>
      </c>
      <c r="CI171" s="1118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4"/>
      <c r="AL172" s="1194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3"/>
      <c r="BJ172" s="1193"/>
      <c r="BK172" s="1193"/>
      <c r="BM172" s="1304" t="s">
        <v>916</v>
      </c>
      <c r="BN172" s="1304" t="s">
        <v>42</v>
      </c>
      <c r="BO172" s="1117" t="s">
        <v>1101</v>
      </c>
      <c r="BP172" s="1118">
        <v>9</v>
      </c>
      <c r="BQ172" s="1118">
        <v>9</v>
      </c>
      <c r="BR172" s="1118">
        <v>2</v>
      </c>
      <c r="BS172" s="1118">
        <v>20</v>
      </c>
      <c r="BT172" s="1118">
        <v>5</v>
      </c>
      <c r="BU172" s="1118">
        <v>12</v>
      </c>
      <c r="BV172" s="1118">
        <v>7</v>
      </c>
      <c r="BW172" s="1118">
        <v>36</v>
      </c>
      <c r="BX172" s="1118">
        <v>91</v>
      </c>
      <c r="BY172" s="1118">
        <v>26</v>
      </c>
      <c r="BZ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4"/>
      <c r="AL173" s="1194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3"/>
      <c r="BJ173" s="1193"/>
      <c r="BK173" s="1193"/>
      <c r="BM173" s="1305"/>
      <c r="BN173" s="1305"/>
      <c r="BO173" s="1117" t="s">
        <v>1102</v>
      </c>
      <c r="BP173" s="460"/>
      <c r="CA173" s="1118">
        <v>60</v>
      </c>
      <c r="CB173" s="1118">
        <v>56</v>
      </c>
      <c r="CC173" s="1118">
        <v>56</v>
      </c>
      <c r="CD173" s="1118">
        <v>56</v>
      </c>
      <c r="CE173" s="1118">
        <v>56</v>
      </c>
      <c r="CF173" s="1118">
        <v>56</v>
      </c>
      <c r="CG173" s="1118">
        <v>56</v>
      </c>
      <c r="CH173" s="1118">
        <v>56</v>
      </c>
      <c r="CI173" s="1118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4"/>
      <c r="AL174" s="1194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3"/>
      <c r="BJ174" s="1193"/>
      <c r="BK174" s="1193"/>
      <c r="BM174" s="1305"/>
      <c r="BN174" s="1304" t="s">
        <v>1103</v>
      </c>
      <c r="BO174" s="1117" t="s">
        <v>1101</v>
      </c>
      <c r="BP174" s="1118">
        <v>44</v>
      </c>
      <c r="BQ174" s="1118">
        <v>93</v>
      </c>
      <c r="BR174" s="1118">
        <v>127</v>
      </c>
      <c r="BS174" s="1118">
        <v>49</v>
      </c>
      <c r="BT174" s="1118">
        <v>91</v>
      </c>
      <c r="BU174" s="1118">
        <v>119</v>
      </c>
      <c r="BV174" s="1118">
        <v>265</v>
      </c>
      <c r="BW174" s="1118">
        <v>424</v>
      </c>
      <c r="BX174" s="1118">
        <v>450</v>
      </c>
      <c r="BY174" s="1118">
        <v>479</v>
      </c>
      <c r="BZ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4"/>
      <c r="AL175" s="1194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3"/>
      <c r="BJ175" s="1193"/>
      <c r="BK175" s="1193"/>
      <c r="BM175" s="1305"/>
      <c r="BN175" s="1305"/>
      <c r="BO175" s="1117" t="s">
        <v>1102</v>
      </c>
      <c r="BP175" s="460"/>
      <c r="CA175" s="1118">
        <v>555</v>
      </c>
      <c r="CB175" s="1118">
        <v>536</v>
      </c>
      <c r="CC175" s="1118">
        <v>536</v>
      </c>
      <c r="CD175" s="1118">
        <v>536</v>
      </c>
      <c r="CE175" s="1118">
        <v>536</v>
      </c>
      <c r="CF175" s="1118">
        <v>536</v>
      </c>
      <c r="CG175" s="1118">
        <v>536</v>
      </c>
      <c r="CH175" s="1118">
        <v>536</v>
      </c>
      <c r="CI175" s="1118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4"/>
      <c r="AL176" s="1194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3"/>
      <c r="BJ176" s="1193"/>
      <c r="BK176" s="1193"/>
      <c r="BM176" s="1305"/>
      <c r="BN176" s="1304" t="s">
        <v>1104</v>
      </c>
      <c r="BO176" s="1117" t="s">
        <v>1101</v>
      </c>
      <c r="BP176" s="1118">
        <v>116</v>
      </c>
      <c r="BQ176" s="1118">
        <v>89</v>
      </c>
      <c r="BR176" s="1118">
        <v>76</v>
      </c>
      <c r="BS176" s="1118">
        <v>77</v>
      </c>
      <c r="BT176" s="1118">
        <v>75</v>
      </c>
      <c r="BU176" s="1118">
        <v>69</v>
      </c>
      <c r="BV176" s="1118">
        <v>99</v>
      </c>
      <c r="BW176" s="1118">
        <v>137</v>
      </c>
      <c r="BX176" s="1118">
        <v>127</v>
      </c>
      <c r="BY176" s="1118">
        <v>114</v>
      </c>
      <c r="BZ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4"/>
      <c r="AL177" s="1194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3"/>
      <c r="BJ177" s="1193"/>
      <c r="BK177" s="1193"/>
      <c r="BM177" s="1305"/>
      <c r="BN177" s="1305"/>
      <c r="BO177" s="1117" t="s">
        <v>1102</v>
      </c>
      <c r="BP177" s="460"/>
      <c r="CA177" s="1118">
        <v>121</v>
      </c>
      <c r="CB177" s="1118">
        <v>124</v>
      </c>
      <c r="CC177" s="1118">
        <v>124</v>
      </c>
      <c r="CD177" s="1118">
        <v>124</v>
      </c>
      <c r="CE177" s="1118">
        <v>124</v>
      </c>
      <c r="CF177" s="1118">
        <v>124</v>
      </c>
      <c r="CG177" s="1118">
        <v>124</v>
      </c>
      <c r="CH177" s="1118">
        <v>124</v>
      </c>
      <c r="CI177" s="1118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4"/>
      <c r="AL178" s="1194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3"/>
      <c r="BJ178" s="1193"/>
      <c r="BK178" s="1193"/>
      <c r="BM178" s="1304" t="s">
        <v>922</v>
      </c>
      <c r="BN178" s="1304" t="s">
        <v>42</v>
      </c>
      <c r="BO178" s="1117" t="s">
        <v>1101</v>
      </c>
      <c r="BP178" s="1118">
        <v>14</v>
      </c>
      <c r="BQ178" s="1118">
        <v>1</v>
      </c>
      <c r="BR178" s="1118">
        <v>6</v>
      </c>
      <c r="BS178" s="1118">
        <v>4</v>
      </c>
      <c r="BT178" s="1118">
        <v>10</v>
      </c>
      <c r="BU178" s="1118">
        <v>0</v>
      </c>
      <c r="BV178" s="1118">
        <v>15</v>
      </c>
      <c r="BW178" s="1118">
        <v>3</v>
      </c>
      <c r="BX178" s="1118">
        <v>9</v>
      </c>
      <c r="BY178" s="1118">
        <v>16</v>
      </c>
      <c r="BZ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4"/>
      <c r="AL179" s="1194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3"/>
      <c r="BJ179" s="1193"/>
      <c r="BK179" s="1193"/>
      <c r="BM179" s="1305"/>
      <c r="BN179" s="1305"/>
      <c r="BO179" s="1117" t="s">
        <v>1102</v>
      </c>
      <c r="BP179" s="460"/>
      <c r="CA179" s="1118">
        <v>40</v>
      </c>
      <c r="CB179" s="1118">
        <v>36</v>
      </c>
      <c r="CC179" s="1118">
        <v>36</v>
      </c>
      <c r="CD179" s="1118">
        <v>36</v>
      </c>
      <c r="CE179" s="1118">
        <v>36</v>
      </c>
      <c r="CF179" s="1118">
        <v>36</v>
      </c>
      <c r="CG179" s="1118">
        <v>36</v>
      </c>
      <c r="CH179" s="1118">
        <v>36</v>
      </c>
      <c r="CI179" s="1118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4"/>
      <c r="AL180" s="1194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3"/>
      <c r="BJ180" s="1193"/>
      <c r="BK180" s="1193"/>
      <c r="BM180" s="1305"/>
      <c r="BN180" s="1304" t="s">
        <v>1103</v>
      </c>
      <c r="BO180" s="1117" t="s">
        <v>1101</v>
      </c>
      <c r="BP180" s="1118">
        <v>65</v>
      </c>
      <c r="BQ180" s="1118">
        <v>12</v>
      </c>
      <c r="BR180" s="1118">
        <v>43</v>
      </c>
      <c r="BS180" s="1118">
        <v>5</v>
      </c>
      <c r="BT180" s="1118">
        <v>18</v>
      </c>
      <c r="BU180" s="1118">
        <v>36</v>
      </c>
      <c r="BV180" s="1118">
        <v>34</v>
      </c>
      <c r="BW180" s="1118">
        <v>75</v>
      </c>
      <c r="BX180" s="1118">
        <v>174</v>
      </c>
      <c r="BY180" s="1118">
        <v>158</v>
      </c>
      <c r="BZ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4"/>
      <c r="AL181" s="1194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3"/>
      <c r="BJ181" s="1193"/>
      <c r="BK181" s="1193"/>
      <c r="BM181" s="1305"/>
      <c r="BN181" s="1305"/>
      <c r="BO181" s="1117" t="s">
        <v>1102</v>
      </c>
      <c r="BP181" s="460"/>
      <c r="CA181" s="1118">
        <v>160</v>
      </c>
      <c r="CB181" s="1118">
        <v>148</v>
      </c>
      <c r="CC181" s="1118">
        <v>148</v>
      </c>
      <c r="CD181" s="1118">
        <v>148</v>
      </c>
      <c r="CE181" s="1118">
        <v>148</v>
      </c>
      <c r="CF181" s="1118">
        <v>148</v>
      </c>
      <c r="CG181" s="1118">
        <v>148</v>
      </c>
      <c r="CH181" s="1118">
        <v>148</v>
      </c>
      <c r="CI181" s="1118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4"/>
      <c r="AL182" s="1194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3"/>
      <c r="BJ182" s="1193"/>
      <c r="BK182" s="1193"/>
      <c r="BM182" s="1305"/>
      <c r="BN182" s="1304" t="s">
        <v>1104</v>
      </c>
      <c r="BO182" s="1117" t="s">
        <v>1101</v>
      </c>
      <c r="BP182" s="1118">
        <v>259</v>
      </c>
      <c r="BQ182" s="1118">
        <v>183</v>
      </c>
      <c r="BR182" s="1118">
        <v>165</v>
      </c>
      <c r="BS182" s="1118">
        <v>172</v>
      </c>
      <c r="BT182" s="1118">
        <v>168</v>
      </c>
      <c r="BU182" s="1118">
        <v>213</v>
      </c>
      <c r="BV182" s="1118">
        <v>191</v>
      </c>
      <c r="BW182" s="1118">
        <v>237</v>
      </c>
      <c r="BX182" s="1118">
        <v>256</v>
      </c>
      <c r="BY182" s="1118">
        <v>243</v>
      </c>
      <c r="BZ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4"/>
      <c r="AL183" s="1194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3"/>
      <c r="BJ183" s="1193"/>
      <c r="BK183" s="1193"/>
      <c r="BM183" s="1305"/>
      <c r="BN183" s="1305"/>
      <c r="BO183" s="1117" t="s">
        <v>1102</v>
      </c>
      <c r="BP183" s="460"/>
      <c r="CA183" s="1118">
        <v>206</v>
      </c>
      <c r="CB183" s="1118">
        <v>225</v>
      </c>
      <c r="CC183" s="1118">
        <v>225</v>
      </c>
      <c r="CD183" s="1118">
        <v>225</v>
      </c>
      <c r="CE183" s="1118">
        <v>225</v>
      </c>
      <c r="CF183" s="1118">
        <v>225</v>
      </c>
      <c r="CG183" s="1118">
        <v>225</v>
      </c>
      <c r="CH183" s="1118">
        <v>225</v>
      </c>
      <c r="CI183" s="1118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4"/>
      <c r="AL184" s="1194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3"/>
      <c r="BJ184" s="1193"/>
      <c r="BK184" s="1193"/>
      <c r="BM184" s="1304" t="s">
        <v>920</v>
      </c>
      <c r="BN184" s="1304" t="s">
        <v>42</v>
      </c>
      <c r="BO184" s="1117" t="s">
        <v>1101</v>
      </c>
      <c r="BP184" s="1118">
        <v>8</v>
      </c>
      <c r="BQ184" s="1118">
        <v>4</v>
      </c>
      <c r="BR184" s="1118">
        <v>5</v>
      </c>
      <c r="BS184" s="1118">
        <v>4</v>
      </c>
      <c r="BT184" s="1118">
        <v>9</v>
      </c>
      <c r="BU184" s="1118">
        <v>33</v>
      </c>
      <c r="BV184" s="1118">
        <v>17</v>
      </c>
      <c r="BW184" s="1118">
        <v>23</v>
      </c>
      <c r="BX184" s="1118">
        <v>44</v>
      </c>
      <c r="BY184" s="1118">
        <v>51</v>
      </c>
      <c r="BZ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4"/>
      <c r="AL185" s="1194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3"/>
      <c r="BJ185" s="1193"/>
      <c r="BK185" s="1193"/>
      <c r="BM185" s="1305"/>
      <c r="BN185" s="1305"/>
      <c r="BO185" s="1117" t="s">
        <v>1102</v>
      </c>
      <c r="BP185" s="460"/>
      <c r="CA185" s="1118">
        <v>50</v>
      </c>
      <c r="CB185" s="1118">
        <v>51</v>
      </c>
      <c r="CC185" s="1203">
        <v>100</v>
      </c>
      <c r="CD185" s="1203">
        <v>150</v>
      </c>
      <c r="CE185" s="1203">
        <v>200</v>
      </c>
      <c r="CF185" s="1203">
        <v>300</v>
      </c>
      <c r="CG185" s="1203">
        <v>300</v>
      </c>
      <c r="CH185" s="1203">
        <v>300</v>
      </c>
      <c r="CI185" s="1203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4"/>
      <c r="AL186" s="1194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3"/>
      <c r="BJ186" s="1193"/>
      <c r="BK186" s="1193"/>
      <c r="BM186" s="1305"/>
      <c r="BN186" s="1304" t="s">
        <v>1103</v>
      </c>
      <c r="BO186" s="1117" t="s">
        <v>1101</v>
      </c>
      <c r="BP186" s="1118">
        <v>51</v>
      </c>
      <c r="BQ186" s="1118">
        <v>33</v>
      </c>
      <c r="BR186" s="1118">
        <v>40</v>
      </c>
      <c r="BS186" s="1118">
        <v>76</v>
      </c>
      <c r="BT186" s="1118">
        <v>146</v>
      </c>
      <c r="BU186" s="1118">
        <v>372</v>
      </c>
      <c r="BV186" s="1118">
        <v>823</v>
      </c>
      <c r="BW186" s="1118">
        <v>1221</v>
      </c>
      <c r="BX186" s="1118">
        <v>1316</v>
      </c>
      <c r="BY186" s="1118">
        <v>1134</v>
      </c>
      <c r="BZ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4"/>
      <c r="AL187" s="1194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3"/>
      <c r="BJ187" s="1193"/>
      <c r="BK187" s="1193"/>
      <c r="BM187" s="1305"/>
      <c r="BN187" s="1305"/>
      <c r="BO187" s="1117" t="s">
        <v>1102</v>
      </c>
      <c r="BP187" s="460"/>
      <c r="CA187" s="1118">
        <v>961</v>
      </c>
      <c r="CB187" s="1118">
        <v>1008</v>
      </c>
      <c r="CC187" s="1118">
        <v>1008</v>
      </c>
      <c r="CD187" s="1118">
        <v>1008</v>
      </c>
      <c r="CE187" s="1118">
        <v>1008</v>
      </c>
      <c r="CF187" s="1118">
        <v>1008</v>
      </c>
      <c r="CG187" s="1118">
        <v>1008</v>
      </c>
      <c r="CH187" s="1118">
        <v>1008</v>
      </c>
      <c r="CI187" s="1118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4"/>
      <c r="AL188" s="1194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3"/>
      <c r="BJ188" s="1193"/>
      <c r="BK188" s="1193"/>
      <c r="BM188" s="1305"/>
      <c r="BN188" s="1304" t="s">
        <v>1104</v>
      </c>
      <c r="BO188" s="1117" t="s">
        <v>1101</v>
      </c>
      <c r="BP188" s="1118">
        <v>219</v>
      </c>
      <c r="BQ188" s="1118">
        <v>156</v>
      </c>
      <c r="BR188" s="1118">
        <v>115</v>
      </c>
      <c r="BS188" s="1118">
        <v>144</v>
      </c>
      <c r="BT188" s="1118">
        <v>170</v>
      </c>
      <c r="BU188" s="1118">
        <v>210</v>
      </c>
      <c r="BV188" s="1118">
        <v>250</v>
      </c>
      <c r="BW188" s="1118">
        <v>268</v>
      </c>
      <c r="BX188" s="1118">
        <v>273</v>
      </c>
      <c r="BY188" s="1118">
        <v>325</v>
      </c>
      <c r="BZ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4"/>
      <c r="AL189" s="1194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3"/>
      <c r="BJ189" s="1193"/>
      <c r="BK189" s="1193"/>
      <c r="BM189" s="1305"/>
      <c r="BN189" s="1305"/>
      <c r="BO189" s="1117" t="s">
        <v>1102</v>
      </c>
      <c r="BP189" s="460"/>
      <c r="CA189" s="1118">
        <v>292</v>
      </c>
      <c r="CB189" s="1118">
        <v>300</v>
      </c>
      <c r="CC189" s="1118">
        <v>300</v>
      </c>
      <c r="CD189" s="1118">
        <v>300</v>
      </c>
      <c r="CE189" s="1118">
        <v>300</v>
      </c>
      <c r="CF189" s="1118">
        <v>300</v>
      </c>
      <c r="CG189" s="1118">
        <v>300</v>
      </c>
      <c r="CH189" s="1118">
        <v>300</v>
      </c>
      <c r="CI189" s="1118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4"/>
      <c r="AL190" s="1194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3"/>
      <c r="BJ190" s="1193"/>
      <c r="BK190" s="1193"/>
      <c r="BM190" s="1304" t="s">
        <v>921</v>
      </c>
      <c r="BN190" s="1304" t="s">
        <v>42</v>
      </c>
      <c r="BO190" s="1117" t="s">
        <v>1101</v>
      </c>
      <c r="BP190" s="1118">
        <v>4</v>
      </c>
      <c r="BQ190" s="1118">
        <v>1</v>
      </c>
      <c r="BR190" s="1118">
        <v>0</v>
      </c>
      <c r="BS190" s="1118">
        <v>2</v>
      </c>
      <c r="BT190" s="1118">
        <v>0</v>
      </c>
      <c r="BU190" s="1118">
        <v>8</v>
      </c>
      <c r="BV190" s="1118">
        <v>8</v>
      </c>
      <c r="BW190" s="1118">
        <v>4</v>
      </c>
      <c r="BX190" s="1118">
        <v>12</v>
      </c>
      <c r="BY190" s="1118">
        <v>16</v>
      </c>
      <c r="BZ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4"/>
      <c r="AL191" s="1194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3"/>
      <c r="BJ191" s="1193"/>
      <c r="BK191" s="1193"/>
      <c r="BM191" s="1305"/>
      <c r="BN191" s="1305"/>
      <c r="BO191" s="1117" t="s">
        <v>1102</v>
      </c>
      <c r="BP191" s="460"/>
      <c r="CA191" s="1118">
        <v>12</v>
      </c>
      <c r="CB191" s="1118">
        <v>15</v>
      </c>
      <c r="CC191" s="1118">
        <v>15</v>
      </c>
      <c r="CD191" s="1118">
        <v>15</v>
      </c>
      <c r="CE191" s="1118">
        <v>15</v>
      </c>
      <c r="CF191" s="1118">
        <v>15</v>
      </c>
      <c r="CG191" s="1118">
        <v>15</v>
      </c>
      <c r="CH191" s="1118">
        <v>15</v>
      </c>
      <c r="CI191" s="1118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4"/>
      <c r="AL192" s="1194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3"/>
      <c r="BJ192" s="1193"/>
      <c r="BK192" s="1193"/>
      <c r="BM192" s="1305"/>
      <c r="BN192" s="1304" t="s">
        <v>1103</v>
      </c>
      <c r="BO192" s="1117" t="s">
        <v>1101</v>
      </c>
      <c r="BP192" s="1118">
        <v>9</v>
      </c>
      <c r="BQ192" s="1118">
        <v>22</v>
      </c>
      <c r="BR192" s="1118">
        <v>12</v>
      </c>
      <c r="BS192" s="1118">
        <v>7</v>
      </c>
      <c r="BT192" s="1118">
        <v>30</v>
      </c>
      <c r="BU192" s="1118">
        <v>9</v>
      </c>
      <c r="BV192" s="1118">
        <v>46</v>
      </c>
      <c r="BW192" s="1118">
        <v>14</v>
      </c>
      <c r="BX192" s="1118">
        <v>129</v>
      </c>
      <c r="BY192" s="1118">
        <v>69</v>
      </c>
      <c r="BZ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4"/>
      <c r="AL193" s="1194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3"/>
      <c r="BJ193" s="1193"/>
      <c r="BK193" s="1193"/>
      <c r="BM193" s="1305"/>
      <c r="BN193" s="1305"/>
      <c r="BO193" s="1117" t="s">
        <v>1102</v>
      </c>
      <c r="BP193" s="460"/>
      <c r="CA193" s="1118">
        <v>96</v>
      </c>
      <c r="CB193" s="1118">
        <v>76</v>
      </c>
      <c r="CC193" s="1118">
        <v>76</v>
      </c>
      <c r="CD193" s="1118">
        <v>76</v>
      </c>
      <c r="CE193" s="1118">
        <v>76</v>
      </c>
      <c r="CF193" s="1118">
        <v>76</v>
      </c>
      <c r="CG193" s="1118">
        <v>76</v>
      </c>
      <c r="CH193" s="1118">
        <v>76</v>
      </c>
      <c r="CI193" s="1118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4"/>
      <c r="AL194" s="1194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3"/>
      <c r="BJ194" s="1193"/>
      <c r="BK194" s="1193"/>
      <c r="BM194" s="1305"/>
      <c r="BN194" s="1304" t="s">
        <v>1104</v>
      </c>
      <c r="BO194" s="1117" t="s">
        <v>1101</v>
      </c>
      <c r="BP194" s="1118">
        <v>99</v>
      </c>
      <c r="BQ194" s="1118">
        <v>79</v>
      </c>
      <c r="BR194" s="1118">
        <v>73</v>
      </c>
      <c r="BS194" s="1118">
        <v>63</v>
      </c>
      <c r="BT194" s="1118">
        <v>89</v>
      </c>
      <c r="BU194" s="1118">
        <v>70</v>
      </c>
      <c r="BV194" s="1118">
        <v>94</v>
      </c>
      <c r="BW194" s="1118">
        <v>111</v>
      </c>
      <c r="BX194" s="1118">
        <v>140</v>
      </c>
      <c r="BY194" s="1118">
        <v>127</v>
      </c>
      <c r="BZ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4"/>
      <c r="AL195" s="1194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3"/>
      <c r="BJ195" s="1193"/>
      <c r="BK195" s="1193"/>
      <c r="BM195" s="1305"/>
      <c r="BN195" s="1305"/>
      <c r="BO195" s="1117" t="s">
        <v>1102</v>
      </c>
      <c r="BP195" s="460"/>
      <c r="CA195" s="1118">
        <v>109</v>
      </c>
      <c r="CB195" s="1118">
        <v>122</v>
      </c>
      <c r="CC195" s="1118">
        <v>122</v>
      </c>
      <c r="CD195" s="1118">
        <v>122</v>
      </c>
      <c r="CE195" s="1118">
        <v>122</v>
      </c>
      <c r="CF195" s="1118">
        <v>122</v>
      </c>
      <c r="CG195" s="1118">
        <v>122</v>
      </c>
      <c r="CH195" s="1118">
        <v>122</v>
      </c>
      <c r="CI195" s="1118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4"/>
      <c r="AL196" s="1194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3"/>
      <c r="BJ196" s="1193"/>
      <c r="BK196" s="1193"/>
      <c r="BM196" s="1304" t="s">
        <v>923</v>
      </c>
      <c r="BN196" s="1304" t="s">
        <v>42</v>
      </c>
      <c r="BO196" s="1117" t="s">
        <v>1101</v>
      </c>
      <c r="BP196" s="1118">
        <v>4</v>
      </c>
      <c r="BQ196" s="1118">
        <v>3</v>
      </c>
      <c r="BR196" s="1118">
        <v>1</v>
      </c>
      <c r="BS196" s="1118">
        <v>1</v>
      </c>
      <c r="BT196" s="1118">
        <v>6</v>
      </c>
      <c r="BU196" s="1118">
        <v>5</v>
      </c>
      <c r="BV196" s="1118">
        <v>1</v>
      </c>
      <c r="BW196" s="1118">
        <v>11</v>
      </c>
      <c r="BX196" s="1118">
        <v>11</v>
      </c>
      <c r="BY196" s="1118">
        <v>2</v>
      </c>
      <c r="BZ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4"/>
      <c r="AL197" s="1194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3"/>
      <c r="BJ197" s="1193"/>
      <c r="BK197" s="1193"/>
      <c r="BM197" s="1305"/>
      <c r="BN197" s="1305"/>
      <c r="BO197" s="1117" t="s">
        <v>1102</v>
      </c>
      <c r="BP197" s="460"/>
      <c r="CA197" s="1118">
        <v>25</v>
      </c>
      <c r="CB197" s="1118">
        <v>8</v>
      </c>
      <c r="CC197" s="1118">
        <v>8</v>
      </c>
      <c r="CD197" s="1118">
        <v>8</v>
      </c>
      <c r="CE197" s="1118">
        <v>8</v>
      </c>
      <c r="CF197" s="1118">
        <v>8</v>
      </c>
      <c r="CG197" s="1118">
        <v>8</v>
      </c>
      <c r="CH197" s="1118">
        <v>8</v>
      </c>
      <c r="CI197" s="1118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4"/>
      <c r="AL198" s="1194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3"/>
      <c r="BJ198" s="1193"/>
      <c r="BK198" s="1193"/>
      <c r="BM198" s="1305"/>
      <c r="BN198" s="1304" t="s">
        <v>1103</v>
      </c>
      <c r="BO198" s="1117" t="s">
        <v>1101</v>
      </c>
      <c r="BP198" s="1118">
        <v>15</v>
      </c>
      <c r="BQ198" s="1118">
        <v>4</v>
      </c>
      <c r="BR198" s="1118">
        <v>3</v>
      </c>
      <c r="BS198" s="1118">
        <v>11</v>
      </c>
      <c r="BT198" s="1118">
        <v>27</v>
      </c>
      <c r="BU198" s="1118">
        <v>13</v>
      </c>
      <c r="BV198" s="1118">
        <v>54</v>
      </c>
      <c r="BW198" s="1118">
        <v>19</v>
      </c>
      <c r="BX198" s="1118">
        <v>108</v>
      </c>
      <c r="BY198" s="1118">
        <v>72</v>
      </c>
      <c r="BZ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4"/>
      <c r="AL199" s="1194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3"/>
      <c r="BJ199" s="1193"/>
      <c r="BK199" s="1193"/>
      <c r="BM199" s="1305"/>
      <c r="BN199" s="1305"/>
      <c r="BO199" s="1117" t="s">
        <v>1102</v>
      </c>
      <c r="BP199" s="460"/>
      <c r="CA199" s="1203">
        <v>200</v>
      </c>
      <c r="CB199" s="1203">
        <v>200</v>
      </c>
      <c r="CC199" s="1203">
        <v>200</v>
      </c>
      <c r="CD199" s="1203">
        <v>200</v>
      </c>
      <c r="CE199" s="1203">
        <v>200</v>
      </c>
      <c r="CF199" s="1203">
        <v>200</v>
      </c>
      <c r="CG199" s="1203">
        <v>200</v>
      </c>
      <c r="CH199" s="1203">
        <v>200</v>
      </c>
      <c r="CI199" s="1203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4"/>
      <c r="AL200" s="1194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3"/>
      <c r="BJ200" s="1193"/>
      <c r="BK200" s="1193"/>
      <c r="BM200" s="1305"/>
      <c r="BN200" s="1304" t="s">
        <v>1104</v>
      </c>
      <c r="BO200" s="1117" t="s">
        <v>1101</v>
      </c>
      <c r="BP200" s="1118">
        <v>98</v>
      </c>
      <c r="BQ200" s="1118">
        <v>75</v>
      </c>
      <c r="BR200" s="1118">
        <v>51</v>
      </c>
      <c r="BS200" s="1118">
        <v>55</v>
      </c>
      <c r="BT200" s="1118">
        <v>79</v>
      </c>
      <c r="BU200" s="1118">
        <v>67</v>
      </c>
      <c r="BV200" s="1118">
        <v>79</v>
      </c>
      <c r="BW200" s="1118">
        <v>77</v>
      </c>
      <c r="BX200" s="1118">
        <v>111</v>
      </c>
      <c r="BY200" s="1118">
        <v>123</v>
      </c>
      <c r="BZ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4"/>
      <c r="AL201" s="1194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3"/>
      <c r="BJ201" s="1193"/>
      <c r="BK201" s="1193"/>
      <c r="BM201" s="1305"/>
      <c r="BN201" s="1305"/>
      <c r="BO201" s="1117" t="s">
        <v>1102</v>
      </c>
      <c r="BP201" s="460"/>
      <c r="CA201" s="1118">
        <v>104</v>
      </c>
      <c r="CB201" s="1118">
        <v>108</v>
      </c>
      <c r="CC201" s="1118">
        <v>108</v>
      </c>
      <c r="CD201" s="1118">
        <v>108</v>
      </c>
      <c r="CE201" s="1118">
        <v>108</v>
      </c>
      <c r="CF201" s="1118">
        <v>108</v>
      </c>
      <c r="CG201" s="1118">
        <v>108</v>
      </c>
      <c r="CH201" s="1118">
        <v>108</v>
      </c>
      <c r="CI201" s="1118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4"/>
      <c r="AL202" s="1194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3"/>
      <c r="BJ202" s="1193"/>
      <c r="BK202" s="1193"/>
      <c r="BM202" s="1304" t="s">
        <v>924</v>
      </c>
      <c r="BN202" s="1304" t="s">
        <v>42</v>
      </c>
      <c r="BO202" s="1117" t="s">
        <v>1101</v>
      </c>
      <c r="BP202" s="1118">
        <v>2</v>
      </c>
      <c r="BQ202" s="1118">
        <v>1</v>
      </c>
      <c r="BR202" s="1118">
        <v>1</v>
      </c>
      <c r="BS202" s="1118">
        <v>0</v>
      </c>
      <c r="BT202" s="1118">
        <v>10</v>
      </c>
      <c r="BU202" s="1118">
        <v>4</v>
      </c>
      <c r="BV202" s="1118">
        <v>4</v>
      </c>
      <c r="BW202" s="1118">
        <v>13</v>
      </c>
      <c r="BX202" s="1118">
        <v>9</v>
      </c>
      <c r="BY202" s="1118">
        <v>5</v>
      </c>
      <c r="BZ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4"/>
      <c r="AL203" s="1194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3"/>
      <c r="BJ203" s="1193"/>
      <c r="BK203" s="1193"/>
      <c r="BM203" s="1305"/>
      <c r="BN203" s="1305"/>
      <c r="BO203" s="1117" t="s">
        <v>1102</v>
      </c>
      <c r="BP203" s="460"/>
      <c r="CA203" s="1118">
        <v>10</v>
      </c>
      <c r="CB203" s="1118">
        <v>11</v>
      </c>
      <c r="CC203" s="1118">
        <v>12</v>
      </c>
      <c r="CD203" s="1118">
        <v>13</v>
      </c>
      <c r="CE203" s="1118">
        <v>13</v>
      </c>
      <c r="CF203" s="1118">
        <v>14</v>
      </c>
      <c r="CG203" s="1118">
        <v>15</v>
      </c>
      <c r="CH203" s="1118">
        <v>15</v>
      </c>
      <c r="CI203" s="1118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4"/>
      <c r="AL204" s="1194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3"/>
      <c r="BJ204" s="1193"/>
      <c r="BK204" s="1193"/>
      <c r="BM204" s="1305"/>
      <c r="BN204" s="1304" t="s">
        <v>1103</v>
      </c>
      <c r="BO204" s="1117" t="s">
        <v>1101</v>
      </c>
      <c r="BP204" s="1118">
        <v>31</v>
      </c>
      <c r="BQ204" s="1118">
        <v>4</v>
      </c>
      <c r="BR204" s="1118">
        <v>8</v>
      </c>
      <c r="BS204" s="1118">
        <v>4</v>
      </c>
      <c r="BT204" s="1118">
        <v>1</v>
      </c>
      <c r="BU204" s="1118">
        <v>19</v>
      </c>
      <c r="BV204" s="1118">
        <v>26</v>
      </c>
      <c r="BW204" s="1118">
        <v>44</v>
      </c>
      <c r="BX204" s="1118">
        <v>26</v>
      </c>
      <c r="BY204" s="1118">
        <v>47</v>
      </c>
      <c r="BZ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4"/>
      <c r="AL205" s="1194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3"/>
      <c r="BJ205" s="1193"/>
      <c r="BK205" s="1193"/>
      <c r="BM205" s="1305"/>
      <c r="BN205" s="1305"/>
      <c r="BO205" s="1117" t="s">
        <v>1102</v>
      </c>
      <c r="BP205" s="460"/>
      <c r="CA205" s="1118">
        <v>84</v>
      </c>
      <c r="CB205" s="1118">
        <v>82</v>
      </c>
      <c r="CC205" s="1118">
        <v>82</v>
      </c>
      <c r="CD205" s="1118">
        <v>82</v>
      </c>
      <c r="CE205" s="1118">
        <v>82</v>
      </c>
      <c r="CF205" s="1118">
        <v>82</v>
      </c>
      <c r="CG205" s="1118">
        <v>82</v>
      </c>
      <c r="CH205" s="1118">
        <v>82</v>
      </c>
      <c r="CI205" s="1118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4"/>
      <c r="AL206" s="1194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3"/>
      <c r="BJ206" s="1193"/>
      <c r="BK206" s="1193"/>
      <c r="BM206" s="1305"/>
      <c r="BN206" s="1304" t="s">
        <v>1104</v>
      </c>
      <c r="BO206" s="1117" t="s">
        <v>1101</v>
      </c>
      <c r="BP206" s="1118">
        <v>116</v>
      </c>
      <c r="BQ206" s="1118">
        <v>71</v>
      </c>
      <c r="BR206" s="1118">
        <v>71</v>
      </c>
      <c r="BS206" s="1118">
        <v>63</v>
      </c>
      <c r="BT206" s="1118">
        <v>59</v>
      </c>
      <c r="BU206" s="1118">
        <v>62</v>
      </c>
      <c r="BV206" s="1118">
        <v>74</v>
      </c>
      <c r="BW206" s="1118">
        <v>90</v>
      </c>
      <c r="BX206" s="1118">
        <v>126</v>
      </c>
      <c r="BY206" s="1118">
        <v>118</v>
      </c>
      <c r="BZ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4"/>
      <c r="AL207" s="1194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3"/>
      <c r="BJ207" s="1193"/>
      <c r="BK207" s="1193"/>
      <c r="BM207" s="1305"/>
      <c r="BN207" s="1305"/>
      <c r="BO207" s="1117" t="s">
        <v>1102</v>
      </c>
      <c r="BP207" s="460"/>
      <c r="CA207" s="1118">
        <v>99</v>
      </c>
      <c r="CB207" s="1118">
        <v>101</v>
      </c>
      <c r="CC207" s="1118">
        <v>101</v>
      </c>
      <c r="CD207" s="1118">
        <v>101</v>
      </c>
      <c r="CE207" s="1118">
        <v>101</v>
      </c>
      <c r="CF207" s="1118">
        <v>101</v>
      </c>
      <c r="CG207" s="1118">
        <v>101</v>
      </c>
      <c r="CH207" s="1118">
        <v>101</v>
      </c>
      <c r="CI207" s="1118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4"/>
      <c r="AL208" s="1194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3"/>
      <c r="BJ208" s="1193"/>
      <c r="BK208" s="1193"/>
      <c r="BM208" s="1304" t="s">
        <v>926</v>
      </c>
      <c r="BN208" s="1304" t="s">
        <v>42</v>
      </c>
      <c r="BO208" s="1117" t="s">
        <v>1101</v>
      </c>
      <c r="BP208" s="1118">
        <v>10</v>
      </c>
      <c r="BQ208" s="1118">
        <v>32</v>
      </c>
      <c r="BR208" s="1118">
        <v>6</v>
      </c>
      <c r="BS208" s="1118">
        <v>1</v>
      </c>
      <c r="BT208" s="1118">
        <v>5</v>
      </c>
      <c r="BU208" s="1118">
        <v>12</v>
      </c>
      <c r="BV208" s="1118">
        <v>3</v>
      </c>
      <c r="BW208" s="1118">
        <v>16</v>
      </c>
      <c r="BX208" s="1118">
        <v>21</v>
      </c>
      <c r="BY208" s="1118">
        <v>56</v>
      </c>
      <c r="BZ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4"/>
      <c r="AL209" s="1194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3"/>
      <c r="BJ209" s="1193"/>
      <c r="BK209" s="1193"/>
      <c r="BM209" s="1305"/>
      <c r="BN209" s="1305"/>
      <c r="BO209" s="1117" t="s">
        <v>1102</v>
      </c>
      <c r="BP209" s="460"/>
      <c r="CA209" s="1118">
        <v>11</v>
      </c>
      <c r="CB209" s="1118">
        <v>13</v>
      </c>
      <c r="CC209" s="1203">
        <v>50</v>
      </c>
      <c r="CD209" s="1203">
        <v>50</v>
      </c>
      <c r="CE209" s="1203">
        <v>50</v>
      </c>
      <c r="CF209" s="1203">
        <v>50</v>
      </c>
      <c r="CG209" s="1203">
        <v>50</v>
      </c>
      <c r="CH209" s="1203">
        <v>50</v>
      </c>
      <c r="CI209" s="1203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4"/>
      <c r="AL210" s="1194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3"/>
      <c r="BJ210" s="1193"/>
      <c r="BK210" s="1193"/>
      <c r="BM210" s="1305"/>
      <c r="BN210" s="1304" t="s">
        <v>1103</v>
      </c>
      <c r="BO210" s="1117" t="s">
        <v>1101</v>
      </c>
      <c r="BP210" s="1118">
        <v>22</v>
      </c>
      <c r="BQ210" s="1118">
        <v>52</v>
      </c>
      <c r="BR210" s="1118">
        <v>2</v>
      </c>
      <c r="BS210" s="1118">
        <v>0</v>
      </c>
      <c r="BT210" s="1118">
        <v>11</v>
      </c>
      <c r="BU210" s="1118">
        <v>6</v>
      </c>
      <c r="BV210" s="1118">
        <v>36</v>
      </c>
      <c r="BW210" s="1118">
        <v>60</v>
      </c>
      <c r="BX210" s="1118">
        <v>13</v>
      </c>
      <c r="BY210" s="1118">
        <v>42</v>
      </c>
      <c r="BZ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4"/>
      <c r="AL211" s="1194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3"/>
      <c r="BJ211" s="1193"/>
      <c r="BK211" s="1193"/>
      <c r="BM211" s="1305"/>
      <c r="BN211" s="1305"/>
      <c r="BO211" s="1117" t="s">
        <v>1102</v>
      </c>
      <c r="BP211" s="460"/>
      <c r="CA211" s="1118">
        <v>69</v>
      </c>
      <c r="CB211" s="1118">
        <v>69</v>
      </c>
      <c r="CC211" s="1118">
        <v>69</v>
      </c>
      <c r="CD211" s="1118">
        <v>69</v>
      </c>
      <c r="CE211" s="1118">
        <v>69</v>
      </c>
      <c r="CF211" s="1118">
        <v>69</v>
      </c>
      <c r="CG211" s="1118">
        <v>69</v>
      </c>
      <c r="CH211" s="1118">
        <v>69</v>
      </c>
      <c r="CI211" s="1118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4"/>
      <c r="AL212" s="1194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3"/>
      <c r="BJ212" s="1193"/>
      <c r="BK212" s="1193"/>
      <c r="BM212" s="1305"/>
      <c r="BN212" s="1304" t="s">
        <v>1104</v>
      </c>
      <c r="BO212" s="1117" t="s">
        <v>1101</v>
      </c>
      <c r="BP212" s="1118">
        <v>113</v>
      </c>
      <c r="BQ212" s="1118">
        <v>85</v>
      </c>
      <c r="BR212" s="1118">
        <v>82</v>
      </c>
      <c r="BS212" s="1118">
        <v>59</v>
      </c>
      <c r="BT212" s="1118">
        <v>58</v>
      </c>
      <c r="BU212" s="1118">
        <v>67</v>
      </c>
      <c r="BV212" s="1118">
        <v>87</v>
      </c>
      <c r="BW212" s="1118">
        <v>96</v>
      </c>
      <c r="BX212" s="1118">
        <v>84</v>
      </c>
      <c r="BY212" s="1118">
        <v>80</v>
      </c>
      <c r="BZ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4"/>
      <c r="AL213" s="1194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3"/>
      <c r="BJ213" s="1193"/>
      <c r="BK213" s="1193"/>
      <c r="BM213" s="1305"/>
      <c r="BN213" s="1305"/>
      <c r="BO213" s="1117" t="s">
        <v>1102</v>
      </c>
      <c r="BP213" s="460"/>
      <c r="CA213" s="1118">
        <v>73</v>
      </c>
      <c r="CB213" s="1118">
        <v>74</v>
      </c>
      <c r="CC213" s="1118">
        <v>74</v>
      </c>
      <c r="CD213" s="1118">
        <v>74</v>
      </c>
      <c r="CE213" s="1118">
        <v>74</v>
      </c>
      <c r="CF213" s="1118">
        <v>74</v>
      </c>
      <c r="CG213" s="1118">
        <v>74</v>
      </c>
      <c r="CH213" s="1118">
        <v>74</v>
      </c>
      <c r="CI213" s="1118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4"/>
      <c r="AL214" s="1194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3"/>
      <c r="BJ214" s="1193"/>
      <c r="BK214" s="1193"/>
      <c r="BM214" s="1304" t="s">
        <v>927</v>
      </c>
      <c r="BN214" s="1304" t="s">
        <v>42</v>
      </c>
      <c r="BO214" s="1117" t="s">
        <v>1101</v>
      </c>
      <c r="BP214" s="1118">
        <v>12</v>
      </c>
      <c r="BQ214" s="1118">
        <v>0</v>
      </c>
      <c r="BR214" s="1118">
        <v>4</v>
      </c>
      <c r="BS214" s="1118">
        <v>6</v>
      </c>
      <c r="BT214" s="1118">
        <v>12</v>
      </c>
      <c r="BU214" s="1118">
        <v>14</v>
      </c>
      <c r="BV214" s="1118">
        <v>13</v>
      </c>
      <c r="BW214" s="1118">
        <v>11</v>
      </c>
      <c r="BX214" s="1118">
        <v>44</v>
      </c>
      <c r="BY214" s="1118">
        <v>21</v>
      </c>
      <c r="BZ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4"/>
      <c r="AL215" s="1194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3"/>
      <c r="BJ215" s="1193"/>
      <c r="BK215" s="1193"/>
      <c r="BM215" s="1305"/>
      <c r="BN215" s="1305"/>
      <c r="BO215" s="1117" t="s">
        <v>1102</v>
      </c>
      <c r="BP215" s="460"/>
      <c r="CA215" s="1118">
        <v>38</v>
      </c>
      <c r="CB215" s="1118">
        <v>28</v>
      </c>
      <c r="CC215" s="1118">
        <v>28</v>
      </c>
      <c r="CD215" s="1118">
        <v>28</v>
      </c>
      <c r="CE215" s="1118">
        <v>28</v>
      </c>
      <c r="CF215" s="1118">
        <v>28</v>
      </c>
      <c r="CG215" s="1118">
        <v>28</v>
      </c>
      <c r="CH215" s="1118">
        <v>28</v>
      </c>
      <c r="CI215" s="1118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4"/>
      <c r="AL216" s="1194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3"/>
      <c r="BJ216" s="1193"/>
      <c r="BK216" s="1193"/>
      <c r="BM216" s="1305"/>
      <c r="BN216" s="1304" t="s">
        <v>1103</v>
      </c>
      <c r="BO216" s="1117" t="s">
        <v>1101</v>
      </c>
      <c r="BP216" s="1118">
        <v>82</v>
      </c>
      <c r="BQ216" s="1118">
        <v>22</v>
      </c>
      <c r="BR216" s="1118">
        <v>12</v>
      </c>
      <c r="BS216" s="1118">
        <v>6</v>
      </c>
      <c r="BT216" s="1118">
        <v>20</v>
      </c>
      <c r="BU216" s="1118">
        <v>17</v>
      </c>
      <c r="BV216" s="1118">
        <v>23</v>
      </c>
      <c r="BW216" s="1118">
        <v>21</v>
      </c>
      <c r="BX216" s="1118">
        <v>73</v>
      </c>
      <c r="BY216" s="1118">
        <v>94</v>
      </c>
      <c r="BZ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4"/>
      <c r="AL217" s="1194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3"/>
      <c r="BJ217" s="1193"/>
      <c r="BK217" s="1193"/>
      <c r="BM217" s="1305"/>
      <c r="BN217" s="1305"/>
      <c r="BO217" s="1117" t="s">
        <v>1102</v>
      </c>
      <c r="BP217" s="460"/>
      <c r="CA217" s="1118">
        <v>116</v>
      </c>
      <c r="CB217" s="1118">
        <v>121</v>
      </c>
      <c r="CC217" s="1118">
        <v>121</v>
      </c>
      <c r="CD217" s="1118">
        <v>121</v>
      </c>
      <c r="CE217" s="1118">
        <v>121</v>
      </c>
      <c r="CF217" s="1118">
        <v>121</v>
      </c>
      <c r="CG217" s="1118">
        <v>121</v>
      </c>
      <c r="CH217" s="1118">
        <v>121</v>
      </c>
      <c r="CI217" s="1118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4"/>
      <c r="AL218" s="1194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3"/>
      <c r="BJ218" s="1193"/>
      <c r="BK218" s="1193"/>
      <c r="BM218" s="1305"/>
      <c r="BN218" s="1304" t="s">
        <v>1104</v>
      </c>
      <c r="BO218" s="1117" t="s">
        <v>1101</v>
      </c>
      <c r="BP218" s="1118">
        <v>204</v>
      </c>
      <c r="BQ218" s="1118">
        <v>146</v>
      </c>
      <c r="BR218" s="1118">
        <v>118</v>
      </c>
      <c r="BS218" s="1118">
        <v>121</v>
      </c>
      <c r="BT218" s="1118">
        <v>139</v>
      </c>
      <c r="BU218" s="1118">
        <v>131</v>
      </c>
      <c r="BV218" s="1118">
        <v>146</v>
      </c>
      <c r="BW218" s="1118">
        <v>169</v>
      </c>
      <c r="BX218" s="1118">
        <v>206</v>
      </c>
      <c r="BY218" s="1118">
        <v>185</v>
      </c>
      <c r="BZ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4"/>
      <c r="AL219" s="1194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3"/>
      <c r="BJ219" s="1193"/>
      <c r="BK219" s="1193"/>
      <c r="BM219" s="1305"/>
      <c r="BN219" s="1305"/>
      <c r="BO219" s="1117" t="s">
        <v>1102</v>
      </c>
      <c r="BP219" s="460"/>
      <c r="CA219" s="1118">
        <v>180</v>
      </c>
      <c r="CB219" s="1118">
        <v>181</v>
      </c>
      <c r="CC219" s="1118">
        <v>181</v>
      </c>
      <c r="CD219" s="1118">
        <v>181</v>
      </c>
      <c r="CE219" s="1118">
        <v>181</v>
      </c>
      <c r="CF219" s="1118">
        <v>181</v>
      </c>
      <c r="CG219" s="1118">
        <v>181</v>
      </c>
      <c r="CH219" s="1118">
        <v>181</v>
      </c>
      <c r="CI219" s="1118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4"/>
      <c r="AL220" s="1194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3"/>
      <c r="BJ220" s="1193"/>
      <c r="BK220" s="1193"/>
      <c r="BM220" s="1304" t="s">
        <v>928</v>
      </c>
      <c r="BN220" s="1304" t="s">
        <v>42</v>
      </c>
      <c r="BO220" s="1117" t="s">
        <v>1101</v>
      </c>
      <c r="BP220" s="1118">
        <v>3</v>
      </c>
      <c r="BQ220" s="1118">
        <v>7</v>
      </c>
      <c r="BR220" s="1118">
        <v>1</v>
      </c>
      <c r="BS220" s="1118">
        <v>3</v>
      </c>
      <c r="BT220" s="1118">
        <v>70</v>
      </c>
      <c r="BU220" s="1118">
        <v>8</v>
      </c>
      <c r="BV220" s="1118">
        <v>25</v>
      </c>
      <c r="BW220" s="1118">
        <v>39</v>
      </c>
      <c r="BX220" s="1118">
        <v>19</v>
      </c>
      <c r="BY220" s="1118">
        <v>43</v>
      </c>
      <c r="BZ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4"/>
      <c r="AL221" s="1194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3"/>
      <c r="BJ221" s="1193"/>
      <c r="BK221" s="1193"/>
      <c r="BM221" s="1305"/>
      <c r="BN221" s="1305"/>
      <c r="BO221" s="1117" t="s">
        <v>1102</v>
      </c>
      <c r="BP221" s="460"/>
      <c r="CA221" s="1118">
        <v>58</v>
      </c>
      <c r="CB221" s="1118">
        <v>34</v>
      </c>
      <c r="CC221" s="1118">
        <v>34</v>
      </c>
      <c r="CD221" s="1118">
        <v>34</v>
      </c>
      <c r="CE221" s="1118">
        <v>34</v>
      </c>
      <c r="CF221" s="1118">
        <v>34</v>
      </c>
      <c r="CG221" s="1118">
        <v>34</v>
      </c>
      <c r="CH221" s="1118">
        <v>34</v>
      </c>
      <c r="CI221" s="1118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4"/>
      <c r="AL222" s="1194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3"/>
      <c r="BJ222" s="1193"/>
      <c r="BK222" s="1193"/>
      <c r="BM222" s="1305"/>
      <c r="BN222" s="1304" t="s">
        <v>1103</v>
      </c>
      <c r="BO222" s="1117" t="s">
        <v>1101</v>
      </c>
      <c r="BP222" s="1118">
        <v>71</v>
      </c>
      <c r="BQ222" s="1118">
        <v>19</v>
      </c>
      <c r="BR222" s="1118">
        <v>24</v>
      </c>
      <c r="BS222" s="1118">
        <v>16</v>
      </c>
      <c r="BT222" s="1118">
        <v>46</v>
      </c>
      <c r="BU222" s="1118">
        <v>145</v>
      </c>
      <c r="BV222" s="1118">
        <v>150</v>
      </c>
      <c r="BW222" s="1118">
        <v>272</v>
      </c>
      <c r="BX222" s="1118">
        <v>296</v>
      </c>
      <c r="BY222" s="1118">
        <v>295</v>
      </c>
      <c r="BZ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4"/>
      <c r="AL223" s="1194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3"/>
      <c r="BJ223" s="1193"/>
      <c r="BK223" s="1193"/>
      <c r="BM223" s="1305"/>
      <c r="BN223" s="1305"/>
      <c r="BO223" s="1117" t="s">
        <v>1102</v>
      </c>
      <c r="BP223" s="460"/>
      <c r="CA223" s="1118">
        <v>393</v>
      </c>
      <c r="CB223" s="1118">
        <v>392</v>
      </c>
      <c r="CC223" s="1118">
        <v>392</v>
      </c>
      <c r="CD223" s="1118">
        <v>392</v>
      </c>
      <c r="CE223" s="1118">
        <v>392</v>
      </c>
      <c r="CF223" s="1118">
        <v>392</v>
      </c>
      <c r="CG223" s="1118">
        <v>392</v>
      </c>
      <c r="CH223" s="1118">
        <v>392</v>
      </c>
      <c r="CI223" s="1118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4"/>
      <c r="AL224" s="1194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3"/>
      <c r="BJ224" s="1193"/>
      <c r="BK224" s="1193"/>
      <c r="BM224" s="1305"/>
      <c r="BN224" s="1304" t="s">
        <v>1104</v>
      </c>
      <c r="BO224" s="1117" t="s">
        <v>1101</v>
      </c>
      <c r="BP224" s="1118">
        <v>116</v>
      </c>
      <c r="BQ224" s="1118">
        <v>72</v>
      </c>
      <c r="BR224" s="1118">
        <v>66</v>
      </c>
      <c r="BS224" s="1118">
        <v>62</v>
      </c>
      <c r="BT224" s="1118">
        <v>81</v>
      </c>
      <c r="BU224" s="1118">
        <v>70</v>
      </c>
      <c r="BV224" s="1118">
        <v>105</v>
      </c>
      <c r="BW224" s="1118">
        <v>115</v>
      </c>
      <c r="BX224" s="1118">
        <v>123</v>
      </c>
      <c r="BY224" s="1118">
        <v>126</v>
      </c>
      <c r="BZ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4"/>
      <c r="AL225" s="1194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3"/>
      <c r="BJ225" s="1193"/>
      <c r="BK225" s="1193"/>
      <c r="BM225" s="1305"/>
      <c r="BN225" s="1305"/>
      <c r="BO225" s="1117" t="s">
        <v>1102</v>
      </c>
      <c r="BP225" s="460"/>
      <c r="CA225" s="1118">
        <v>132</v>
      </c>
      <c r="CB225" s="1118">
        <v>136</v>
      </c>
      <c r="CC225" s="1118">
        <v>136</v>
      </c>
      <c r="CD225" s="1118">
        <v>136</v>
      </c>
      <c r="CE225" s="1118">
        <v>136</v>
      </c>
      <c r="CF225" s="1118">
        <v>136</v>
      </c>
      <c r="CG225" s="1118">
        <v>136</v>
      </c>
      <c r="CH225" s="1118">
        <v>136</v>
      </c>
      <c r="CI225" s="1118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4"/>
      <c r="AL226" s="1194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3"/>
      <c r="BJ226" s="1193"/>
      <c r="BK226" s="1193"/>
      <c r="BM226" s="1304" t="s">
        <v>929</v>
      </c>
      <c r="BN226" s="1304" t="s">
        <v>42</v>
      </c>
      <c r="BO226" s="1117" t="s">
        <v>1101</v>
      </c>
      <c r="BP226" s="1118">
        <v>5</v>
      </c>
      <c r="BQ226" s="1118">
        <v>1</v>
      </c>
      <c r="BR226" s="1118">
        <v>3</v>
      </c>
      <c r="BS226" s="1118">
        <v>10</v>
      </c>
      <c r="BT226" s="1118">
        <v>9</v>
      </c>
      <c r="BU226" s="1118">
        <v>5</v>
      </c>
      <c r="BV226" s="1118">
        <v>4</v>
      </c>
      <c r="BW226" s="1118">
        <v>10</v>
      </c>
      <c r="BX226" s="1118">
        <v>13</v>
      </c>
      <c r="BY226" s="1118">
        <v>15</v>
      </c>
      <c r="BZ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4"/>
      <c r="AL227" s="1194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3"/>
      <c r="BJ227" s="1193"/>
      <c r="BK227" s="1193"/>
      <c r="BM227" s="1305"/>
      <c r="BN227" s="1305"/>
      <c r="BO227" s="1117" t="s">
        <v>1102</v>
      </c>
      <c r="BP227" s="460"/>
      <c r="CA227" s="1118">
        <v>38</v>
      </c>
      <c r="CB227" s="1118">
        <v>19</v>
      </c>
      <c r="CC227" s="1118">
        <v>19</v>
      </c>
      <c r="CD227" s="1118">
        <v>19</v>
      </c>
      <c r="CE227" s="1118">
        <v>19</v>
      </c>
      <c r="CF227" s="1118">
        <v>19</v>
      </c>
      <c r="CG227" s="1118">
        <v>19</v>
      </c>
      <c r="CH227" s="1118">
        <v>19</v>
      </c>
      <c r="CI227" s="1118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4"/>
      <c r="AL228" s="1194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3"/>
      <c r="BJ228" s="1193"/>
      <c r="BK228" s="1193"/>
      <c r="BM228" s="1305"/>
      <c r="BN228" s="1304" t="s">
        <v>1103</v>
      </c>
      <c r="BO228" s="1117" t="s">
        <v>1101</v>
      </c>
      <c r="BP228" s="1118">
        <v>22</v>
      </c>
      <c r="BQ228" s="1118">
        <v>2</v>
      </c>
      <c r="BR228" s="1118">
        <v>2</v>
      </c>
      <c r="BS228" s="1118">
        <v>6</v>
      </c>
      <c r="BT228" s="1118">
        <v>11</v>
      </c>
      <c r="BU228" s="1118">
        <v>22</v>
      </c>
      <c r="BV228" s="1118">
        <v>29</v>
      </c>
      <c r="BW228" s="1118">
        <v>36</v>
      </c>
      <c r="BX228" s="1118">
        <v>89</v>
      </c>
      <c r="BY228" s="1118">
        <v>147</v>
      </c>
      <c r="BZ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4"/>
      <c r="AL229" s="1194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3"/>
      <c r="BJ229" s="1193"/>
      <c r="BK229" s="1193"/>
      <c r="BM229" s="1305"/>
      <c r="BN229" s="1305"/>
      <c r="BO229" s="1117" t="s">
        <v>1102</v>
      </c>
      <c r="BP229" s="460"/>
      <c r="CA229" s="1118">
        <v>90</v>
      </c>
      <c r="CB229" s="1118">
        <v>87</v>
      </c>
      <c r="CC229" s="1118">
        <v>87</v>
      </c>
      <c r="CD229" s="1118">
        <v>87</v>
      </c>
      <c r="CE229" s="1118">
        <v>87</v>
      </c>
      <c r="CF229" s="1118">
        <v>87</v>
      </c>
      <c r="CG229" s="1118">
        <v>87</v>
      </c>
      <c r="CH229" s="1118">
        <v>87</v>
      </c>
      <c r="CI229" s="1118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4"/>
      <c r="AL230" s="1194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3"/>
      <c r="BJ230" s="1193"/>
      <c r="BK230" s="1193"/>
      <c r="BM230" s="1305"/>
      <c r="BN230" s="1304" t="s">
        <v>1104</v>
      </c>
      <c r="BO230" s="1117" t="s">
        <v>1101</v>
      </c>
      <c r="BP230" s="1118">
        <v>95</v>
      </c>
      <c r="BQ230" s="1118">
        <v>80</v>
      </c>
      <c r="BR230" s="1118">
        <v>61</v>
      </c>
      <c r="BS230" s="1118">
        <v>68</v>
      </c>
      <c r="BT230" s="1118">
        <v>65</v>
      </c>
      <c r="BU230" s="1118">
        <v>79</v>
      </c>
      <c r="BV230" s="1118">
        <v>99</v>
      </c>
      <c r="BW230" s="1118">
        <v>126</v>
      </c>
      <c r="BX230" s="1118">
        <v>144</v>
      </c>
      <c r="BY230" s="1118">
        <v>126</v>
      </c>
      <c r="BZ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4"/>
      <c r="AL231" s="1194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3"/>
      <c r="BJ231" s="1193"/>
      <c r="BK231" s="1193"/>
      <c r="BM231" s="1305"/>
      <c r="BN231" s="1305"/>
      <c r="BO231" s="1117" t="s">
        <v>1102</v>
      </c>
      <c r="BP231" s="460"/>
      <c r="CA231" s="1118">
        <v>120</v>
      </c>
      <c r="CB231" s="1118">
        <v>123</v>
      </c>
      <c r="CC231" s="1118">
        <v>123</v>
      </c>
      <c r="CD231" s="1118">
        <v>123</v>
      </c>
      <c r="CE231" s="1118">
        <v>123</v>
      </c>
      <c r="CF231" s="1118">
        <v>123</v>
      </c>
      <c r="CG231" s="1118">
        <v>123</v>
      </c>
      <c r="CH231" s="1118">
        <v>123</v>
      </c>
      <c r="CI231" s="1118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4"/>
      <c r="AL232" s="1194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3"/>
      <c r="BJ232" s="1193"/>
      <c r="BK232" s="1193"/>
      <c r="BM232" s="1304" t="s">
        <v>931</v>
      </c>
      <c r="BN232" s="1304" t="s">
        <v>42</v>
      </c>
      <c r="BO232" s="1117" t="s">
        <v>1101</v>
      </c>
      <c r="BP232" s="1118">
        <v>9</v>
      </c>
      <c r="BQ232" s="1118">
        <v>3</v>
      </c>
      <c r="BR232" s="1118">
        <v>1</v>
      </c>
      <c r="BS232" s="1118">
        <v>0</v>
      </c>
      <c r="BT232" s="1118">
        <v>3</v>
      </c>
      <c r="BU232" s="1118">
        <v>1</v>
      </c>
      <c r="BV232" s="1118">
        <v>6</v>
      </c>
      <c r="BW232" s="1118">
        <v>11</v>
      </c>
      <c r="BX232" s="1118">
        <v>37</v>
      </c>
      <c r="BY232" s="1118">
        <v>32</v>
      </c>
      <c r="BZ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4"/>
      <c r="AL233" s="1194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3"/>
      <c r="BJ233" s="1193"/>
      <c r="BK233" s="1193"/>
      <c r="BM233" s="1305"/>
      <c r="BN233" s="1305"/>
      <c r="BO233" s="1117" t="s">
        <v>1102</v>
      </c>
      <c r="BP233" s="460"/>
      <c r="CA233" s="1118">
        <v>58</v>
      </c>
      <c r="CB233" s="1118">
        <v>84</v>
      </c>
      <c r="CC233" s="1118">
        <v>98</v>
      </c>
      <c r="CD233" s="1118">
        <v>111</v>
      </c>
      <c r="CE233" s="1118">
        <v>125</v>
      </c>
      <c r="CF233" s="1118">
        <v>138</v>
      </c>
      <c r="CG233" s="1118">
        <v>152</v>
      </c>
      <c r="CH233" s="1118">
        <v>165</v>
      </c>
      <c r="CI233" s="1118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4"/>
      <c r="AL234" s="1194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3"/>
      <c r="BJ234" s="1193"/>
      <c r="BK234" s="1193"/>
      <c r="BM234" s="1305"/>
      <c r="BN234" s="1304" t="s">
        <v>1103</v>
      </c>
      <c r="BO234" s="1117" t="s">
        <v>1101</v>
      </c>
      <c r="BP234" s="1118">
        <v>43</v>
      </c>
      <c r="BQ234" s="1118">
        <v>14</v>
      </c>
      <c r="BR234" s="1118">
        <v>17</v>
      </c>
      <c r="BS234" s="1118">
        <v>33</v>
      </c>
      <c r="BT234" s="1118">
        <v>79</v>
      </c>
      <c r="BU234" s="1118">
        <v>61</v>
      </c>
      <c r="BV234" s="1118">
        <v>123</v>
      </c>
      <c r="BW234" s="1118">
        <v>224</v>
      </c>
      <c r="BX234" s="1118">
        <v>274</v>
      </c>
      <c r="BY234" s="1118">
        <v>316</v>
      </c>
      <c r="BZ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4"/>
      <c r="AL235" s="1194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3"/>
      <c r="BJ235" s="1193"/>
      <c r="BK235" s="1193"/>
      <c r="BM235" s="1305"/>
      <c r="BN235" s="1305"/>
      <c r="BO235" s="1117" t="s">
        <v>1102</v>
      </c>
      <c r="BP235" s="460"/>
      <c r="CA235" s="1118">
        <v>558</v>
      </c>
      <c r="CB235" s="1118">
        <v>542</v>
      </c>
      <c r="CC235" s="1118">
        <v>542</v>
      </c>
      <c r="CD235" s="1118">
        <v>542</v>
      </c>
      <c r="CE235" s="1118">
        <v>542</v>
      </c>
      <c r="CF235" s="1118">
        <v>542</v>
      </c>
      <c r="CG235" s="1118">
        <v>542</v>
      </c>
      <c r="CH235" s="1118">
        <v>542</v>
      </c>
      <c r="CI235" s="1118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4"/>
      <c r="AL236" s="1194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3"/>
      <c r="BJ236" s="1193"/>
      <c r="BK236" s="1193"/>
      <c r="BM236" s="1305"/>
      <c r="BN236" s="1304" t="s">
        <v>1104</v>
      </c>
      <c r="BO236" s="1117" t="s">
        <v>1101</v>
      </c>
      <c r="BP236" s="1118">
        <v>242</v>
      </c>
      <c r="BQ236" s="1118">
        <v>173</v>
      </c>
      <c r="BR236" s="1118">
        <v>171</v>
      </c>
      <c r="BS236" s="1118">
        <v>162</v>
      </c>
      <c r="BT236" s="1118">
        <v>179</v>
      </c>
      <c r="BU236" s="1118">
        <v>198</v>
      </c>
      <c r="BV236" s="1118">
        <v>216</v>
      </c>
      <c r="BW236" s="1118">
        <v>255</v>
      </c>
      <c r="BX236" s="1118">
        <v>273</v>
      </c>
      <c r="BY236" s="1118">
        <v>275</v>
      </c>
      <c r="BZ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4"/>
      <c r="AL237" s="1194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3"/>
      <c r="BJ237" s="1193"/>
      <c r="BK237" s="1193"/>
      <c r="BM237" s="1305"/>
      <c r="BN237" s="1305"/>
      <c r="BO237" s="1117" t="s">
        <v>1102</v>
      </c>
      <c r="BP237" s="460"/>
      <c r="CA237" s="1118">
        <v>265</v>
      </c>
      <c r="CB237" s="1118">
        <v>268</v>
      </c>
      <c r="CC237" s="1118">
        <v>268</v>
      </c>
      <c r="CD237" s="1118">
        <v>268</v>
      </c>
      <c r="CE237" s="1118">
        <v>268</v>
      </c>
      <c r="CF237" s="1118">
        <v>268</v>
      </c>
      <c r="CG237" s="1118">
        <v>268</v>
      </c>
      <c r="CH237" s="1118">
        <v>268</v>
      </c>
      <c r="CI237" s="1118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4"/>
      <c r="AL238" s="1194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3"/>
      <c r="BJ238" s="1193"/>
      <c r="BK238" s="1193"/>
      <c r="BM238" s="1304" t="s">
        <v>930</v>
      </c>
      <c r="BN238" s="1304" t="s">
        <v>42</v>
      </c>
      <c r="BO238" s="1117" t="s">
        <v>1101</v>
      </c>
      <c r="BP238" s="1118">
        <v>32</v>
      </c>
      <c r="BQ238" s="1118">
        <v>21</v>
      </c>
      <c r="BR238" s="1118">
        <v>7</v>
      </c>
      <c r="BS238" s="1118">
        <v>3</v>
      </c>
      <c r="BT238" s="1118">
        <v>17</v>
      </c>
      <c r="BU238" s="1118">
        <v>9</v>
      </c>
      <c r="BV238" s="1118">
        <v>22</v>
      </c>
      <c r="BW238" s="1118">
        <v>19</v>
      </c>
      <c r="BX238" s="1118">
        <v>146</v>
      </c>
      <c r="BY238" s="1118">
        <v>134</v>
      </c>
      <c r="BZ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4"/>
      <c r="AL239" s="1194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3"/>
      <c r="BJ239" s="1193"/>
      <c r="BK239" s="1193"/>
      <c r="BM239" s="1305"/>
      <c r="BN239" s="1305"/>
      <c r="BO239" s="1117" t="s">
        <v>1102</v>
      </c>
      <c r="BP239" s="460"/>
      <c r="CA239" s="1118">
        <v>88</v>
      </c>
      <c r="CB239" s="1118">
        <v>110</v>
      </c>
      <c r="CC239" s="1118">
        <v>110</v>
      </c>
      <c r="CD239" s="1118">
        <v>110</v>
      </c>
      <c r="CE239" s="1118">
        <v>110</v>
      </c>
      <c r="CF239" s="1118">
        <v>110</v>
      </c>
      <c r="CG239" s="1118">
        <v>110</v>
      </c>
      <c r="CH239" s="1118">
        <v>110</v>
      </c>
      <c r="CI239" s="1118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4"/>
      <c r="AL240" s="1194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3"/>
      <c r="BJ240" s="1193"/>
      <c r="BK240" s="1193"/>
      <c r="BM240" s="1305"/>
      <c r="BN240" s="1304" t="s">
        <v>1103</v>
      </c>
      <c r="BO240" s="1117" t="s">
        <v>1101</v>
      </c>
      <c r="BP240" s="1118">
        <v>53</v>
      </c>
      <c r="BQ240" s="1118">
        <v>43</v>
      </c>
      <c r="BR240" s="1118">
        <v>48</v>
      </c>
      <c r="BS240" s="1118">
        <v>65</v>
      </c>
      <c r="BT240" s="1118">
        <v>171</v>
      </c>
      <c r="BU240" s="1118">
        <v>239</v>
      </c>
      <c r="BV240" s="1118">
        <v>323</v>
      </c>
      <c r="BW240" s="1118">
        <v>444</v>
      </c>
      <c r="BX240" s="1118">
        <v>818</v>
      </c>
      <c r="BY240" s="1118">
        <v>784</v>
      </c>
      <c r="BZ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4"/>
      <c r="AL241" s="1194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3"/>
      <c r="BJ241" s="1193"/>
      <c r="BK241" s="1193"/>
      <c r="BM241" s="1305"/>
      <c r="BN241" s="1305"/>
      <c r="BO241" s="1117" t="s">
        <v>1102</v>
      </c>
      <c r="BP241" s="460"/>
      <c r="CA241" s="1118">
        <v>814</v>
      </c>
      <c r="CB241" s="1118">
        <v>765</v>
      </c>
      <c r="CC241" s="1118">
        <v>765</v>
      </c>
      <c r="CD241" s="1118">
        <v>765</v>
      </c>
      <c r="CE241" s="1118">
        <v>765</v>
      </c>
      <c r="CF241" s="1118">
        <v>765</v>
      </c>
      <c r="CG241" s="1118">
        <v>765</v>
      </c>
      <c r="CH241" s="1118">
        <v>765</v>
      </c>
      <c r="CI241" s="1118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4"/>
      <c r="AL242" s="1194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3"/>
      <c r="BJ242" s="1193"/>
      <c r="BK242" s="1193"/>
      <c r="BM242" s="1305"/>
      <c r="BN242" s="1304" t="s">
        <v>1104</v>
      </c>
      <c r="BO242" s="1117" t="s">
        <v>1101</v>
      </c>
      <c r="BP242" s="1118">
        <v>133</v>
      </c>
      <c r="BQ242" s="1118">
        <v>85</v>
      </c>
      <c r="BR242" s="1118">
        <v>83</v>
      </c>
      <c r="BS242" s="1118">
        <v>87</v>
      </c>
      <c r="BT242" s="1118">
        <v>105</v>
      </c>
      <c r="BU242" s="1118">
        <v>107</v>
      </c>
      <c r="BV242" s="1118">
        <v>133</v>
      </c>
      <c r="BW242" s="1118">
        <v>124</v>
      </c>
      <c r="BX242" s="1118">
        <v>151</v>
      </c>
      <c r="BY242" s="1118">
        <v>125</v>
      </c>
      <c r="BZ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4"/>
      <c r="AL243" s="1194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3"/>
      <c r="BJ243" s="1193"/>
      <c r="BK243" s="1193"/>
      <c r="BM243" s="1305"/>
      <c r="BN243" s="1305"/>
      <c r="BO243" s="1117" t="s">
        <v>1102</v>
      </c>
      <c r="BP243" s="460"/>
      <c r="CA243" s="1118">
        <v>116</v>
      </c>
      <c r="CB243" s="1118">
        <v>124</v>
      </c>
      <c r="CC243" s="1118">
        <v>124</v>
      </c>
      <c r="CD243" s="1118">
        <v>124</v>
      </c>
      <c r="CE243" s="1118">
        <v>124</v>
      </c>
      <c r="CF243" s="1118">
        <v>124</v>
      </c>
      <c r="CG243" s="1118">
        <v>124</v>
      </c>
      <c r="CH243" s="1118">
        <v>124</v>
      </c>
      <c r="CI243" s="1118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4"/>
      <c r="AL244" s="1194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3"/>
      <c r="BJ244" s="1193"/>
      <c r="BK244" s="1193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4"/>
      <c r="AL245" s="1194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3"/>
      <c r="BJ245" s="1193"/>
      <c r="BK245" s="1193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4"/>
      <c r="AL246" s="1194"/>
      <c r="AZ246" s="460"/>
      <c r="BA246" s="460"/>
      <c r="BB246" s="460"/>
      <c r="BF246" s="460"/>
      <c r="BG246" s="460"/>
      <c r="BH246" s="460"/>
      <c r="BI246" s="1193"/>
      <c r="BJ246" s="1193"/>
      <c r="BK246" s="1193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4"/>
      <c r="AL247" s="1194"/>
      <c r="AZ247" s="460"/>
      <c r="BA247" s="460"/>
      <c r="BB247" s="460"/>
      <c r="BI247" s="1193"/>
      <c r="BJ247" s="1193"/>
      <c r="BK247" s="1193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4"/>
      <c r="AL248" s="1194"/>
      <c r="AZ248" s="460"/>
      <c r="BA248" s="460"/>
      <c r="BB248" s="460"/>
      <c r="BI248" s="1193"/>
      <c r="BJ248" s="1193"/>
      <c r="BK248" s="1193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4"/>
      <c r="AL249" s="1194"/>
      <c r="AZ249" s="460"/>
      <c r="BA249" s="460"/>
      <c r="BB249" s="460"/>
      <c r="BI249" s="1193"/>
      <c r="BJ249" s="1193"/>
      <c r="BK249" s="1193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4"/>
      <c r="AL250" s="1194"/>
      <c r="AZ250" s="460"/>
      <c r="BA250" s="460"/>
      <c r="BB250" s="460"/>
      <c r="BI250" s="1193"/>
      <c r="BJ250" s="1193"/>
      <c r="BK250" s="1193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4"/>
      <c r="AL251" s="1194"/>
      <c r="AZ251" s="460"/>
      <c r="BA251" s="460"/>
      <c r="BB251" s="460"/>
      <c r="BI251" s="1193"/>
      <c r="BJ251" s="1193"/>
      <c r="BK251" s="1193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4"/>
      <c r="AL252" s="1194"/>
      <c r="AZ252" s="460"/>
      <c r="BA252" s="460"/>
      <c r="BB252" s="460"/>
      <c r="BQ252" s="32"/>
      <c r="BR252" s="32"/>
      <c r="CI252" s="460"/>
      <c r="CJ252" s="460"/>
    </row>
    <row r="253" spans="37:100">
      <c r="AK253" s="1194"/>
      <c r="AL253" s="1194"/>
      <c r="AZ253" s="460"/>
      <c r="BA253" s="460"/>
      <c r="BB253" s="460"/>
      <c r="BQ253" s="32"/>
      <c r="BR253" s="32"/>
      <c r="CI253" s="460"/>
      <c r="CJ253" s="460"/>
    </row>
    <row r="254" spans="37:100">
      <c r="AK254" s="1194"/>
      <c r="AL254" s="1194"/>
      <c r="AZ254" s="460"/>
      <c r="BA254" s="460"/>
      <c r="BB254" s="460"/>
      <c r="BQ254" s="32"/>
      <c r="BR254" s="32"/>
      <c r="CI254" s="460"/>
      <c r="CJ254" s="460"/>
    </row>
    <row r="255" spans="37:100">
      <c r="AK255" s="1194"/>
      <c r="AL255" s="1194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4"/>
      <c r="AL256" s="1194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4"/>
      <c r="AL257" s="1194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2022-06-16T08:43:54Z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291866540908813</vt:r8>
  </property>
</Properties>
</file>