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ILED\SubRES_TMPL\"/>
    </mc:Choice>
  </mc:AlternateContent>
  <xr:revisionPtr revIDLastSave="0" documentId="13_ncr:1_{3131966B-E8E1-45C8-9F02-CC7919EC9D96}" xr6:coauthVersionLast="47" xr6:coauthVersionMax="47" xr10:uidLastSave="{00000000-0000-0000-0000-000000000000}"/>
  <bookViews>
    <workbookView xWindow="25260" yWindow="2772" windowWidth="14400" windowHeight="7356" tabRatio="819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" i="48" l="1"/>
  <c r="C64" i="48"/>
  <c r="C63" i="48"/>
  <c r="C83" i="48"/>
  <c r="C69" i="48"/>
  <c r="C68" i="48"/>
  <c r="B28" i="48"/>
  <c r="H76" i="48" l="1"/>
  <c r="H62" i="48"/>
  <c r="B76" i="48"/>
  <c r="B62" i="48"/>
  <c r="B50" i="48"/>
  <c r="B36" i="48"/>
  <c r="H50" i="48"/>
  <c r="C73" i="48"/>
  <c r="C74" i="48"/>
  <c r="C75" i="48"/>
  <c r="C76" i="48"/>
  <c r="C77" i="48"/>
  <c r="C79" i="48"/>
  <c r="C80" i="48"/>
  <c r="C81" i="48"/>
  <c r="C82" i="48"/>
  <c r="C84" i="48"/>
  <c r="C72" i="48"/>
  <c r="C59" i="48"/>
  <c r="C60" i="48"/>
  <c r="C61" i="48"/>
  <c r="C62" i="48"/>
  <c r="C65" i="48"/>
  <c r="C66" i="48"/>
  <c r="C67" i="48"/>
  <c r="C70" i="48"/>
  <c r="B10" i="48"/>
  <c r="H36" i="48"/>
  <c r="C47" i="48"/>
  <c r="C48" i="48"/>
  <c r="C49" i="48"/>
  <c r="C50" i="48"/>
  <c r="C51" i="48"/>
  <c r="C52" i="48"/>
  <c r="C53" i="48"/>
  <c r="C54" i="48"/>
  <c r="C55" i="48"/>
  <c r="C56" i="48"/>
  <c r="C46" i="48"/>
  <c r="C58" i="48"/>
  <c r="H10" i="48"/>
  <c r="B22" i="48"/>
  <c r="H22" i="48"/>
  <c r="D22" i="48" s="1"/>
  <c r="L23" i="48"/>
  <c r="L22" i="48"/>
  <c r="L21" i="48"/>
  <c r="L20" i="48"/>
  <c r="L19" i="48"/>
  <c r="L18" i="48"/>
  <c r="B49" i="48" l="1"/>
  <c r="C135" i="48" l="1"/>
  <c r="C134" i="48"/>
  <c r="C133" i="48"/>
  <c r="H135" i="48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<sst xmlns="http://schemas.openxmlformats.org/spreadsheetml/2006/main" count="2705" uniqueCount="295">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</sst>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tabSelected="1" zoomScaleNormal="100" workbookViewId="0"/>
  </sheetViews>
  <sheetFormatPr defaultColWidth="8.81640625" defaultRowHeight="14.5" x14ac:dyDescent="0.35"/>
  <cols>
    <col min="1" max="4" width="21.7265625" style="43" customWidth="1"/>
    <col min="5" max="6" width="14.1796875" style="43" customWidth="1"/>
    <col min="7" max="7" width="12.1796875" style="43" customWidth="1"/>
    <col min="8" max="10" width="8.1796875" style="43" customWidth="1"/>
    <col min="11" max="11" width="9.7265625" style="43" customWidth="1"/>
    <col min="12" max="12" width="8.1796875" style="43" customWidth="1"/>
    <col min="13" max="13" width="10" style="43" customWidth="1"/>
    <col min="14" max="14" width="11.453125" style="43" customWidth="1"/>
    <col min="15" max="15" width="13.453125" style="43" customWidth="1"/>
    <col min="16" max="16384" width="8.81640625" style="43"/>
  </cols>
  <sheetData>
    <row r="1" spans="1:26" x14ac:dyDescent="0.3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3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3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3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3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3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3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3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3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3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3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3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3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3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3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3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3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3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3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3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3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3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3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3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3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3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3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3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3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3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3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3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3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3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3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3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3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3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3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3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3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3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3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3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3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3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3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3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3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3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3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3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3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3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3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3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3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3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3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3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3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3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3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3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3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3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3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3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3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3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3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3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3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3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3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3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3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3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3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3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3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3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3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3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3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3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3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3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3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3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3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3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3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3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3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3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3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3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5" x14ac:dyDescent="0.25"/>
  <cols>
    <col min="1" max="1" width="11.54296875" customWidth="1"/>
    <col min="2" max="2" width="15.7265625" customWidth="1"/>
    <col min="3" max="3" width="13.81640625" customWidth="1"/>
    <col min="4" max="4" width="19.81640625" customWidth="1"/>
    <col min="5" max="5" width="60.26953125" customWidth="1"/>
  </cols>
  <sheetData>
    <row r="3" spans="1:5" ht="13" x14ac:dyDescent="0.3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5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5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796875" defaultRowHeight="12.5" x14ac:dyDescent="0.25"/>
  <cols>
    <col min="1" max="1" width="12.1796875" style="8" customWidth="1"/>
    <col min="2" max="2" width="11.7265625" style="8" customWidth="1"/>
    <col min="3" max="3" width="3.1796875" style="8" bestFit="1" customWidth="1"/>
    <col min="4" max="4" width="8.54296875" style="8" bestFit="1" customWidth="1"/>
    <col min="5" max="5" width="6.453125" style="8" bestFit="1" customWidth="1"/>
    <col min="6" max="6" width="4.81640625" style="8" bestFit="1" customWidth="1"/>
    <col min="7" max="7" width="5.7265625" style="8" bestFit="1" customWidth="1"/>
    <col min="8" max="8" width="5.81640625" style="8" bestFit="1" customWidth="1"/>
    <col min="9" max="9" width="5.453125" style="8" bestFit="1" customWidth="1"/>
    <col min="10" max="11" width="5.7265625" style="8" bestFit="1" customWidth="1"/>
    <col min="12" max="12" width="6.54296875" style="8" bestFit="1" customWidth="1"/>
    <col min="13" max="13" width="6.1796875" style="8" bestFit="1" customWidth="1"/>
    <col min="14" max="14" width="6.7265625" style="8" bestFit="1" customWidth="1"/>
    <col min="15" max="15" width="6.54296875" style="8" bestFit="1" customWidth="1"/>
    <col min="16" max="16" width="7.26953125" style="8" bestFit="1" customWidth="1"/>
    <col min="17" max="17" width="5.7265625" style="8" bestFit="1" customWidth="1"/>
    <col min="18" max="18" width="6.1796875" style="8" bestFit="1" customWidth="1"/>
    <col min="19" max="19" width="5.7265625" style="8" bestFit="1" customWidth="1"/>
    <col min="20" max="20" width="5.54296875" style="8" bestFit="1" customWidth="1"/>
    <col min="21" max="21" width="5.81640625" style="8" bestFit="1" customWidth="1"/>
    <col min="22" max="22" width="6.7265625" style="8" bestFit="1" customWidth="1"/>
    <col min="23" max="23" width="4.81640625" style="8" bestFit="1" customWidth="1"/>
    <col min="24" max="24" width="7.54296875" style="8" customWidth="1"/>
    <col min="25" max="25" width="6.7265625" style="8" bestFit="1" customWidth="1"/>
    <col min="26" max="26" width="6.1796875" style="8" bestFit="1" customWidth="1"/>
    <col min="27" max="28" width="6" style="8" bestFit="1" customWidth="1"/>
    <col min="29" max="29" width="5.7265625" style="8" bestFit="1" customWidth="1"/>
    <col min="30" max="30" width="6.7265625" style="8" bestFit="1" customWidth="1"/>
    <col min="31" max="16384" width="9.1796875" style="8"/>
  </cols>
  <sheetData>
    <row r="3" spans="1:30" ht="14.5" x14ac:dyDescent="0.25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5">
      <c r="A4" s="8">
        <v>1</v>
      </c>
    </row>
    <row r="5" spans="1:30" ht="14.5" x14ac:dyDescent="0.25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4.5" x14ac:dyDescent="0.25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4.5" x14ac:dyDescent="0.25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" thickBot="1" x14ac:dyDescent="0.4">
      <c r="A10" s="11" t="s">
        <v>13</v>
      </c>
      <c r="B10" s="11" t="s">
        <v>14</v>
      </c>
    </row>
    <row r="11" spans="1:30" x14ac:dyDescent="0.25">
      <c r="A11" s="12" t="s">
        <v>15</v>
      </c>
      <c r="B11" s="12" t="s">
        <v>16</v>
      </c>
    </row>
    <row r="12" spans="1:30" x14ac:dyDescent="0.25">
      <c r="A12" s="13" t="s">
        <v>17</v>
      </c>
      <c r="B12" s="13" t="s">
        <v>18</v>
      </c>
    </row>
    <row r="13" spans="1:30" x14ac:dyDescent="0.25">
      <c r="A13" s="13" t="s">
        <v>19</v>
      </c>
      <c r="B13" s="13" t="s">
        <v>20</v>
      </c>
    </row>
    <row r="14" spans="1:30" x14ac:dyDescent="0.25">
      <c r="A14" s="13" t="s">
        <v>21</v>
      </c>
      <c r="B14" s="13" t="s">
        <v>22</v>
      </c>
    </row>
    <row r="15" spans="1:30" x14ac:dyDescent="0.25">
      <c r="A15" s="13" t="s">
        <v>23</v>
      </c>
      <c r="B15" s="13" t="s">
        <v>24</v>
      </c>
    </row>
    <row r="16" spans="1:30" x14ac:dyDescent="0.25">
      <c r="A16" s="13" t="s">
        <v>25</v>
      </c>
      <c r="B16" s="13" t="s">
        <v>26</v>
      </c>
    </row>
    <row r="17" spans="1:2" x14ac:dyDescent="0.25">
      <c r="A17" s="13" t="s">
        <v>27</v>
      </c>
      <c r="B17" s="13" t="s">
        <v>28</v>
      </c>
    </row>
    <row r="18" spans="1:2" x14ac:dyDescent="0.25">
      <c r="A18" s="13" t="s">
        <v>29</v>
      </c>
      <c r="B18" s="13" t="s">
        <v>30</v>
      </c>
    </row>
    <row r="19" spans="1:2" x14ac:dyDescent="0.25">
      <c r="A19" s="13" t="s">
        <v>31</v>
      </c>
      <c r="B19" s="13" t="s">
        <v>32</v>
      </c>
    </row>
    <row r="20" spans="1:2" x14ac:dyDescent="0.25">
      <c r="A20" s="13" t="s">
        <v>33</v>
      </c>
      <c r="B20" s="13" t="s">
        <v>34</v>
      </c>
    </row>
    <row r="21" spans="1:2" x14ac:dyDescent="0.25">
      <c r="A21" s="13" t="s">
        <v>35</v>
      </c>
      <c r="B21" s="13" t="s">
        <v>36</v>
      </c>
    </row>
    <row r="22" spans="1:2" x14ac:dyDescent="0.25">
      <c r="A22" s="13" t="s">
        <v>37</v>
      </c>
      <c r="B22" s="13" t="s">
        <v>38</v>
      </c>
    </row>
    <row r="23" spans="1:2" x14ac:dyDescent="0.25">
      <c r="A23" s="13" t="s">
        <v>39</v>
      </c>
      <c r="B23" s="13" t="s">
        <v>40</v>
      </c>
    </row>
    <row r="24" spans="1:2" x14ac:dyDescent="0.25">
      <c r="A24" s="13" t="s">
        <v>41</v>
      </c>
      <c r="B24" s="13" t="s">
        <v>42</v>
      </c>
    </row>
    <row r="25" spans="1:2" x14ac:dyDescent="0.25">
      <c r="A25" s="13" t="s">
        <v>43</v>
      </c>
      <c r="B25" s="13" t="s">
        <v>44</v>
      </c>
    </row>
    <row r="26" spans="1:2" x14ac:dyDescent="0.25">
      <c r="A26" s="13" t="s">
        <v>45</v>
      </c>
      <c r="B26" s="13" t="s">
        <v>46</v>
      </c>
    </row>
    <row r="27" spans="1:2" x14ac:dyDescent="0.25">
      <c r="A27" s="13" t="s">
        <v>47</v>
      </c>
      <c r="B27" s="13" t="s">
        <v>48</v>
      </c>
    </row>
    <row r="28" spans="1:2" x14ac:dyDescent="0.25">
      <c r="A28" s="13" t="s">
        <v>49</v>
      </c>
      <c r="B28" s="13" t="s">
        <v>50</v>
      </c>
    </row>
    <row r="29" spans="1:2" x14ac:dyDescent="0.25">
      <c r="A29" s="13" t="s">
        <v>51</v>
      </c>
      <c r="B29" s="13" t="s">
        <v>52</v>
      </c>
    </row>
    <row r="30" spans="1:2" x14ac:dyDescent="0.25">
      <c r="A30" s="13" t="s">
        <v>53</v>
      </c>
      <c r="B30" s="13" t="s">
        <v>54</v>
      </c>
    </row>
    <row r="31" spans="1:2" x14ac:dyDescent="0.25">
      <c r="A31" s="13" t="s">
        <v>55</v>
      </c>
      <c r="B31" s="13" t="s">
        <v>56</v>
      </c>
    </row>
    <row r="32" spans="1:2" x14ac:dyDescent="0.25">
      <c r="A32" s="13" t="s">
        <v>57</v>
      </c>
      <c r="B32" s="13" t="s">
        <v>58</v>
      </c>
    </row>
    <row r="33" spans="1:2" x14ac:dyDescent="0.25">
      <c r="A33" s="13" t="s">
        <v>59</v>
      </c>
      <c r="B33" s="13" t="s">
        <v>60</v>
      </c>
    </row>
    <row r="34" spans="1:2" x14ac:dyDescent="0.25">
      <c r="A34" s="13" t="s">
        <v>61</v>
      </c>
      <c r="B34" s="13" t="s">
        <v>62</v>
      </c>
    </row>
    <row r="35" spans="1:2" x14ac:dyDescent="0.25">
      <c r="A35" s="13" t="s">
        <v>63</v>
      </c>
      <c r="B35" s="13" t="s">
        <v>64</v>
      </c>
    </row>
    <row r="36" spans="1:2" x14ac:dyDescent="0.25">
      <c r="A36" s="13" t="s">
        <v>65</v>
      </c>
      <c r="B36" s="13" t="s">
        <v>66</v>
      </c>
    </row>
    <row r="37" spans="1:2" ht="14.5" x14ac:dyDescent="0.3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5" x14ac:dyDescent="0.25"/>
  <cols>
    <col min="1" max="1" width="2.26953125" customWidth="1"/>
    <col min="2" max="2" width="10" customWidth="1"/>
    <col min="3" max="3" width="23.26953125" bestFit="1" customWidth="1"/>
    <col min="4" max="4" width="9.26953125" bestFit="1" customWidth="1"/>
    <col min="5" max="5" width="9.54296875" bestFit="1" customWidth="1"/>
    <col min="6" max="6" width="8.7265625" bestFit="1" customWidth="1"/>
    <col min="7" max="7" width="8.7265625" customWidth="1"/>
    <col min="8" max="8" width="2.7265625" style="2" bestFit="1" customWidth="1"/>
    <col min="9" max="9" width="8.54296875" style="2" bestFit="1" customWidth="1"/>
    <col min="10" max="11" width="3.7265625" style="2" bestFit="1" customWidth="1"/>
    <col min="12" max="12" width="3.453125" style="2" bestFit="1" customWidth="1"/>
    <col min="13" max="13" width="3.26953125" style="2" bestFit="1" customWidth="1"/>
    <col min="14" max="14" width="3.54296875" style="2" bestFit="1" customWidth="1"/>
    <col min="15" max="15" width="3.7265625" style="2" bestFit="1" customWidth="1"/>
    <col min="16" max="17" width="3.453125" style="2" bestFit="1" customWidth="1"/>
    <col min="18" max="18" width="2.54296875" style="2" bestFit="1" customWidth="1"/>
    <col min="19" max="19" width="3.453125" style="2" bestFit="1" customWidth="1"/>
    <col min="20" max="21" width="3.7265625" style="2" bestFit="1" customWidth="1"/>
    <col min="22" max="23" width="2.7265625" style="2" bestFit="1" customWidth="1"/>
    <col min="24" max="24" width="2.54296875" style="2" bestFit="1" customWidth="1"/>
    <col min="25" max="25" width="3.26953125" style="2" bestFit="1" customWidth="1"/>
    <col min="26" max="26" width="3.453125" style="2" bestFit="1" customWidth="1"/>
    <col min="27" max="27" width="3.26953125" style="2" bestFit="1" customWidth="1"/>
    <col min="28" max="28" width="3.54296875" bestFit="1" customWidth="1"/>
    <col min="29" max="29" width="3.453125" bestFit="1" customWidth="1"/>
    <col min="30" max="30" width="3.7265625" bestFit="1" customWidth="1"/>
    <col min="31" max="32" width="3.26953125" bestFit="1" customWidth="1"/>
    <col min="33" max="33" width="3.7265625" bestFit="1" customWidth="1"/>
    <col min="34" max="34" width="3.453125" bestFit="1" customWidth="1"/>
    <col min="35" max="35" width="2.7265625" bestFit="1" customWidth="1"/>
    <col min="36" max="36" width="3.54296875" bestFit="1" customWidth="1"/>
    <col min="37" max="37" width="3.7265625" bestFit="1" customWidth="1"/>
  </cols>
  <sheetData>
    <row r="3" spans="2:27" ht="13" x14ac:dyDescent="0.3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3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ht="13" x14ac:dyDescent="0.3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ColWidth="9.1796875" defaultRowHeight="12.5" x14ac:dyDescent="0.25"/>
  <cols>
    <col min="1" max="5" width="9.1796875" style="16"/>
    <col min="6" max="6" width="12.81640625" style="16" customWidth="1"/>
    <col min="7" max="15" width="9.1796875" style="16"/>
    <col min="16" max="16" width="11.453125" style="16" customWidth="1"/>
    <col min="17" max="25" width="9.1796875" style="16"/>
    <col min="26" max="26" width="11.7265625" style="16" customWidth="1"/>
    <col min="27" max="16384" width="9.1796875" style="16"/>
  </cols>
  <sheetData>
    <row r="1" spans="2:30" ht="23.5" x14ac:dyDescent="0.25">
      <c r="B1" s="15" t="s">
        <v>91</v>
      </c>
      <c r="L1" s="15" t="s">
        <v>91</v>
      </c>
      <c r="V1" s="15" t="s">
        <v>180</v>
      </c>
    </row>
    <row r="3" spans="2:30" ht="14.5" x14ac:dyDescent="0.25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3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4.5" x14ac:dyDescent="0.3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4.5" x14ac:dyDescent="0.3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4.5" x14ac:dyDescent="0.25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" thickBot="1" x14ac:dyDescent="0.3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4.5" x14ac:dyDescent="0.3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4.5" x14ac:dyDescent="0.25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" thickBot="1" x14ac:dyDescent="0.3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4.5" x14ac:dyDescent="0.3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4.5" x14ac:dyDescent="0.25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" thickBot="1" x14ac:dyDescent="0.3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4.5" x14ac:dyDescent="0.3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4.5" x14ac:dyDescent="0.25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" thickBot="1" x14ac:dyDescent="0.3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4.5" x14ac:dyDescent="0.3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4.5" x14ac:dyDescent="0.25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" thickBot="1" x14ac:dyDescent="0.3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4.5" x14ac:dyDescent="0.3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4.5" x14ac:dyDescent="0.25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" thickBot="1" x14ac:dyDescent="0.3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4.5" x14ac:dyDescent="0.3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49" zoomScaleNormal="100" workbookViewId="0">
      <selection activeCell="B79" sqref="B79"/>
    </sheetView>
  </sheetViews>
  <sheetFormatPr defaultColWidth="9.1796875" defaultRowHeight="12.5" x14ac:dyDescent="0.25"/>
  <cols>
    <col min="1" max="1" width="12.26953125" style="22" customWidth="1"/>
    <col min="2" max="2" width="37.81640625" style="22" customWidth="1"/>
    <col min="3" max="3" width="22.7265625" style="22" customWidth="1"/>
    <col min="4" max="4" width="12.26953125" style="22" customWidth="1"/>
    <col min="5" max="5" width="9.26953125" style="22" customWidth="1"/>
    <col min="6" max="6" width="13.7265625" style="22" customWidth="1"/>
    <col min="7" max="7" width="18.1796875" style="22" bestFit="1" customWidth="1"/>
    <col min="8" max="8" width="27.26953125" style="22" customWidth="1"/>
    <col min="9" max="9" width="9.1796875" style="22"/>
    <col min="10" max="10" width="13.1796875" style="22" customWidth="1"/>
    <col min="11" max="11" width="15.1796875" style="22" customWidth="1"/>
    <col min="12" max="12" width="13" style="22" customWidth="1"/>
    <col min="13" max="16384" width="9.1796875" style="22"/>
  </cols>
  <sheetData>
    <row r="1" spans="1:12" ht="23.5" x14ac:dyDescent="0.25">
      <c r="A1" s="21" t="s">
        <v>107</v>
      </c>
    </row>
    <row r="2" spans="1:12" ht="12" customHeight="1" x14ac:dyDescent="0.25">
      <c r="A2" s="21"/>
      <c r="H2" s="23"/>
    </row>
    <row r="3" spans="1:12" ht="14.5" x14ac:dyDescent="0.25">
      <c r="A3" s="17" t="s">
        <v>243</v>
      </c>
      <c r="J3" s="17" t="s">
        <v>243</v>
      </c>
    </row>
    <row r="4" spans="1:12" ht="15" thickBot="1" x14ac:dyDescent="0.3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4.5" x14ac:dyDescent="0.25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4.5" x14ac:dyDescent="0.3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4.5" x14ac:dyDescent="0.3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4.5" x14ac:dyDescent="0.3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4.5" x14ac:dyDescent="0.3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4.5" x14ac:dyDescent="0.3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4.5" x14ac:dyDescent="0.3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4.5" x14ac:dyDescent="0.3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4.5" x14ac:dyDescent="0.3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4.5" x14ac:dyDescent="0.3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4.5" x14ac:dyDescent="0.3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" thickBot="1" x14ac:dyDescent="0.4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4.5" x14ac:dyDescent="0.25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4.5" x14ac:dyDescent="0.3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0.52409544244472495</v>
      </c>
    </row>
    <row r="19" spans="1:12" ht="14.5" x14ac:dyDescent="0.3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0.74385546670439195</v>
      </c>
    </row>
    <row r="20" spans="1:12" ht="14.5" x14ac:dyDescent="0.3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1.2252857065417899</v>
      </c>
    </row>
    <row r="21" spans="1:12" ht="14.5" x14ac:dyDescent="0.3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0.210589220688259</v>
      </c>
    </row>
    <row r="22" spans="1:12" ht="14.5" x14ac:dyDescent="0.3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0.40167254943293601</v>
      </c>
    </row>
    <row r="23" spans="1:12" ht="14.5" x14ac:dyDescent="0.3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0.49731941804468899</v>
      </c>
    </row>
    <row r="24" spans="1:12" ht="14.5" x14ac:dyDescent="0.3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4.5" x14ac:dyDescent="0.3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4.5" x14ac:dyDescent="0.3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4.5" x14ac:dyDescent="0.3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4.5" x14ac:dyDescent="0.3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4.5" x14ac:dyDescent="0.3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4.5" x14ac:dyDescent="0.3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4.5" x14ac:dyDescent="0.25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4.5" x14ac:dyDescent="0.3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4.5" x14ac:dyDescent="0.3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4.5" x14ac:dyDescent="0.3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4.5" x14ac:dyDescent="0.3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4.5" x14ac:dyDescent="0.3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4.5" x14ac:dyDescent="0.3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4.5" x14ac:dyDescent="0.3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4.5" x14ac:dyDescent="0.3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4.5" x14ac:dyDescent="0.3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4.5" x14ac:dyDescent="0.3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4.5" x14ac:dyDescent="0.3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4.5" x14ac:dyDescent="0.3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4.5" x14ac:dyDescent="0.3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4.5" x14ac:dyDescent="0.25">
      <c r="A45" s="29" t="s">
        <v>251</v>
      </c>
      <c r="B45" s="30"/>
      <c r="C45" s="30"/>
      <c r="D45" s="31"/>
      <c r="F45" s="30"/>
      <c r="G45" s="30"/>
      <c r="H45" s="30"/>
    </row>
    <row r="46" spans="1:9" ht="14.5" x14ac:dyDescent="0.35">
      <c r="A46" s="32" t="s">
        <v>1</v>
      </c>
      <c r="B46" s="32" t="str">
        <f>"R-SW*"&amp;F46&amp;"_"&amp;G46&amp;"*"</f>
        <v>R-SW*Apt_COA*</v>
      </c>
      <c r="C46" s="32" t="str">
        <f t="shared" ref="C46:C51" si="8">"RSDSH_"&amp;F46&amp;",RSDWH_"&amp;F58</f>
        <v>RSDSH_Apt,RSDWH_Att</v>
      </c>
      <c r="D46" s="32">
        <f t="shared" ref="D46:D56" si="9">AVERAGE(D6,D86)</f>
        <v>0.43569133982209951</v>
      </c>
      <c r="F46" s="32" t="s">
        <v>109</v>
      </c>
      <c r="G46" s="32" t="s">
        <v>82</v>
      </c>
      <c r="H46" s="32" t="str">
        <f t="shared" ref="H46:H49" si="10">"R-S*_"&amp;F46&amp;"_"&amp;G46&amp;"*"</f>
        <v>R-S*_Apt_COA*</v>
      </c>
    </row>
    <row r="47" spans="1:9" ht="14.5" x14ac:dyDescent="0.35">
      <c r="A47" s="33" t="s">
        <v>1</v>
      </c>
      <c r="B47" s="33" t="str">
        <f>"R-SW*"&amp;F47&amp;"_"&amp;G47&amp;"*"</f>
        <v>R-SW*Apt_BDL*</v>
      </c>
      <c r="C47" s="33" t="str">
        <f t="shared" si="8"/>
        <v>RSDSH_Apt,RSDWH_Att</v>
      </c>
      <c r="D47" s="33">
        <f t="shared" si="9"/>
        <v>4.2254222616694481E-2</v>
      </c>
      <c r="F47" s="33" t="s">
        <v>109</v>
      </c>
      <c r="G47" s="33" t="s">
        <v>191</v>
      </c>
      <c r="H47" s="33" t="str">
        <f t="shared" si="10"/>
        <v>R-S*_Apt_BDL*</v>
      </c>
    </row>
    <row r="48" spans="1:9" ht="14.5" x14ac:dyDescent="0.35">
      <c r="A48" s="32" t="s">
        <v>1</v>
      </c>
      <c r="B48" s="32" t="str">
        <f>"R-SW*"&amp;F48&amp;"_"&amp;G48&amp;"*"</f>
        <v>R-SW*Apt_ETH*</v>
      </c>
      <c r="C48" s="32" t="str">
        <f t="shared" si="8"/>
        <v>RSDSH_Apt,RSDWH_Att</v>
      </c>
      <c r="D48" s="32">
        <f t="shared" si="9"/>
        <v>4.5221363407621576E-2</v>
      </c>
      <c r="F48" s="32" t="s">
        <v>109</v>
      </c>
      <c r="G48" s="32" t="s">
        <v>190</v>
      </c>
      <c r="H48" s="32" t="str">
        <f t="shared" si="10"/>
        <v>R-S*_Apt_ETH*</v>
      </c>
    </row>
    <row r="49" spans="1:8" ht="14.5" x14ac:dyDescent="0.35">
      <c r="A49" s="33" t="s">
        <v>198</v>
      </c>
      <c r="B49" s="33" t="str">
        <f>"R-SW*"&amp;F49&amp;"_"&amp;G49&amp;"*"</f>
        <v>R-SW*Apt_LPG*</v>
      </c>
      <c r="C49" s="33" t="str">
        <f t="shared" si="8"/>
        <v>RSDSH_Apt,RSDWH_Att</v>
      </c>
      <c r="D49" s="33">
        <f t="shared" si="9"/>
        <v>9.0652735347130045E-2</v>
      </c>
      <c r="F49" s="33" t="s">
        <v>109</v>
      </c>
      <c r="G49" s="33" t="s">
        <v>192</v>
      </c>
      <c r="H49" s="33" t="str">
        <f t="shared" si="10"/>
        <v>R-S*_Apt_LPG*</v>
      </c>
    </row>
    <row r="50" spans="1:8" ht="14.5" x14ac:dyDescent="0.35">
      <c r="A50" s="32" t="s">
        <v>198</v>
      </c>
      <c r="B50" s="32" t="str">
        <f>"R-SW*"&amp;F50&amp;"_"&amp;G50&amp;"*"</f>
        <v>R-SW*Apt_ELC*</v>
      </c>
      <c r="C50" s="32" t="str">
        <f t="shared" si="8"/>
        <v>RSDSH_Apt,RSDWH_Att</v>
      </c>
      <c r="D50" s="32">
        <f t="shared" si="9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4.5" x14ac:dyDescent="0.35">
      <c r="A51" s="33" t="s">
        <v>198</v>
      </c>
      <c r="B51" s="33" t="str">
        <f t="shared" ref="B51:B56" si="11">"R-SW*"&amp;F51&amp;"_"&amp;G51&amp;"*"</f>
        <v>R-SW*Apt_KER*</v>
      </c>
      <c r="C51" s="33" t="str">
        <f t="shared" si="8"/>
        <v>RSDSH_Apt,RSDWH_Att</v>
      </c>
      <c r="D51" s="33">
        <f t="shared" si="9"/>
        <v>9.5574094033833407E-2</v>
      </c>
      <c r="F51" s="33" t="s">
        <v>109</v>
      </c>
      <c r="G51" s="33" t="s">
        <v>193</v>
      </c>
      <c r="H51" s="33" t="str">
        <f t="shared" ref="H51" si="12">"R-S*_"&amp;F51&amp;"_"&amp;G51&amp;"*"</f>
        <v>R-S*_Apt_KER*</v>
      </c>
    </row>
    <row r="52" spans="1:8" ht="14.5" x14ac:dyDescent="0.35">
      <c r="A52" s="32" t="s">
        <v>198</v>
      </c>
      <c r="B52" s="32" t="str">
        <f t="shared" si="11"/>
        <v>R-SW*Apt_GAS*</v>
      </c>
      <c r="C52" s="32" t="str">
        <f>"RSDSH_"&amp;F52&amp;",RSDWH_"&amp;F65</f>
        <v>RSDSH_Apt,RSDWH_Att</v>
      </c>
      <c r="D52" s="32">
        <f t="shared" si="9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4.5" x14ac:dyDescent="0.35">
      <c r="A53" s="33" t="s">
        <v>1</v>
      </c>
      <c r="B53" s="33" t="str">
        <f t="shared" si="11"/>
        <v>R-SW*Apt_PEA*</v>
      </c>
      <c r="C53" s="33" t="str">
        <f>"RSDSH_"&amp;F53&amp;",RSDWH_"&amp;F66</f>
        <v>RSDSH_Apt,RSDWH_Att</v>
      </c>
      <c r="D53" s="33">
        <f t="shared" si="9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4.5" x14ac:dyDescent="0.35">
      <c r="A54" s="32" t="s">
        <v>1</v>
      </c>
      <c r="B54" s="32" t="str">
        <f t="shared" si="11"/>
        <v>R-SW*Apt_SMF*</v>
      </c>
      <c r="C54" s="32" t="str">
        <f>"RSDSH_"&amp;F54&amp;",RSDWH_"&amp;F67</f>
        <v>RSDSH_Apt,RSDWH_Att</v>
      </c>
      <c r="D54" s="32">
        <f t="shared" si="9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4.5" x14ac:dyDescent="0.35">
      <c r="A55" s="33" t="s">
        <v>198</v>
      </c>
      <c r="B55" s="33" t="str">
        <f t="shared" si="11"/>
        <v>R-SW*Apt_WOO*</v>
      </c>
      <c r="C55" s="33" t="str">
        <f>"RSDSH_"&amp;F55&amp;",RSDWH_"&amp;F68</f>
        <v>RSDSH_Apt,RSDWH_Att</v>
      </c>
      <c r="D55" s="33">
        <f t="shared" si="9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4.5" x14ac:dyDescent="0.35">
      <c r="A56" s="32" t="s">
        <v>198</v>
      </c>
      <c r="B56" s="32" t="str">
        <f t="shared" si="11"/>
        <v>R-SW*Apt_HET*</v>
      </c>
      <c r="C56" s="32" t="str">
        <f t="shared" ref="C56" si="13">"RSDSH_"&amp;F56&amp;",RSDWH_"&amp;F70</f>
        <v>RSDSH_Apt,RSDWH_Att</v>
      </c>
      <c r="D56" s="32">
        <f t="shared" si="9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4.5" x14ac:dyDescent="0.25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4.5" x14ac:dyDescent="0.35">
      <c r="A58" s="32" t="s">
        <v>1</v>
      </c>
      <c r="B58" s="32" t="str">
        <f>"R-SW*"&amp;F58&amp;"_"&amp;G58&amp;"*"</f>
        <v>R-SW*Att_COA*</v>
      </c>
      <c r="C58" s="32" t="str">
        <f>"RSDSH_"&amp;F58&amp;",RSDWH_"&amp;F58</f>
        <v>RSDSH_Att,RSDWH_Att</v>
      </c>
      <c r="D58" s="32">
        <f t="shared" ref="D58:D63" si="14">AVERAGE(D18,D99)</f>
        <v>0.211103808258606</v>
      </c>
      <c r="F58" s="32" t="s">
        <v>105</v>
      </c>
      <c r="G58" s="32" t="s">
        <v>82</v>
      </c>
      <c r="H58" s="32" t="str">
        <f t="shared" ref="H58:H61" si="15">"R-S*_"&amp;F58&amp;"_"&amp;G58&amp;"*"</f>
        <v>R-S*_Att_COA*</v>
      </c>
    </row>
    <row r="59" spans="1:8" ht="14.5" x14ac:dyDescent="0.35">
      <c r="A59" s="33" t="s">
        <v>1</v>
      </c>
      <c r="B59" s="33" t="str">
        <f>"R-SW*"&amp;F59&amp;"_"&amp;G59&amp;"*"</f>
        <v>R-SW*Att_BDL*</v>
      </c>
      <c r="C59" s="33" t="str">
        <f t="shared" ref="C59:C70" si="16">"RSDSH_"&amp;F59&amp;",RSDWH_"&amp;F59</f>
        <v>RSDSH_Att,RSDWH_Att</v>
      </c>
      <c r="D59" s="33">
        <f t="shared" si="14"/>
        <v>5.6789129779838646E-2</v>
      </c>
      <c r="F59" s="33" t="s">
        <v>105</v>
      </c>
      <c r="G59" s="33" t="s">
        <v>191</v>
      </c>
      <c r="H59" s="33" t="str">
        <f t="shared" si="15"/>
        <v>R-S*_Att_BDL*</v>
      </c>
    </row>
    <row r="60" spans="1:8" ht="14.5" x14ac:dyDescent="0.35">
      <c r="A60" s="32" t="s">
        <v>1</v>
      </c>
      <c r="B60" s="32" t="str">
        <f>"R-SW*"&amp;F60&amp;"_"&amp;G60&amp;"*"</f>
        <v>R-SW*Att_ETH*</v>
      </c>
      <c r="C60" s="32" t="str">
        <f t="shared" si="16"/>
        <v>RSDSH_Att,RSDWH_Att</v>
      </c>
      <c r="D60" s="32">
        <f t="shared" si="14"/>
        <v>3.3606164383561649E-2</v>
      </c>
      <c r="F60" s="32" t="s">
        <v>105</v>
      </c>
      <c r="G60" s="32" t="s">
        <v>190</v>
      </c>
      <c r="H60" s="32" t="str">
        <f t="shared" si="15"/>
        <v>R-S*_Att_ETH*</v>
      </c>
    </row>
    <row r="61" spans="1:8" ht="14.5" x14ac:dyDescent="0.35">
      <c r="A61" s="33" t="s">
        <v>198</v>
      </c>
      <c r="B61" s="33" t="str">
        <f>"R-SW*"&amp;F61&amp;"_"&amp;G61&amp;"*"</f>
        <v>R-SW*Att_LPG*</v>
      </c>
      <c r="C61" s="33" t="str">
        <f t="shared" si="16"/>
        <v>RSDSH_Att,RSDWH_Att</v>
      </c>
      <c r="D61" s="33">
        <f t="shared" si="14"/>
        <v>7.4808754437320241E-2</v>
      </c>
      <c r="F61" s="33" t="s">
        <v>105</v>
      </c>
      <c r="G61" s="33" t="s">
        <v>192</v>
      </c>
      <c r="H61" s="33" t="str">
        <f t="shared" si="15"/>
        <v>R-S*_Att_LPG*</v>
      </c>
    </row>
    <row r="62" spans="1:8" ht="14.5" x14ac:dyDescent="0.35">
      <c r="A62" s="32" t="s">
        <v>198</v>
      </c>
      <c r="B62" s="32" t="str">
        <f>"R-SW*"&amp;F62&amp;"_"&amp;G62&amp;"*"</f>
        <v>R-SW*Att_ELC*</v>
      </c>
      <c r="C62" s="32" t="str">
        <f t="shared" si="16"/>
        <v>RSDSH_Att,RSDWH_Att</v>
      </c>
      <c r="D62" s="32">
        <f t="shared" si="14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4.5" x14ac:dyDescent="0.35">
      <c r="A63" s="33" t="s">
        <v>198</v>
      </c>
      <c r="B63" s="33" t="str">
        <f t="shared" ref="B63:B70" si="17">"R-SW*"&amp;F63&amp;"_"&amp;G63&amp;"*"</f>
        <v>R-SW*Att_KER*</v>
      </c>
      <c r="C63" s="33" t="str">
        <f>"RSDSH_"&amp;F63&amp;",RSDWH_"&amp;F63</f>
        <v>RSDSH_Att,RSDWH_Att</v>
      </c>
      <c r="D63" s="33">
        <f t="shared" si="14"/>
        <v>5.7341827023040151E-2</v>
      </c>
      <c r="F63" s="33" t="s">
        <v>105</v>
      </c>
      <c r="G63" s="33" t="s">
        <v>193</v>
      </c>
      <c r="H63" s="33" t="str">
        <f t="shared" ref="H63" si="18">"R-S*_"&amp;F63&amp;"_"&amp;G63&amp;"*"</f>
        <v>R-S*_Att_KER*</v>
      </c>
    </row>
    <row r="64" spans="1:8" ht="14.5" x14ac:dyDescent="0.35">
      <c r="A64" s="33" t="s">
        <v>198</v>
      </c>
      <c r="B64" s="33" t="s">
        <v>275</v>
      </c>
      <c r="C64" s="33" t="str">
        <f>"RSDSH_"&amp;F63&amp;",RSDWH_"&amp;F63</f>
        <v>RSDSH_Att,RSDWH_Att</v>
      </c>
      <c r="D64" s="33">
        <f>D63</f>
        <v>5.7341827023040151E-2</v>
      </c>
      <c r="F64" s="33"/>
      <c r="G64" s="33"/>
      <c r="H64" s="33"/>
    </row>
    <row r="65" spans="1:8" ht="14.5" x14ac:dyDescent="0.35">
      <c r="A65" s="32" t="s">
        <v>198</v>
      </c>
      <c r="B65" s="32" t="str">
        <f t="shared" si="17"/>
        <v>R-SW*Att_GAS*</v>
      </c>
      <c r="C65" s="32" t="str">
        <f t="shared" si="16"/>
        <v>RSDSH_Att,RSDWH_Att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4.5" x14ac:dyDescent="0.35">
      <c r="A66" s="33" t="s">
        <v>1</v>
      </c>
      <c r="B66" s="33" t="str">
        <f t="shared" si="17"/>
        <v>R-SW*Att_PEA*</v>
      </c>
      <c r="C66" s="33" t="str">
        <f t="shared" si="16"/>
        <v>RSDSH_Att,RSDWH_Att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4.5" x14ac:dyDescent="0.35">
      <c r="A67" s="32" t="s">
        <v>1</v>
      </c>
      <c r="B67" s="32" t="str">
        <f t="shared" si="17"/>
        <v>R-SW*Att_SMF*</v>
      </c>
      <c r="C67" s="32" t="str">
        <f t="shared" si="16"/>
        <v>RSDSH_Att,RSDWH_Att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4.5" x14ac:dyDescent="0.35">
      <c r="A68" s="33" t="s">
        <v>198</v>
      </c>
      <c r="B68" s="33" t="str">
        <f t="shared" si="17"/>
        <v>R-SW*Att_WOO*</v>
      </c>
      <c r="C68" s="33" t="str">
        <f>"RSDSH_"&amp;F68&amp;",RSDWH_"&amp;F68</f>
        <v>RSDSH_Att,RSDWH_Att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4.5" x14ac:dyDescent="0.35">
      <c r="A69" s="33" t="s">
        <v>198</v>
      </c>
      <c r="B69" s="33" t="s">
        <v>271</v>
      </c>
      <c r="C69" s="33" t="str">
        <f>"RSDSH_"&amp;F68&amp;",RSDWH_"&amp;F68</f>
        <v>RSDSH_Att,RSDWH_Att</v>
      </c>
      <c r="D69" s="33">
        <f>D68</f>
        <v>9.3897937800385162E-2</v>
      </c>
      <c r="F69" s="33"/>
      <c r="G69" s="33"/>
      <c r="H69" s="33"/>
    </row>
    <row r="70" spans="1:8" ht="14.5" x14ac:dyDescent="0.35">
      <c r="A70" s="32" t="s">
        <v>198</v>
      </c>
      <c r="B70" s="32" t="str">
        <f t="shared" si="17"/>
        <v>R-SW*Att_HET*</v>
      </c>
      <c r="C70" s="32" t="str">
        <f t="shared" si="16"/>
        <v>RSDSH_Att,RSDWH_Att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4.5" x14ac:dyDescent="0.25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4.5" x14ac:dyDescent="0.35">
      <c r="A72" s="32" t="s">
        <v>1</v>
      </c>
      <c r="B72" s="32" t="str">
        <f>"R-SW*"&amp;F72&amp;"_"&amp;G72&amp;"*"</f>
        <v>R-SW*Det_COA*</v>
      </c>
      <c r="C72" s="32" t="str">
        <f>"RSDSH_"&amp;F72&amp;",RSDWH_"&amp;F72</f>
        <v>RSDSH_Det,RSDWH_Det</v>
      </c>
      <c r="D72" s="32">
        <f t="shared" ref="D72:D77" si="19">AVERAGE(D32,D112)</f>
        <v>0.27265121677642429</v>
      </c>
      <c r="F72" s="32" t="s">
        <v>114</v>
      </c>
      <c r="G72" s="32" t="s">
        <v>82</v>
      </c>
      <c r="H72" s="32" t="str">
        <f t="shared" ref="H72:H76" si="20">"R-S*_"&amp;F72&amp;"_"&amp;G72&amp;"*"</f>
        <v>R-S*_Det_COA*</v>
      </c>
    </row>
    <row r="73" spans="1:8" ht="14.5" x14ac:dyDescent="0.35">
      <c r="A73" s="33" t="s">
        <v>1</v>
      </c>
      <c r="B73" s="33" t="str">
        <f>"R-SW*"&amp;F73&amp;"_"&amp;G73&amp;"*"</f>
        <v>R-SW*Det_BDL*</v>
      </c>
      <c r="C73" s="33" t="str">
        <f t="shared" ref="C73:C84" si="21">"RSDSH_"&amp;F73&amp;",RSDWH_"&amp;F73</f>
        <v>RSDSH_Det,RSDWH_Det</v>
      </c>
      <c r="D73" s="33">
        <f t="shared" si="19"/>
        <v>2.1164383561643851E-2</v>
      </c>
      <c r="F73" s="33" t="s">
        <v>114</v>
      </c>
      <c r="G73" s="33" t="s">
        <v>191</v>
      </c>
      <c r="H73" s="33" t="str">
        <f t="shared" si="20"/>
        <v>R-S*_Det_BDL*</v>
      </c>
    </row>
    <row r="74" spans="1:8" ht="14.5" x14ac:dyDescent="0.35">
      <c r="A74" s="32" t="s">
        <v>1</v>
      </c>
      <c r="B74" s="32" t="str">
        <f>"R-SW*"&amp;F74&amp;"_"&amp;G74&amp;"*"</f>
        <v>R-SW*Det_ETH*</v>
      </c>
      <c r="C74" s="32" t="str">
        <f t="shared" si="21"/>
        <v>RSDSH_Det,RSDWH_Det</v>
      </c>
      <c r="D74" s="32">
        <f t="shared" si="19"/>
        <v>2.3973672945205499E-2</v>
      </c>
      <c r="F74" s="32" t="s">
        <v>114</v>
      </c>
      <c r="G74" s="32" t="s">
        <v>190</v>
      </c>
      <c r="H74" s="32" t="str">
        <f t="shared" si="20"/>
        <v>R-S*_Det_ETH*</v>
      </c>
    </row>
    <row r="75" spans="1:8" ht="14.5" x14ac:dyDescent="0.35">
      <c r="A75" s="33" t="s">
        <v>198</v>
      </c>
      <c r="B75" s="33" t="str">
        <f>"R-SW*"&amp;F75&amp;"_"&amp;G75&amp;"*"</f>
        <v>R-SW*Det_LPG*</v>
      </c>
      <c r="C75" s="33" t="str">
        <f t="shared" si="21"/>
        <v>RSDSH_Det,RSDWH_Det</v>
      </c>
      <c r="D75" s="33">
        <f t="shared" si="19"/>
        <v>6.9820820161344596E-2</v>
      </c>
      <c r="F75" s="33" t="s">
        <v>114</v>
      </c>
      <c r="G75" s="33" t="s">
        <v>192</v>
      </c>
      <c r="H75" s="33" t="str">
        <f t="shared" si="20"/>
        <v>R-S*_Det_LPG*</v>
      </c>
    </row>
    <row r="76" spans="1:8" ht="14.5" x14ac:dyDescent="0.35">
      <c r="A76" s="32" t="s">
        <v>198</v>
      </c>
      <c r="B76" s="32" t="str">
        <f>"R-SW*"&amp;F76&amp;"_"&amp;G76&amp;"*"</f>
        <v>R-SW*Det_ELC*</v>
      </c>
      <c r="C76" s="32" t="str">
        <f t="shared" si="21"/>
        <v>RSDSH_Det,RSDWH_Det</v>
      </c>
      <c r="D76" s="32">
        <f t="shared" si="19"/>
        <v>6.9081677556345755E-2</v>
      </c>
      <c r="F76" s="32" t="s">
        <v>114</v>
      </c>
      <c r="G76" s="32" t="s">
        <v>83</v>
      </c>
      <c r="H76" s="32" t="str">
        <f t="shared" si="20"/>
        <v>R-S*_Det_ELC*</v>
      </c>
    </row>
    <row r="77" spans="1:8" ht="14.5" x14ac:dyDescent="0.35">
      <c r="A77" s="33" t="s">
        <v>198</v>
      </c>
      <c r="B77" s="33" t="str">
        <f t="shared" ref="B77:B84" si="22">"R-SW*"&amp;F77&amp;"_"&amp;G77&amp;"*"</f>
        <v>R-SW*Det_KER*</v>
      </c>
      <c r="C77" s="33" t="str">
        <f t="shared" si="21"/>
        <v>RSDSH_Det,RSDWH_Det</v>
      </c>
      <c r="D77" s="33">
        <f t="shared" si="19"/>
        <v>5.1468333134737351E-2</v>
      </c>
      <c r="F77" s="33" t="s">
        <v>114</v>
      </c>
      <c r="G77" s="33" t="s">
        <v>193</v>
      </c>
      <c r="H77" s="33" t="str">
        <f t="shared" ref="H77" si="23">"R-S*_"&amp;F77&amp;"_"&amp;G77&amp;"*"</f>
        <v>R-S*_Det_KER*</v>
      </c>
    </row>
    <row r="78" spans="1:8" ht="14.5" x14ac:dyDescent="0.35">
      <c r="A78" s="33" t="s">
        <v>198</v>
      </c>
      <c r="B78" s="33" t="s">
        <v>276</v>
      </c>
      <c r="C78" s="33" t="str">
        <f>"RSDSH_"&amp;F77&amp;",RSDWH_"&amp;F77</f>
        <v>RSDSH_Det,RSDWH_Det</v>
      </c>
      <c r="D78" s="33">
        <f>D77</f>
        <v>5.1468333134737351E-2</v>
      </c>
      <c r="F78" s="33"/>
      <c r="G78" s="33"/>
      <c r="H78" s="33"/>
    </row>
    <row r="79" spans="1:8" ht="14.5" x14ac:dyDescent="0.35">
      <c r="A79" s="32" t="s">
        <v>198</v>
      </c>
      <c r="B79" s="32" t="str">
        <f t="shared" si="22"/>
        <v>R-SW*Det_GAS*</v>
      </c>
      <c r="C79" s="32" t="str">
        <f t="shared" si="21"/>
        <v>RSDSH_Det,RSDWH_Det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4.5" x14ac:dyDescent="0.35">
      <c r="A80" s="33" t="s">
        <v>1</v>
      </c>
      <c r="B80" s="33" t="str">
        <f t="shared" si="22"/>
        <v>R-SW*Det_PEA*</v>
      </c>
      <c r="C80" s="33" t="str">
        <f t="shared" si="21"/>
        <v>RSDSH_Det,RSDWH_Det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4.5" x14ac:dyDescent="0.35">
      <c r="A81" s="32" t="s">
        <v>1</v>
      </c>
      <c r="B81" s="32" t="str">
        <f t="shared" si="22"/>
        <v>R-SW*Det_SMF*</v>
      </c>
      <c r="C81" s="32" t="str">
        <f t="shared" si="21"/>
        <v>RSDSH_Det,RSDWH_Det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4.5" x14ac:dyDescent="0.35">
      <c r="A82" s="33" t="s">
        <v>198</v>
      </c>
      <c r="B82" s="33" t="str">
        <f t="shared" si="22"/>
        <v>R-SW*Det_WOO*</v>
      </c>
      <c r="C82" s="33" t="str">
        <f t="shared" si="21"/>
        <v>RSDSH_Det,RSDWH_Det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4.5" x14ac:dyDescent="0.35">
      <c r="A83" s="33" t="s">
        <v>198</v>
      </c>
      <c r="B83" s="33" t="s">
        <v>272</v>
      </c>
      <c r="C83" s="33" t="str">
        <f>"RSDSH_"&amp;F82&amp;",RSDWH_"&amp;F82</f>
        <v>RSDSH_Det,RSDWH_Det</v>
      </c>
      <c r="D83" s="33">
        <f>D82</f>
        <v>7.7073922910080403E-2</v>
      </c>
      <c r="F83" s="33"/>
      <c r="G83" s="33"/>
      <c r="H83" s="33"/>
    </row>
    <row r="84" spans="1:8" ht="14.5" x14ac:dyDescent="0.35">
      <c r="A84" s="32" t="s">
        <v>198</v>
      </c>
      <c r="B84" s="32" t="str">
        <f t="shared" si="22"/>
        <v>R-SW*Det_HET*</v>
      </c>
      <c r="C84" s="32" t="str">
        <f t="shared" si="21"/>
        <v>RSDSH_Det,RSDWH_Det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4.5" x14ac:dyDescent="0.25">
      <c r="A85" s="29" t="s">
        <v>115</v>
      </c>
      <c r="B85" s="30"/>
      <c r="C85" s="30"/>
      <c r="D85" s="31"/>
      <c r="F85" s="30"/>
      <c r="G85" s="30"/>
      <c r="H85" s="30"/>
    </row>
    <row r="86" spans="1:8" ht="14.5" x14ac:dyDescent="0.35">
      <c r="A86" s="32" t="s">
        <v>1</v>
      </c>
      <c r="B86" s="32" t="str">
        <f t="shared" ref="B86:B96" si="24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5">"R-WH_"&amp;F86&amp;"_"&amp;G86&amp;"*"</f>
        <v>R-WH_Apt_COA*</v>
      </c>
    </row>
    <row r="87" spans="1:8" ht="14.5" x14ac:dyDescent="0.35">
      <c r="A87" s="33" t="s">
        <v>1</v>
      </c>
      <c r="B87" s="33" t="str">
        <f t="shared" si="24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5"/>
        <v>R-WH_Apt_BDL*</v>
      </c>
    </row>
    <row r="88" spans="1:8" ht="14.5" x14ac:dyDescent="0.35">
      <c r="A88" s="32" t="s">
        <v>1</v>
      </c>
      <c r="B88" s="32" t="str">
        <f t="shared" si="24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5"/>
        <v>R-WH_Apt_ETH*</v>
      </c>
    </row>
    <row r="89" spans="1:8" ht="14.5" x14ac:dyDescent="0.35">
      <c r="A89" s="33" t="s">
        <v>1</v>
      </c>
      <c r="B89" s="33" t="str">
        <f t="shared" si="24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5"/>
        <v>R-WH_Apt_LPG*</v>
      </c>
    </row>
    <row r="90" spans="1:8" ht="14.5" x14ac:dyDescent="0.35">
      <c r="A90" s="32" t="s">
        <v>244</v>
      </c>
      <c r="B90" s="32" t="str">
        <f t="shared" si="24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4.5" x14ac:dyDescent="0.35">
      <c r="A91" s="33" t="s">
        <v>1</v>
      </c>
      <c r="B91" s="33" t="str">
        <f t="shared" si="24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5"/>
        <v>R-WH_Apt_KER*</v>
      </c>
    </row>
    <row r="92" spans="1:8" ht="14.5" x14ac:dyDescent="0.35">
      <c r="A92" s="32" t="s">
        <v>1</v>
      </c>
      <c r="B92" s="32" t="str">
        <f t="shared" si="24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4.5" x14ac:dyDescent="0.35">
      <c r="A93" s="33" t="s">
        <v>1</v>
      </c>
      <c r="B93" s="33" t="str">
        <f t="shared" si="24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6">"R-WH_"&amp;F93&amp;"_"&amp;G93&amp;"*"</f>
        <v>R-WH_Apt_PEA*</v>
      </c>
    </row>
    <row r="94" spans="1:8" ht="14.5" x14ac:dyDescent="0.35">
      <c r="A94" s="32" t="s">
        <v>1</v>
      </c>
      <c r="B94" s="32" t="str">
        <f t="shared" si="24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6"/>
        <v>R-WH_Apt_SMF*</v>
      </c>
    </row>
    <row r="95" spans="1:8" ht="14.5" x14ac:dyDescent="0.35">
      <c r="A95" s="33" t="s">
        <v>1</v>
      </c>
      <c r="B95" s="33" t="str">
        <f t="shared" si="24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6"/>
        <v>R-WH_Apt_WOO*</v>
      </c>
    </row>
    <row r="96" spans="1:8" ht="14.5" x14ac:dyDescent="0.35">
      <c r="A96" s="32" t="s">
        <v>1</v>
      </c>
      <c r="B96" s="32" t="str">
        <f t="shared" si="24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6"/>
        <v>R-WH_Apt_HET*</v>
      </c>
    </row>
    <row r="97" spans="1:8" ht="14.5" x14ac:dyDescent="0.3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6"/>
        <v>R-WH_Apt_SOL*</v>
      </c>
    </row>
    <row r="98" spans="1:8" ht="14.5" x14ac:dyDescent="0.25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4.5" x14ac:dyDescent="0.35">
      <c r="A99" s="32" t="s">
        <v>1</v>
      </c>
      <c r="B99" s="32" t="str">
        <f t="shared" ref="B99:B109" si="27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8">"R-WH_"&amp;F99&amp;"_"&amp;G99&amp;"*"</f>
        <v>R-WH_Att_COA*</v>
      </c>
    </row>
    <row r="100" spans="1:8" ht="14.5" x14ac:dyDescent="0.35">
      <c r="A100" s="33" t="s">
        <v>1</v>
      </c>
      <c r="B100" s="33" t="str">
        <f t="shared" si="27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8"/>
        <v>R-WH_Att_BDL*</v>
      </c>
    </row>
    <row r="101" spans="1:8" ht="14.5" x14ac:dyDescent="0.35">
      <c r="A101" s="32" t="s">
        <v>1</v>
      </c>
      <c r="B101" s="32" t="str">
        <f t="shared" si="27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8"/>
        <v>R-WH_Att_ETH*</v>
      </c>
    </row>
    <row r="102" spans="1:8" ht="14.5" x14ac:dyDescent="0.35">
      <c r="A102" s="33" t="s">
        <v>1</v>
      </c>
      <c r="B102" s="33" t="str">
        <f t="shared" si="27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8"/>
        <v>R-WH_Att_LPG*</v>
      </c>
    </row>
    <row r="103" spans="1:8" ht="14.5" x14ac:dyDescent="0.35">
      <c r="A103" s="32" t="s">
        <v>244</v>
      </c>
      <c r="B103" s="32" t="str">
        <f t="shared" si="27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4.5" x14ac:dyDescent="0.35">
      <c r="A104" s="33" t="s">
        <v>1</v>
      </c>
      <c r="B104" s="33" t="str">
        <f t="shared" si="27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8"/>
        <v>R-WH_Att_KER*</v>
      </c>
    </row>
    <row r="105" spans="1:8" ht="14.5" x14ac:dyDescent="0.35">
      <c r="A105" s="32" t="s">
        <v>1</v>
      </c>
      <c r="B105" s="32" t="str">
        <f t="shared" si="27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4.5" x14ac:dyDescent="0.35">
      <c r="A106" s="33" t="s">
        <v>1</v>
      </c>
      <c r="B106" s="33" t="str">
        <f t="shared" si="27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9">"R-WH_"&amp;F106&amp;"_"&amp;G106&amp;"*"</f>
        <v>R-WH_Att_PEA*</v>
      </c>
    </row>
    <row r="107" spans="1:8" ht="14.5" x14ac:dyDescent="0.35">
      <c r="A107" s="32" t="s">
        <v>1</v>
      </c>
      <c r="B107" s="32" t="str">
        <f t="shared" si="27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9"/>
        <v>R-WH_Att_SMF*</v>
      </c>
    </row>
    <row r="108" spans="1:8" ht="14.5" x14ac:dyDescent="0.35">
      <c r="A108" s="33" t="s">
        <v>1</v>
      </c>
      <c r="B108" s="33" t="str">
        <f t="shared" si="27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9"/>
        <v>R-WH_Att_WOO*</v>
      </c>
    </row>
    <row r="109" spans="1:8" ht="14.5" x14ac:dyDescent="0.35">
      <c r="A109" s="32" t="s">
        <v>1</v>
      </c>
      <c r="B109" s="32" t="str">
        <f t="shared" si="27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9"/>
        <v>R-WH_Att_HET*</v>
      </c>
    </row>
    <row r="110" spans="1:8" ht="14.5" x14ac:dyDescent="0.3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9"/>
        <v>R-WH_Att_SOL*</v>
      </c>
    </row>
    <row r="111" spans="1:8" ht="14.5" x14ac:dyDescent="0.25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4.5" x14ac:dyDescent="0.35">
      <c r="A112" s="32" t="s">
        <v>1</v>
      </c>
      <c r="B112" s="32" t="str">
        <f t="shared" ref="B112:B122" si="30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31">"R-WH_"&amp;F112&amp;"_"&amp;G112&amp;"*"</f>
        <v>R-WH_Det_COA*</v>
      </c>
    </row>
    <row r="113" spans="1:8" ht="14.5" x14ac:dyDescent="0.35">
      <c r="A113" s="33" t="s">
        <v>1</v>
      </c>
      <c r="B113" s="33" t="str">
        <f t="shared" si="30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31"/>
        <v>R-WH_Det_BDL*</v>
      </c>
    </row>
    <row r="114" spans="1:8" ht="14.5" x14ac:dyDescent="0.35">
      <c r="A114" s="32" t="s">
        <v>1</v>
      </c>
      <c r="B114" s="32" t="str">
        <f t="shared" si="30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31"/>
        <v>R-WH_Det_ETH*</v>
      </c>
    </row>
    <row r="115" spans="1:8" ht="14.5" x14ac:dyDescent="0.35">
      <c r="A115" s="33" t="s">
        <v>1</v>
      </c>
      <c r="B115" s="33" t="str">
        <f t="shared" si="30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31"/>
        <v>R-WH_Det_LPG*</v>
      </c>
    </row>
    <row r="116" spans="1:8" ht="14.5" x14ac:dyDescent="0.35">
      <c r="A116" s="32" t="s">
        <v>244</v>
      </c>
      <c r="B116" s="32" t="str">
        <f t="shared" si="30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4.5" x14ac:dyDescent="0.35">
      <c r="A117" s="33" t="s">
        <v>1</v>
      </c>
      <c r="B117" s="33" t="str">
        <f t="shared" si="30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31"/>
        <v>R-WH_Det_KER*</v>
      </c>
    </row>
    <row r="118" spans="1:8" ht="14.5" x14ac:dyDescent="0.35">
      <c r="A118" s="32" t="s">
        <v>1</v>
      </c>
      <c r="B118" s="32" t="str">
        <f t="shared" si="30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4.5" x14ac:dyDescent="0.35">
      <c r="A119" s="33" t="s">
        <v>1</v>
      </c>
      <c r="B119" s="33" t="str">
        <f t="shared" si="30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32">"R-WH_"&amp;F119&amp;"_"&amp;G119&amp;"*"</f>
        <v>R-WH_Det_PEA*</v>
      </c>
    </row>
    <row r="120" spans="1:8" ht="14.5" x14ac:dyDescent="0.35">
      <c r="A120" s="32" t="s">
        <v>1</v>
      </c>
      <c r="B120" s="32" t="str">
        <f t="shared" si="30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32"/>
        <v>R-WH_Det_SMF*</v>
      </c>
    </row>
    <row r="121" spans="1:8" ht="14.5" x14ac:dyDescent="0.35">
      <c r="A121" s="33" t="s">
        <v>1</v>
      </c>
      <c r="B121" s="33" t="str">
        <f t="shared" si="30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32"/>
        <v>R-WH_Det_WOO*</v>
      </c>
    </row>
    <row r="122" spans="1:8" ht="14.5" x14ac:dyDescent="0.35">
      <c r="A122" s="32" t="s">
        <v>1</v>
      </c>
      <c r="B122" s="32" t="str">
        <f t="shared" si="30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32"/>
        <v>R-WH_Det_HET*</v>
      </c>
    </row>
    <row r="123" spans="1:8" ht="14.5" x14ac:dyDescent="0.3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32"/>
        <v>R-WH_Det_SOL*</v>
      </c>
    </row>
    <row r="124" spans="1:8" ht="14.5" x14ac:dyDescent="0.25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4.5" x14ac:dyDescent="0.3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33">"R-SH_"&amp;F125&amp;"_"&amp;G125&amp;"*X1"</f>
        <v>R-SH_Apt_ELC*X1</v>
      </c>
    </row>
    <row r="126" spans="1:8" ht="14.5" x14ac:dyDescent="0.3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33"/>
        <v>R-SH_Att_ELC*X1</v>
      </c>
    </row>
    <row r="127" spans="1:8" ht="14.5" x14ac:dyDescent="0.3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33"/>
        <v>R-SH_Det_ELC*X1</v>
      </c>
    </row>
    <row r="128" spans="1:8" ht="14.5" x14ac:dyDescent="0.25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4.5" x14ac:dyDescent="0.3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4">"R-SH_"&amp;F129&amp;"_"&amp;G129&amp;"*X1"</f>
        <v>R-SH_Apt_ELC*X1</v>
      </c>
    </row>
    <row r="130" spans="1:8" ht="14.5" x14ac:dyDescent="0.3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4"/>
        <v>R-SH_Att_ELC*X1</v>
      </c>
    </row>
    <row r="131" spans="1:8" ht="14.5" x14ac:dyDescent="0.3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4"/>
        <v>R-SH_Det_ELC*X1</v>
      </c>
    </row>
    <row r="132" spans="1:8" ht="14.5" x14ac:dyDescent="0.25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4.5" x14ac:dyDescent="0.35">
      <c r="A133" s="32" t="s">
        <v>245</v>
      </c>
      <c r="B133" s="32" t="str">
        <f>"R-HC_"&amp;F133&amp;"_"&amp;G133&amp;"_HPN*"</f>
        <v>R-HC_Apt_ELC_HPN*</v>
      </c>
      <c r="C133" s="32" t="str">
        <f>"RSDSH_"&amp;F133</f>
        <v>RSDSH_Apt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5">"R-SH_"&amp;F133&amp;"_"&amp;G133&amp;"*X1"</f>
        <v>R-SH_Apt_ELC*X1</v>
      </c>
    </row>
    <row r="134" spans="1:8" ht="14.5" x14ac:dyDescent="0.35">
      <c r="A134" s="32" t="s">
        <v>245</v>
      </c>
      <c r="B134" s="32" t="str">
        <f>"R-HC_"&amp;F134&amp;"_"&amp;G134&amp;"_HPN*"</f>
        <v>R-HC_Att_ELC_HPN*</v>
      </c>
      <c r="C134" s="32" t="str">
        <f>"RSDSH_"&amp;F134</f>
        <v>RSDSH_Att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5"/>
        <v>R-SH_Att_ELC*X1</v>
      </c>
    </row>
    <row r="135" spans="1:8" ht="14.5" x14ac:dyDescent="0.35">
      <c r="A135" s="38" t="s">
        <v>245</v>
      </c>
      <c r="B135" s="38" t="str">
        <f>"R-HC_"&amp;F135&amp;"_"&amp;G135&amp;"_HPN*"</f>
        <v>R-HC_Det_ELC_HPN*</v>
      </c>
      <c r="C135" s="38" t="str">
        <f>"RSDSH_"&amp;F135</f>
        <v>RSDSH_Det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5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zoomScaleNormal="100" workbookViewId="0">
      <selection activeCell="G30" sqref="G30"/>
    </sheetView>
  </sheetViews>
  <sheetFormatPr defaultColWidth="9.1796875" defaultRowHeight="12.5" x14ac:dyDescent="0.25"/>
  <cols>
    <col min="1" max="1" width="13.7265625" style="22" customWidth="1"/>
    <col min="2" max="2" width="18.1796875" style="22" bestFit="1" customWidth="1"/>
    <col min="3" max="3" width="20.54296875" style="22" customWidth="1"/>
    <col min="4" max="4" width="9.1796875" style="22"/>
    <col min="5" max="5" width="11.1796875" style="22" customWidth="1"/>
    <col min="6" max="6" width="23.54296875" style="22" customWidth="1"/>
    <col min="7" max="7" width="18.453125" style="22" customWidth="1"/>
    <col min="8" max="16384" width="9.1796875" style="22"/>
  </cols>
  <sheetData>
    <row r="1" spans="1:7" ht="23.5" x14ac:dyDescent="0.25">
      <c r="A1" s="21" t="s">
        <v>181</v>
      </c>
    </row>
    <row r="2" spans="1:7" ht="12" customHeight="1" x14ac:dyDescent="0.25">
      <c r="C2" s="23"/>
    </row>
    <row r="3" spans="1:7" ht="14.5" x14ac:dyDescent="0.25">
      <c r="E3" s="34" t="s">
        <v>176</v>
      </c>
    </row>
    <row r="4" spans="1:7" ht="15" thickBot="1" x14ac:dyDescent="0.3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4.5" x14ac:dyDescent="0.25">
      <c r="A5" s="30"/>
      <c r="B5" s="30"/>
      <c r="C5" s="30"/>
      <c r="E5" s="29" t="s">
        <v>183</v>
      </c>
      <c r="F5" s="30"/>
      <c r="G5" s="31"/>
    </row>
    <row r="6" spans="1:7" ht="14.5" x14ac:dyDescent="0.3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4.5" x14ac:dyDescent="0.3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4.5" x14ac:dyDescent="0.3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4.5" x14ac:dyDescent="0.3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4.5" x14ac:dyDescent="0.3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4.5" x14ac:dyDescent="0.3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4.5" x14ac:dyDescent="0.3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4.5" x14ac:dyDescent="0.3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4.5" x14ac:dyDescent="0.3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4.5" x14ac:dyDescent="0.3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4.5" x14ac:dyDescent="0.3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4.5" x14ac:dyDescent="0.3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4.5" x14ac:dyDescent="0.25">
      <c r="A18" s="30"/>
      <c r="B18" s="30"/>
      <c r="C18" s="30"/>
      <c r="E18" s="29" t="s">
        <v>112</v>
      </c>
      <c r="F18" s="30"/>
      <c r="G18" s="30"/>
    </row>
    <row r="19" spans="1:8" ht="14.5" x14ac:dyDescent="0.3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4.5" x14ac:dyDescent="0.3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4.5" x14ac:dyDescent="0.3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4.5" x14ac:dyDescent="0.3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4.5" x14ac:dyDescent="0.3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4.5" x14ac:dyDescent="0.3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4.5" x14ac:dyDescent="0.3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4.5" x14ac:dyDescent="0.3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4.5" x14ac:dyDescent="0.3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4.5" x14ac:dyDescent="0.3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4.5" x14ac:dyDescent="0.3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4.5" x14ac:dyDescent="0.3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4.5" x14ac:dyDescent="0.25">
      <c r="A31" s="30"/>
      <c r="B31" s="30"/>
      <c r="C31" s="30"/>
      <c r="E31" s="29" t="s">
        <v>113</v>
      </c>
      <c r="F31" s="30"/>
      <c r="G31" s="30"/>
    </row>
    <row r="32" spans="1:8" ht="14.5" x14ac:dyDescent="0.3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4.5" x14ac:dyDescent="0.3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4.5" x14ac:dyDescent="0.3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4.5" x14ac:dyDescent="0.3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4.5" x14ac:dyDescent="0.3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4.5" x14ac:dyDescent="0.3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4.5" x14ac:dyDescent="0.3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4.5" x14ac:dyDescent="0.3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4.5" x14ac:dyDescent="0.3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4.5" x14ac:dyDescent="0.3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4.5" x14ac:dyDescent="0.3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4.5" x14ac:dyDescent="0.3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4.5" x14ac:dyDescent="0.25">
      <c r="A44" s="30"/>
      <c r="B44" s="30"/>
      <c r="C44" s="30"/>
      <c r="E44" s="29" t="s">
        <v>246</v>
      </c>
      <c r="F44" s="30"/>
      <c r="G44" s="31"/>
    </row>
    <row r="45" spans="1:8" ht="14.5" x14ac:dyDescent="0.3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4.5" x14ac:dyDescent="0.3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4.5" x14ac:dyDescent="0.3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4.5" x14ac:dyDescent="0.25">
      <c r="A48" s="30"/>
      <c r="B48" s="30"/>
      <c r="C48" s="30"/>
      <c r="E48" s="29" t="s">
        <v>115</v>
      </c>
      <c r="F48" s="30"/>
      <c r="G48" s="31"/>
    </row>
    <row r="49" spans="1:7" ht="14.5" x14ac:dyDescent="0.3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4.5" x14ac:dyDescent="0.3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4.5" x14ac:dyDescent="0.3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4.5" x14ac:dyDescent="0.3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4.5" x14ac:dyDescent="0.3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4.5" x14ac:dyDescent="0.3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4.5" x14ac:dyDescent="0.3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4.5" x14ac:dyDescent="0.3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4.5" x14ac:dyDescent="0.3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4.5" x14ac:dyDescent="0.3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4.5" x14ac:dyDescent="0.3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4.5" x14ac:dyDescent="0.3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4.5" x14ac:dyDescent="0.3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4.5" x14ac:dyDescent="0.25">
      <c r="A62" s="30"/>
      <c r="B62" s="30"/>
      <c r="C62" s="30"/>
      <c r="E62" s="29" t="s">
        <v>116</v>
      </c>
      <c r="F62" s="30"/>
      <c r="G62" s="31"/>
    </row>
    <row r="63" spans="1:7" ht="14.5" x14ac:dyDescent="0.3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4.5" x14ac:dyDescent="0.3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4.5" x14ac:dyDescent="0.3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4.5" x14ac:dyDescent="0.3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4.5" x14ac:dyDescent="0.3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4.5" x14ac:dyDescent="0.3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4.5" x14ac:dyDescent="0.3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4.5" x14ac:dyDescent="0.3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4.5" x14ac:dyDescent="0.3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4.5" x14ac:dyDescent="0.3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4.5" x14ac:dyDescent="0.3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4.5" x14ac:dyDescent="0.3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4.5" x14ac:dyDescent="0.3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4.5" x14ac:dyDescent="0.25">
      <c r="A76" s="30"/>
      <c r="B76" s="30"/>
      <c r="C76" s="30"/>
      <c r="E76" s="29" t="s">
        <v>117</v>
      </c>
      <c r="F76" s="30"/>
      <c r="G76" s="31"/>
    </row>
    <row r="77" spans="1:7" ht="14.5" x14ac:dyDescent="0.3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4.5" x14ac:dyDescent="0.3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4.5" x14ac:dyDescent="0.3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4.5" x14ac:dyDescent="0.3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4.5" x14ac:dyDescent="0.3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4.5" x14ac:dyDescent="0.3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4.5" x14ac:dyDescent="0.3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4.5" x14ac:dyDescent="0.3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4.5" x14ac:dyDescent="0.3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4.5" x14ac:dyDescent="0.3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4.5" x14ac:dyDescent="0.3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4.5" x14ac:dyDescent="0.3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4.5" x14ac:dyDescent="0.3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5" x14ac:dyDescent="0.25"/>
  <cols>
    <col min="3" max="3" width="23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5" x14ac:dyDescent="0.25"/>
  <cols>
    <col min="3" max="3" width="19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5" x14ac:dyDescent="0.25"/>
  <cols>
    <col min="3" max="3" width="22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0.210589220688259</v>
      </c>
      <c r="M2">
        <v>0.210589220688259</v>
      </c>
    </row>
    <row r="3" spans="1:13" x14ac:dyDescent="0.2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0.40167254943293601</v>
      </c>
      <c r="M3">
        <v>0.40167254943293601</v>
      </c>
    </row>
    <row r="4" spans="1:13" x14ac:dyDescent="0.2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0.49731941804468899</v>
      </c>
      <c r="M4">
        <v>0.49731941804468899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5" x14ac:dyDescent="0.25"/>
  <cols>
    <col min="3" max="3" width="14.1796875" customWidth="1"/>
  </cols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0.52409544244472495</v>
      </c>
      <c r="M2">
        <v>0.52409544244472495</v>
      </c>
    </row>
    <row r="3" spans="1:13" x14ac:dyDescent="0.2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0.74385546670439195</v>
      </c>
      <c r="M3">
        <v>0.74385546670439195</v>
      </c>
    </row>
    <row r="4" spans="1:13" x14ac:dyDescent="0.2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1.2252857065417899</v>
      </c>
      <c r="M4">
        <v>1.2252857065417899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5" x14ac:dyDescent="0.25"/>
  <sheetData>
    <row r="1" spans="1:13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cp:lastPrinted>2007-01-05T10:33:44Z</cp:lastPrinted>
  <dcterms:created xsi:type="dcterms:W3CDTF">2001-09-28T18:48:17Z</dcterms:created>
  <dcterms:modified xsi:type="dcterms:W3CDTF">2022-07-12T12:10:54Z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778225362300872</vt:r8>
  </property>
</Properties>
</file>