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473C6000-386E-4F93-B15C-9438BDBD0C00}" xr6:coauthVersionLast="45" xr6:coauthVersionMax="45" xr10:uidLastSave="{00000000-0000-0000-0000-000000000000}"/>
  <bookViews>
    <workbookView xWindow="-120" yWindow="-1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" i="48" l="1"/>
  <c r="B67" i="48"/>
  <c r="B54" i="48"/>
  <c r="B39" i="48"/>
  <c r="B24" i="48"/>
  <c r="B38" i="48" l="1"/>
  <c r="B23" i="48"/>
  <c r="B10" i="48"/>
  <c r="B11" i="48"/>
  <c r="C133" i="48" l="1"/>
  <c r="C132" i="48"/>
  <c r="C131" i="48"/>
  <c r="H24" i="48" l="1"/>
  <c r="H23" i="48"/>
  <c r="H4" i="34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D24" i="48"/>
  <c r="D67" i="48" s="1"/>
  <c r="D23" i="48"/>
  <c r="D66" i="48" s="1"/>
  <c r="H11" i="48"/>
  <c r="D11" i="48" s="1"/>
  <c r="D54" i="48" s="1"/>
  <c r="H10" i="48"/>
  <c r="D10" i="48" s="1"/>
  <c r="D53" i="48" s="1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<sst xmlns="http://schemas.openxmlformats.org/spreadsheetml/2006/main" count="3116" uniqueCount="305">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</sst>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A4" sqref="A4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topLeftCell="A71" zoomScale="130" zoomScaleNormal="130" workbookViewId="0">
      <selection activeCell="B83" sqref="B83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2" t="s">
        <v>296</v>
      </c>
      <c r="D6" s="55">
        <f>AVERAGEIFS('BY-RSD-SH_AF'!$L$2:$L$100,'BY-RSD-SH_AF'!$C$2:$C$100,B6,'BY-RSD-SH_AF'!$A$2:$A$100,"BASE")</f>
        <v>0.40661969795821301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 t="s">
        <v>296</v>
      </c>
      <c r="D7" s="56">
        <f>AVERAGEIFS('BY-RSD-SH_AF'!$L$2:$L$100,'BY-RSD-SH_AF'!$C$2:$C$100,B7,'BY-RSD-SH_AF'!$A$2:$A$100,"BASE")</f>
        <v>9.6640000122913006E-3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1.1141130058027101E-2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2" t="s">
        <v>296</v>
      </c>
      <c r="D8" s="55">
        <f>AVERAGEIFS('BY-RSD-SH_AF'!$L$2:$L$100,'BY-RSD-SH_AF'!$C$2:$C$100,B8,'BY-RSD-SH_AF'!$A$2:$A$100,"BASE")</f>
        <v>2.0797704474084602E-5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 t="s">
        <v>296</v>
      </c>
      <c r="D9" s="56">
        <f>AVERAGEIFS('BY-RSD-SH_AF'!$L$2:$L$100,'BY-RSD-SH_AF'!$C$2:$C$100,B9,'BY-RSD-SH_AF'!$A$2:$A$100,"BASE")</f>
        <v>4.7565409136222501E-2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"R-S*_"&amp;F10&amp;"*"&amp;"HPN*"</f>
        <v>R-S*_Apt*HPN*</v>
      </c>
      <c r="C10" s="32" t="s">
        <v>296</v>
      </c>
      <c r="D10" s="55">
        <f>AVERAGEIFS('BY-RSD-SH_AF'!$L$2:$L$100,'BY-RSD-SH_AF'!$C$2:$C$100,H10,'BY-RSD-SH_AF'!$A$2:$A$100,"BASE")</f>
        <v>0.181323201367981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"R-S*_"&amp;F11&amp;"_"&amp;G11&amp;"_N1"&amp;",-R-SC*"</f>
        <v>R-S*_Apt_ELC_N1,-R-SC*</v>
      </c>
      <c r="C11" s="32" t="s">
        <v>296</v>
      </c>
      <c r="D11" s="56">
        <f>AVERAGEIFS('BY-RSD-SH_AF'!$L$2:$L$100,'BY-RSD-SH_AF'!$C$2:$C$100,H11,'BY-RSD-SH_AF'!$A$2:$A$100,"BASE")</f>
        <v>1.39260511445779E-2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0.94547472765819496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2" t="s">
        <v>296</v>
      </c>
      <c r="D12" s="55">
        <f>AVERAGEIFS('BY-RSD-SH_AF'!$L$2:$L$100,'BY-RSD-SH_AF'!$C$2:$C$100,B12,'BY-RSD-SH_AF'!$A$2:$A$100,"BASE")</f>
        <v>7.5998095371088106E-2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 t="s">
        <v>296</v>
      </c>
      <c r="D13" s="56">
        <f>AVERAGEIFS('BY-RSD-SH_AF'!$L$2:$L$100,'BY-RSD-SH_AF'!$C$2:$C$100,B13,'BY-RSD-SH_AF'!$A$2:$A$100,"BASE")</f>
        <v>2.5618485673577399E-2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2" t="s">
        <v>296</v>
      </c>
      <c r="D14" s="55">
        <f>AVERAGEIFS('BY-RSD-SH_AF'!$L$2:$L$100,'BY-RSD-SH_AF'!$C$2:$C$100,B14,'BY-RSD-SH_AF'!$A$2:$A$100,"BASE")</f>
        <v>0.161743747694956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 t="s">
        <v>296</v>
      </c>
      <c r="D15" s="56">
        <f>AVERAGEIFS('BY-RSD-SH_AF'!$L$2:$L$100,'BY-RSD-SH_AF'!$C$2:$C$100,B15,'BY-RSD-SH_AF'!$A$2:$A$100,"BASE")</f>
        <v>0.142735286426937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2" t="s">
        <v>296</v>
      </c>
      <c r="D16" s="55">
        <f>AVERAGEIFS('BY-RSD-SH_AF'!$L$2:$L$100,'BY-RSD-SH_AF'!$C$2:$C$100,B16,'BY-RSD-SH_AF'!$A$2:$A$100,"BASE")</f>
        <v>3.62231007138102E-2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 t="s">
        <v>296</v>
      </c>
      <c r="D17" s="56">
        <f>AVERAGEIFS('BY-RSD-SH_AF'!$L$2:$L$100,'BY-RSD-SH_AF'!$C$2:$C$100,B17,'BY-RSD-SH_AF'!$A$2:$A$100,"BASE")</f>
        <v>2.4002855672672599E-3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0.210975342663064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 t="s">
        <v>298</v>
      </c>
      <c r="D19" s="55">
        <f>AVERAGEIFS('BY-RSD-SH_AF'!$L$2:$L$100,'BY-RSD-SH_AF'!$C$2:$C$100,H19,'BY-RSD-SH_AF'!$A$2:$A$100,"BASE")</f>
        <v>0.31190779479026898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0.29796593649752001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 t="s">
        <v>298</v>
      </c>
      <c r="D20" s="56">
        <f>AVERAGEIFS('BY-RSD-SH_AF'!$L$2:$L$100,'BY-RSD-SH_AF'!$C$2:$C$100,H20,'BY-RSD-SH_AF'!$A$2:$A$100,"BASE")</f>
        <v>2.53147717385124E-2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0.49036632258548102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 t="s">
        <v>298</v>
      </c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0.12715947153234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 t="s">
        <v>298</v>
      </c>
      <c r="D22" s="56">
        <f>AVERAGEIFS('BY-RSD-SH_AF'!$L$2:$L$100,'BY-RSD-SH_AF'!$C$2:$C$100,H22,'BY-RSD-SH_AF'!$A$2:$A$100,"BASE")</f>
        <v>4.8316175301655599E-2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0.24134675897601601</v>
      </c>
    </row>
    <row r="23" spans="1:12" ht="15" x14ac:dyDescent="0.25">
      <c r="A23" s="31" t="s">
        <v>244</v>
      </c>
      <c r="B23" s="31" t="str">
        <f>"R-S*_"&amp;F23&amp;"*"&amp;"HPN*"</f>
        <v>R-S*_Att*HPN*</v>
      </c>
      <c r="C23" s="31" t="s">
        <v>298</v>
      </c>
      <c r="D23" s="55">
        <f>AVERAGEIFS('BY-RSD-SH_AF'!$L$2:$L$100,'BY-RSD-SH_AF'!$C$2:$C$100,H23,'BY-RSD-SH_AF'!$A$2:$A$100,"BASE")</f>
        <v>0.114644209706462</v>
      </c>
      <c r="F23" s="31" t="s">
        <v>105</v>
      </c>
      <c r="G23" s="31" t="s">
        <v>83</v>
      </c>
      <c r="H23" s="31" t="str">
        <f>"R-SH_"&amp;F23&amp;"_"&amp;G23&amp;"_X1"</f>
        <v>R-SH_Att_ELC_X1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0.29854509794113199</v>
      </c>
    </row>
    <row r="24" spans="1:12" ht="15" x14ac:dyDescent="0.25">
      <c r="A24" s="32" t="s">
        <v>244</v>
      </c>
      <c r="B24" s="32" t="str">
        <f>"R-S*_"&amp;F24&amp;"_"&amp;G24&amp;"_N1"&amp;",-R-SC*"</f>
        <v>R-S*_Att_ELC_N1,-R-SC*</v>
      </c>
      <c r="C24" s="32" t="s">
        <v>298</v>
      </c>
      <c r="D24" s="56">
        <f>AVERAGEIFS('BY-RSD-SH_AF'!$L$2:$L$100,'BY-RSD-SH_AF'!$C$2:$C$100,H24,'BY-RSD-SH_AF'!$A$2:$A$100,"BASE")</f>
        <v>3.4945965374463803E-2</v>
      </c>
      <c r="F24" s="32" t="s">
        <v>105</v>
      </c>
      <c r="G24" s="32" t="s">
        <v>83</v>
      </c>
      <c r="H24" s="32" t="str">
        <f>"R-SH_"&amp;F23&amp;"_"&amp;G23&amp;"_X0"</f>
        <v>R-SH_Att_ELC_X0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 t="s">
        <v>298</v>
      </c>
      <c r="D25" s="55">
        <f>AVERAGEIFS('BY-RSD-SH_AF'!$L$2:$L$100,'BY-RSD-SH_AF'!$C$2:$C$100,H25,'BY-RSD-SH_AF'!$A$2:$A$100,"BASE")</f>
        <v>4.3779629567243503E-2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 t="s">
        <v>298</v>
      </c>
      <c r="D26" s="56">
        <f>D25</f>
        <v>4.3779629567243503E-2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 t="s">
        <v>298</v>
      </c>
      <c r="D27" s="55">
        <f>AVERAGEIFS('BY-RSD-SH_AF'!$L$2:$L$100,'BY-RSD-SH_AF'!$C$2:$C$100,H27,'BY-RSD-SH_AF'!$A$2:$A$100,"BASE")</f>
        <v>3.5964557684536103E-2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 t="s">
        <v>298</v>
      </c>
      <c r="D28" s="56">
        <f>AVERAGEIFS('BY-RSD-SH_AF'!$L$2:$L$100,'BY-RSD-SH_AF'!$C$2:$C$100,H28,'BY-RSD-SH_AF'!$A$2:$A$100,"BASE")</f>
        <v>7.27790788417393E-2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 t="s">
        <v>298</v>
      </c>
      <c r="D29" s="55">
        <f>AVERAGEIFS('BY-RSD-SH_AF'!$L$2:$L$100,'BY-RSD-SH_AF'!$C$2:$C$100,H29,'BY-RSD-SH_AF'!$A$2:$A$100,"BASE")</f>
        <v>7.2251212901219206E-2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 t="s">
        <v>298</v>
      </c>
      <c r="D30" s="56">
        <f>AVERAGEIFS('BY-RSD-SH_AF'!$L$2:$L$100,'BY-RSD-SH_AF'!$C$2:$C$100,H30,'BY-RSD-SH_AF'!$A$2:$A$100,"BASE")</f>
        <v>0.11678525525754301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 t="s">
        <v>298</v>
      </c>
      <c r="D31" s="55">
        <f>D30</f>
        <v>0.11678525525754301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 t="s">
        <v>298</v>
      </c>
      <c r="D32" s="56">
        <f>AVERAGEIFS('BY-RSD-SH_AF'!$L$2:$L$100,'BY-RSD-SH_AF'!$C$2:$C$100,H32,'BY-RSD-SH_AF'!$A$2:$A$100,"BASE")</f>
        <v>2.3481233276961201E-2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2" t="s">
        <v>300</v>
      </c>
      <c r="D34" s="55">
        <f>AVERAGEIFS('BY-RSD-SH_AF'!$L$2:$L$100,'BY-RSD-SH_AF'!$C$2:$C$100,H34,'BY-RSD-SH_AF'!$A$2:$A$100,"BASE")</f>
        <v>0.465427003326146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 t="s">
        <v>300</v>
      </c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2" t="s">
        <v>300</v>
      </c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 t="s">
        <v>300</v>
      </c>
      <c r="D37" s="56">
        <f>AVERAGEIFS('BY-RSD-SH_AF'!$L$2:$L$100,'BY-RSD-SH_AF'!$C$2:$C$100,H37,'BY-RSD-SH_AF'!$A$2:$A$100,"BASE")</f>
        <v>6.9912718468241597E-2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"R-S*_"&amp;F38&amp;"*"&amp;"HPN*"</f>
        <v>R-S*_Det*HPN*</v>
      </c>
      <c r="C38" s="32" t="s">
        <v>300</v>
      </c>
      <c r="D38" s="55">
        <f>AVERAGEIFS('BY-RSD-SH_AF'!$L$2:$L$100,'BY-RSD-SH_AF'!$C$2:$C$100,H38,'BY-RSD-SH_AF'!$A$2:$A$100,"BASE")</f>
        <v>0.13865204882798701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"R-S*_"&amp;F39&amp;"_"&amp;G39&amp;"_N1"&amp;",-R-SC*"</f>
        <v>R-S*_Det_ELC_N1,-R-SC*</v>
      </c>
      <c r="C39" s="32" t="s">
        <v>300</v>
      </c>
      <c r="D39" s="56">
        <f>AVERAGEIFS('BY-RSD-SH_AF'!$L$2:$L$100,'BY-RSD-SH_AF'!$C$2:$C$100,H39,'BY-RSD-SH_AF'!$A$2:$A$100,"BASE")</f>
        <v>4.3770557705382698E-2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2" t="s">
        <v>300</v>
      </c>
      <c r="D40" s="55">
        <f>AVERAGEIFS('BY-RSD-SH_AF'!$L$2:$L$100,'BY-RSD-SH_AF'!$C$2:$C$100,H40,'BY-RSD-SH_AF'!$A$2:$A$100,"BASE")</f>
        <v>4.8187582389988E-2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 t="s">
        <v>300</v>
      </c>
      <c r="D41" s="56">
        <f>D40</f>
        <v>4.8187582389988E-2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2" t="s">
        <v>300</v>
      </c>
      <c r="D42" s="55">
        <f>AVERAGEIFS('BY-RSD-SH_AF'!$L$2:$L$100,'BY-RSD-SH_AF'!$C$2:$C$100,H42,'BY-RSD-SH_AF'!$A$2:$A$100,"BASE")</f>
        <v>3.96720040920054E-2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 t="s">
        <v>300</v>
      </c>
      <c r="D43" s="56">
        <f>AVERAGEIFS('BY-RSD-SH_AF'!$L$2:$L$100,'BY-RSD-SH_AF'!$C$2:$C$100,H43,'BY-RSD-SH_AF'!$A$2:$A$100,"BASE")</f>
        <v>0.101600332749703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2" t="s">
        <v>300</v>
      </c>
      <c r="D44" s="55">
        <f>AVERAGEIFS('BY-RSD-SH_AF'!$L$2:$L$100,'BY-RSD-SH_AF'!$C$2:$C$100,H44,'BY-RSD-SH_AF'!$A$2:$A$100,"BASE")</f>
        <v>0.13483733387553401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 t="s">
        <v>300</v>
      </c>
      <c r="D45" s="56">
        <f>AVERAGEIFS('BY-RSD-SH_AF'!$L$2:$L$100,'BY-RSD-SH_AF'!$C$2:$C$100,H45,'BY-RSD-SH_AF'!$A$2:$A$100,"BASE")</f>
        <v>9.4752593142608102E-2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2" t="s">
        <v>300</v>
      </c>
      <c r="D46" s="55">
        <f>D45</f>
        <v>9.4752593142608102E-2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 t="s">
        <v>300</v>
      </c>
      <c r="D47" s="56">
        <f>AVERAGEIFS('BY-RSD-SH_AF'!$L$2:$L$100,'BY-RSD-SH_AF'!$C$2:$C$100,H47,'BY-RSD-SH_AF'!$A$2:$A$100,"BASE")</f>
        <v>0.203493994761373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0.40661969795821301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9.6640000122913006E-3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2.0797704474084602E-5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4.7565409136222501E-2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0.181323201367981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"R-S*_"&amp;F54&amp;"_"&amp;G54&amp;"_N1"&amp;",-R-SC*"</f>
        <v>R-S*_Apt_ELC_N1,-R-SC*</v>
      </c>
      <c r="C54" s="32" t="s">
        <v>296</v>
      </c>
      <c r="D54" s="56">
        <f t="shared" si="9"/>
        <v>1.39260511445779E-2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7.5998095371088106E-2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2.5618485673577399E-2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0.161743747694956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0.142735286426937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3.62231007138102E-2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2.4002855672672599E-3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0.31190779479026898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2.53147717385124E-2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4.8316175301655599E-2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0.114644209706462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"R-S*_"&amp;F67&amp;"_"&amp;G67&amp;"_N1"&amp;",-R-SC*"</f>
        <v>R-S*_Att_ELC_N1,-R-SC*</v>
      </c>
      <c r="C67" s="32" t="s">
        <v>298</v>
      </c>
      <c r="D67" s="56">
        <f t="shared" si="13"/>
        <v>3.4945965374463803E-2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4.3779629567243503E-2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4.3779629567243503E-2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3.5964557684536103E-2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7.27790788417393E-2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7.2251212901219206E-2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0.11678525525754301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0.11678525525754301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2.3481233276961201E-2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0.465427003326146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6.9912718468241597E-2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0.13865204882798701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"R-S*_"&amp;F82&amp;"_"&amp;G82&amp;"_N1"&amp;",-R-SC*"</f>
        <v>R-S*_Det_ELC_N1,-R-SC*</v>
      </c>
      <c r="C82" s="31" t="s">
        <v>300</v>
      </c>
      <c r="D82" s="56">
        <f t="shared" si="17"/>
        <v>4.3770557705382698E-2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4.8187582389988E-2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4.8187582389988E-2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3.96720040920054E-2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0.101600332749703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0.13483733387553401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9.4752593142608102E-2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9.4752593142608102E-2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0.203493994761373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0.42355224686853699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0.127939815995633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5.3365481996950702E-2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0.112520119969167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0.18188566242200799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8.6733520808003201E-2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9.9398299015328706E-2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0.13981872332067599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0.101399420363503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9.7724505616911705E-2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6.1828315029881203E-2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6.9795510551294404E-2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0.164645077716154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5.70423456547468E-2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6.6712216356517903E-2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0.217431233680313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7.0841081260263103E-2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6.7494243912827406E-2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4.46833507454008E-2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5.3682802785046897E-2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0.16978321789089099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2.36121015806477E-2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4.3724548788036603E-2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5.6602142955121303E-2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0.144576300912578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 t="str">
        <f>"RSDSC_"&amp;F131</f>
        <v>RSDSC_Apt</v>
      </c>
      <c r="D131" s="55">
        <f>AVERAGEIFS('BY-RSD-SH_AF'!$L$2:$L$100,'BY-RSD-SH_AF'!$C$2:$C$100,H131,'BY-RSD-SH_AF'!$A$2:$A$100,"BASE")</f>
        <v>0.181323201367981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 t="str">
        <f>"RSDSC_"&amp;F132</f>
        <v>RSDSC_Att</v>
      </c>
      <c r="D132" s="56">
        <f>AVERAGEIFS('BY-RSD-SH_AF'!$L$2:$L$100,'BY-RSD-SH_AF'!$C$2:$C$100,H132,'BY-RSD-SH_AF'!$A$2:$A$100,"BASE")</f>
        <v>0.114644209706462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 t="str">
        <f>"RSDSC_"&amp;F133</f>
        <v>RSDSC_Det</v>
      </c>
      <c r="D133" s="55">
        <f>AVERAGEIFS('BY-RSD-SH_AF'!$L$2:$L$100,'BY-RSD-SH_AF'!$C$2:$C$100,H133,'BY-RSD-SH_AF'!$A$2:$A$100,"BASE")</f>
        <v>0.13865204882798701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0.181323201367981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0.114644209706462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0.13865204882798701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0.181323201367981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0.114644209706462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0.13865204882798701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2022-07-01T14:43:54Z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890758693218231</vt:r8>
  </property>
</Properties>
</file>