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B296B19C-1425-48A7-9B34-FFCF8081AF26}" xr6:coauthVersionLast="45" xr6:coauthVersionMax="47" xr10:uidLastSave="{00000000-0000-0000-0000-000000000000}"/>
  <bookViews>
    <workbookView xWindow="-120" yWindow="-120" windowWidth="29040" windowHeight="15840" firstSheet="3"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 i="9" l="1"/>
  <c r="C23" i="9" l="1"/>
  <c r="B23" i="9"/>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2" i="9"/>
  <c r="S13" i="9"/>
  <c r="S15" i="9"/>
  <c r="S17" i="9"/>
  <c r="S18" i="9"/>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M11" i="9" s="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2c/kWh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<sst xmlns="http://schemas.openxmlformats.org/spreadsheetml/2006/main" count="4642" uniqueCount="1327">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</sst>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D1" workbookViewId="0">
      <selection activeCell="P19" sqref="P19"/>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v>0.5</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2030</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2</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v>0.5</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v>0.5</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v>0.5</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0</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10</v>
      </c>
      <c r="J18" s="127">
        <v>1</v>
      </c>
      <c r="K18" s="127"/>
      <c r="L18" s="127"/>
      <c r="M18" s="127"/>
      <c r="N18" s="127">
        <v>25</v>
      </c>
      <c r="O18" s="127">
        <v>0.85</v>
      </c>
      <c r="P18" s="154">
        <f>1.3*'Surplus Heat'!Q31/1000</f>
        <v>867.86171858585874</v>
      </c>
      <c r="Q18" s="154">
        <f>'Surplus Heat'!R31/1000</f>
        <v>7.3990929292929284</v>
      </c>
      <c r="R18" s="163">
        <v>88</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0.8</v>
      </c>
      <c r="P19" s="120">
        <f>P18*3</f>
        <v>2603.5851557575761</v>
      </c>
      <c r="Q19" s="154">
        <f>'Surplus Heat'!R31/1000</f>
        <v>7.3990929292929284</v>
      </c>
      <c r="R19" s="162">
        <v>88</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v>88</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9" t="s">
        <v>1060</v>
      </c>
      <c r="B1" s="341" t="s">
        <v>1061</v>
      </c>
      <c r="C1" s="342"/>
      <c r="D1" s="342"/>
      <c r="E1" s="342"/>
      <c r="F1" s="343"/>
      <c r="G1" s="341" t="s">
        <v>1062</v>
      </c>
      <c r="H1" s="342"/>
      <c r="I1" s="342"/>
      <c r="J1" s="342"/>
      <c r="K1" s="343"/>
    </row>
    <row r="2" spans="1:14" ht="13.5" thickBot="1">
      <c r="A2" s="340"/>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8" t="s">
        <v>1064</v>
      </c>
      <c r="B7" s="338"/>
      <c r="C7" s="338"/>
      <c r="D7" s="338"/>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8" t="s">
        <v>1076</v>
      </c>
      <c r="B18" s="338"/>
      <c r="C18" s="338"/>
      <c r="D18" s="338"/>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8" t="s">
        <v>1084</v>
      </c>
      <c r="B28" s="338"/>
      <c r="C28" s="338"/>
      <c r="D28" s="338"/>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36" t="s">
        <v>1088</v>
      </c>
      <c r="U30" s="337"/>
      <c r="V30" s="337"/>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36" t="s">
        <v>1087</v>
      </c>
      <c r="U35" s="337"/>
      <c r="V35" s="337"/>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8" t="s">
        <v>1067</v>
      </c>
      <c r="B40" s="338"/>
      <c r="C40" s="338"/>
      <c r="D40" s="338"/>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8" t="s">
        <v>1123</v>
      </c>
      <c r="B45" s="338"/>
      <c r="C45" s="338"/>
      <c r="D45" s="338"/>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2023-05-01T16:58:45Z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